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344E6709-8173-4698-BAD0-34EAAD781882}" xr6:coauthVersionLast="47" xr6:coauthVersionMax="47" xr10:uidLastSave="{00000000-0000-0000-0000-000000000000}"/>
  <bookViews>
    <workbookView xWindow="90" yWindow="195" windowWidth="24465" windowHeight="13650" xr2:uid="{00000000-000D-0000-FFFF-FFFF00000000}"/>
  </bookViews>
  <sheets>
    <sheet name="node" sheetId="1" r:id="rId1"/>
    <sheet name="deployment" sheetId="2" r:id="rId2"/>
    <sheet name="capacity" sheetId="3" r:id="rId3"/>
    <sheet name="node-raw" sheetId="7" state="hidden" r:id="rId4"/>
    <sheet name="deployment-raw" sheetId="8" state="hidden" r:id="rId5"/>
  </sheets>
  <definedNames>
    <definedName name="_xlnm._FilterDatabase" localSheetId="1" hidden="1">deployment!$A$1:$I$27</definedName>
    <definedName name="_xlnm._FilterDatabase" localSheetId="0" hidden="1">node!$A$1:$I$1</definedName>
    <definedName name="ExternalData_2" localSheetId="3" hidden="1">'node-raw'!$A$1:$J$5</definedName>
    <definedName name="ExternalData_3" localSheetId="4" hidden="1">'deployment-raw'!$A$1:$M$50</definedName>
    <definedName name="_xlnm.Extract" localSheetId="2">capacity!#REF!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ui3ahraFjMZuGL135K9JftOaw/g=="/>
    </ext>
  </extLst>
</workbook>
</file>

<file path=xl/calcChain.xml><?xml version="1.0" encoding="utf-8"?>
<calcChain xmlns="http://schemas.openxmlformats.org/spreadsheetml/2006/main">
  <c r="AD28" i="3" l="1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C277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C7" i="3"/>
  <c r="AC6" i="3"/>
  <c r="AC5" i="3"/>
  <c r="AC4" i="3"/>
  <c r="AC3" i="3"/>
  <c r="AB274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A485" i="3"/>
  <c r="AA378" i="3"/>
  <c r="AA357" i="3"/>
  <c r="AA165" i="3"/>
  <c r="AA109" i="3"/>
  <c r="AA101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" i="1"/>
  <c r="D2" i="1"/>
  <c r="A2" i="3" a="1"/>
  <c r="B7" i="1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A483" i="3" s="1"/>
  <c r="A482" i="3"/>
  <c r="A481" i="3"/>
  <c r="AB481" i="3" s="1"/>
  <c r="A480" i="3"/>
  <c r="A479" i="3"/>
  <c r="AC479" i="3" s="1"/>
  <c r="A478" i="3"/>
  <c r="A477" i="3"/>
  <c r="A476" i="3"/>
  <c r="A475" i="3"/>
  <c r="A474" i="3"/>
  <c r="A473" i="3"/>
  <c r="A472" i="3"/>
  <c r="AB472" i="3" s="1"/>
  <c r="A471" i="3"/>
  <c r="A470" i="3"/>
  <c r="A469" i="3"/>
  <c r="AA469" i="3" s="1"/>
  <c r="A468" i="3"/>
  <c r="A467" i="3"/>
  <c r="A466" i="3"/>
  <c r="A465" i="3"/>
  <c r="A464" i="3"/>
  <c r="A463" i="3"/>
  <c r="A462" i="3"/>
  <c r="A461" i="3"/>
  <c r="AA461" i="3" s="1"/>
  <c r="A460" i="3"/>
  <c r="A459" i="3"/>
  <c r="A458" i="3"/>
  <c r="A457" i="3"/>
  <c r="A456" i="3"/>
  <c r="AB456" i="3" s="1"/>
  <c r="A455" i="3"/>
  <c r="A454" i="3"/>
  <c r="A453" i="3"/>
  <c r="A452" i="3"/>
  <c r="A451" i="3"/>
  <c r="A450" i="3"/>
  <c r="A449" i="3"/>
  <c r="A448" i="3"/>
  <c r="A447" i="3"/>
  <c r="A446" i="3"/>
  <c r="AB446" i="3" s="1"/>
  <c r="A445" i="3"/>
  <c r="AA445" i="3" s="1"/>
  <c r="A444" i="3"/>
  <c r="A443" i="3"/>
  <c r="AA443" i="3" s="1"/>
  <c r="A442" i="3"/>
  <c r="AA442" i="3" s="1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C425" i="3" s="1"/>
  <c r="A424" i="3"/>
  <c r="A423" i="3"/>
  <c r="A422" i="3"/>
  <c r="A421" i="3"/>
  <c r="AA421" i="3" s="1"/>
  <c r="A420" i="3"/>
  <c r="A419" i="3"/>
  <c r="AA419" i="3" s="1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C405" i="3" s="1"/>
  <c r="A404" i="3"/>
  <c r="A403" i="3"/>
  <c r="A402" i="3"/>
  <c r="A401" i="3"/>
  <c r="AB401" i="3" s="1"/>
  <c r="A400" i="3"/>
  <c r="A399" i="3"/>
  <c r="A398" i="3"/>
  <c r="A397" i="3"/>
  <c r="AA397" i="3" s="1"/>
  <c r="A396" i="3"/>
  <c r="A395" i="3"/>
  <c r="A394" i="3"/>
  <c r="A393" i="3"/>
  <c r="AC393" i="3" s="1"/>
  <c r="A392" i="3"/>
  <c r="AD392" i="3" s="1"/>
  <c r="A391" i="3"/>
  <c r="A390" i="3"/>
  <c r="A389" i="3"/>
  <c r="A388" i="3"/>
  <c r="A387" i="3"/>
  <c r="A386" i="3"/>
  <c r="A385" i="3"/>
  <c r="A384" i="3"/>
  <c r="A383" i="3"/>
  <c r="A382" i="3"/>
  <c r="AB382" i="3" s="1"/>
  <c r="A381" i="3"/>
  <c r="AA381" i="3" s="1"/>
  <c r="A380" i="3"/>
  <c r="A379" i="3"/>
  <c r="AA379" i="3" s="1"/>
  <c r="A378" i="3"/>
  <c r="A377" i="3"/>
  <c r="A376" i="3"/>
  <c r="A375" i="3"/>
  <c r="A374" i="3"/>
  <c r="A373" i="3"/>
  <c r="AB373" i="3" s="1"/>
  <c r="A372" i="3"/>
  <c r="A371" i="3"/>
  <c r="A370" i="3"/>
  <c r="A369" i="3"/>
  <c r="A368" i="3"/>
  <c r="A367" i="3"/>
  <c r="A366" i="3"/>
  <c r="AD366" i="3" s="1"/>
  <c r="A365" i="3"/>
  <c r="AC365" i="3" s="1"/>
  <c r="A364" i="3"/>
  <c r="A363" i="3"/>
  <c r="A362" i="3"/>
  <c r="A361" i="3"/>
  <c r="AB361" i="3" s="1"/>
  <c r="A360" i="3"/>
  <c r="A359" i="3"/>
  <c r="A358" i="3"/>
  <c r="A357" i="3"/>
  <c r="A356" i="3"/>
  <c r="A355" i="3"/>
  <c r="AA355" i="3" s="1"/>
  <c r="A354" i="3"/>
  <c r="A353" i="3"/>
  <c r="AB353" i="3" s="1"/>
  <c r="A352" i="3"/>
  <c r="A351" i="3"/>
  <c r="A350" i="3"/>
  <c r="AD350" i="3" s="1"/>
  <c r="A349" i="3"/>
  <c r="A348" i="3"/>
  <c r="A347" i="3"/>
  <c r="A346" i="3"/>
  <c r="A345" i="3"/>
  <c r="A344" i="3"/>
  <c r="A343" i="3"/>
  <c r="A342" i="3"/>
  <c r="A341" i="3"/>
  <c r="AA341" i="3" s="1"/>
  <c r="A340" i="3"/>
  <c r="A339" i="3"/>
  <c r="A338" i="3"/>
  <c r="A337" i="3"/>
  <c r="A336" i="3"/>
  <c r="AB336" i="3" s="1"/>
  <c r="A335" i="3"/>
  <c r="AA335" i="3" s="1"/>
  <c r="A334" i="3"/>
  <c r="AB334" i="3" s="1"/>
  <c r="A333" i="3"/>
  <c r="A332" i="3"/>
  <c r="A331" i="3"/>
  <c r="A330" i="3"/>
  <c r="A329" i="3"/>
  <c r="A328" i="3"/>
  <c r="A327" i="3"/>
  <c r="AA327" i="3" s="1"/>
  <c r="A326" i="3"/>
  <c r="A325" i="3"/>
  <c r="AB325" i="3" s="1"/>
  <c r="A324" i="3"/>
  <c r="A323" i="3"/>
  <c r="A322" i="3"/>
  <c r="A321" i="3"/>
  <c r="A320" i="3"/>
  <c r="AB320" i="3" s="1"/>
  <c r="A319" i="3"/>
  <c r="AC319" i="3" s="1"/>
  <c r="A318" i="3"/>
  <c r="AB318" i="3" s="1"/>
  <c r="A317" i="3"/>
  <c r="A316" i="3"/>
  <c r="A315" i="3"/>
  <c r="A314" i="3"/>
  <c r="A313" i="3"/>
  <c r="AD313" i="3" s="1"/>
  <c r="A312" i="3"/>
  <c r="A311" i="3"/>
  <c r="AA311" i="3" s="1"/>
  <c r="A310" i="3"/>
  <c r="AC310" i="3" s="1"/>
  <c r="A309" i="3"/>
  <c r="AA309" i="3" s="1"/>
  <c r="A308" i="3"/>
  <c r="A307" i="3"/>
  <c r="A306" i="3"/>
  <c r="A305" i="3"/>
  <c r="A304" i="3"/>
  <c r="A303" i="3"/>
  <c r="AA303" i="3" s="1"/>
  <c r="A302" i="3"/>
  <c r="A301" i="3"/>
  <c r="A300" i="3"/>
  <c r="A299" i="3"/>
  <c r="A298" i="3"/>
  <c r="A297" i="3"/>
  <c r="A296" i="3"/>
  <c r="A295" i="3"/>
  <c r="AD295" i="3" s="1"/>
  <c r="A294" i="3"/>
  <c r="A293" i="3"/>
  <c r="AA293" i="3" s="1"/>
  <c r="A292" i="3"/>
  <c r="A291" i="3"/>
  <c r="A290" i="3"/>
  <c r="A289" i="3"/>
  <c r="A288" i="3"/>
  <c r="AC288" i="3" s="1"/>
  <c r="A287" i="3"/>
  <c r="AA287" i="3" s="1"/>
  <c r="A286" i="3"/>
  <c r="A285" i="3"/>
  <c r="A284" i="3"/>
  <c r="A283" i="3"/>
  <c r="A282" i="3"/>
  <c r="A281" i="3"/>
  <c r="A280" i="3"/>
  <c r="A279" i="3"/>
  <c r="AA279" i="3" s="1"/>
  <c r="A278" i="3"/>
  <c r="AC278" i="3" s="1"/>
  <c r="A277" i="3"/>
  <c r="AA277" i="3" s="1"/>
  <c r="A276" i="3"/>
  <c r="A275" i="3"/>
  <c r="A274" i="3"/>
  <c r="A273" i="3"/>
  <c r="A272" i="3"/>
  <c r="A271" i="3"/>
  <c r="AA271" i="3" s="1"/>
  <c r="A270" i="3"/>
  <c r="A269" i="3"/>
  <c r="A268" i="3"/>
  <c r="A267" i="3"/>
  <c r="A266" i="3"/>
  <c r="A265" i="3"/>
  <c r="A264" i="3"/>
  <c r="AD264" i="3" s="1"/>
  <c r="A263" i="3"/>
  <c r="AA263" i="3" s="1"/>
  <c r="A262" i="3"/>
  <c r="AA262" i="3" s="1"/>
  <c r="A261" i="3"/>
  <c r="AA261" i="3" s="1"/>
  <c r="A260" i="3"/>
  <c r="A259" i="3"/>
  <c r="AA259" i="3" s="1"/>
  <c r="A258" i="3"/>
  <c r="A257" i="3"/>
  <c r="A256" i="3"/>
  <c r="AD256" i="3" s="1"/>
  <c r="A255" i="3"/>
  <c r="A254" i="3"/>
  <c r="A253" i="3"/>
  <c r="A252" i="3"/>
  <c r="A251" i="3"/>
  <c r="A250" i="3"/>
  <c r="A249" i="3"/>
  <c r="A248" i="3"/>
  <c r="A247" i="3"/>
  <c r="AA247" i="3" s="1"/>
  <c r="A246" i="3"/>
  <c r="AB246" i="3" s="1"/>
  <c r="A245" i="3"/>
  <c r="A244" i="3"/>
  <c r="A243" i="3"/>
  <c r="A242" i="3"/>
  <c r="A241" i="3"/>
  <c r="AB241" i="3" s="1"/>
  <c r="A240" i="3"/>
  <c r="A239" i="3"/>
  <c r="AC239" i="3" s="1"/>
  <c r="A238" i="3"/>
  <c r="AA238" i="3" s="1"/>
  <c r="A237" i="3"/>
  <c r="AA237" i="3" s="1"/>
  <c r="A236" i="3"/>
  <c r="AB236" i="3" s="1"/>
  <c r="A235" i="3"/>
  <c r="AA235" i="3" s="1"/>
  <c r="A234" i="3"/>
  <c r="AA234" i="3" s="1"/>
  <c r="A233" i="3"/>
  <c r="A232" i="3"/>
  <c r="A231" i="3"/>
  <c r="A230" i="3"/>
  <c r="A229" i="3"/>
  <c r="A228" i="3"/>
  <c r="A227" i="3"/>
  <c r="A226" i="3"/>
  <c r="A225" i="3"/>
  <c r="A224" i="3"/>
  <c r="AB224" i="3" s="1"/>
  <c r="A223" i="3"/>
  <c r="AA223" i="3" s="1"/>
  <c r="A222" i="3"/>
  <c r="AA222" i="3" s="1"/>
  <c r="A221" i="3"/>
  <c r="AA221" i="3" s="1"/>
  <c r="A220" i="3"/>
  <c r="A219" i="3"/>
  <c r="AD219" i="3" s="1"/>
  <c r="A218" i="3"/>
  <c r="A217" i="3"/>
  <c r="A216" i="3"/>
  <c r="AC216" i="3" s="1"/>
  <c r="A215" i="3"/>
  <c r="AA215" i="3" s="1"/>
  <c r="A214" i="3"/>
  <c r="AA214" i="3" s="1"/>
  <c r="A213" i="3"/>
  <c r="AD213" i="3" s="1"/>
  <c r="A212" i="3"/>
  <c r="A211" i="3"/>
  <c r="A210" i="3"/>
  <c r="A209" i="3"/>
  <c r="A208" i="3"/>
  <c r="A207" i="3"/>
  <c r="AC207" i="3" s="1"/>
  <c r="A206" i="3"/>
  <c r="A205" i="3"/>
  <c r="A204" i="3"/>
  <c r="AB204" i="3" s="1"/>
  <c r="A203" i="3"/>
  <c r="A202" i="3"/>
  <c r="A201" i="3"/>
  <c r="AA201" i="3" s="1"/>
  <c r="A200" i="3"/>
  <c r="A199" i="3"/>
  <c r="AA199" i="3" s="1"/>
  <c r="A198" i="3"/>
  <c r="AA198" i="3" s="1"/>
  <c r="A197" i="3"/>
  <c r="AA197" i="3" s="1"/>
  <c r="A196" i="3"/>
  <c r="A195" i="3"/>
  <c r="A194" i="3"/>
  <c r="A193" i="3"/>
  <c r="A192" i="3"/>
  <c r="A191" i="3"/>
  <c r="AA191" i="3" s="1"/>
  <c r="A190" i="3"/>
  <c r="AA190" i="3" s="1"/>
  <c r="A189" i="3"/>
  <c r="AA189" i="3" s="1"/>
  <c r="A188" i="3"/>
  <c r="A187" i="3"/>
  <c r="AA187" i="3" s="1"/>
  <c r="A186" i="3"/>
  <c r="AC186" i="3" s="1"/>
  <c r="A185" i="3"/>
  <c r="A184" i="3"/>
  <c r="A183" i="3"/>
  <c r="A182" i="3"/>
  <c r="A181" i="3"/>
  <c r="A180" i="3"/>
  <c r="A179" i="3"/>
  <c r="A178" i="3"/>
  <c r="A177" i="3"/>
  <c r="AB177" i="3" s="1"/>
  <c r="A176" i="3"/>
  <c r="A175" i="3"/>
  <c r="AA175" i="3" s="1"/>
  <c r="A174" i="3"/>
  <c r="A173" i="3"/>
  <c r="AB173" i="3" s="1"/>
  <c r="A172" i="3"/>
  <c r="A171" i="3"/>
  <c r="A170" i="3"/>
  <c r="A169" i="3"/>
  <c r="AA169" i="3" s="1"/>
  <c r="A168" i="3"/>
  <c r="AC168" i="3" s="1"/>
  <c r="A167" i="3"/>
  <c r="AD167" i="3" s="1"/>
  <c r="A166" i="3"/>
  <c r="AA166" i="3" s="1"/>
  <c r="A165" i="3"/>
  <c r="A164" i="3"/>
  <c r="A163" i="3"/>
  <c r="A162" i="3"/>
  <c r="A161" i="3"/>
  <c r="AC161" i="3" s="1"/>
  <c r="A160" i="3"/>
  <c r="AA160" i="3" s="1"/>
  <c r="A159" i="3"/>
  <c r="AC159" i="3" s="1"/>
  <c r="A158" i="3"/>
  <c r="AA158" i="3" s="1"/>
  <c r="A157" i="3"/>
  <c r="AA157" i="3" s="1"/>
  <c r="A156" i="3"/>
  <c r="A155" i="3"/>
  <c r="A154" i="3"/>
  <c r="A153" i="3"/>
  <c r="A152" i="3"/>
  <c r="AB152" i="3" s="1"/>
  <c r="A151" i="3"/>
  <c r="AA151" i="3" s="1"/>
  <c r="A150" i="3"/>
  <c r="AB150" i="3" s="1"/>
  <c r="A149" i="3"/>
  <c r="AD149" i="3" s="1"/>
  <c r="A148" i="3"/>
  <c r="A147" i="3"/>
  <c r="A146" i="3"/>
  <c r="A145" i="3"/>
  <c r="AA145" i="3" s="1"/>
  <c r="A144" i="3"/>
  <c r="AA144" i="3" s="1"/>
  <c r="A143" i="3"/>
  <c r="AC143" i="3" s="1"/>
  <c r="A142" i="3"/>
  <c r="AB142" i="3" s="1"/>
  <c r="A141" i="3"/>
  <c r="AA141" i="3" s="1"/>
  <c r="A140" i="3"/>
  <c r="AD140" i="3" s="1"/>
  <c r="A139" i="3"/>
  <c r="A138" i="3"/>
  <c r="A137" i="3"/>
  <c r="A136" i="3"/>
  <c r="AA136" i="3" s="1"/>
  <c r="A135" i="3"/>
  <c r="AA135" i="3" s="1"/>
  <c r="A134" i="3"/>
  <c r="AC134" i="3" s="1"/>
  <c r="A133" i="3"/>
  <c r="AA133" i="3" s="1"/>
  <c r="A132" i="3"/>
  <c r="A131" i="3"/>
  <c r="A130" i="3"/>
  <c r="A129" i="3"/>
  <c r="A128" i="3"/>
  <c r="AA128" i="3" s="1"/>
  <c r="A127" i="3"/>
  <c r="AA127" i="3" s="1"/>
  <c r="A126" i="3"/>
  <c r="AA126" i="3" s="1"/>
  <c r="A125" i="3"/>
  <c r="AA125" i="3" s="1"/>
  <c r="A124" i="3"/>
  <c r="A123" i="3"/>
  <c r="A122" i="3"/>
  <c r="A121" i="3"/>
  <c r="AA121" i="3" s="1"/>
  <c r="A120" i="3"/>
  <c r="AA120" i="3" s="1"/>
  <c r="A119" i="3"/>
  <c r="AA119" i="3" s="1"/>
  <c r="A118" i="3"/>
  <c r="AD118" i="3" s="1"/>
  <c r="A117" i="3"/>
  <c r="AB117" i="3" s="1"/>
  <c r="A116" i="3"/>
  <c r="A115" i="3"/>
  <c r="A114" i="3"/>
  <c r="A113" i="3"/>
  <c r="A112" i="3"/>
  <c r="AC112" i="3" s="1"/>
  <c r="A111" i="3"/>
  <c r="AA111" i="3" s="1"/>
  <c r="A110" i="3"/>
  <c r="AD110" i="3" s="1"/>
  <c r="A109" i="3"/>
  <c r="A108" i="3"/>
  <c r="A107" i="3"/>
  <c r="A106" i="3"/>
  <c r="AB106" i="3" s="1"/>
  <c r="A105" i="3"/>
  <c r="A104" i="3"/>
  <c r="AA104" i="3" s="1"/>
  <c r="A103" i="3"/>
  <c r="AA103" i="3" s="1"/>
  <c r="A102" i="3"/>
  <c r="AA102" i="3" s="1"/>
  <c r="A101" i="3"/>
  <c r="A100" i="3"/>
  <c r="A99" i="3"/>
  <c r="AD99" i="3" s="1"/>
  <c r="A98" i="3"/>
  <c r="A97" i="3"/>
  <c r="AA97" i="3" s="1"/>
  <c r="A96" i="3"/>
  <c r="AA96" i="3" s="1"/>
  <c r="A95" i="3"/>
  <c r="AC95" i="3" s="1"/>
  <c r="A94" i="3"/>
  <c r="AA94" i="3" s="1"/>
  <c r="A93" i="3"/>
  <c r="AA93" i="3" s="1"/>
  <c r="A92" i="3"/>
  <c r="A91" i="3"/>
  <c r="A90" i="3"/>
  <c r="A89" i="3"/>
  <c r="AA89" i="3" s="1"/>
  <c r="A88" i="3"/>
  <c r="AC88" i="3" s="1"/>
  <c r="A87" i="3"/>
  <c r="AA87" i="3" s="1"/>
  <c r="A86" i="3"/>
  <c r="AC86" i="3" s="1"/>
  <c r="A85" i="3"/>
  <c r="AA85" i="3" s="1"/>
  <c r="A84" i="3"/>
  <c r="A83" i="3"/>
  <c r="A82" i="3"/>
  <c r="A81" i="3"/>
  <c r="AA81" i="3" s="1"/>
  <c r="A80" i="3"/>
  <c r="AA80" i="3" s="1"/>
  <c r="A79" i="3"/>
  <c r="AA79" i="3" s="1"/>
  <c r="A78" i="3"/>
  <c r="AB78" i="3" s="1"/>
  <c r="A77" i="3"/>
  <c r="AA77" i="3" s="1"/>
  <c r="A76" i="3"/>
  <c r="A75" i="3"/>
  <c r="A74" i="3"/>
  <c r="A73" i="3"/>
  <c r="A72" i="3"/>
  <c r="AA72" i="3" s="1"/>
  <c r="A71" i="3"/>
  <c r="AA71" i="3" s="1"/>
  <c r="A70" i="3"/>
  <c r="AC70" i="3" s="1"/>
  <c r="A69" i="3"/>
  <c r="AA69" i="3" s="1"/>
  <c r="A68" i="3"/>
  <c r="A67" i="3"/>
  <c r="A66" i="3"/>
  <c r="A65" i="3"/>
  <c r="A64" i="3"/>
  <c r="AA64" i="3" s="1"/>
  <c r="A63" i="3"/>
  <c r="AA63" i="3" s="1"/>
  <c r="A62" i="3"/>
  <c r="AA62" i="3" s="1"/>
  <c r="A61" i="3"/>
  <c r="AC61" i="3" s="1"/>
  <c r="A60" i="3"/>
  <c r="A59" i="3"/>
  <c r="A58" i="3"/>
  <c r="A57" i="3"/>
  <c r="AB57" i="3" s="1"/>
  <c r="A56" i="3"/>
  <c r="AA56" i="3" s="1"/>
  <c r="A55" i="3"/>
  <c r="AA55" i="3" s="1"/>
  <c r="A54" i="3"/>
  <c r="AA54" i="3" s="1"/>
  <c r="A53" i="3"/>
  <c r="AA53" i="3" s="1"/>
  <c r="A52" i="3"/>
  <c r="A51" i="3"/>
  <c r="AB51" i="3" s="1"/>
  <c r="A50" i="3"/>
  <c r="A49" i="3"/>
  <c r="AB49" i="3" s="1"/>
  <c r="A48" i="3"/>
  <c r="AA48" i="3" s="1"/>
  <c r="A47" i="3"/>
  <c r="AA47" i="3" s="1"/>
  <c r="A46" i="3"/>
  <c r="AA46" i="3" s="1"/>
  <c r="A45" i="3"/>
  <c r="AA45" i="3" s="1"/>
  <c r="A44" i="3"/>
  <c r="A43" i="3"/>
  <c r="A42" i="3"/>
  <c r="A41" i="3"/>
  <c r="AB41" i="3" s="1"/>
  <c r="A40" i="3"/>
  <c r="AC40" i="3" s="1"/>
  <c r="A39" i="3"/>
  <c r="AC39" i="3" s="1"/>
  <c r="A38" i="3"/>
  <c r="AA38" i="3" s="1"/>
  <c r="A37" i="3"/>
  <c r="AA37" i="3" s="1"/>
  <c r="A36" i="3"/>
  <c r="A35" i="3"/>
  <c r="A34" i="3"/>
  <c r="A33" i="3"/>
  <c r="AA33" i="3" s="1"/>
  <c r="A32" i="3"/>
  <c r="AA32" i="3" s="1"/>
  <c r="A31" i="3"/>
  <c r="AA31" i="3" s="1"/>
  <c r="A30" i="3"/>
  <c r="AA30" i="3" s="1"/>
  <c r="A29" i="3"/>
  <c r="AA29" i="3" s="1"/>
  <c r="C2" i="1"/>
  <c r="D3" i="1"/>
  <c r="M1000" i="2"/>
  <c r="L1000" i="2"/>
  <c r="K1000" i="2"/>
  <c r="J1000" i="2"/>
  <c r="I1000" i="2"/>
  <c r="H1000" i="2"/>
  <c r="G1000" i="2"/>
  <c r="F1000" i="2"/>
  <c r="E1000" i="2"/>
  <c r="M999" i="2"/>
  <c r="L999" i="2"/>
  <c r="K999" i="2"/>
  <c r="J999" i="2"/>
  <c r="I999" i="2"/>
  <c r="H999" i="2"/>
  <c r="G999" i="2"/>
  <c r="F999" i="2"/>
  <c r="E999" i="2"/>
  <c r="M998" i="2"/>
  <c r="L998" i="2"/>
  <c r="K998" i="2"/>
  <c r="J998" i="2"/>
  <c r="I998" i="2"/>
  <c r="H998" i="2"/>
  <c r="G998" i="2"/>
  <c r="F998" i="2"/>
  <c r="E998" i="2"/>
  <c r="M997" i="2"/>
  <c r="L997" i="2"/>
  <c r="K997" i="2"/>
  <c r="J997" i="2"/>
  <c r="I997" i="2"/>
  <c r="H997" i="2"/>
  <c r="G997" i="2"/>
  <c r="F997" i="2"/>
  <c r="E997" i="2"/>
  <c r="M996" i="2"/>
  <c r="L996" i="2"/>
  <c r="K996" i="2"/>
  <c r="J996" i="2"/>
  <c r="I996" i="2"/>
  <c r="H996" i="2"/>
  <c r="G996" i="2"/>
  <c r="F996" i="2"/>
  <c r="E996" i="2"/>
  <c r="M995" i="2"/>
  <c r="L995" i="2"/>
  <c r="K995" i="2"/>
  <c r="J995" i="2"/>
  <c r="I995" i="2"/>
  <c r="H995" i="2"/>
  <c r="G995" i="2"/>
  <c r="F995" i="2"/>
  <c r="E995" i="2"/>
  <c r="M994" i="2"/>
  <c r="L994" i="2"/>
  <c r="K994" i="2"/>
  <c r="J994" i="2"/>
  <c r="I994" i="2"/>
  <c r="H994" i="2"/>
  <c r="G994" i="2"/>
  <c r="F994" i="2"/>
  <c r="E994" i="2"/>
  <c r="M993" i="2"/>
  <c r="L993" i="2"/>
  <c r="K993" i="2"/>
  <c r="J993" i="2"/>
  <c r="I993" i="2"/>
  <c r="H993" i="2"/>
  <c r="G993" i="2"/>
  <c r="F993" i="2"/>
  <c r="E993" i="2"/>
  <c r="M992" i="2"/>
  <c r="L992" i="2"/>
  <c r="K992" i="2"/>
  <c r="J992" i="2"/>
  <c r="I992" i="2"/>
  <c r="H992" i="2"/>
  <c r="G992" i="2"/>
  <c r="F992" i="2"/>
  <c r="E992" i="2"/>
  <c r="M991" i="2"/>
  <c r="L991" i="2"/>
  <c r="K991" i="2"/>
  <c r="J991" i="2"/>
  <c r="I991" i="2"/>
  <c r="H991" i="2"/>
  <c r="G991" i="2"/>
  <c r="F991" i="2"/>
  <c r="E991" i="2"/>
  <c r="M990" i="2"/>
  <c r="L990" i="2"/>
  <c r="K990" i="2"/>
  <c r="J990" i="2"/>
  <c r="I990" i="2"/>
  <c r="H990" i="2"/>
  <c r="G990" i="2"/>
  <c r="F990" i="2"/>
  <c r="E990" i="2"/>
  <c r="M989" i="2"/>
  <c r="L989" i="2"/>
  <c r="K989" i="2"/>
  <c r="J989" i="2"/>
  <c r="I989" i="2"/>
  <c r="H989" i="2"/>
  <c r="G989" i="2"/>
  <c r="F989" i="2"/>
  <c r="E989" i="2"/>
  <c r="M988" i="2"/>
  <c r="L988" i="2"/>
  <c r="K988" i="2"/>
  <c r="J988" i="2"/>
  <c r="I988" i="2"/>
  <c r="H988" i="2"/>
  <c r="G988" i="2"/>
  <c r="F988" i="2"/>
  <c r="E988" i="2"/>
  <c r="M987" i="2"/>
  <c r="L987" i="2"/>
  <c r="K987" i="2"/>
  <c r="J987" i="2"/>
  <c r="I987" i="2"/>
  <c r="H987" i="2"/>
  <c r="G987" i="2"/>
  <c r="F987" i="2"/>
  <c r="E987" i="2"/>
  <c r="M986" i="2"/>
  <c r="L986" i="2"/>
  <c r="K986" i="2"/>
  <c r="J986" i="2"/>
  <c r="I986" i="2"/>
  <c r="H986" i="2"/>
  <c r="G986" i="2"/>
  <c r="F986" i="2"/>
  <c r="E986" i="2"/>
  <c r="M985" i="2"/>
  <c r="L985" i="2"/>
  <c r="K985" i="2"/>
  <c r="J985" i="2"/>
  <c r="I985" i="2"/>
  <c r="H985" i="2"/>
  <c r="G985" i="2"/>
  <c r="F985" i="2"/>
  <c r="E985" i="2"/>
  <c r="M984" i="2"/>
  <c r="L984" i="2"/>
  <c r="K984" i="2"/>
  <c r="J984" i="2"/>
  <c r="I984" i="2"/>
  <c r="H984" i="2"/>
  <c r="G984" i="2"/>
  <c r="F984" i="2"/>
  <c r="E984" i="2"/>
  <c r="M983" i="2"/>
  <c r="L983" i="2"/>
  <c r="K983" i="2"/>
  <c r="J983" i="2"/>
  <c r="I983" i="2"/>
  <c r="H983" i="2"/>
  <c r="G983" i="2"/>
  <c r="F983" i="2"/>
  <c r="E983" i="2"/>
  <c r="M982" i="2"/>
  <c r="L982" i="2"/>
  <c r="K982" i="2"/>
  <c r="J982" i="2"/>
  <c r="I982" i="2"/>
  <c r="H982" i="2"/>
  <c r="G982" i="2"/>
  <c r="F982" i="2"/>
  <c r="E982" i="2"/>
  <c r="M981" i="2"/>
  <c r="L981" i="2"/>
  <c r="K981" i="2"/>
  <c r="J981" i="2"/>
  <c r="I981" i="2"/>
  <c r="H981" i="2"/>
  <c r="G981" i="2"/>
  <c r="F981" i="2"/>
  <c r="E981" i="2"/>
  <c r="M980" i="2"/>
  <c r="L980" i="2"/>
  <c r="K980" i="2"/>
  <c r="J980" i="2"/>
  <c r="I980" i="2"/>
  <c r="H980" i="2"/>
  <c r="G980" i="2"/>
  <c r="F980" i="2"/>
  <c r="E980" i="2"/>
  <c r="M979" i="2"/>
  <c r="L979" i="2"/>
  <c r="K979" i="2"/>
  <c r="J979" i="2"/>
  <c r="I979" i="2"/>
  <c r="H979" i="2"/>
  <c r="G979" i="2"/>
  <c r="F979" i="2"/>
  <c r="E979" i="2"/>
  <c r="M978" i="2"/>
  <c r="L978" i="2"/>
  <c r="K978" i="2"/>
  <c r="J978" i="2"/>
  <c r="I978" i="2"/>
  <c r="H978" i="2"/>
  <c r="G978" i="2"/>
  <c r="F978" i="2"/>
  <c r="E978" i="2"/>
  <c r="M977" i="2"/>
  <c r="L977" i="2"/>
  <c r="K977" i="2"/>
  <c r="J977" i="2"/>
  <c r="I977" i="2"/>
  <c r="H977" i="2"/>
  <c r="G977" i="2"/>
  <c r="F977" i="2"/>
  <c r="E977" i="2"/>
  <c r="M976" i="2"/>
  <c r="L976" i="2"/>
  <c r="K976" i="2"/>
  <c r="J976" i="2"/>
  <c r="I976" i="2"/>
  <c r="H976" i="2"/>
  <c r="G976" i="2"/>
  <c r="F976" i="2"/>
  <c r="E976" i="2"/>
  <c r="M975" i="2"/>
  <c r="L975" i="2"/>
  <c r="K975" i="2"/>
  <c r="J975" i="2"/>
  <c r="I975" i="2"/>
  <c r="H975" i="2"/>
  <c r="G975" i="2"/>
  <c r="F975" i="2"/>
  <c r="E975" i="2"/>
  <c r="M974" i="2"/>
  <c r="L974" i="2"/>
  <c r="K974" i="2"/>
  <c r="J974" i="2"/>
  <c r="I974" i="2"/>
  <c r="H974" i="2"/>
  <c r="G974" i="2"/>
  <c r="F974" i="2"/>
  <c r="E974" i="2"/>
  <c r="M973" i="2"/>
  <c r="L973" i="2"/>
  <c r="K973" i="2"/>
  <c r="J973" i="2"/>
  <c r="I973" i="2"/>
  <c r="H973" i="2"/>
  <c r="G973" i="2"/>
  <c r="F973" i="2"/>
  <c r="E973" i="2"/>
  <c r="M972" i="2"/>
  <c r="L972" i="2"/>
  <c r="K972" i="2"/>
  <c r="J972" i="2"/>
  <c r="I972" i="2"/>
  <c r="H972" i="2"/>
  <c r="G972" i="2"/>
  <c r="F972" i="2"/>
  <c r="E972" i="2"/>
  <c r="M971" i="2"/>
  <c r="L971" i="2"/>
  <c r="K971" i="2"/>
  <c r="J971" i="2"/>
  <c r="I971" i="2"/>
  <c r="H971" i="2"/>
  <c r="G971" i="2"/>
  <c r="F971" i="2"/>
  <c r="E971" i="2"/>
  <c r="M970" i="2"/>
  <c r="L970" i="2"/>
  <c r="K970" i="2"/>
  <c r="J970" i="2"/>
  <c r="I970" i="2"/>
  <c r="H970" i="2"/>
  <c r="G970" i="2"/>
  <c r="F970" i="2"/>
  <c r="E970" i="2"/>
  <c r="M969" i="2"/>
  <c r="L969" i="2"/>
  <c r="K969" i="2"/>
  <c r="J969" i="2"/>
  <c r="I969" i="2"/>
  <c r="H969" i="2"/>
  <c r="G969" i="2"/>
  <c r="F969" i="2"/>
  <c r="E969" i="2"/>
  <c r="M968" i="2"/>
  <c r="L968" i="2"/>
  <c r="K968" i="2"/>
  <c r="J968" i="2"/>
  <c r="I968" i="2"/>
  <c r="H968" i="2"/>
  <c r="G968" i="2"/>
  <c r="F968" i="2"/>
  <c r="E968" i="2"/>
  <c r="M967" i="2"/>
  <c r="L967" i="2"/>
  <c r="K967" i="2"/>
  <c r="J967" i="2"/>
  <c r="I967" i="2"/>
  <c r="H967" i="2"/>
  <c r="G967" i="2"/>
  <c r="F967" i="2"/>
  <c r="E967" i="2"/>
  <c r="M966" i="2"/>
  <c r="L966" i="2"/>
  <c r="K966" i="2"/>
  <c r="J966" i="2"/>
  <c r="I966" i="2"/>
  <c r="H966" i="2"/>
  <c r="G966" i="2"/>
  <c r="F966" i="2"/>
  <c r="E966" i="2"/>
  <c r="M965" i="2"/>
  <c r="L965" i="2"/>
  <c r="K965" i="2"/>
  <c r="J965" i="2"/>
  <c r="I965" i="2"/>
  <c r="H965" i="2"/>
  <c r="G965" i="2"/>
  <c r="F965" i="2"/>
  <c r="E965" i="2"/>
  <c r="M964" i="2"/>
  <c r="L964" i="2"/>
  <c r="K964" i="2"/>
  <c r="J964" i="2"/>
  <c r="I964" i="2"/>
  <c r="H964" i="2"/>
  <c r="G964" i="2"/>
  <c r="F964" i="2"/>
  <c r="E964" i="2"/>
  <c r="M963" i="2"/>
  <c r="L963" i="2"/>
  <c r="K963" i="2"/>
  <c r="J963" i="2"/>
  <c r="I963" i="2"/>
  <c r="H963" i="2"/>
  <c r="G963" i="2"/>
  <c r="F963" i="2"/>
  <c r="E963" i="2"/>
  <c r="M962" i="2"/>
  <c r="L962" i="2"/>
  <c r="K962" i="2"/>
  <c r="J962" i="2"/>
  <c r="I962" i="2"/>
  <c r="H962" i="2"/>
  <c r="G962" i="2"/>
  <c r="F962" i="2"/>
  <c r="E962" i="2"/>
  <c r="M961" i="2"/>
  <c r="L961" i="2"/>
  <c r="K961" i="2"/>
  <c r="J961" i="2"/>
  <c r="I961" i="2"/>
  <c r="H961" i="2"/>
  <c r="G961" i="2"/>
  <c r="F961" i="2"/>
  <c r="E961" i="2"/>
  <c r="M960" i="2"/>
  <c r="L960" i="2"/>
  <c r="K960" i="2"/>
  <c r="J960" i="2"/>
  <c r="I960" i="2"/>
  <c r="H960" i="2"/>
  <c r="G960" i="2"/>
  <c r="F960" i="2"/>
  <c r="E960" i="2"/>
  <c r="M959" i="2"/>
  <c r="L959" i="2"/>
  <c r="K959" i="2"/>
  <c r="J959" i="2"/>
  <c r="I959" i="2"/>
  <c r="H959" i="2"/>
  <c r="G959" i="2"/>
  <c r="F959" i="2"/>
  <c r="E959" i="2"/>
  <c r="M958" i="2"/>
  <c r="L958" i="2"/>
  <c r="K958" i="2"/>
  <c r="J958" i="2"/>
  <c r="I958" i="2"/>
  <c r="H958" i="2"/>
  <c r="G958" i="2"/>
  <c r="F958" i="2"/>
  <c r="E958" i="2"/>
  <c r="M957" i="2"/>
  <c r="L957" i="2"/>
  <c r="K957" i="2"/>
  <c r="J957" i="2"/>
  <c r="I957" i="2"/>
  <c r="H957" i="2"/>
  <c r="G957" i="2"/>
  <c r="F957" i="2"/>
  <c r="E957" i="2"/>
  <c r="M956" i="2"/>
  <c r="L956" i="2"/>
  <c r="K956" i="2"/>
  <c r="J956" i="2"/>
  <c r="I956" i="2"/>
  <c r="H956" i="2"/>
  <c r="G956" i="2"/>
  <c r="F956" i="2"/>
  <c r="E956" i="2"/>
  <c r="M955" i="2"/>
  <c r="L955" i="2"/>
  <c r="K955" i="2"/>
  <c r="J955" i="2"/>
  <c r="I955" i="2"/>
  <c r="H955" i="2"/>
  <c r="G955" i="2"/>
  <c r="F955" i="2"/>
  <c r="E955" i="2"/>
  <c r="M954" i="2"/>
  <c r="L954" i="2"/>
  <c r="K954" i="2"/>
  <c r="J954" i="2"/>
  <c r="I954" i="2"/>
  <c r="H954" i="2"/>
  <c r="G954" i="2"/>
  <c r="F954" i="2"/>
  <c r="E954" i="2"/>
  <c r="M953" i="2"/>
  <c r="L953" i="2"/>
  <c r="K953" i="2"/>
  <c r="J953" i="2"/>
  <c r="I953" i="2"/>
  <c r="H953" i="2"/>
  <c r="G953" i="2"/>
  <c r="F953" i="2"/>
  <c r="E953" i="2"/>
  <c r="M952" i="2"/>
  <c r="L952" i="2"/>
  <c r="K952" i="2"/>
  <c r="J952" i="2"/>
  <c r="I952" i="2"/>
  <c r="H952" i="2"/>
  <c r="G952" i="2"/>
  <c r="F952" i="2"/>
  <c r="E952" i="2"/>
  <c r="M951" i="2"/>
  <c r="L951" i="2"/>
  <c r="K951" i="2"/>
  <c r="J951" i="2"/>
  <c r="I951" i="2"/>
  <c r="H951" i="2"/>
  <c r="G951" i="2"/>
  <c r="F951" i="2"/>
  <c r="E951" i="2"/>
  <c r="M950" i="2"/>
  <c r="L950" i="2"/>
  <c r="K950" i="2"/>
  <c r="J950" i="2"/>
  <c r="I950" i="2"/>
  <c r="H950" i="2"/>
  <c r="G950" i="2"/>
  <c r="F950" i="2"/>
  <c r="E950" i="2"/>
  <c r="M949" i="2"/>
  <c r="L949" i="2"/>
  <c r="K949" i="2"/>
  <c r="J949" i="2"/>
  <c r="I949" i="2"/>
  <c r="H949" i="2"/>
  <c r="G949" i="2"/>
  <c r="F949" i="2"/>
  <c r="E949" i="2"/>
  <c r="M948" i="2"/>
  <c r="L948" i="2"/>
  <c r="K948" i="2"/>
  <c r="J948" i="2"/>
  <c r="I948" i="2"/>
  <c r="H948" i="2"/>
  <c r="G948" i="2"/>
  <c r="F948" i="2"/>
  <c r="E948" i="2"/>
  <c r="M947" i="2"/>
  <c r="L947" i="2"/>
  <c r="K947" i="2"/>
  <c r="J947" i="2"/>
  <c r="I947" i="2"/>
  <c r="H947" i="2"/>
  <c r="G947" i="2"/>
  <c r="F947" i="2"/>
  <c r="E947" i="2"/>
  <c r="M946" i="2"/>
  <c r="L946" i="2"/>
  <c r="K946" i="2"/>
  <c r="J946" i="2"/>
  <c r="I946" i="2"/>
  <c r="H946" i="2"/>
  <c r="G946" i="2"/>
  <c r="F946" i="2"/>
  <c r="E946" i="2"/>
  <c r="M945" i="2"/>
  <c r="L945" i="2"/>
  <c r="K945" i="2"/>
  <c r="J945" i="2"/>
  <c r="I945" i="2"/>
  <c r="H945" i="2"/>
  <c r="G945" i="2"/>
  <c r="F945" i="2"/>
  <c r="E945" i="2"/>
  <c r="M944" i="2"/>
  <c r="L944" i="2"/>
  <c r="K944" i="2"/>
  <c r="J944" i="2"/>
  <c r="I944" i="2"/>
  <c r="H944" i="2"/>
  <c r="G944" i="2"/>
  <c r="F944" i="2"/>
  <c r="E944" i="2"/>
  <c r="M943" i="2"/>
  <c r="L943" i="2"/>
  <c r="K943" i="2"/>
  <c r="J943" i="2"/>
  <c r="I943" i="2"/>
  <c r="H943" i="2"/>
  <c r="G943" i="2"/>
  <c r="F943" i="2"/>
  <c r="E943" i="2"/>
  <c r="M942" i="2"/>
  <c r="L942" i="2"/>
  <c r="K942" i="2"/>
  <c r="J942" i="2"/>
  <c r="I942" i="2"/>
  <c r="H942" i="2"/>
  <c r="G942" i="2"/>
  <c r="F942" i="2"/>
  <c r="E942" i="2"/>
  <c r="M941" i="2"/>
  <c r="L941" i="2"/>
  <c r="K941" i="2"/>
  <c r="J941" i="2"/>
  <c r="I941" i="2"/>
  <c r="H941" i="2"/>
  <c r="G941" i="2"/>
  <c r="F941" i="2"/>
  <c r="E941" i="2"/>
  <c r="M940" i="2"/>
  <c r="L940" i="2"/>
  <c r="K940" i="2"/>
  <c r="J940" i="2"/>
  <c r="I940" i="2"/>
  <c r="H940" i="2"/>
  <c r="G940" i="2"/>
  <c r="F940" i="2"/>
  <c r="E940" i="2"/>
  <c r="M939" i="2"/>
  <c r="L939" i="2"/>
  <c r="K939" i="2"/>
  <c r="J939" i="2"/>
  <c r="I939" i="2"/>
  <c r="H939" i="2"/>
  <c r="G939" i="2"/>
  <c r="F939" i="2"/>
  <c r="E939" i="2"/>
  <c r="M938" i="2"/>
  <c r="L938" i="2"/>
  <c r="K938" i="2"/>
  <c r="J938" i="2"/>
  <c r="I938" i="2"/>
  <c r="H938" i="2"/>
  <c r="G938" i="2"/>
  <c r="F938" i="2"/>
  <c r="E938" i="2"/>
  <c r="M937" i="2"/>
  <c r="L937" i="2"/>
  <c r="K937" i="2"/>
  <c r="J937" i="2"/>
  <c r="I937" i="2"/>
  <c r="H937" i="2"/>
  <c r="G937" i="2"/>
  <c r="F937" i="2"/>
  <c r="E937" i="2"/>
  <c r="M936" i="2"/>
  <c r="L936" i="2"/>
  <c r="K936" i="2"/>
  <c r="J936" i="2"/>
  <c r="I936" i="2"/>
  <c r="H936" i="2"/>
  <c r="G936" i="2"/>
  <c r="F936" i="2"/>
  <c r="E936" i="2"/>
  <c r="M935" i="2"/>
  <c r="L935" i="2"/>
  <c r="K935" i="2"/>
  <c r="J935" i="2"/>
  <c r="I935" i="2"/>
  <c r="H935" i="2"/>
  <c r="G935" i="2"/>
  <c r="F935" i="2"/>
  <c r="E935" i="2"/>
  <c r="M934" i="2"/>
  <c r="L934" i="2"/>
  <c r="K934" i="2"/>
  <c r="J934" i="2"/>
  <c r="I934" i="2"/>
  <c r="H934" i="2"/>
  <c r="G934" i="2"/>
  <c r="F934" i="2"/>
  <c r="E934" i="2"/>
  <c r="M933" i="2"/>
  <c r="L933" i="2"/>
  <c r="K933" i="2"/>
  <c r="J933" i="2"/>
  <c r="I933" i="2"/>
  <c r="H933" i="2"/>
  <c r="G933" i="2"/>
  <c r="F933" i="2"/>
  <c r="E933" i="2"/>
  <c r="M932" i="2"/>
  <c r="L932" i="2"/>
  <c r="K932" i="2"/>
  <c r="J932" i="2"/>
  <c r="I932" i="2"/>
  <c r="H932" i="2"/>
  <c r="G932" i="2"/>
  <c r="F932" i="2"/>
  <c r="E932" i="2"/>
  <c r="M931" i="2"/>
  <c r="L931" i="2"/>
  <c r="K931" i="2"/>
  <c r="J931" i="2"/>
  <c r="I931" i="2"/>
  <c r="H931" i="2"/>
  <c r="G931" i="2"/>
  <c r="F931" i="2"/>
  <c r="E931" i="2"/>
  <c r="M930" i="2"/>
  <c r="L930" i="2"/>
  <c r="K930" i="2"/>
  <c r="J930" i="2"/>
  <c r="I930" i="2"/>
  <c r="H930" i="2"/>
  <c r="G930" i="2"/>
  <c r="F930" i="2"/>
  <c r="E930" i="2"/>
  <c r="M929" i="2"/>
  <c r="L929" i="2"/>
  <c r="K929" i="2"/>
  <c r="J929" i="2"/>
  <c r="I929" i="2"/>
  <c r="H929" i="2"/>
  <c r="G929" i="2"/>
  <c r="F929" i="2"/>
  <c r="E929" i="2"/>
  <c r="M928" i="2"/>
  <c r="L928" i="2"/>
  <c r="K928" i="2"/>
  <c r="J928" i="2"/>
  <c r="I928" i="2"/>
  <c r="H928" i="2"/>
  <c r="G928" i="2"/>
  <c r="F928" i="2"/>
  <c r="E928" i="2"/>
  <c r="M927" i="2"/>
  <c r="L927" i="2"/>
  <c r="K927" i="2"/>
  <c r="J927" i="2"/>
  <c r="I927" i="2"/>
  <c r="H927" i="2"/>
  <c r="G927" i="2"/>
  <c r="F927" i="2"/>
  <c r="E927" i="2"/>
  <c r="M926" i="2"/>
  <c r="L926" i="2"/>
  <c r="K926" i="2"/>
  <c r="J926" i="2"/>
  <c r="I926" i="2"/>
  <c r="H926" i="2"/>
  <c r="G926" i="2"/>
  <c r="F926" i="2"/>
  <c r="E926" i="2"/>
  <c r="M925" i="2"/>
  <c r="L925" i="2"/>
  <c r="K925" i="2"/>
  <c r="J925" i="2"/>
  <c r="I925" i="2"/>
  <c r="H925" i="2"/>
  <c r="G925" i="2"/>
  <c r="F925" i="2"/>
  <c r="E925" i="2"/>
  <c r="M924" i="2"/>
  <c r="L924" i="2"/>
  <c r="K924" i="2"/>
  <c r="J924" i="2"/>
  <c r="I924" i="2"/>
  <c r="H924" i="2"/>
  <c r="G924" i="2"/>
  <c r="F924" i="2"/>
  <c r="E924" i="2"/>
  <c r="M923" i="2"/>
  <c r="L923" i="2"/>
  <c r="K923" i="2"/>
  <c r="J923" i="2"/>
  <c r="I923" i="2"/>
  <c r="H923" i="2"/>
  <c r="G923" i="2"/>
  <c r="F923" i="2"/>
  <c r="E923" i="2"/>
  <c r="M922" i="2"/>
  <c r="L922" i="2"/>
  <c r="K922" i="2"/>
  <c r="J922" i="2"/>
  <c r="I922" i="2"/>
  <c r="H922" i="2"/>
  <c r="G922" i="2"/>
  <c r="F922" i="2"/>
  <c r="E922" i="2"/>
  <c r="M921" i="2"/>
  <c r="L921" i="2"/>
  <c r="K921" i="2"/>
  <c r="J921" i="2"/>
  <c r="I921" i="2"/>
  <c r="H921" i="2"/>
  <c r="G921" i="2"/>
  <c r="F921" i="2"/>
  <c r="E921" i="2"/>
  <c r="M920" i="2"/>
  <c r="L920" i="2"/>
  <c r="K920" i="2"/>
  <c r="J920" i="2"/>
  <c r="I920" i="2"/>
  <c r="H920" i="2"/>
  <c r="G920" i="2"/>
  <c r="F920" i="2"/>
  <c r="E920" i="2"/>
  <c r="M919" i="2"/>
  <c r="L919" i="2"/>
  <c r="K919" i="2"/>
  <c r="J919" i="2"/>
  <c r="I919" i="2"/>
  <c r="H919" i="2"/>
  <c r="G919" i="2"/>
  <c r="F919" i="2"/>
  <c r="E919" i="2"/>
  <c r="M918" i="2"/>
  <c r="L918" i="2"/>
  <c r="K918" i="2"/>
  <c r="J918" i="2"/>
  <c r="I918" i="2"/>
  <c r="H918" i="2"/>
  <c r="G918" i="2"/>
  <c r="F918" i="2"/>
  <c r="E918" i="2"/>
  <c r="M917" i="2"/>
  <c r="L917" i="2"/>
  <c r="K917" i="2"/>
  <c r="J917" i="2"/>
  <c r="I917" i="2"/>
  <c r="H917" i="2"/>
  <c r="G917" i="2"/>
  <c r="F917" i="2"/>
  <c r="E917" i="2"/>
  <c r="M916" i="2"/>
  <c r="L916" i="2"/>
  <c r="K916" i="2"/>
  <c r="J916" i="2"/>
  <c r="I916" i="2"/>
  <c r="H916" i="2"/>
  <c r="G916" i="2"/>
  <c r="F916" i="2"/>
  <c r="E916" i="2"/>
  <c r="M915" i="2"/>
  <c r="L915" i="2"/>
  <c r="K915" i="2"/>
  <c r="J915" i="2"/>
  <c r="I915" i="2"/>
  <c r="H915" i="2"/>
  <c r="G915" i="2"/>
  <c r="F915" i="2"/>
  <c r="E915" i="2"/>
  <c r="M914" i="2"/>
  <c r="L914" i="2"/>
  <c r="K914" i="2"/>
  <c r="J914" i="2"/>
  <c r="I914" i="2"/>
  <c r="H914" i="2"/>
  <c r="G914" i="2"/>
  <c r="F914" i="2"/>
  <c r="E914" i="2"/>
  <c r="M913" i="2"/>
  <c r="L913" i="2"/>
  <c r="K913" i="2"/>
  <c r="J913" i="2"/>
  <c r="I913" i="2"/>
  <c r="H913" i="2"/>
  <c r="G913" i="2"/>
  <c r="F913" i="2"/>
  <c r="E913" i="2"/>
  <c r="M912" i="2"/>
  <c r="L912" i="2"/>
  <c r="K912" i="2"/>
  <c r="J912" i="2"/>
  <c r="I912" i="2"/>
  <c r="H912" i="2"/>
  <c r="G912" i="2"/>
  <c r="F912" i="2"/>
  <c r="E912" i="2"/>
  <c r="M911" i="2"/>
  <c r="L911" i="2"/>
  <c r="K911" i="2"/>
  <c r="J911" i="2"/>
  <c r="I911" i="2"/>
  <c r="H911" i="2"/>
  <c r="G911" i="2"/>
  <c r="F911" i="2"/>
  <c r="E911" i="2"/>
  <c r="M910" i="2"/>
  <c r="L910" i="2"/>
  <c r="K910" i="2"/>
  <c r="J910" i="2"/>
  <c r="I910" i="2"/>
  <c r="H910" i="2"/>
  <c r="G910" i="2"/>
  <c r="F910" i="2"/>
  <c r="E910" i="2"/>
  <c r="M909" i="2"/>
  <c r="L909" i="2"/>
  <c r="K909" i="2"/>
  <c r="J909" i="2"/>
  <c r="I909" i="2"/>
  <c r="H909" i="2"/>
  <c r="G909" i="2"/>
  <c r="F909" i="2"/>
  <c r="E909" i="2"/>
  <c r="M908" i="2"/>
  <c r="L908" i="2"/>
  <c r="K908" i="2"/>
  <c r="J908" i="2"/>
  <c r="I908" i="2"/>
  <c r="H908" i="2"/>
  <c r="G908" i="2"/>
  <c r="F908" i="2"/>
  <c r="E908" i="2"/>
  <c r="M907" i="2"/>
  <c r="L907" i="2"/>
  <c r="K907" i="2"/>
  <c r="J907" i="2"/>
  <c r="I907" i="2"/>
  <c r="H907" i="2"/>
  <c r="G907" i="2"/>
  <c r="F907" i="2"/>
  <c r="E907" i="2"/>
  <c r="M906" i="2"/>
  <c r="L906" i="2"/>
  <c r="K906" i="2"/>
  <c r="J906" i="2"/>
  <c r="I906" i="2"/>
  <c r="H906" i="2"/>
  <c r="G906" i="2"/>
  <c r="F906" i="2"/>
  <c r="E906" i="2"/>
  <c r="M905" i="2"/>
  <c r="L905" i="2"/>
  <c r="K905" i="2"/>
  <c r="J905" i="2"/>
  <c r="I905" i="2"/>
  <c r="H905" i="2"/>
  <c r="G905" i="2"/>
  <c r="F905" i="2"/>
  <c r="E905" i="2"/>
  <c r="M904" i="2"/>
  <c r="L904" i="2"/>
  <c r="K904" i="2"/>
  <c r="J904" i="2"/>
  <c r="I904" i="2"/>
  <c r="H904" i="2"/>
  <c r="G904" i="2"/>
  <c r="F904" i="2"/>
  <c r="E904" i="2"/>
  <c r="M903" i="2"/>
  <c r="L903" i="2"/>
  <c r="K903" i="2"/>
  <c r="J903" i="2"/>
  <c r="I903" i="2"/>
  <c r="H903" i="2"/>
  <c r="G903" i="2"/>
  <c r="F903" i="2"/>
  <c r="E903" i="2"/>
  <c r="M902" i="2"/>
  <c r="L902" i="2"/>
  <c r="K902" i="2"/>
  <c r="J902" i="2"/>
  <c r="I902" i="2"/>
  <c r="H902" i="2"/>
  <c r="G902" i="2"/>
  <c r="F902" i="2"/>
  <c r="E902" i="2"/>
  <c r="M901" i="2"/>
  <c r="L901" i="2"/>
  <c r="K901" i="2"/>
  <c r="J901" i="2"/>
  <c r="I901" i="2"/>
  <c r="H901" i="2"/>
  <c r="G901" i="2"/>
  <c r="F901" i="2"/>
  <c r="E901" i="2"/>
  <c r="M900" i="2"/>
  <c r="L900" i="2"/>
  <c r="K900" i="2"/>
  <c r="J900" i="2"/>
  <c r="I900" i="2"/>
  <c r="H900" i="2"/>
  <c r="G900" i="2"/>
  <c r="F900" i="2"/>
  <c r="E900" i="2"/>
  <c r="M899" i="2"/>
  <c r="L899" i="2"/>
  <c r="K899" i="2"/>
  <c r="J899" i="2"/>
  <c r="I899" i="2"/>
  <c r="H899" i="2"/>
  <c r="G899" i="2"/>
  <c r="F899" i="2"/>
  <c r="E899" i="2"/>
  <c r="M898" i="2"/>
  <c r="L898" i="2"/>
  <c r="K898" i="2"/>
  <c r="J898" i="2"/>
  <c r="I898" i="2"/>
  <c r="H898" i="2"/>
  <c r="G898" i="2"/>
  <c r="F898" i="2"/>
  <c r="E898" i="2"/>
  <c r="M897" i="2"/>
  <c r="L897" i="2"/>
  <c r="K897" i="2"/>
  <c r="J897" i="2"/>
  <c r="I897" i="2"/>
  <c r="H897" i="2"/>
  <c r="G897" i="2"/>
  <c r="F897" i="2"/>
  <c r="E897" i="2"/>
  <c r="M896" i="2"/>
  <c r="L896" i="2"/>
  <c r="K896" i="2"/>
  <c r="J896" i="2"/>
  <c r="I896" i="2"/>
  <c r="H896" i="2"/>
  <c r="G896" i="2"/>
  <c r="F896" i="2"/>
  <c r="E896" i="2"/>
  <c r="M895" i="2"/>
  <c r="L895" i="2"/>
  <c r="K895" i="2"/>
  <c r="J895" i="2"/>
  <c r="I895" i="2"/>
  <c r="H895" i="2"/>
  <c r="G895" i="2"/>
  <c r="F895" i="2"/>
  <c r="E895" i="2"/>
  <c r="M894" i="2"/>
  <c r="L894" i="2"/>
  <c r="K894" i="2"/>
  <c r="J894" i="2"/>
  <c r="I894" i="2"/>
  <c r="H894" i="2"/>
  <c r="G894" i="2"/>
  <c r="F894" i="2"/>
  <c r="E894" i="2"/>
  <c r="M893" i="2"/>
  <c r="L893" i="2"/>
  <c r="K893" i="2"/>
  <c r="J893" i="2"/>
  <c r="I893" i="2"/>
  <c r="H893" i="2"/>
  <c r="G893" i="2"/>
  <c r="F893" i="2"/>
  <c r="E893" i="2"/>
  <c r="M892" i="2"/>
  <c r="L892" i="2"/>
  <c r="K892" i="2"/>
  <c r="J892" i="2"/>
  <c r="I892" i="2"/>
  <c r="H892" i="2"/>
  <c r="G892" i="2"/>
  <c r="F892" i="2"/>
  <c r="E892" i="2"/>
  <c r="M891" i="2"/>
  <c r="L891" i="2"/>
  <c r="K891" i="2"/>
  <c r="J891" i="2"/>
  <c r="I891" i="2"/>
  <c r="H891" i="2"/>
  <c r="G891" i="2"/>
  <c r="F891" i="2"/>
  <c r="E891" i="2"/>
  <c r="M890" i="2"/>
  <c r="L890" i="2"/>
  <c r="K890" i="2"/>
  <c r="J890" i="2"/>
  <c r="I890" i="2"/>
  <c r="H890" i="2"/>
  <c r="G890" i="2"/>
  <c r="F890" i="2"/>
  <c r="E890" i="2"/>
  <c r="M889" i="2"/>
  <c r="L889" i="2"/>
  <c r="K889" i="2"/>
  <c r="J889" i="2"/>
  <c r="I889" i="2"/>
  <c r="H889" i="2"/>
  <c r="G889" i="2"/>
  <c r="F889" i="2"/>
  <c r="E889" i="2"/>
  <c r="M888" i="2"/>
  <c r="L888" i="2"/>
  <c r="K888" i="2"/>
  <c r="J888" i="2"/>
  <c r="I888" i="2"/>
  <c r="H888" i="2"/>
  <c r="G888" i="2"/>
  <c r="F888" i="2"/>
  <c r="E888" i="2"/>
  <c r="M887" i="2"/>
  <c r="L887" i="2"/>
  <c r="K887" i="2"/>
  <c r="J887" i="2"/>
  <c r="I887" i="2"/>
  <c r="H887" i="2"/>
  <c r="G887" i="2"/>
  <c r="F887" i="2"/>
  <c r="E887" i="2"/>
  <c r="M886" i="2"/>
  <c r="L886" i="2"/>
  <c r="K886" i="2"/>
  <c r="J886" i="2"/>
  <c r="I886" i="2"/>
  <c r="H886" i="2"/>
  <c r="G886" i="2"/>
  <c r="F886" i="2"/>
  <c r="E886" i="2"/>
  <c r="M885" i="2"/>
  <c r="L885" i="2"/>
  <c r="K885" i="2"/>
  <c r="J885" i="2"/>
  <c r="I885" i="2"/>
  <c r="H885" i="2"/>
  <c r="G885" i="2"/>
  <c r="F885" i="2"/>
  <c r="E885" i="2"/>
  <c r="M884" i="2"/>
  <c r="L884" i="2"/>
  <c r="K884" i="2"/>
  <c r="J884" i="2"/>
  <c r="I884" i="2"/>
  <c r="H884" i="2"/>
  <c r="G884" i="2"/>
  <c r="F884" i="2"/>
  <c r="E884" i="2"/>
  <c r="M883" i="2"/>
  <c r="L883" i="2"/>
  <c r="K883" i="2"/>
  <c r="J883" i="2"/>
  <c r="I883" i="2"/>
  <c r="H883" i="2"/>
  <c r="G883" i="2"/>
  <c r="F883" i="2"/>
  <c r="E883" i="2"/>
  <c r="M882" i="2"/>
  <c r="L882" i="2"/>
  <c r="K882" i="2"/>
  <c r="J882" i="2"/>
  <c r="I882" i="2"/>
  <c r="H882" i="2"/>
  <c r="G882" i="2"/>
  <c r="F882" i="2"/>
  <c r="E882" i="2"/>
  <c r="M881" i="2"/>
  <c r="L881" i="2"/>
  <c r="K881" i="2"/>
  <c r="J881" i="2"/>
  <c r="I881" i="2"/>
  <c r="H881" i="2"/>
  <c r="G881" i="2"/>
  <c r="F881" i="2"/>
  <c r="E881" i="2"/>
  <c r="M880" i="2"/>
  <c r="L880" i="2"/>
  <c r="K880" i="2"/>
  <c r="J880" i="2"/>
  <c r="I880" i="2"/>
  <c r="H880" i="2"/>
  <c r="G880" i="2"/>
  <c r="F880" i="2"/>
  <c r="E880" i="2"/>
  <c r="M879" i="2"/>
  <c r="L879" i="2"/>
  <c r="K879" i="2"/>
  <c r="J879" i="2"/>
  <c r="I879" i="2"/>
  <c r="H879" i="2"/>
  <c r="G879" i="2"/>
  <c r="F879" i="2"/>
  <c r="E879" i="2"/>
  <c r="M878" i="2"/>
  <c r="L878" i="2"/>
  <c r="K878" i="2"/>
  <c r="J878" i="2"/>
  <c r="I878" i="2"/>
  <c r="H878" i="2"/>
  <c r="G878" i="2"/>
  <c r="F878" i="2"/>
  <c r="E878" i="2"/>
  <c r="M877" i="2"/>
  <c r="L877" i="2"/>
  <c r="K877" i="2"/>
  <c r="J877" i="2"/>
  <c r="I877" i="2"/>
  <c r="H877" i="2"/>
  <c r="G877" i="2"/>
  <c r="F877" i="2"/>
  <c r="E877" i="2"/>
  <c r="M876" i="2"/>
  <c r="L876" i="2"/>
  <c r="K876" i="2"/>
  <c r="J876" i="2"/>
  <c r="I876" i="2"/>
  <c r="H876" i="2"/>
  <c r="G876" i="2"/>
  <c r="F876" i="2"/>
  <c r="E876" i="2"/>
  <c r="M875" i="2"/>
  <c r="L875" i="2"/>
  <c r="K875" i="2"/>
  <c r="J875" i="2"/>
  <c r="I875" i="2"/>
  <c r="H875" i="2"/>
  <c r="G875" i="2"/>
  <c r="F875" i="2"/>
  <c r="E875" i="2"/>
  <c r="M874" i="2"/>
  <c r="L874" i="2"/>
  <c r="K874" i="2"/>
  <c r="J874" i="2"/>
  <c r="I874" i="2"/>
  <c r="H874" i="2"/>
  <c r="G874" i="2"/>
  <c r="F874" i="2"/>
  <c r="E874" i="2"/>
  <c r="M873" i="2"/>
  <c r="L873" i="2"/>
  <c r="K873" i="2"/>
  <c r="J873" i="2"/>
  <c r="I873" i="2"/>
  <c r="H873" i="2"/>
  <c r="G873" i="2"/>
  <c r="F873" i="2"/>
  <c r="E873" i="2"/>
  <c r="M872" i="2"/>
  <c r="L872" i="2"/>
  <c r="K872" i="2"/>
  <c r="J872" i="2"/>
  <c r="I872" i="2"/>
  <c r="H872" i="2"/>
  <c r="G872" i="2"/>
  <c r="F872" i="2"/>
  <c r="E872" i="2"/>
  <c r="M871" i="2"/>
  <c r="L871" i="2"/>
  <c r="K871" i="2"/>
  <c r="J871" i="2"/>
  <c r="I871" i="2"/>
  <c r="H871" i="2"/>
  <c r="G871" i="2"/>
  <c r="F871" i="2"/>
  <c r="E871" i="2"/>
  <c r="M870" i="2"/>
  <c r="L870" i="2"/>
  <c r="K870" i="2"/>
  <c r="J870" i="2"/>
  <c r="I870" i="2"/>
  <c r="H870" i="2"/>
  <c r="G870" i="2"/>
  <c r="F870" i="2"/>
  <c r="E870" i="2"/>
  <c r="M869" i="2"/>
  <c r="L869" i="2"/>
  <c r="K869" i="2"/>
  <c r="J869" i="2"/>
  <c r="I869" i="2"/>
  <c r="H869" i="2"/>
  <c r="G869" i="2"/>
  <c r="F869" i="2"/>
  <c r="E869" i="2"/>
  <c r="M868" i="2"/>
  <c r="L868" i="2"/>
  <c r="K868" i="2"/>
  <c r="J868" i="2"/>
  <c r="I868" i="2"/>
  <c r="H868" i="2"/>
  <c r="G868" i="2"/>
  <c r="F868" i="2"/>
  <c r="E868" i="2"/>
  <c r="M867" i="2"/>
  <c r="L867" i="2"/>
  <c r="K867" i="2"/>
  <c r="J867" i="2"/>
  <c r="I867" i="2"/>
  <c r="H867" i="2"/>
  <c r="G867" i="2"/>
  <c r="F867" i="2"/>
  <c r="E867" i="2"/>
  <c r="M866" i="2"/>
  <c r="L866" i="2"/>
  <c r="K866" i="2"/>
  <c r="J866" i="2"/>
  <c r="I866" i="2"/>
  <c r="H866" i="2"/>
  <c r="G866" i="2"/>
  <c r="F866" i="2"/>
  <c r="E866" i="2"/>
  <c r="M865" i="2"/>
  <c r="L865" i="2"/>
  <c r="K865" i="2"/>
  <c r="J865" i="2"/>
  <c r="I865" i="2"/>
  <c r="H865" i="2"/>
  <c r="G865" i="2"/>
  <c r="F865" i="2"/>
  <c r="E865" i="2"/>
  <c r="M864" i="2"/>
  <c r="L864" i="2"/>
  <c r="K864" i="2"/>
  <c r="J864" i="2"/>
  <c r="I864" i="2"/>
  <c r="H864" i="2"/>
  <c r="G864" i="2"/>
  <c r="F864" i="2"/>
  <c r="E864" i="2"/>
  <c r="M863" i="2"/>
  <c r="L863" i="2"/>
  <c r="K863" i="2"/>
  <c r="J863" i="2"/>
  <c r="I863" i="2"/>
  <c r="H863" i="2"/>
  <c r="G863" i="2"/>
  <c r="F863" i="2"/>
  <c r="E863" i="2"/>
  <c r="M862" i="2"/>
  <c r="L862" i="2"/>
  <c r="K862" i="2"/>
  <c r="J862" i="2"/>
  <c r="I862" i="2"/>
  <c r="H862" i="2"/>
  <c r="G862" i="2"/>
  <c r="F862" i="2"/>
  <c r="E862" i="2"/>
  <c r="M861" i="2"/>
  <c r="L861" i="2"/>
  <c r="K861" i="2"/>
  <c r="J861" i="2"/>
  <c r="I861" i="2"/>
  <c r="H861" i="2"/>
  <c r="G861" i="2"/>
  <c r="F861" i="2"/>
  <c r="E861" i="2"/>
  <c r="M860" i="2"/>
  <c r="L860" i="2"/>
  <c r="K860" i="2"/>
  <c r="J860" i="2"/>
  <c r="I860" i="2"/>
  <c r="H860" i="2"/>
  <c r="G860" i="2"/>
  <c r="F860" i="2"/>
  <c r="E860" i="2"/>
  <c r="M859" i="2"/>
  <c r="L859" i="2"/>
  <c r="K859" i="2"/>
  <c r="J859" i="2"/>
  <c r="I859" i="2"/>
  <c r="H859" i="2"/>
  <c r="G859" i="2"/>
  <c r="F859" i="2"/>
  <c r="E859" i="2"/>
  <c r="M858" i="2"/>
  <c r="L858" i="2"/>
  <c r="K858" i="2"/>
  <c r="J858" i="2"/>
  <c r="I858" i="2"/>
  <c r="H858" i="2"/>
  <c r="G858" i="2"/>
  <c r="F858" i="2"/>
  <c r="E858" i="2"/>
  <c r="M857" i="2"/>
  <c r="L857" i="2"/>
  <c r="K857" i="2"/>
  <c r="J857" i="2"/>
  <c r="I857" i="2"/>
  <c r="H857" i="2"/>
  <c r="G857" i="2"/>
  <c r="F857" i="2"/>
  <c r="E857" i="2"/>
  <c r="M856" i="2"/>
  <c r="L856" i="2"/>
  <c r="K856" i="2"/>
  <c r="J856" i="2"/>
  <c r="I856" i="2"/>
  <c r="H856" i="2"/>
  <c r="G856" i="2"/>
  <c r="F856" i="2"/>
  <c r="E856" i="2"/>
  <c r="M855" i="2"/>
  <c r="L855" i="2"/>
  <c r="K855" i="2"/>
  <c r="J855" i="2"/>
  <c r="I855" i="2"/>
  <c r="H855" i="2"/>
  <c r="G855" i="2"/>
  <c r="F855" i="2"/>
  <c r="E855" i="2"/>
  <c r="M854" i="2"/>
  <c r="L854" i="2"/>
  <c r="K854" i="2"/>
  <c r="J854" i="2"/>
  <c r="I854" i="2"/>
  <c r="H854" i="2"/>
  <c r="G854" i="2"/>
  <c r="F854" i="2"/>
  <c r="E854" i="2"/>
  <c r="M853" i="2"/>
  <c r="L853" i="2"/>
  <c r="K853" i="2"/>
  <c r="J853" i="2"/>
  <c r="I853" i="2"/>
  <c r="H853" i="2"/>
  <c r="G853" i="2"/>
  <c r="F853" i="2"/>
  <c r="E853" i="2"/>
  <c r="M852" i="2"/>
  <c r="L852" i="2"/>
  <c r="K852" i="2"/>
  <c r="J852" i="2"/>
  <c r="I852" i="2"/>
  <c r="H852" i="2"/>
  <c r="G852" i="2"/>
  <c r="F852" i="2"/>
  <c r="E852" i="2"/>
  <c r="M851" i="2"/>
  <c r="L851" i="2"/>
  <c r="K851" i="2"/>
  <c r="J851" i="2"/>
  <c r="I851" i="2"/>
  <c r="H851" i="2"/>
  <c r="G851" i="2"/>
  <c r="F851" i="2"/>
  <c r="E851" i="2"/>
  <c r="M850" i="2"/>
  <c r="L850" i="2"/>
  <c r="K850" i="2"/>
  <c r="J850" i="2"/>
  <c r="I850" i="2"/>
  <c r="H850" i="2"/>
  <c r="G850" i="2"/>
  <c r="F850" i="2"/>
  <c r="E850" i="2"/>
  <c r="M849" i="2"/>
  <c r="L849" i="2"/>
  <c r="K849" i="2"/>
  <c r="J849" i="2"/>
  <c r="I849" i="2"/>
  <c r="H849" i="2"/>
  <c r="G849" i="2"/>
  <c r="F849" i="2"/>
  <c r="E849" i="2"/>
  <c r="M848" i="2"/>
  <c r="L848" i="2"/>
  <c r="K848" i="2"/>
  <c r="J848" i="2"/>
  <c r="I848" i="2"/>
  <c r="H848" i="2"/>
  <c r="G848" i="2"/>
  <c r="F848" i="2"/>
  <c r="E848" i="2"/>
  <c r="M847" i="2"/>
  <c r="L847" i="2"/>
  <c r="K847" i="2"/>
  <c r="J847" i="2"/>
  <c r="I847" i="2"/>
  <c r="H847" i="2"/>
  <c r="G847" i="2"/>
  <c r="F847" i="2"/>
  <c r="E847" i="2"/>
  <c r="M846" i="2"/>
  <c r="L846" i="2"/>
  <c r="K846" i="2"/>
  <c r="J846" i="2"/>
  <c r="I846" i="2"/>
  <c r="H846" i="2"/>
  <c r="G846" i="2"/>
  <c r="F846" i="2"/>
  <c r="E846" i="2"/>
  <c r="M845" i="2"/>
  <c r="L845" i="2"/>
  <c r="K845" i="2"/>
  <c r="J845" i="2"/>
  <c r="I845" i="2"/>
  <c r="H845" i="2"/>
  <c r="G845" i="2"/>
  <c r="F845" i="2"/>
  <c r="E845" i="2"/>
  <c r="M844" i="2"/>
  <c r="L844" i="2"/>
  <c r="K844" i="2"/>
  <c r="J844" i="2"/>
  <c r="I844" i="2"/>
  <c r="H844" i="2"/>
  <c r="G844" i="2"/>
  <c r="F844" i="2"/>
  <c r="E844" i="2"/>
  <c r="M843" i="2"/>
  <c r="L843" i="2"/>
  <c r="K843" i="2"/>
  <c r="J843" i="2"/>
  <c r="I843" i="2"/>
  <c r="H843" i="2"/>
  <c r="G843" i="2"/>
  <c r="F843" i="2"/>
  <c r="E843" i="2"/>
  <c r="M842" i="2"/>
  <c r="L842" i="2"/>
  <c r="K842" i="2"/>
  <c r="J842" i="2"/>
  <c r="I842" i="2"/>
  <c r="H842" i="2"/>
  <c r="G842" i="2"/>
  <c r="F842" i="2"/>
  <c r="E842" i="2"/>
  <c r="M841" i="2"/>
  <c r="L841" i="2"/>
  <c r="K841" i="2"/>
  <c r="J841" i="2"/>
  <c r="I841" i="2"/>
  <c r="H841" i="2"/>
  <c r="G841" i="2"/>
  <c r="F841" i="2"/>
  <c r="E841" i="2"/>
  <c r="M840" i="2"/>
  <c r="L840" i="2"/>
  <c r="K840" i="2"/>
  <c r="J840" i="2"/>
  <c r="I840" i="2"/>
  <c r="H840" i="2"/>
  <c r="G840" i="2"/>
  <c r="F840" i="2"/>
  <c r="E840" i="2"/>
  <c r="M839" i="2"/>
  <c r="L839" i="2"/>
  <c r="K839" i="2"/>
  <c r="J839" i="2"/>
  <c r="I839" i="2"/>
  <c r="H839" i="2"/>
  <c r="G839" i="2"/>
  <c r="F839" i="2"/>
  <c r="E839" i="2"/>
  <c r="M838" i="2"/>
  <c r="L838" i="2"/>
  <c r="K838" i="2"/>
  <c r="J838" i="2"/>
  <c r="I838" i="2"/>
  <c r="H838" i="2"/>
  <c r="G838" i="2"/>
  <c r="F838" i="2"/>
  <c r="E838" i="2"/>
  <c r="M837" i="2"/>
  <c r="L837" i="2"/>
  <c r="K837" i="2"/>
  <c r="J837" i="2"/>
  <c r="I837" i="2"/>
  <c r="H837" i="2"/>
  <c r="G837" i="2"/>
  <c r="F837" i="2"/>
  <c r="E837" i="2"/>
  <c r="M836" i="2"/>
  <c r="L836" i="2"/>
  <c r="K836" i="2"/>
  <c r="J836" i="2"/>
  <c r="I836" i="2"/>
  <c r="H836" i="2"/>
  <c r="G836" i="2"/>
  <c r="F836" i="2"/>
  <c r="E836" i="2"/>
  <c r="M835" i="2"/>
  <c r="L835" i="2"/>
  <c r="K835" i="2"/>
  <c r="J835" i="2"/>
  <c r="I835" i="2"/>
  <c r="H835" i="2"/>
  <c r="G835" i="2"/>
  <c r="F835" i="2"/>
  <c r="E835" i="2"/>
  <c r="M834" i="2"/>
  <c r="L834" i="2"/>
  <c r="K834" i="2"/>
  <c r="J834" i="2"/>
  <c r="I834" i="2"/>
  <c r="H834" i="2"/>
  <c r="G834" i="2"/>
  <c r="F834" i="2"/>
  <c r="E834" i="2"/>
  <c r="M833" i="2"/>
  <c r="L833" i="2"/>
  <c r="K833" i="2"/>
  <c r="J833" i="2"/>
  <c r="I833" i="2"/>
  <c r="H833" i="2"/>
  <c r="G833" i="2"/>
  <c r="F833" i="2"/>
  <c r="E833" i="2"/>
  <c r="M832" i="2"/>
  <c r="L832" i="2"/>
  <c r="K832" i="2"/>
  <c r="J832" i="2"/>
  <c r="I832" i="2"/>
  <c r="H832" i="2"/>
  <c r="G832" i="2"/>
  <c r="F832" i="2"/>
  <c r="E832" i="2"/>
  <c r="M831" i="2"/>
  <c r="L831" i="2"/>
  <c r="K831" i="2"/>
  <c r="J831" i="2"/>
  <c r="I831" i="2"/>
  <c r="H831" i="2"/>
  <c r="G831" i="2"/>
  <c r="F831" i="2"/>
  <c r="E831" i="2"/>
  <c r="M830" i="2"/>
  <c r="L830" i="2"/>
  <c r="K830" i="2"/>
  <c r="J830" i="2"/>
  <c r="I830" i="2"/>
  <c r="H830" i="2"/>
  <c r="G830" i="2"/>
  <c r="F830" i="2"/>
  <c r="E830" i="2"/>
  <c r="M829" i="2"/>
  <c r="L829" i="2"/>
  <c r="K829" i="2"/>
  <c r="J829" i="2"/>
  <c r="I829" i="2"/>
  <c r="H829" i="2"/>
  <c r="G829" i="2"/>
  <c r="F829" i="2"/>
  <c r="E829" i="2"/>
  <c r="M828" i="2"/>
  <c r="L828" i="2"/>
  <c r="K828" i="2"/>
  <c r="J828" i="2"/>
  <c r="I828" i="2"/>
  <c r="H828" i="2"/>
  <c r="G828" i="2"/>
  <c r="F828" i="2"/>
  <c r="E828" i="2"/>
  <c r="M827" i="2"/>
  <c r="L827" i="2"/>
  <c r="K827" i="2"/>
  <c r="J827" i="2"/>
  <c r="I827" i="2"/>
  <c r="H827" i="2"/>
  <c r="G827" i="2"/>
  <c r="F827" i="2"/>
  <c r="E827" i="2"/>
  <c r="M826" i="2"/>
  <c r="L826" i="2"/>
  <c r="K826" i="2"/>
  <c r="J826" i="2"/>
  <c r="I826" i="2"/>
  <c r="H826" i="2"/>
  <c r="G826" i="2"/>
  <c r="F826" i="2"/>
  <c r="E826" i="2"/>
  <c r="M825" i="2"/>
  <c r="L825" i="2"/>
  <c r="K825" i="2"/>
  <c r="J825" i="2"/>
  <c r="I825" i="2"/>
  <c r="H825" i="2"/>
  <c r="G825" i="2"/>
  <c r="F825" i="2"/>
  <c r="E825" i="2"/>
  <c r="M824" i="2"/>
  <c r="L824" i="2"/>
  <c r="K824" i="2"/>
  <c r="J824" i="2"/>
  <c r="I824" i="2"/>
  <c r="H824" i="2"/>
  <c r="G824" i="2"/>
  <c r="F824" i="2"/>
  <c r="E824" i="2"/>
  <c r="M823" i="2"/>
  <c r="L823" i="2"/>
  <c r="K823" i="2"/>
  <c r="J823" i="2"/>
  <c r="I823" i="2"/>
  <c r="H823" i="2"/>
  <c r="G823" i="2"/>
  <c r="F823" i="2"/>
  <c r="E823" i="2"/>
  <c r="M822" i="2"/>
  <c r="L822" i="2"/>
  <c r="K822" i="2"/>
  <c r="J822" i="2"/>
  <c r="I822" i="2"/>
  <c r="H822" i="2"/>
  <c r="G822" i="2"/>
  <c r="F822" i="2"/>
  <c r="E822" i="2"/>
  <c r="M821" i="2"/>
  <c r="L821" i="2"/>
  <c r="K821" i="2"/>
  <c r="J821" i="2"/>
  <c r="I821" i="2"/>
  <c r="H821" i="2"/>
  <c r="G821" i="2"/>
  <c r="F821" i="2"/>
  <c r="E821" i="2"/>
  <c r="M820" i="2"/>
  <c r="L820" i="2"/>
  <c r="K820" i="2"/>
  <c r="J820" i="2"/>
  <c r="I820" i="2"/>
  <c r="H820" i="2"/>
  <c r="G820" i="2"/>
  <c r="F820" i="2"/>
  <c r="E820" i="2"/>
  <c r="M819" i="2"/>
  <c r="L819" i="2"/>
  <c r="K819" i="2"/>
  <c r="J819" i="2"/>
  <c r="I819" i="2"/>
  <c r="H819" i="2"/>
  <c r="G819" i="2"/>
  <c r="F819" i="2"/>
  <c r="E819" i="2"/>
  <c r="M818" i="2"/>
  <c r="L818" i="2"/>
  <c r="K818" i="2"/>
  <c r="J818" i="2"/>
  <c r="I818" i="2"/>
  <c r="H818" i="2"/>
  <c r="G818" i="2"/>
  <c r="F818" i="2"/>
  <c r="E818" i="2"/>
  <c r="M817" i="2"/>
  <c r="L817" i="2"/>
  <c r="K817" i="2"/>
  <c r="J817" i="2"/>
  <c r="I817" i="2"/>
  <c r="H817" i="2"/>
  <c r="G817" i="2"/>
  <c r="F817" i="2"/>
  <c r="E817" i="2"/>
  <c r="M816" i="2"/>
  <c r="L816" i="2"/>
  <c r="K816" i="2"/>
  <c r="J816" i="2"/>
  <c r="I816" i="2"/>
  <c r="H816" i="2"/>
  <c r="G816" i="2"/>
  <c r="F816" i="2"/>
  <c r="E816" i="2"/>
  <c r="M815" i="2"/>
  <c r="L815" i="2"/>
  <c r="K815" i="2"/>
  <c r="J815" i="2"/>
  <c r="I815" i="2"/>
  <c r="H815" i="2"/>
  <c r="G815" i="2"/>
  <c r="F815" i="2"/>
  <c r="E815" i="2"/>
  <c r="M814" i="2"/>
  <c r="L814" i="2"/>
  <c r="K814" i="2"/>
  <c r="J814" i="2"/>
  <c r="I814" i="2"/>
  <c r="H814" i="2"/>
  <c r="G814" i="2"/>
  <c r="F814" i="2"/>
  <c r="E814" i="2"/>
  <c r="M813" i="2"/>
  <c r="L813" i="2"/>
  <c r="K813" i="2"/>
  <c r="J813" i="2"/>
  <c r="I813" i="2"/>
  <c r="H813" i="2"/>
  <c r="G813" i="2"/>
  <c r="F813" i="2"/>
  <c r="E813" i="2"/>
  <c r="M812" i="2"/>
  <c r="L812" i="2"/>
  <c r="K812" i="2"/>
  <c r="J812" i="2"/>
  <c r="I812" i="2"/>
  <c r="H812" i="2"/>
  <c r="G812" i="2"/>
  <c r="F812" i="2"/>
  <c r="E812" i="2"/>
  <c r="M811" i="2"/>
  <c r="L811" i="2"/>
  <c r="K811" i="2"/>
  <c r="J811" i="2"/>
  <c r="I811" i="2"/>
  <c r="H811" i="2"/>
  <c r="G811" i="2"/>
  <c r="F811" i="2"/>
  <c r="E811" i="2"/>
  <c r="M810" i="2"/>
  <c r="L810" i="2"/>
  <c r="K810" i="2"/>
  <c r="J810" i="2"/>
  <c r="I810" i="2"/>
  <c r="H810" i="2"/>
  <c r="G810" i="2"/>
  <c r="F810" i="2"/>
  <c r="E810" i="2"/>
  <c r="M809" i="2"/>
  <c r="L809" i="2"/>
  <c r="K809" i="2"/>
  <c r="J809" i="2"/>
  <c r="I809" i="2"/>
  <c r="H809" i="2"/>
  <c r="G809" i="2"/>
  <c r="F809" i="2"/>
  <c r="E809" i="2"/>
  <c r="M808" i="2"/>
  <c r="L808" i="2"/>
  <c r="K808" i="2"/>
  <c r="J808" i="2"/>
  <c r="I808" i="2"/>
  <c r="H808" i="2"/>
  <c r="G808" i="2"/>
  <c r="F808" i="2"/>
  <c r="E808" i="2"/>
  <c r="M807" i="2"/>
  <c r="L807" i="2"/>
  <c r="K807" i="2"/>
  <c r="J807" i="2"/>
  <c r="I807" i="2"/>
  <c r="H807" i="2"/>
  <c r="G807" i="2"/>
  <c r="F807" i="2"/>
  <c r="E807" i="2"/>
  <c r="M806" i="2"/>
  <c r="L806" i="2"/>
  <c r="K806" i="2"/>
  <c r="J806" i="2"/>
  <c r="I806" i="2"/>
  <c r="H806" i="2"/>
  <c r="G806" i="2"/>
  <c r="F806" i="2"/>
  <c r="E806" i="2"/>
  <c r="M805" i="2"/>
  <c r="L805" i="2"/>
  <c r="K805" i="2"/>
  <c r="J805" i="2"/>
  <c r="I805" i="2"/>
  <c r="H805" i="2"/>
  <c r="G805" i="2"/>
  <c r="F805" i="2"/>
  <c r="E805" i="2"/>
  <c r="M804" i="2"/>
  <c r="L804" i="2"/>
  <c r="K804" i="2"/>
  <c r="J804" i="2"/>
  <c r="I804" i="2"/>
  <c r="H804" i="2"/>
  <c r="G804" i="2"/>
  <c r="F804" i="2"/>
  <c r="E804" i="2"/>
  <c r="M803" i="2"/>
  <c r="L803" i="2"/>
  <c r="K803" i="2"/>
  <c r="J803" i="2"/>
  <c r="I803" i="2"/>
  <c r="H803" i="2"/>
  <c r="G803" i="2"/>
  <c r="F803" i="2"/>
  <c r="E803" i="2"/>
  <c r="M802" i="2"/>
  <c r="L802" i="2"/>
  <c r="K802" i="2"/>
  <c r="J802" i="2"/>
  <c r="I802" i="2"/>
  <c r="H802" i="2"/>
  <c r="G802" i="2"/>
  <c r="F802" i="2"/>
  <c r="E802" i="2"/>
  <c r="M801" i="2"/>
  <c r="L801" i="2"/>
  <c r="K801" i="2"/>
  <c r="J801" i="2"/>
  <c r="I801" i="2"/>
  <c r="H801" i="2"/>
  <c r="G801" i="2"/>
  <c r="F801" i="2"/>
  <c r="E801" i="2"/>
  <c r="M800" i="2"/>
  <c r="L800" i="2"/>
  <c r="K800" i="2"/>
  <c r="J800" i="2"/>
  <c r="I800" i="2"/>
  <c r="H800" i="2"/>
  <c r="G800" i="2"/>
  <c r="F800" i="2"/>
  <c r="E800" i="2"/>
  <c r="M799" i="2"/>
  <c r="L799" i="2"/>
  <c r="K799" i="2"/>
  <c r="J799" i="2"/>
  <c r="I799" i="2"/>
  <c r="H799" i="2"/>
  <c r="G799" i="2"/>
  <c r="F799" i="2"/>
  <c r="E799" i="2"/>
  <c r="M798" i="2"/>
  <c r="L798" i="2"/>
  <c r="K798" i="2"/>
  <c r="J798" i="2"/>
  <c r="I798" i="2"/>
  <c r="H798" i="2"/>
  <c r="G798" i="2"/>
  <c r="F798" i="2"/>
  <c r="E798" i="2"/>
  <c r="M797" i="2"/>
  <c r="L797" i="2"/>
  <c r="K797" i="2"/>
  <c r="J797" i="2"/>
  <c r="I797" i="2"/>
  <c r="H797" i="2"/>
  <c r="G797" i="2"/>
  <c r="F797" i="2"/>
  <c r="E797" i="2"/>
  <c r="M796" i="2"/>
  <c r="L796" i="2"/>
  <c r="K796" i="2"/>
  <c r="J796" i="2"/>
  <c r="I796" i="2"/>
  <c r="H796" i="2"/>
  <c r="G796" i="2"/>
  <c r="F796" i="2"/>
  <c r="E796" i="2"/>
  <c r="M795" i="2"/>
  <c r="L795" i="2"/>
  <c r="K795" i="2"/>
  <c r="J795" i="2"/>
  <c r="I795" i="2"/>
  <c r="H795" i="2"/>
  <c r="G795" i="2"/>
  <c r="F795" i="2"/>
  <c r="E795" i="2"/>
  <c r="M794" i="2"/>
  <c r="L794" i="2"/>
  <c r="K794" i="2"/>
  <c r="J794" i="2"/>
  <c r="I794" i="2"/>
  <c r="H794" i="2"/>
  <c r="G794" i="2"/>
  <c r="F794" i="2"/>
  <c r="E794" i="2"/>
  <c r="M793" i="2"/>
  <c r="L793" i="2"/>
  <c r="K793" i="2"/>
  <c r="J793" i="2"/>
  <c r="I793" i="2"/>
  <c r="H793" i="2"/>
  <c r="G793" i="2"/>
  <c r="F793" i="2"/>
  <c r="E793" i="2"/>
  <c r="M792" i="2"/>
  <c r="L792" i="2"/>
  <c r="K792" i="2"/>
  <c r="J792" i="2"/>
  <c r="I792" i="2"/>
  <c r="H792" i="2"/>
  <c r="G792" i="2"/>
  <c r="F792" i="2"/>
  <c r="E792" i="2"/>
  <c r="M791" i="2"/>
  <c r="L791" i="2"/>
  <c r="K791" i="2"/>
  <c r="J791" i="2"/>
  <c r="I791" i="2"/>
  <c r="H791" i="2"/>
  <c r="G791" i="2"/>
  <c r="F791" i="2"/>
  <c r="E791" i="2"/>
  <c r="M790" i="2"/>
  <c r="L790" i="2"/>
  <c r="K790" i="2"/>
  <c r="J790" i="2"/>
  <c r="I790" i="2"/>
  <c r="H790" i="2"/>
  <c r="G790" i="2"/>
  <c r="F790" i="2"/>
  <c r="E790" i="2"/>
  <c r="M789" i="2"/>
  <c r="L789" i="2"/>
  <c r="K789" i="2"/>
  <c r="J789" i="2"/>
  <c r="I789" i="2"/>
  <c r="H789" i="2"/>
  <c r="G789" i="2"/>
  <c r="F789" i="2"/>
  <c r="E789" i="2"/>
  <c r="M788" i="2"/>
  <c r="L788" i="2"/>
  <c r="K788" i="2"/>
  <c r="J788" i="2"/>
  <c r="I788" i="2"/>
  <c r="H788" i="2"/>
  <c r="G788" i="2"/>
  <c r="F788" i="2"/>
  <c r="E788" i="2"/>
  <c r="M787" i="2"/>
  <c r="L787" i="2"/>
  <c r="K787" i="2"/>
  <c r="J787" i="2"/>
  <c r="I787" i="2"/>
  <c r="H787" i="2"/>
  <c r="G787" i="2"/>
  <c r="F787" i="2"/>
  <c r="E787" i="2"/>
  <c r="M786" i="2"/>
  <c r="L786" i="2"/>
  <c r="K786" i="2"/>
  <c r="J786" i="2"/>
  <c r="I786" i="2"/>
  <c r="H786" i="2"/>
  <c r="G786" i="2"/>
  <c r="F786" i="2"/>
  <c r="E786" i="2"/>
  <c r="M785" i="2"/>
  <c r="L785" i="2"/>
  <c r="K785" i="2"/>
  <c r="J785" i="2"/>
  <c r="I785" i="2"/>
  <c r="H785" i="2"/>
  <c r="G785" i="2"/>
  <c r="F785" i="2"/>
  <c r="E785" i="2"/>
  <c r="M784" i="2"/>
  <c r="L784" i="2"/>
  <c r="K784" i="2"/>
  <c r="J784" i="2"/>
  <c r="I784" i="2"/>
  <c r="H784" i="2"/>
  <c r="G784" i="2"/>
  <c r="F784" i="2"/>
  <c r="E784" i="2"/>
  <c r="M783" i="2"/>
  <c r="L783" i="2"/>
  <c r="K783" i="2"/>
  <c r="J783" i="2"/>
  <c r="I783" i="2"/>
  <c r="H783" i="2"/>
  <c r="G783" i="2"/>
  <c r="F783" i="2"/>
  <c r="E783" i="2"/>
  <c r="M782" i="2"/>
  <c r="L782" i="2"/>
  <c r="K782" i="2"/>
  <c r="J782" i="2"/>
  <c r="I782" i="2"/>
  <c r="H782" i="2"/>
  <c r="G782" i="2"/>
  <c r="F782" i="2"/>
  <c r="E782" i="2"/>
  <c r="M781" i="2"/>
  <c r="L781" i="2"/>
  <c r="K781" i="2"/>
  <c r="J781" i="2"/>
  <c r="I781" i="2"/>
  <c r="H781" i="2"/>
  <c r="G781" i="2"/>
  <c r="F781" i="2"/>
  <c r="E781" i="2"/>
  <c r="M780" i="2"/>
  <c r="L780" i="2"/>
  <c r="K780" i="2"/>
  <c r="J780" i="2"/>
  <c r="I780" i="2"/>
  <c r="H780" i="2"/>
  <c r="G780" i="2"/>
  <c r="F780" i="2"/>
  <c r="E780" i="2"/>
  <c r="M779" i="2"/>
  <c r="L779" i="2"/>
  <c r="K779" i="2"/>
  <c r="J779" i="2"/>
  <c r="I779" i="2"/>
  <c r="H779" i="2"/>
  <c r="G779" i="2"/>
  <c r="F779" i="2"/>
  <c r="E779" i="2"/>
  <c r="M778" i="2"/>
  <c r="L778" i="2"/>
  <c r="K778" i="2"/>
  <c r="J778" i="2"/>
  <c r="I778" i="2"/>
  <c r="H778" i="2"/>
  <c r="G778" i="2"/>
  <c r="F778" i="2"/>
  <c r="E778" i="2"/>
  <c r="M777" i="2"/>
  <c r="L777" i="2"/>
  <c r="K777" i="2"/>
  <c r="J777" i="2"/>
  <c r="I777" i="2"/>
  <c r="H777" i="2"/>
  <c r="G777" i="2"/>
  <c r="F777" i="2"/>
  <c r="E777" i="2"/>
  <c r="M776" i="2"/>
  <c r="L776" i="2"/>
  <c r="K776" i="2"/>
  <c r="J776" i="2"/>
  <c r="I776" i="2"/>
  <c r="H776" i="2"/>
  <c r="G776" i="2"/>
  <c r="F776" i="2"/>
  <c r="E776" i="2"/>
  <c r="M775" i="2"/>
  <c r="L775" i="2"/>
  <c r="K775" i="2"/>
  <c r="J775" i="2"/>
  <c r="I775" i="2"/>
  <c r="H775" i="2"/>
  <c r="G775" i="2"/>
  <c r="F775" i="2"/>
  <c r="E775" i="2"/>
  <c r="M774" i="2"/>
  <c r="L774" i="2"/>
  <c r="K774" i="2"/>
  <c r="J774" i="2"/>
  <c r="I774" i="2"/>
  <c r="H774" i="2"/>
  <c r="G774" i="2"/>
  <c r="F774" i="2"/>
  <c r="E774" i="2"/>
  <c r="M773" i="2"/>
  <c r="L773" i="2"/>
  <c r="K773" i="2"/>
  <c r="J773" i="2"/>
  <c r="I773" i="2"/>
  <c r="H773" i="2"/>
  <c r="G773" i="2"/>
  <c r="F773" i="2"/>
  <c r="E773" i="2"/>
  <c r="M772" i="2"/>
  <c r="L772" i="2"/>
  <c r="K772" i="2"/>
  <c r="J772" i="2"/>
  <c r="I772" i="2"/>
  <c r="H772" i="2"/>
  <c r="G772" i="2"/>
  <c r="F772" i="2"/>
  <c r="E772" i="2"/>
  <c r="M771" i="2"/>
  <c r="L771" i="2"/>
  <c r="K771" i="2"/>
  <c r="J771" i="2"/>
  <c r="I771" i="2"/>
  <c r="H771" i="2"/>
  <c r="G771" i="2"/>
  <c r="F771" i="2"/>
  <c r="E771" i="2"/>
  <c r="M770" i="2"/>
  <c r="L770" i="2"/>
  <c r="K770" i="2"/>
  <c r="J770" i="2"/>
  <c r="I770" i="2"/>
  <c r="H770" i="2"/>
  <c r="G770" i="2"/>
  <c r="F770" i="2"/>
  <c r="E770" i="2"/>
  <c r="M769" i="2"/>
  <c r="L769" i="2"/>
  <c r="K769" i="2"/>
  <c r="J769" i="2"/>
  <c r="I769" i="2"/>
  <c r="H769" i="2"/>
  <c r="G769" i="2"/>
  <c r="F769" i="2"/>
  <c r="E769" i="2"/>
  <c r="M768" i="2"/>
  <c r="L768" i="2"/>
  <c r="K768" i="2"/>
  <c r="J768" i="2"/>
  <c r="I768" i="2"/>
  <c r="H768" i="2"/>
  <c r="G768" i="2"/>
  <c r="F768" i="2"/>
  <c r="E768" i="2"/>
  <c r="M767" i="2"/>
  <c r="L767" i="2"/>
  <c r="K767" i="2"/>
  <c r="J767" i="2"/>
  <c r="I767" i="2"/>
  <c r="H767" i="2"/>
  <c r="G767" i="2"/>
  <c r="F767" i="2"/>
  <c r="E767" i="2"/>
  <c r="M766" i="2"/>
  <c r="L766" i="2"/>
  <c r="K766" i="2"/>
  <c r="J766" i="2"/>
  <c r="I766" i="2"/>
  <c r="H766" i="2"/>
  <c r="G766" i="2"/>
  <c r="F766" i="2"/>
  <c r="E766" i="2"/>
  <c r="M765" i="2"/>
  <c r="L765" i="2"/>
  <c r="K765" i="2"/>
  <c r="J765" i="2"/>
  <c r="I765" i="2"/>
  <c r="H765" i="2"/>
  <c r="G765" i="2"/>
  <c r="F765" i="2"/>
  <c r="E765" i="2"/>
  <c r="M764" i="2"/>
  <c r="L764" i="2"/>
  <c r="K764" i="2"/>
  <c r="J764" i="2"/>
  <c r="I764" i="2"/>
  <c r="H764" i="2"/>
  <c r="G764" i="2"/>
  <c r="F764" i="2"/>
  <c r="E764" i="2"/>
  <c r="M763" i="2"/>
  <c r="L763" i="2"/>
  <c r="K763" i="2"/>
  <c r="J763" i="2"/>
  <c r="I763" i="2"/>
  <c r="H763" i="2"/>
  <c r="G763" i="2"/>
  <c r="F763" i="2"/>
  <c r="E763" i="2"/>
  <c r="M762" i="2"/>
  <c r="L762" i="2"/>
  <c r="K762" i="2"/>
  <c r="J762" i="2"/>
  <c r="I762" i="2"/>
  <c r="H762" i="2"/>
  <c r="G762" i="2"/>
  <c r="F762" i="2"/>
  <c r="E762" i="2"/>
  <c r="M761" i="2"/>
  <c r="L761" i="2"/>
  <c r="K761" i="2"/>
  <c r="J761" i="2"/>
  <c r="I761" i="2"/>
  <c r="H761" i="2"/>
  <c r="G761" i="2"/>
  <c r="F761" i="2"/>
  <c r="E761" i="2"/>
  <c r="M760" i="2"/>
  <c r="L760" i="2"/>
  <c r="K760" i="2"/>
  <c r="J760" i="2"/>
  <c r="I760" i="2"/>
  <c r="H760" i="2"/>
  <c r="G760" i="2"/>
  <c r="F760" i="2"/>
  <c r="E760" i="2"/>
  <c r="M759" i="2"/>
  <c r="L759" i="2"/>
  <c r="K759" i="2"/>
  <c r="J759" i="2"/>
  <c r="I759" i="2"/>
  <c r="H759" i="2"/>
  <c r="G759" i="2"/>
  <c r="F759" i="2"/>
  <c r="E759" i="2"/>
  <c r="M758" i="2"/>
  <c r="L758" i="2"/>
  <c r="K758" i="2"/>
  <c r="J758" i="2"/>
  <c r="I758" i="2"/>
  <c r="H758" i="2"/>
  <c r="G758" i="2"/>
  <c r="F758" i="2"/>
  <c r="E758" i="2"/>
  <c r="M757" i="2"/>
  <c r="L757" i="2"/>
  <c r="K757" i="2"/>
  <c r="J757" i="2"/>
  <c r="I757" i="2"/>
  <c r="H757" i="2"/>
  <c r="G757" i="2"/>
  <c r="F757" i="2"/>
  <c r="E757" i="2"/>
  <c r="M756" i="2"/>
  <c r="L756" i="2"/>
  <c r="K756" i="2"/>
  <c r="J756" i="2"/>
  <c r="I756" i="2"/>
  <c r="H756" i="2"/>
  <c r="G756" i="2"/>
  <c r="F756" i="2"/>
  <c r="E756" i="2"/>
  <c r="M755" i="2"/>
  <c r="L755" i="2"/>
  <c r="K755" i="2"/>
  <c r="J755" i="2"/>
  <c r="I755" i="2"/>
  <c r="H755" i="2"/>
  <c r="G755" i="2"/>
  <c r="F755" i="2"/>
  <c r="E755" i="2"/>
  <c r="M754" i="2"/>
  <c r="L754" i="2"/>
  <c r="K754" i="2"/>
  <c r="J754" i="2"/>
  <c r="I754" i="2"/>
  <c r="H754" i="2"/>
  <c r="G754" i="2"/>
  <c r="F754" i="2"/>
  <c r="E754" i="2"/>
  <c r="M753" i="2"/>
  <c r="L753" i="2"/>
  <c r="K753" i="2"/>
  <c r="J753" i="2"/>
  <c r="I753" i="2"/>
  <c r="H753" i="2"/>
  <c r="G753" i="2"/>
  <c r="F753" i="2"/>
  <c r="E753" i="2"/>
  <c r="M752" i="2"/>
  <c r="L752" i="2"/>
  <c r="K752" i="2"/>
  <c r="J752" i="2"/>
  <c r="I752" i="2"/>
  <c r="H752" i="2"/>
  <c r="G752" i="2"/>
  <c r="F752" i="2"/>
  <c r="E752" i="2"/>
  <c r="M751" i="2"/>
  <c r="L751" i="2"/>
  <c r="K751" i="2"/>
  <c r="J751" i="2"/>
  <c r="I751" i="2"/>
  <c r="H751" i="2"/>
  <c r="G751" i="2"/>
  <c r="F751" i="2"/>
  <c r="E751" i="2"/>
  <c r="M750" i="2"/>
  <c r="L750" i="2"/>
  <c r="K750" i="2"/>
  <c r="J750" i="2"/>
  <c r="I750" i="2"/>
  <c r="H750" i="2"/>
  <c r="G750" i="2"/>
  <c r="F750" i="2"/>
  <c r="E750" i="2"/>
  <c r="M749" i="2"/>
  <c r="L749" i="2"/>
  <c r="K749" i="2"/>
  <c r="J749" i="2"/>
  <c r="I749" i="2"/>
  <c r="H749" i="2"/>
  <c r="G749" i="2"/>
  <c r="F749" i="2"/>
  <c r="E749" i="2"/>
  <c r="M748" i="2"/>
  <c r="L748" i="2"/>
  <c r="K748" i="2"/>
  <c r="J748" i="2"/>
  <c r="I748" i="2"/>
  <c r="H748" i="2"/>
  <c r="G748" i="2"/>
  <c r="F748" i="2"/>
  <c r="E748" i="2"/>
  <c r="M747" i="2"/>
  <c r="L747" i="2"/>
  <c r="K747" i="2"/>
  <c r="J747" i="2"/>
  <c r="I747" i="2"/>
  <c r="H747" i="2"/>
  <c r="G747" i="2"/>
  <c r="F747" i="2"/>
  <c r="E747" i="2"/>
  <c r="M746" i="2"/>
  <c r="L746" i="2"/>
  <c r="K746" i="2"/>
  <c r="J746" i="2"/>
  <c r="I746" i="2"/>
  <c r="H746" i="2"/>
  <c r="G746" i="2"/>
  <c r="F746" i="2"/>
  <c r="E746" i="2"/>
  <c r="M745" i="2"/>
  <c r="L745" i="2"/>
  <c r="K745" i="2"/>
  <c r="J745" i="2"/>
  <c r="I745" i="2"/>
  <c r="H745" i="2"/>
  <c r="G745" i="2"/>
  <c r="F745" i="2"/>
  <c r="E745" i="2"/>
  <c r="M744" i="2"/>
  <c r="L744" i="2"/>
  <c r="K744" i="2"/>
  <c r="J744" i="2"/>
  <c r="I744" i="2"/>
  <c r="H744" i="2"/>
  <c r="G744" i="2"/>
  <c r="F744" i="2"/>
  <c r="E744" i="2"/>
  <c r="M743" i="2"/>
  <c r="L743" i="2"/>
  <c r="K743" i="2"/>
  <c r="J743" i="2"/>
  <c r="I743" i="2"/>
  <c r="H743" i="2"/>
  <c r="G743" i="2"/>
  <c r="F743" i="2"/>
  <c r="E743" i="2"/>
  <c r="M742" i="2"/>
  <c r="L742" i="2"/>
  <c r="K742" i="2"/>
  <c r="J742" i="2"/>
  <c r="I742" i="2"/>
  <c r="H742" i="2"/>
  <c r="G742" i="2"/>
  <c r="F742" i="2"/>
  <c r="E742" i="2"/>
  <c r="M741" i="2"/>
  <c r="L741" i="2"/>
  <c r="K741" i="2"/>
  <c r="J741" i="2"/>
  <c r="I741" i="2"/>
  <c r="H741" i="2"/>
  <c r="G741" i="2"/>
  <c r="F741" i="2"/>
  <c r="E741" i="2"/>
  <c r="M740" i="2"/>
  <c r="L740" i="2"/>
  <c r="K740" i="2"/>
  <c r="J740" i="2"/>
  <c r="I740" i="2"/>
  <c r="H740" i="2"/>
  <c r="G740" i="2"/>
  <c r="F740" i="2"/>
  <c r="E740" i="2"/>
  <c r="M739" i="2"/>
  <c r="L739" i="2"/>
  <c r="K739" i="2"/>
  <c r="J739" i="2"/>
  <c r="I739" i="2"/>
  <c r="H739" i="2"/>
  <c r="G739" i="2"/>
  <c r="F739" i="2"/>
  <c r="E739" i="2"/>
  <c r="M738" i="2"/>
  <c r="L738" i="2"/>
  <c r="K738" i="2"/>
  <c r="J738" i="2"/>
  <c r="I738" i="2"/>
  <c r="H738" i="2"/>
  <c r="G738" i="2"/>
  <c r="F738" i="2"/>
  <c r="E738" i="2"/>
  <c r="M737" i="2"/>
  <c r="L737" i="2"/>
  <c r="K737" i="2"/>
  <c r="J737" i="2"/>
  <c r="I737" i="2"/>
  <c r="H737" i="2"/>
  <c r="G737" i="2"/>
  <c r="F737" i="2"/>
  <c r="E737" i="2"/>
  <c r="M736" i="2"/>
  <c r="L736" i="2"/>
  <c r="K736" i="2"/>
  <c r="J736" i="2"/>
  <c r="I736" i="2"/>
  <c r="H736" i="2"/>
  <c r="G736" i="2"/>
  <c r="F736" i="2"/>
  <c r="E736" i="2"/>
  <c r="M735" i="2"/>
  <c r="L735" i="2"/>
  <c r="K735" i="2"/>
  <c r="J735" i="2"/>
  <c r="I735" i="2"/>
  <c r="H735" i="2"/>
  <c r="G735" i="2"/>
  <c r="F735" i="2"/>
  <c r="E735" i="2"/>
  <c r="M734" i="2"/>
  <c r="L734" i="2"/>
  <c r="K734" i="2"/>
  <c r="J734" i="2"/>
  <c r="I734" i="2"/>
  <c r="H734" i="2"/>
  <c r="G734" i="2"/>
  <c r="F734" i="2"/>
  <c r="E734" i="2"/>
  <c r="M733" i="2"/>
  <c r="L733" i="2"/>
  <c r="K733" i="2"/>
  <c r="J733" i="2"/>
  <c r="I733" i="2"/>
  <c r="H733" i="2"/>
  <c r="G733" i="2"/>
  <c r="F733" i="2"/>
  <c r="E733" i="2"/>
  <c r="M732" i="2"/>
  <c r="L732" i="2"/>
  <c r="K732" i="2"/>
  <c r="J732" i="2"/>
  <c r="I732" i="2"/>
  <c r="H732" i="2"/>
  <c r="G732" i="2"/>
  <c r="F732" i="2"/>
  <c r="E732" i="2"/>
  <c r="M731" i="2"/>
  <c r="L731" i="2"/>
  <c r="K731" i="2"/>
  <c r="J731" i="2"/>
  <c r="I731" i="2"/>
  <c r="H731" i="2"/>
  <c r="G731" i="2"/>
  <c r="F731" i="2"/>
  <c r="E731" i="2"/>
  <c r="M730" i="2"/>
  <c r="L730" i="2"/>
  <c r="K730" i="2"/>
  <c r="J730" i="2"/>
  <c r="I730" i="2"/>
  <c r="H730" i="2"/>
  <c r="G730" i="2"/>
  <c r="F730" i="2"/>
  <c r="E730" i="2"/>
  <c r="M729" i="2"/>
  <c r="L729" i="2"/>
  <c r="K729" i="2"/>
  <c r="J729" i="2"/>
  <c r="I729" i="2"/>
  <c r="H729" i="2"/>
  <c r="G729" i="2"/>
  <c r="F729" i="2"/>
  <c r="E729" i="2"/>
  <c r="M728" i="2"/>
  <c r="L728" i="2"/>
  <c r="K728" i="2"/>
  <c r="J728" i="2"/>
  <c r="I728" i="2"/>
  <c r="H728" i="2"/>
  <c r="G728" i="2"/>
  <c r="F728" i="2"/>
  <c r="E728" i="2"/>
  <c r="M727" i="2"/>
  <c r="L727" i="2"/>
  <c r="K727" i="2"/>
  <c r="J727" i="2"/>
  <c r="I727" i="2"/>
  <c r="H727" i="2"/>
  <c r="G727" i="2"/>
  <c r="F727" i="2"/>
  <c r="E727" i="2"/>
  <c r="M726" i="2"/>
  <c r="L726" i="2"/>
  <c r="K726" i="2"/>
  <c r="J726" i="2"/>
  <c r="I726" i="2"/>
  <c r="H726" i="2"/>
  <c r="G726" i="2"/>
  <c r="F726" i="2"/>
  <c r="E726" i="2"/>
  <c r="M725" i="2"/>
  <c r="L725" i="2"/>
  <c r="K725" i="2"/>
  <c r="J725" i="2"/>
  <c r="I725" i="2"/>
  <c r="H725" i="2"/>
  <c r="G725" i="2"/>
  <c r="F725" i="2"/>
  <c r="E725" i="2"/>
  <c r="M724" i="2"/>
  <c r="L724" i="2"/>
  <c r="K724" i="2"/>
  <c r="J724" i="2"/>
  <c r="I724" i="2"/>
  <c r="H724" i="2"/>
  <c r="G724" i="2"/>
  <c r="F724" i="2"/>
  <c r="E724" i="2"/>
  <c r="M723" i="2"/>
  <c r="L723" i="2"/>
  <c r="K723" i="2"/>
  <c r="J723" i="2"/>
  <c r="I723" i="2"/>
  <c r="H723" i="2"/>
  <c r="G723" i="2"/>
  <c r="F723" i="2"/>
  <c r="E723" i="2"/>
  <c r="M722" i="2"/>
  <c r="L722" i="2"/>
  <c r="K722" i="2"/>
  <c r="J722" i="2"/>
  <c r="I722" i="2"/>
  <c r="H722" i="2"/>
  <c r="G722" i="2"/>
  <c r="F722" i="2"/>
  <c r="E722" i="2"/>
  <c r="M721" i="2"/>
  <c r="L721" i="2"/>
  <c r="K721" i="2"/>
  <c r="J721" i="2"/>
  <c r="I721" i="2"/>
  <c r="H721" i="2"/>
  <c r="G721" i="2"/>
  <c r="F721" i="2"/>
  <c r="E721" i="2"/>
  <c r="M720" i="2"/>
  <c r="L720" i="2"/>
  <c r="K720" i="2"/>
  <c r="J720" i="2"/>
  <c r="I720" i="2"/>
  <c r="H720" i="2"/>
  <c r="G720" i="2"/>
  <c r="F720" i="2"/>
  <c r="E720" i="2"/>
  <c r="M719" i="2"/>
  <c r="L719" i="2"/>
  <c r="K719" i="2"/>
  <c r="J719" i="2"/>
  <c r="I719" i="2"/>
  <c r="H719" i="2"/>
  <c r="G719" i="2"/>
  <c r="F719" i="2"/>
  <c r="E719" i="2"/>
  <c r="M718" i="2"/>
  <c r="L718" i="2"/>
  <c r="K718" i="2"/>
  <c r="J718" i="2"/>
  <c r="I718" i="2"/>
  <c r="H718" i="2"/>
  <c r="G718" i="2"/>
  <c r="F718" i="2"/>
  <c r="E718" i="2"/>
  <c r="M717" i="2"/>
  <c r="L717" i="2"/>
  <c r="K717" i="2"/>
  <c r="J717" i="2"/>
  <c r="I717" i="2"/>
  <c r="H717" i="2"/>
  <c r="G717" i="2"/>
  <c r="F717" i="2"/>
  <c r="E717" i="2"/>
  <c r="M716" i="2"/>
  <c r="L716" i="2"/>
  <c r="K716" i="2"/>
  <c r="J716" i="2"/>
  <c r="I716" i="2"/>
  <c r="H716" i="2"/>
  <c r="G716" i="2"/>
  <c r="F716" i="2"/>
  <c r="E716" i="2"/>
  <c r="M715" i="2"/>
  <c r="L715" i="2"/>
  <c r="K715" i="2"/>
  <c r="J715" i="2"/>
  <c r="I715" i="2"/>
  <c r="H715" i="2"/>
  <c r="G715" i="2"/>
  <c r="F715" i="2"/>
  <c r="E715" i="2"/>
  <c r="M714" i="2"/>
  <c r="L714" i="2"/>
  <c r="K714" i="2"/>
  <c r="J714" i="2"/>
  <c r="I714" i="2"/>
  <c r="H714" i="2"/>
  <c r="G714" i="2"/>
  <c r="F714" i="2"/>
  <c r="E714" i="2"/>
  <c r="M713" i="2"/>
  <c r="L713" i="2"/>
  <c r="K713" i="2"/>
  <c r="J713" i="2"/>
  <c r="I713" i="2"/>
  <c r="H713" i="2"/>
  <c r="G713" i="2"/>
  <c r="F713" i="2"/>
  <c r="E713" i="2"/>
  <c r="M712" i="2"/>
  <c r="L712" i="2"/>
  <c r="K712" i="2"/>
  <c r="J712" i="2"/>
  <c r="I712" i="2"/>
  <c r="H712" i="2"/>
  <c r="G712" i="2"/>
  <c r="F712" i="2"/>
  <c r="E712" i="2"/>
  <c r="M711" i="2"/>
  <c r="L711" i="2"/>
  <c r="K711" i="2"/>
  <c r="J711" i="2"/>
  <c r="I711" i="2"/>
  <c r="H711" i="2"/>
  <c r="G711" i="2"/>
  <c r="F711" i="2"/>
  <c r="E711" i="2"/>
  <c r="M710" i="2"/>
  <c r="L710" i="2"/>
  <c r="K710" i="2"/>
  <c r="J710" i="2"/>
  <c r="I710" i="2"/>
  <c r="H710" i="2"/>
  <c r="G710" i="2"/>
  <c r="F710" i="2"/>
  <c r="E710" i="2"/>
  <c r="M709" i="2"/>
  <c r="L709" i="2"/>
  <c r="K709" i="2"/>
  <c r="J709" i="2"/>
  <c r="I709" i="2"/>
  <c r="H709" i="2"/>
  <c r="G709" i="2"/>
  <c r="F709" i="2"/>
  <c r="E709" i="2"/>
  <c r="M708" i="2"/>
  <c r="L708" i="2"/>
  <c r="K708" i="2"/>
  <c r="J708" i="2"/>
  <c r="I708" i="2"/>
  <c r="H708" i="2"/>
  <c r="G708" i="2"/>
  <c r="F708" i="2"/>
  <c r="E708" i="2"/>
  <c r="M707" i="2"/>
  <c r="L707" i="2"/>
  <c r="K707" i="2"/>
  <c r="J707" i="2"/>
  <c r="I707" i="2"/>
  <c r="H707" i="2"/>
  <c r="G707" i="2"/>
  <c r="F707" i="2"/>
  <c r="E707" i="2"/>
  <c r="M706" i="2"/>
  <c r="L706" i="2"/>
  <c r="K706" i="2"/>
  <c r="J706" i="2"/>
  <c r="I706" i="2"/>
  <c r="H706" i="2"/>
  <c r="G706" i="2"/>
  <c r="F706" i="2"/>
  <c r="E706" i="2"/>
  <c r="M705" i="2"/>
  <c r="L705" i="2"/>
  <c r="K705" i="2"/>
  <c r="J705" i="2"/>
  <c r="I705" i="2"/>
  <c r="H705" i="2"/>
  <c r="G705" i="2"/>
  <c r="F705" i="2"/>
  <c r="E705" i="2"/>
  <c r="M704" i="2"/>
  <c r="L704" i="2"/>
  <c r="K704" i="2"/>
  <c r="J704" i="2"/>
  <c r="I704" i="2"/>
  <c r="H704" i="2"/>
  <c r="G704" i="2"/>
  <c r="F704" i="2"/>
  <c r="E704" i="2"/>
  <c r="M703" i="2"/>
  <c r="L703" i="2"/>
  <c r="K703" i="2"/>
  <c r="J703" i="2"/>
  <c r="I703" i="2"/>
  <c r="H703" i="2"/>
  <c r="G703" i="2"/>
  <c r="F703" i="2"/>
  <c r="E703" i="2"/>
  <c r="M702" i="2"/>
  <c r="L702" i="2"/>
  <c r="K702" i="2"/>
  <c r="J702" i="2"/>
  <c r="I702" i="2"/>
  <c r="H702" i="2"/>
  <c r="G702" i="2"/>
  <c r="F702" i="2"/>
  <c r="E702" i="2"/>
  <c r="M701" i="2"/>
  <c r="L701" i="2"/>
  <c r="K701" i="2"/>
  <c r="J701" i="2"/>
  <c r="I701" i="2"/>
  <c r="H701" i="2"/>
  <c r="G701" i="2"/>
  <c r="F701" i="2"/>
  <c r="E701" i="2"/>
  <c r="M700" i="2"/>
  <c r="L700" i="2"/>
  <c r="K700" i="2"/>
  <c r="J700" i="2"/>
  <c r="I700" i="2"/>
  <c r="H700" i="2"/>
  <c r="G700" i="2"/>
  <c r="F700" i="2"/>
  <c r="E700" i="2"/>
  <c r="M699" i="2"/>
  <c r="L699" i="2"/>
  <c r="K699" i="2"/>
  <c r="J699" i="2"/>
  <c r="I699" i="2"/>
  <c r="H699" i="2"/>
  <c r="G699" i="2"/>
  <c r="F699" i="2"/>
  <c r="E699" i="2"/>
  <c r="M698" i="2"/>
  <c r="L698" i="2"/>
  <c r="K698" i="2"/>
  <c r="J698" i="2"/>
  <c r="I698" i="2"/>
  <c r="H698" i="2"/>
  <c r="G698" i="2"/>
  <c r="F698" i="2"/>
  <c r="E698" i="2"/>
  <c r="M697" i="2"/>
  <c r="L697" i="2"/>
  <c r="K697" i="2"/>
  <c r="J697" i="2"/>
  <c r="I697" i="2"/>
  <c r="H697" i="2"/>
  <c r="G697" i="2"/>
  <c r="F697" i="2"/>
  <c r="E697" i="2"/>
  <c r="M696" i="2"/>
  <c r="L696" i="2"/>
  <c r="K696" i="2"/>
  <c r="J696" i="2"/>
  <c r="I696" i="2"/>
  <c r="H696" i="2"/>
  <c r="G696" i="2"/>
  <c r="F696" i="2"/>
  <c r="E696" i="2"/>
  <c r="M695" i="2"/>
  <c r="L695" i="2"/>
  <c r="K695" i="2"/>
  <c r="J695" i="2"/>
  <c r="I695" i="2"/>
  <c r="H695" i="2"/>
  <c r="G695" i="2"/>
  <c r="F695" i="2"/>
  <c r="E695" i="2"/>
  <c r="M694" i="2"/>
  <c r="L694" i="2"/>
  <c r="K694" i="2"/>
  <c r="J694" i="2"/>
  <c r="I694" i="2"/>
  <c r="H694" i="2"/>
  <c r="G694" i="2"/>
  <c r="F694" i="2"/>
  <c r="E694" i="2"/>
  <c r="M693" i="2"/>
  <c r="L693" i="2"/>
  <c r="K693" i="2"/>
  <c r="J693" i="2"/>
  <c r="I693" i="2"/>
  <c r="H693" i="2"/>
  <c r="G693" i="2"/>
  <c r="F693" i="2"/>
  <c r="E693" i="2"/>
  <c r="M692" i="2"/>
  <c r="L692" i="2"/>
  <c r="K692" i="2"/>
  <c r="J692" i="2"/>
  <c r="I692" i="2"/>
  <c r="H692" i="2"/>
  <c r="G692" i="2"/>
  <c r="F692" i="2"/>
  <c r="E692" i="2"/>
  <c r="M691" i="2"/>
  <c r="L691" i="2"/>
  <c r="K691" i="2"/>
  <c r="J691" i="2"/>
  <c r="I691" i="2"/>
  <c r="H691" i="2"/>
  <c r="G691" i="2"/>
  <c r="F691" i="2"/>
  <c r="E691" i="2"/>
  <c r="M690" i="2"/>
  <c r="L690" i="2"/>
  <c r="K690" i="2"/>
  <c r="J690" i="2"/>
  <c r="I690" i="2"/>
  <c r="H690" i="2"/>
  <c r="G690" i="2"/>
  <c r="F690" i="2"/>
  <c r="E690" i="2"/>
  <c r="M689" i="2"/>
  <c r="L689" i="2"/>
  <c r="K689" i="2"/>
  <c r="J689" i="2"/>
  <c r="I689" i="2"/>
  <c r="H689" i="2"/>
  <c r="G689" i="2"/>
  <c r="F689" i="2"/>
  <c r="E689" i="2"/>
  <c r="M688" i="2"/>
  <c r="L688" i="2"/>
  <c r="K688" i="2"/>
  <c r="J688" i="2"/>
  <c r="I688" i="2"/>
  <c r="H688" i="2"/>
  <c r="G688" i="2"/>
  <c r="F688" i="2"/>
  <c r="E688" i="2"/>
  <c r="M687" i="2"/>
  <c r="L687" i="2"/>
  <c r="K687" i="2"/>
  <c r="J687" i="2"/>
  <c r="I687" i="2"/>
  <c r="H687" i="2"/>
  <c r="G687" i="2"/>
  <c r="F687" i="2"/>
  <c r="E687" i="2"/>
  <c r="M686" i="2"/>
  <c r="L686" i="2"/>
  <c r="K686" i="2"/>
  <c r="J686" i="2"/>
  <c r="I686" i="2"/>
  <c r="H686" i="2"/>
  <c r="G686" i="2"/>
  <c r="F686" i="2"/>
  <c r="E686" i="2"/>
  <c r="M685" i="2"/>
  <c r="L685" i="2"/>
  <c r="K685" i="2"/>
  <c r="J685" i="2"/>
  <c r="I685" i="2"/>
  <c r="H685" i="2"/>
  <c r="G685" i="2"/>
  <c r="F685" i="2"/>
  <c r="E685" i="2"/>
  <c r="M684" i="2"/>
  <c r="L684" i="2"/>
  <c r="K684" i="2"/>
  <c r="J684" i="2"/>
  <c r="I684" i="2"/>
  <c r="H684" i="2"/>
  <c r="G684" i="2"/>
  <c r="F684" i="2"/>
  <c r="E684" i="2"/>
  <c r="M683" i="2"/>
  <c r="L683" i="2"/>
  <c r="K683" i="2"/>
  <c r="J683" i="2"/>
  <c r="I683" i="2"/>
  <c r="H683" i="2"/>
  <c r="G683" i="2"/>
  <c r="F683" i="2"/>
  <c r="E683" i="2"/>
  <c r="M682" i="2"/>
  <c r="L682" i="2"/>
  <c r="K682" i="2"/>
  <c r="J682" i="2"/>
  <c r="I682" i="2"/>
  <c r="H682" i="2"/>
  <c r="G682" i="2"/>
  <c r="F682" i="2"/>
  <c r="E682" i="2"/>
  <c r="M681" i="2"/>
  <c r="L681" i="2"/>
  <c r="K681" i="2"/>
  <c r="J681" i="2"/>
  <c r="I681" i="2"/>
  <c r="H681" i="2"/>
  <c r="G681" i="2"/>
  <c r="F681" i="2"/>
  <c r="E681" i="2"/>
  <c r="M680" i="2"/>
  <c r="L680" i="2"/>
  <c r="K680" i="2"/>
  <c r="J680" i="2"/>
  <c r="I680" i="2"/>
  <c r="H680" i="2"/>
  <c r="G680" i="2"/>
  <c r="F680" i="2"/>
  <c r="E680" i="2"/>
  <c r="M679" i="2"/>
  <c r="L679" i="2"/>
  <c r="K679" i="2"/>
  <c r="J679" i="2"/>
  <c r="I679" i="2"/>
  <c r="H679" i="2"/>
  <c r="G679" i="2"/>
  <c r="F679" i="2"/>
  <c r="E679" i="2"/>
  <c r="M678" i="2"/>
  <c r="L678" i="2"/>
  <c r="K678" i="2"/>
  <c r="J678" i="2"/>
  <c r="I678" i="2"/>
  <c r="H678" i="2"/>
  <c r="G678" i="2"/>
  <c r="F678" i="2"/>
  <c r="E678" i="2"/>
  <c r="M677" i="2"/>
  <c r="L677" i="2"/>
  <c r="K677" i="2"/>
  <c r="J677" i="2"/>
  <c r="I677" i="2"/>
  <c r="H677" i="2"/>
  <c r="G677" i="2"/>
  <c r="F677" i="2"/>
  <c r="E677" i="2"/>
  <c r="M676" i="2"/>
  <c r="L676" i="2"/>
  <c r="K676" i="2"/>
  <c r="J676" i="2"/>
  <c r="I676" i="2"/>
  <c r="H676" i="2"/>
  <c r="G676" i="2"/>
  <c r="F676" i="2"/>
  <c r="E676" i="2"/>
  <c r="M675" i="2"/>
  <c r="L675" i="2"/>
  <c r="K675" i="2"/>
  <c r="J675" i="2"/>
  <c r="I675" i="2"/>
  <c r="H675" i="2"/>
  <c r="G675" i="2"/>
  <c r="F675" i="2"/>
  <c r="E675" i="2"/>
  <c r="M674" i="2"/>
  <c r="L674" i="2"/>
  <c r="K674" i="2"/>
  <c r="J674" i="2"/>
  <c r="I674" i="2"/>
  <c r="H674" i="2"/>
  <c r="G674" i="2"/>
  <c r="F674" i="2"/>
  <c r="E674" i="2"/>
  <c r="M673" i="2"/>
  <c r="L673" i="2"/>
  <c r="K673" i="2"/>
  <c r="J673" i="2"/>
  <c r="I673" i="2"/>
  <c r="H673" i="2"/>
  <c r="G673" i="2"/>
  <c r="F673" i="2"/>
  <c r="E673" i="2"/>
  <c r="M672" i="2"/>
  <c r="L672" i="2"/>
  <c r="K672" i="2"/>
  <c r="J672" i="2"/>
  <c r="I672" i="2"/>
  <c r="H672" i="2"/>
  <c r="G672" i="2"/>
  <c r="F672" i="2"/>
  <c r="E672" i="2"/>
  <c r="M671" i="2"/>
  <c r="L671" i="2"/>
  <c r="K671" i="2"/>
  <c r="J671" i="2"/>
  <c r="I671" i="2"/>
  <c r="H671" i="2"/>
  <c r="G671" i="2"/>
  <c r="F671" i="2"/>
  <c r="E671" i="2"/>
  <c r="M670" i="2"/>
  <c r="L670" i="2"/>
  <c r="K670" i="2"/>
  <c r="J670" i="2"/>
  <c r="I670" i="2"/>
  <c r="H670" i="2"/>
  <c r="G670" i="2"/>
  <c r="F670" i="2"/>
  <c r="E670" i="2"/>
  <c r="M669" i="2"/>
  <c r="L669" i="2"/>
  <c r="K669" i="2"/>
  <c r="J669" i="2"/>
  <c r="I669" i="2"/>
  <c r="H669" i="2"/>
  <c r="G669" i="2"/>
  <c r="F669" i="2"/>
  <c r="E669" i="2"/>
  <c r="M668" i="2"/>
  <c r="L668" i="2"/>
  <c r="K668" i="2"/>
  <c r="J668" i="2"/>
  <c r="I668" i="2"/>
  <c r="H668" i="2"/>
  <c r="G668" i="2"/>
  <c r="F668" i="2"/>
  <c r="E668" i="2"/>
  <c r="M667" i="2"/>
  <c r="L667" i="2"/>
  <c r="K667" i="2"/>
  <c r="J667" i="2"/>
  <c r="I667" i="2"/>
  <c r="H667" i="2"/>
  <c r="G667" i="2"/>
  <c r="F667" i="2"/>
  <c r="E667" i="2"/>
  <c r="M666" i="2"/>
  <c r="L666" i="2"/>
  <c r="K666" i="2"/>
  <c r="J666" i="2"/>
  <c r="I666" i="2"/>
  <c r="H666" i="2"/>
  <c r="G666" i="2"/>
  <c r="F666" i="2"/>
  <c r="E666" i="2"/>
  <c r="M665" i="2"/>
  <c r="L665" i="2"/>
  <c r="K665" i="2"/>
  <c r="J665" i="2"/>
  <c r="I665" i="2"/>
  <c r="H665" i="2"/>
  <c r="G665" i="2"/>
  <c r="F665" i="2"/>
  <c r="E665" i="2"/>
  <c r="M664" i="2"/>
  <c r="L664" i="2"/>
  <c r="K664" i="2"/>
  <c r="J664" i="2"/>
  <c r="I664" i="2"/>
  <c r="H664" i="2"/>
  <c r="G664" i="2"/>
  <c r="F664" i="2"/>
  <c r="E664" i="2"/>
  <c r="M663" i="2"/>
  <c r="L663" i="2"/>
  <c r="K663" i="2"/>
  <c r="J663" i="2"/>
  <c r="I663" i="2"/>
  <c r="H663" i="2"/>
  <c r="G663" i="2"/>
  <c r="F663" i="2"/>
  <c r="E663" i="2"/>
  <c r="M662" i="2"/>
  <c r="L662" i="2"/>
  <c r="K662" i="2"/>
  <c r="J662" i="2"/>
  <c r="I662" i="2"/>
  <c r="H662" i="2"/>
  <c r="G662" i="2"/>
  <c r="F662" i="2"/>
  <c r="E662" i="2"/>
  <c r="M661" i="2"/>
  <c r="L661" i="2"/>
  <c r="K661" i="2"/>
  <c r="J661" i="2"/>
  <c r="I661" i="2"/>
  <c r="H661" i="2"/>
  <c r="G661" i="2"/>
  <c r="F661" i="2"/>
  <c r="E661" i="2"/>
  <c r="M660" i="2"/>
  <c r="L660" i="2"/>
  <c r="K660" i="2"/>
  <c r="J660" i="2"/>
  <c r="I660" i="2"/>
  <c r="H660" i="2"/>
  <c r="G660" i="2"/>
  <c r="F660" i="2"/>
  <c r="E660" i="2"/>
  <c r="M659" i="2"/>
  <c r="L659" i="2"/>
  <c r="K659" i="2"/>
  <c r="J659" i="2"/>
  <c r="I659" i="2"/>
  <c r="H659" i="2"/>
  <c r="G659" i="2"/>
  <c r="F659" i="2"/>
  <c r="E659" i="2"/>
  <c r="M658" i="2"/>
  <c r="L658" i="2"/>
  <c r="K658" i="2"/>
  <c r="J658" i="2"/>
  <c r="I658" i="2"/>
  <c r="H658" i="2"/>
  <c r="G658" i="2"/>
  <c r="F658" i="2"/>
  <c r="E658" i="2"/>
  <c r="M657" i="2"/>
  <c r="L657" i="2"/>
  <c r="K657" i="2"/>
  <c r="J657" i="2"/>
  <c r="I657" i="2"/>
  <c r="H657" i="2"/>
  <c r="G657" i="2"/>
  <c r="F657" i="2"/>
  <c r="E657" i="2"/>
  <c r="M656" i="2"/>
  <c r="L656" i="2"/>
  <c r="K656" i="2"/>
  <c r="J656" i="2"/>
  <c r="I656" i="2"/>
  <c r="H656" i="2"/>
  <c r="G656" i="2"/>
  <c r="F656" i="2"/>
  <c r="E656" i="2"/>
  <c r="M655" i="2"/>
  <c r="L655" i="2"/>
  <c r="K655" i="2"/>
  <c r="J655" i="2"/>
  <c r="I655" i="2"/>
  <c r="H655" i="2"/>
  <c r="G655" i="2"/>
  <c r="F655" i="2"/>
  <c r="E655" i="2"/>
  <c r="M654" i="2"/>
  <c r="L654" i="2"/>
  <c r="K654" i="2"/>
  <c r="J654" i="2"/>
  <c r="I654" i="2"/>
  <c r="H654" i="2"/>
  <c r="G654" i="2"/>
  <c r="F654" i="2"/>
  <c r="E654" i="2"/>
  <c r="M653" i="2"/>
  <c r="L653" i="2"/>
  <c r="K653" i="2"/>
  <c r="J653" i="2"/>
  <c r="I653" i="2"/>
  <c r="H653" i="2"/>
  <c r="G653" i="2"/>
  <c r="F653" i="2"/>
  <c r="E653" i="2"/>
  <c r="M652" i="2"/>
  <c r="L652" i="2"/>
  <c r="K652" i="2"/>
  <c r="J652" i="2"/>
  <c r="I652" i="2"/>
  <c r="H652" i="2"/>
  <c r="G652" i="2"/>
  <c r="F652" i="2"/>
  <c r="E652" i="2"/>
  <c r="M651" i="2"/>
  <c r="L651" i="2"/>
  <c r="K651" i="2"/>
  <c r="J651" i="2"/>
  <c r="I651" i="2"/>
  <c r="H651" i="2"/>
  <c r="G651" i="2"/>
  <c r="F651" i="2"/>
  <c r="E651" i="2"/>
  <c r="M650" i="2"/>
  <c r="L650" i="2"/>
  <c r="K650" i="2"/>
  <c r="J650" i="2"/>
  <c r="I650" i="2"/>
  <c r="H650" i="2"/>
  <c r="G650" i="2"/>
  <c r="F650" i="2"/>
  <c r="E650" i="2"/>
  <c r="M649" i="2"/>
  <c r="L649" i="2"/>
  <c r="K649" i="2"/>
  <c r="J649" i="2"/>
  <c r="I649" i="2"/>
  <c r="H649" i="2"/>
  <c r="G649" i="2"/>
  <c r="F649" i="2"/>
  <c r="E649" i="2"/>
  <c r="M648" i="2"/>
  <c r="L648" i="2"/>
  <c r="K648" i="2"/>
  <c r="J648" i="2"/>
  <c r="I648" i="2"/>
  <c r="H648" i="2"/>
  <c r="G648" i="2"/>
  <c r="F648" i="2"/>
  <c r="E648" i="2"/>
  <c r="M647" i="2"/>
  <c r="L647" i="2"/>
  <c r="K647" i="2"/>
  <c r="J647" i="2"/>
  <c r="I647" i="2"/>
  <c r="H647" i="2"/>
  <c r="G647" i="2"/>
  <c r="F647" i="2"/>
  <c r="E647" i="2"/>
  <c r="M646" i="2"/>
  <c r="L646" i="2"/>
  <c r="K646" i="2"/>
  <c r="J646" i="2"/>
  <c r="I646" i="2"/>
  <c r="H646" i="2"/>
  <c r="G646" i="2"/>
  <c r="F646" i="2"/>
  <c r="E646" i="2"/>
  <c r="M645" i="2"/>
  <c r="L645" i="2"/>
  <c r="K645" i="2"/>
  <c r="J645" i="2"/>
  <c r="I645" i="2"/>
  <c r="H645" i="2"/>
  <c r="G645" i="2"/>
  <c r="F645" i="2"/>
  <c r="E645" i="2"/>
  <c r="M644" i="2"/>
  <c r="L644" i="2"/>
  <c r="K644" i="2"/>
  <c r="J644" i="2"/>
  <c r="I644" i="2"/>
  <c r="H644" i="2"/>
  <c r="G644" i="2"/>
  <c r="F644" i="2"/>
  <c r="E644" i="2"/>
  <c r="M643" i="2"/>
  <c r="L643" i="2"/>
  <c r="K643" i="2"/>
  <c r="J643" i="2"/>
  <c r="I643" i="2"/>
  <c r="H643" i="2"/>
  <c r="G643" i="2"/>
  <c r="F643" i="2"/>
  <c r="E643" i="2"/>
  <c r="M642" i="2"/>
  <c r="L642" i="2"/>
  <c r="K642" i="2"/>
  <c r="J642" i="2"/>
  <c r="I642" i="2"/>
  <c r="H642" i="2"/>
  <c r="G642" i="2"/>
  <c r="F642" i="2"/>
  <c r="E642" i="2"/>
  <c r="M641" i="2"/>
  <c r="L641" i="2"/>
  <c r="K641" i="2"/>
  <c r="J641" i="2"/>
  <c r="I641" i="2"/>
  <c r="H641" i="2"/>
  <c r="G641" i="2"/>
  <c r="F641" i="2"/>
  <c r="E641" i="2"/>
  <c r="M640" i="2"/>
  <c r="L640" i="2"/>
  <c r="K640" i="2"/>
  <c r="J640" i="2"/>
  <c r="I640" i="2"/>
  <c r="H640" i="2"/>
  <c r="G640" i="2"/>
  <c r="F640" i="2"/>
  <c r="E640" i="2"/>
  <c r="M639" i="2"/>
  <c r="L639" i="2"/>
  <c r="K639" i="2"/>
  <c r="J639" i="2"/>
  <c r="I639" i="2"/>
  <c r="H639" i="2"/>
  <c r="G639" i="2"/>
  <c r="F639" i="2"/>
  <c r="E639" i="2"/>
  <c r="M638" i="2"/>
  <c r="L638" i="2"/>
  <c r="K638" i="2"/>
  <c r="J638" i="2"/>
  <c r="I638" i="2"/>
  <c r="H638" i="2"/>
  <c r="G638" i="2"/>
  <c r="F638" i="2"/>
  <c r="E638" i="2"/>
  <c r="M637" i="2"/>
  <c r="L637" i="2"/>
  <c r="K637" i="2"/>
  <c r="J637" i="2"/>
  <c r="I637" i="2"/>
  <c r="H637" i="2"/>
  <c r="G637" i="2"/>
  <c r="F637" i="2"/>
  <c r="E637" i="2"/>
  <c r="M636" i="2"/>
  <c r="L636" i="2"/>
  <c r="K636" i="2"/>
  <c r="J636" i="2"/>
  <c r="I636" i="2"/>
  <c r="H636" i="2"/>
  <c r="G636" i="2"/>
  <c r="F636" i="2"/>
  <c r="E636" i="2"/>
  <c r="M635" i="2"/>
  <c r="L635" i="2"/>
  <c r="K635" i="2"/>
  <c r="J635" i="2"/>
  <c r="I635" i="2"/>
  <c r="H635" i="2"/>
  <c r="G635" i="2"/>
  <c r="F635" i="2"/>
  <c r="E635" i="2"/>
  <c r="M634" i="2"/>
  <c r="L634" i="2"/>
  <c r="K634" i="2"/>
  <c r="J634" i="2"/>
  <c r="I634" i="2"/>
  <c r="H634" i="2"/>
  <c r="G634" i="2"/>
  <c r="F634" i="2"/>
  <c r="E634" i="2"/>
  <c r="M633" i="2"/>
  <c r="L633" i="2"/>
  <c r="K633" i="2"/>
  <c r="J633" i="2"/>
  <c r="I633" i="2"/>
  <c r="H633" i="2"/>
  <c r="G633" i="2"/>
  <c r="F633" i="2"/>
  <c r="E633" i="2"/>
  <c r="M632" i="2"/>
  <c r="L632" i="2"/>
  <c r="K632" i="2"/>
  <c r="J632" i="2"/>
  <c r="I632" i="2"/>
  <c r="H632" i="2"/>
  <c r="G632" i="2"/>
  <c r="F632" i="2"/>
  <c r="E632" i="2"/>
  <c r="M631" i="2"/>
  <c r="L631" i="2"/>
  <c r="K631" i="2"/>
  <c r="J631" i="2"/>
  <c r="I631" i="2"/>
  <c r="H631" i="2"/>
  <c r="G631" i="2"/>
  <c r="F631" i="2"/>
  <c r="E631" i="2"/>
  <c r="M630" i="2"/>
  <c r="L630" i="2"/>
  <c r="K630" i="2"/>
  <c r="J630" i="2"/>
  <c r="I630" i="2"/>
  <c r="H630" i="2"/>
  <c r="G630" i="2"/>
  <c r="F630" i="2"/>
  <c r="E630" i="2"/>
  <c r="M629" i="2"/>
  <c r="L629" i="2"/>
  <c r="K629" i="2"/>
  <c r="J629" i="2"/>
  <c r="I629" i="2"/>
  <c r="H629" i="2"/>
  <c r="G629" i="2"/>
  <c r="F629" i="2"/>
  <c r="E629" i="2"/>
  <c r="M628" i="2"/>
  <c r="L628" i="2"/>
  <c r="K628" i="2"/>
  <c r="J628" i="2"/>
  <c r="I628" i="2"/>
  <c r="H628" i="2"/>
  <c r="G628" i="2"/>
  <c r="F628" i="2"/>
  <c r="E628" i="2"/>
  <c r="M627" i="2"/>
  <c r="L627" i="2"/>
  <c r="K627" i="2"/>
  <c r="J627" i="2"/>
  <c r="I627" i="2"/>
  <c r="H627" i="2"/>
  <c r="G627" i="2"/>
  <c r="F627" i="2"/>
  <c r="E627" i="2"/>
  <c r="M626" i="2"/>
  <c r="L626" i="2"/>
  <c r="K626" i="2"/>
  <c r="J626" i="2"/>
  <c r="I626" i="2"/>
  <c r="H626" i="2"/>
  <c r="G626" i="2"/>
  <c r="F626" i="2"/>
  <c r="E626" i="2"/>
  <c r="M625" i="2"/>
  <c r="L625" i="2"/>
  <c r="K625" i="2"/>
  <c r="J625" i="2"/>
  <c r="I625" i="2"/>
  <c r="H625" i="2"/>
  <c r="G625" i="2"/>
  <c r="F625" i="2"/>
  <c r="E625" i="2"/>
  <c r="M624" i="2"/>
  <c r="L624" i="2"/>
  <c r="K624" i="2"/>
  <c r="J624" i="2"/>
  <c r="I624" i="2"/>
  <c r="H624" i="2"/>
  <c r="G624" i="2"/>
  <c r="F624" i="2"/>
  <c r="E624" i="2"/>
  <c r="M623" i="2"/>
  <c r="L623" i="2"/>
  <c r="K623" i="2"/>
  <c r="J623" i="2"/>
  <c r="I623" i="2"/>
  <c r="H623" i="2"/>
  <c r="G623" i="2"/>
  <c r="F623" i="2"/>
  <c r="E623" i="2"/>
  <c r="M622" i="2"/>
  <c r="L622" i="2"/>
  <c r="K622" i="2"/>
  <c r="J622" i="2"/>
  <c r="I622" i="2"/>
  <c r="H622" i="2"/>
  <c r="G622" i="2"/>
  <c r="F622" i="2"/>
  <c r="E622" i="2"/>
  <c r="M621" i="2"/>
  <c r="L621" i="2"/>
  <c r="K621" i="2"/>
  <c r="J621" i="2"/>
  <c r="I621" i="2"/>
  <c r="H621" i="2"/>
  <c r="G621" i="2"/>
  <c r="F621" i="2"/>
  <c r="E621" i="2"/>
  <c r="M620" i="2"/>
  <c r="L620" i="2"/>
  <c r="K620" i="2"/>
  <c r="J620" i="2"/>
  <c r="I620" i="2"/>
  <c r="H620" i="2"/>
  <c r="G620" i="2"/>
  <c r="F620" i="2"/>
  <c r="E620" i="2"/>
  <c r="M619" i="2"/>
  <c r="L619" i="2"/>
  <c r="K619" i="2"/>
  <c r="J619" i="2"/>
  <c r="I619" i="2"/>
  <c r="H619" i="2"/>
  <c r="G619" i="2"/>
  <c r="F619" i="2"/>
  <c r="E619" i="2"/>
  <c r="M618" i="2"/>
  <c r="L618" i="2"/>
  <c r="K618" i="2"/>
  <c r="J618" i="2"/>
  <c r="I618" i="2"/>
  <c r="H618" i="2"/>
  <c r="G618" i="2"/>
  <c r="F618" i="2"/>
  <c r="E618" i="2"/>
  <c r="M617" i="2"/>
  <c r="L617" i="2"/>
  <c r="K617" i="2"/>
  <c r="J617" i="2"/>
  <c r="I617" i="2"/>
  <c r="H617" i="2"/>
  <c r="G617" i="2"/>
  <c r="F617" i="2"/>
  <c r="E617" i="2"/>
  <c r="M616" i="2"/>
  <c r="L616" i="2"/>
  <c r="K616" i="2"/>
  <c r="J616" i="2"/>
  <c r="I616" i="2"/>
  <c r="H616" i="2"/>
  <c r="G616" i="2"/>
  <c r="F616" i="2"/>
  <c r="E616" i="2"/>
  <c r="M615" i="2"/>
  <c r="L615" i="2"/>
  <c r="K615" i="2"/>
  <c r="J615" i="2"/>
  <c r="I615" i="2"/>
  <c r="H615" i="2"/>
  <c r="G615" i="2"/>
  <c r="F615" i="2"/>
  <c r="E615" i="2"/>
  <c r="M614" i="2"/>
  <c r="L614" i="2"/>
  <c r="K614" i="2"/>
  <c r="J614" i="2"/>
  <c r="I614" i="2"/>
  <c r="H614" i="2"/>
  <c r="G614" i="2"/>
  <c r="F614" i="2"/>
  <c r="E614" i="2"/>
  <c r="M613" i="2"/>
  <c r="L613" i="2"/>
  <c r="K613" i="2"/>
  <c r="J613" i="2"/>
  <c r="I613" i="2"/>
  <c r="H613" i="2"/>
  <c r="G613" i="2"/>
  <c r="F613" i="2"/>
  <c r="E613" i="2"/>
  <c r="M612" i="2"/>
  <c r="L612" i="2"/>
  <c r="K612" i="2"/>
  <c r="J612" i="2"/>
  <c r="I612" i="2"/>
  <c r="H612" i="2"/>
  <c r="G612" i="2"/>
  <c r="F612" i="2"/>
  <c r="E612" i="2"/>
  <c r="M611" i="2"/>
  <c r="L611" i="2"/>
  <c r="K611" i="2"/>
  <c r="J611" i="2"/>
  <c r="I611" i="2"/>
  <c r="H611" i="2"/>
  <c r="G611" i="2"/>
  <c r="F611" i="2"/>
  <c r="E611" i="2"/>
  <c r="M610" i="2"/>
  <c r="L610" i="2"/>
  <c r="K610" i="2"/>
  <c r="J610" i="2"/>
  <c r="I610" i="2"/>
  <c r="H610" i="2"/>
  <c r="G610" i="2"/>
  <c r="F610" i="2"/>
  <c r="E610" i="2"/>
  <c r="M609" i="2"/>
  <c r="L609" i="2"/>
  <c r="K609" i="2"/>
  <c r="J609" i="2"/>
  <c r="I609" i="2"/>
  <c r="H609" i="2"/>
  <c r="G609" i="2"/>
  <c r="F609" i="2"/>
  <c r="E609" i="2"/>
  <c r="M608" i="2"/>
  <c r="L608" i="2"/>
  <c r="K608" i="2"/>
  <c r="J608" i="2"/>
  <c r="I608" i="2"/>
  <c r="H608" i="2"/>
  <c r="G608" i="2"/>
  <c r="F608" i="2"/>
  <c r="E608" i="2"/>
  <c r="M607" i="2"/>
  <c r="L607" i="2"/>
  <c r="K607" i="2"/>
  <c r="J607" i="2"/>
  <c r="I607" i="2"/>
  <c r="H607" i="2"/>
  <c r="G607" i="2"/>
  <c r="F607" i="2"/>
  <c r="E607" i="2"/>
  <c r="M606" i="2"/>
  <c r="L606" i="2"/>
  <c r="K606" i="2"/>
  <c r="J606" i="2"/>
  <c r="I606" i="2"/>
  <c r="H606" i="2"/>
  <c r="G606" i="2"/>
  <c r="F606" i="2"/>
  <c r="E606" i="2"/>
  <c r="M605" i="2"/>
  <c r="L605" i="2"/>
  <c r="K605" i="2"/>
  <c r="J605" i="2"/>
  <c r="I605" i="2"/>
  <c r="H605" i="2"/>
  <c r="G605" i="2"/>
  <c r="F605" i="2"/>
  <c r="E605" i="2"/>
  <c r="M604" i="2"/>
  <c r="L604" i="2"/>
  <c r="K604" i="2"/>
  <c r="J604" i="2"/>
  <c r="I604" i="2"/>
  <c r="H604" i="2"/>
  <c r="G604" i="2"/>
  <c r="F604" i="2"/>
  <c r="E604" i="2"/>
  <c r="M603" i="2"/>
  <c r="L603" i="2"/>
  <c r="K603" i="2"/>
  <c r="J603" i="2"/>
  <c r="I603" i="2"/>
  <c r="H603" i="2"/>
  <c r="G603" i="2"/>
  <c r="F603" i="2"/>
  <c r="E603" i="2"/>
  <c r="M602" i="2"/>
  <c r="L602" i="2"/>
  <c r="K602" i="2"/>
  <c r="J602" i="2"/>
  <c r="I602" i="2"/>
  <c r="H602" i="2"/>
  <c r="G602" i="2"/>
  <c r="F602" i="2"/>
  <c r="E602" i="2"/>
  <c r="M601" i="2"/>
  <c r="L601" i="2"/>
  <c r="K601" i="2"/>
  <c r="J601" i="2"/>
  <c r="I601" i="2"/>
  <c r="H601" i="2"/>
  <c r="G601" i="2"/>
  <c r="F601" i="2"/>
  <c r="E601" i="2"/>
  <c r="M600" i="2"/>
  <c r="L600" i="2"/>
  <c r="K600" i="2"/>
  <c r="J600" i="2"/>
  <c r="I600" i="2"/>
  <c r="H600" i="2"/>
  <c r="G600" i="2"/>
  <c r="F600" i="2"/>
  <c r="E600" i="2"/>
  <c r="M599" i="2"/>
  <c r="L599" i="2"/>
  <c r="K599" i="2"/>
  <c r="J599" i="2"/>
  <c r="I599" i="2"/>
  <c r="H599" i="2"/>
  <c r="G599" i="2"/>
  <c r="F599" i="2"/>
  <c r="E599" i="2"/>
  <c r="M598" i="2"/>
  <c r="L598" i="2"/>
  <c r="K598" i="2"/>
  <c r="J598" i="2"/>
  <c r="I598" i="2"/>
  <c r="H598" i="2"/>
  <c r="G598" i="2"/>
  <c r="F598" i="2"/>
  <c r="E598" i="2"/>
  <c r="M597" i="2"/>
  <c r="L597" i="2"/>
  <c r="K597" i="2"/>
  <c r="J597" i="2"/>
  <c r="I597" i="2"/>
  <c r="H597" i="2"/>
  <c r="G597" i="2"/>
  <c r="F597" i="2"/>
  <c r="E597" i="2"/>
  <c r="M596" i="2"/>
  <c r="L596" i="2"/>
  <c r="K596" i="2"/>
  <c r="J596" i="2"/>
  <c r="I596" i="2"/>
  <c r="H596" i="2"/>
  <c r="G596" i="2"/>
  <c r="F596" i="2"/>
  <c r="E596" i="2"/>
  <c r="M595" i="2"/>
  <c r="L595" i="2"/>
  <c r="K595" i="2"/>
  <c r="J595" i="2"/>
  <c r="I595" i="2"/>
  <c r="H595" i="2"/>
  <c r="G595" i="2"/>
  <c r="F595" i="2"/>
  <c r="E595" i="2"/>
  <c r="M594" i="2"/>
  <c r="L594" i="2"/>
  <c r="K594" i="2"/>
  <c r="J594" i="2"/>
  <c r="I594" i="2"/>
  <c r="H594" i="2"/>
  <c r="G594" i="2"/>
  <c r="F594" i="2"/>
  <c r="E594" i="2"/>
  <c r="M593" i="2"/>
  <c r="L593" i="2"/>
  <c r="K593" i="2"/>
  <c r="J593" i="2"/>
  <c r="I593" i="2"/>
  <c r="H593" i="2"/>
  <c r="G593" i="2"/>
  <c r="F593" i="2"/>
  <c r="E593" i="2"/>
  <c r="M592" i="2"/>
  <c r="L592" i="2"/>
  <c r="K592" i="2"/>
  <c r="J592" i="2"/>
  <c r="I592" i="2"/>
  <c r="H592" i="2"/>
  <c r="G592" i="2"/>
  <c r="F592" i="2"/>
  <c r="E592" i="2"/>
  <c r="M591" i="2"/>
  <c r="L591" i="2"/>
  <c r="K591" i="2"/>
  <c r="J591" i="2"/>
  <c r="I591" i="2"/>
  <c r="H591" i="2"/>
  <c r="G591" i="2"/>
  <c r="F591" i="2"/>
  <c r="E591" i="2"/>
  <c r="M590" i="2"/>
  <c r="L590" i="2"/>
  <c r="K590" i="2"/>
  <c r="J590" i="2"/>
  <c r="I590" i="2"/>
  <c r="H590" i="2"/>
  <c r="G590" i="2"/>
  <c r="F590" i="2"/>
  <c r="E590" i="2"/>
  <c r="M589" i="2"/>
  <c r="L589" i="2"/>
  <c r="K589" i="2"/>
  <c r="J589" i="2"/>
  <c r="I589" i="2"/>
  <c r="H589" i="2"/>
  <c r="G589" i="2"/>
  <c r="F589" i="2"/>
  <c r="E589" i="2"/>
  <c r="M588" i="2"/>
  <c r="L588" i="2"/>
  <c r="K588" i="2"/>
  <c r="J588" i="2"/>
  <c r="I588" i="2"/>
  <c r="H588" i="2"/>
  <c r="G588" i="2"/>
  <c r="F588" i="2"/>
  <c r="E588" i="2"/>
  <c r="M587" i="2"/>
  <c r="L587" i="2"/>
  <c r="K587" i="2"/>
  <c r="J587" i="2"/>
  <c r="I587" i="2"/>
  <c r="H587" i="2"/>
  <c r="G587" i="2"/>
  <c r="F587" i="2"/>
  <c r="E587" i="2"/>
  <c r="M586" i="2"/>
  <c r="L586" i="2"/>
  <c r="K586" i="2"/>
  <c r="J586" i="2"/>
  <c r="I586" i="2"/>
  <c r="H586" i="2"/>
  <c r="G586" i="2"/>
  <c r="F586" i="2"/>
  <c r="E586" i="2"/>
  <c r="M585" i="2"/>
  <c r="L585" i="2"/>
  <c r="K585" i="2"/>
  <c r="J585" i="2"/>
  <c r="I585" i="2"/>
  <c r="H585" i="2"/>
  <c r="G585" i="2"/>
  <c r="F585" i="2"/>
  <c r="E585" i="2"/>
  <c r="M584" i="2"/>
  <c r="L584" i="2"/>
  <c r="K584" i="2"/>
  <c r="J584" i="2"/>
  <c r="I584" i="2"/>
  <c r="H584" i="2"/>
  <c r="G584" i="2"/>
  <c r="F584" i="2"/>
  <c r="E584" i="2"/>
  <c r="M583" i="2"/>
  <c r="L583" i="2"/>
  <c r="K583" i="2"/>
  <c r="J583" i="2"/>
  <c r="I583" i="2"/>
  <c r="H583" i="2"/>
  <c r="G583" i="2"/>
  <c r="F583" i="2"/>
  <c r="E583" i="2"/>
  <c r="M582" i="2"/>
  <c r="L582" i="2"/>
  <c r="K582" i="2"/>
  <c r="J582" i="2"/>
  <c r="I582" i="2"/>
  <c r="H582" i="2"/>
  <c r="G582" i="2"/>
  <c r="F582" i="2"/>
  <c r="E582" i="2"/>
  <c r="M581" i="2"/>
  <c r="L581" i="2"/>
  <c r="K581" i="2"/>
  <c r="J581" i="2"/>
  <c r="I581" i="2"/>
  <c r="H581" i="2"/>
  <c r="G581" i="2"/>
  <c r="F581" i="2"/>
  <c r="E581" i="2"/>
  <c r="M580" i="2"/>
  <c r="L580" i="2"/>
  <c r="K580" i="2"/>
  <c r="J580" i="2"/>
  <c r="I580" i="2"/>
  <c r="H580" i="2"/>
  <c r="G580" i="2"/>
  <c r="F580" i="2"/>
  <c r="E580" i="2"/>
  <c r="M579" i="2"/>
  <c r="L579" i="2"/>
  <c r="K579" i="2"/>
  <c r="J579" i="2"/>
  <c r="I579" i="2"/>
  <c r="H579" i="2"/>
  <c r="G579" i="2"/>
  <c r="F579" i="2"/>
  <c r="E579" i="2"/>
  <c r="M578" i="2"/>
  <c r="L578" i="2"/>
  <c r="K578" i="2"/>
  <c r="J578" i="2"/>
  <c r="I578" i="2"/>
  <c r="H578" i="2"/>
  <c r="G578" i="2"/>
  <c r="F578" i="2"/>
  <c r="E578" i="2"/>
  <c r="M577" i="2"/>
  <c r="L577" i="2"/>
  <c r="K577" i="2"/>
  <c r="J577" i="2"/>
  <c r="I577" i="2"/>
  <c r="H577" i="2"/>
  <c r="G577" i="2"/>
  <c r="F577" i="2"/>
  <c r="E577" i="2"/>
  <c r="M576" i="2"/>
  <c r="L576" i="2"/>
  <c r="K576" i="2"/>
  <c r="J576" i="2"/>
  <c r="I576" i="2"/>
  <c r="H576" i="2"/>
  <c r="G576" i="2"/>
  <c r="F576" i="2"/>
  <c r="E576" i="2"/>
  <c r="M575" i="2"/>
  <c r="L575" i="2"/>
  <c r="K575" i="2"/>
  <c r="J575" i="2"/>
  <c r="I575" i="2"/>
  <c r="H575" i="2"/>
  <c r="G575" i="2"/>
  <c r="F575" i="2"/>
  <c r="E575" i="2"/>
  <c r="M574" i="2"/>
  <c r="L574" i="2"/>
  <c r="K574" i="2"/>
  <c r="J574" i="2"/>
  <c r="I574" i="2"/>
  <c r="H574" i="2"/>
  <c r="G574" i="2"/>
  <c r="F574" i="2"/>
  <c r="E574" i="2"/>
  <c r="M573" i="2"/>
  <c r="L573" i="2"/>
  <c r="K573" i="2"/>
  <c r="J573" i="2"/>
  <c r="I573" i="2"/>
  <c r="H573" i="2"/>
  <c r="G573" i="2"/>
  <c r="F573" i="2"/>
  <c r="E573" i="2"/>
  <c r="M572" i="2"/>
  <c r="L572" i="2"/>
  <c r="K572" i="2"/>
  <c r="J572" i="2"/>
  <c r="I572" i="2"/>
  <c r="H572" i="2"/>
  <c r="G572" i="2"/>
  <c r="F572" i="2"/>
  <c r="E572" i="2"/>
  <c r="M571" i="2"/>
  <c r="L571" i="2"/>
  <c r="K571" i="2"/>
  <c r="J571" i="2"/>
  <c r="I571" i="2"/>
  <c r="H571" i="2"/>
  <c r="G571" i="2"/>
  <c r="F571" i="2"/>
  <c r="E571" i="2"/>
  <c r="M570" i="2"/>
  <c r="L570" i="2"/>
  <c r="K570" i="2"/>
  <c r="J570" i="2"/>
  <c r="I570" i="2"/>
  <c r="H570" i="2"/>
  <c r="G570" i="2"/>
  <c r="F570" i="2"/>
  <c r="E570" i="2"/>
  <c r="M569" i="2"/>
  <c r="L569" i="2"/>
  <c r="K569" i="2"/>
  <c r="J569" i="2"/>
  <c r="I569" i="2"/>
  <c r="H569" i="2"/>
  <c r="G569" i="2"/>
  <c r="F569" i="2"/>
  <c r="E569" i="2"/>
  <c r="M568" i="2"/>
  <c r="L568" i="2"/>
  <c r="K568" i="2"/>
  <c r="J568" i="2"/>
  <c r="I568" i="2"/>
  <c r="H568" i="2"/>
  <c r="G568" i="2"/>
  <c r="F568" i="2"/>
  <c r="E568" i="2"/>
  <c r="M567" i="2"/>
  <c r="L567" i="2"/>
  <c r="K567" i="2"/>
  <c r="J567" i="2"/>
  <c r="I567" i="2"/>
  <c r="H567" i="2"/>
  <c r="G567" i="2"/>
  <c r="F567" i="2"/>
  <c r="E567" i="2"/>
  <c r="M566" i="2"/>
  <c r="L566" i="2"/>
  <c r="K566" i="2"/>
  <c r="J566" i="2"/>
  <c r="I566" i="2"/>
  <c r="H566" i="2"/>
  <c r="G566" i="2"/>
  <c r="F566" i="2"/>
  <c r="E566" i="2"/>
  <c r="M565" i="2"/>
  <c r="L565" i="2"/>
  <c r="K565" i="2"/>
  <c r="J565" i="2"/>
  <c r="I565" i="2"/>
  <c r="H565" i="2"/>
  <c r="G565" i="2"/>
  <c r="F565" i="2"/>
  <c r="E565" i="2"/>
  <c r="M564" i="2"/>
  <c r="L564" i="2"/>
  <c r="K564" i="2"/>
  <c r="J564" i="2"/>
  <c r="I564" i="2"/>
  <c r="H564" i="2"/>
  <c r="G564" i="2"/>
  <c r="F564" i="2"/>
  <c r="E564" i="2"/>
  <c r="M563" i="2"/>
  <c r="L563" i="2"/>
  <c r="K563" i="2"/>
  <c r="J563" i="2"/>
  <c r="I563" i="2"/>
  <c r="H563" i="2"/>
  <c r="G563" i="2"/>
  <c r="F563" i="2"/>
  <c r="E563" i="2"/>
  <c r="M562" i="2"/>
  <c r="L562" i="2"/>
  <c r="K562" i="2"/>
  <c r="J562" i="2"/>
  <c r="I562" i="2"/>
  <c r="H562" i="2"/>
  <c r="G562" i="2"/>
  <c r="F562" i="2"/>
  <c r="E562" i="2"/>
  <c r="M561" i="2"/>
  <c r="L561" i="2"/>
  <c r="K561" i="2"/>
  <c r="J561" i="2"/>
  <c r="I561" i="2"/>
  <c r="H561" i="2"/>
  <c r="G561" i="2"/>
  <c r="F561" i="2"/>
  <c r="E561" i="2"/>
  <c r="M560" i="2"/>
  <c r="L560" i="2"/>
  <c r="K560" i="2"/>
  <c r="J560" i="2"/>
  <c r="I560" i="2"/>
  <c r="H560" i="2"/>
  <c r="G560" i="2"/>
  <c r="F560" i="2"/>
  <c r="E560" i="2"/>
  <c r="M559" i="2"/>
  <c r="L559" i="2"/>
  <c r="K559" i="2"/>
  <c r="J559" i="2"/>
  <c r="I559" i="2"/>
  <c r="H559" i="2"/>
  <c r="G559" i="2"/>
  <c r="F559" i="2"/>
  <c r="E559" i="2"/>
  <c r="M558" i="2"/>
  <c r="L558" i="2"/>
  <c r="K558" i="2"/>
  <c r="J558" i="2"/>
  <c r="I558" i="2"/>
  <c r="H558" i="2"/>
  <c r="G558" i="2"/>
  <c r="F558" i="2"/>
  <c r="E558" i="2"/>
  <c r="M557" i="2"/>
  <c r="L557" i="2"/>
  <c r="K557" i="2"/>
  <c r="J557" i="2"/>
  <c r="I557" i="2"/>
  <c r="H557" i="2"/>
  <c r="G557" i="2"/>
  <c r="F557" i="2"/>
  <c r="E557" i="2"/>
  <c r="M556" i="2"/>
  <c r="L556" i="2"/>
  <c r="K556" i="2"/>
  <c r="J556" i="2"/>
  <c r="I556" i="2"/>
  <c r="H556" i="2"/>
  <c r="G556" i="2"/>
  <c r="F556" i="2"/>
  <c r="E556" i="2"/>
  <c r="M555" i="2"/>
  <c r="L555" i="2"/>
  <c r="K555" i="2"/>
  <c r="J555" i="2"/>
  <c r="I555" i="2"/>
  <c r="H555" i="2"/>
  <c r="G555" i="2"/>
  <c r="F555" i="2"/>
  <c r="E555" i="2"/>
  <c r="M554" i="2"/>
  <c r="L554" i="2"/>
  <c r="K554" i="2"/>
  <c r="J554" i="2"/>
  <c r="I554" i="2"/>
  <c r="H554" i="2"/>
  <c r="G554" i="2"/>
  <c r="F554" i="2"/>
  <c r="E554" i="2"/>
  <c r="M553" i="2"/>
  <c r="L553" i="2"/>
  <c r="K553" i="2"/>
  <c r="J553" i="2"/>
  <c r="I553" i="2"/>
  <c r="H553" i="2"/>
  <c r="G553" i="2"/>
  <c r="F553" i="2"/>
  <c r="E553" i="2"/>
  <c r="M552" i="2"/>
  <c r="L552" i="2"/>
  <c r="K552" i="2"/>
  <c r="J552" i="2"/>
  <c r="I552" i="2"/>
  <c r="H552" i="2"/>
  <c r="G552" i="2"/>
  <c r="F552" i="2"/>
  <c r="E552" i="2"/>
  <c r="M551" i="2"/>
  <c r="L551" i="2"/>
  <c r="K551" i="2"/>
  <c r="J551" i="2"/>
  <c r="I551" i="2"/>
  <c r="H551" i="2"/>
  <c r="G551" i="2"/>
  <c r="F551" i="2"/>
  <c r="E551" i="2"/>
  <c r="M550" i="2"/>
  <c r="L550" i="2"/>
  <c r="K550" i="2"/>
  <c r="J550" i="2"/>
  <c r="I550" i="2"/>
  <c r="H550" i="2"/>
  <c r="G550" i="2"/>
  <c r="F550" i="2"/>
  <c r="E550" i="2"/>
  <c r="M549" i="2"/>
  <c r="L549" i="2"/>
  <c r="K549" i="2"/>
  <c r="J549" i="2"/>
  <c r="I549" i="2"/>
  <c r="H549" i="2"/>
  <c r="G549" i="2"/>
  <c r="F549" i="2"/>
  <c r="E549" i="2"/>
  <c r="M548" i="2"/>
  <c r="L548" i="2"/>
  <c r="K548" i="2"/>
  <c r="J548" i="2"/>
  <c r="I548" i="2"/>
  <c r="H548" i="2"/>
  <c r="G548" i="2"/>
  <c r="F548" i="2"/>
  <c r="E548" i="2"/>
  <c r="M547" i="2"/>
  <c r="L547" i="2"/>
  <c r="K547" i="2"/>
  <c r="J547" i="2"/>
  <c r="I547" i="2"/>
  <c r="H547" i="2"/>
  <c r="G547" i="2"/>
  <c r="F547" i="2"/>
  <c r="E547" i="2"/>
  <c r="M546" i="2"/>
  <c r="L546" i="2"/>
  <c r="K546" i="2"/>
  <c r="J546" i="2"/>
  <c r="I546" i="2"/>
  <c r="H546" i="2"/>
  <c r="G546" i="2"/>
  <c r="F546" i="2"/>
  <c r="E546" i="2"/>
  <c r="M545" i="2"/>
  <c r="L545" i="2"/>
  <c r="K545" i="2"/>
  <c r="J545" i="2"/>
  <c r="I545" i="2"/>
  <c r="H545" i="2"/>
  <c r="G545" i="2"/>
  <c r="F545" i="2"/>
  <c r="E545" i="2"/>
  <c r="M544" i="2"/>
  <c r="L544" i="2"/>
  <c r="K544" i="2"/>
  <c r="J544" i="2"/>
  <c r="I544" i="2"/>
  <c r="H544" i="2"/>
  <c r="G544" i="2"/>
  <c r="F544" i="2"/>
  <c r="E544" i="2"/>
  <c r="M543" i="2"/>
  <c r="L543" i="2"/>
  <c r="K543" i="2"/>
  <c r="J543" i="2"/>
  <c r="I543" i="2"/>
  <c r="H543" i="2"/>
  <c r="G543" i="2"/>
  <c r="F543" i="2"/>
  <c r="E543" i="2"/>
  <c r="M542" i="2"/>
  <c r="L542" i="2"/>
  <c r="K542" i="2"/>
  <c r="J542" i="2"/>
  <c r="I542" i="2"/>
  <c r="H542" i="2"/>
  <c r="G542" i="2"/>
  <c r="F542" i="2"/>
  <c r="E542" i="2"/>
  <c r="M541" i="2"/>
  <c r="L541" i="2"/>
  <c r="K541" i="2"/>
  <c r="J541" i="2"/>
  <c r="I541" i="2"/>
  <c r="H541" i="2"/>
  <c r="G541" i="2"/>
  <c r="F541" i="2"/>
  <c r="E541" i="2"/>
  <c r="M540" i="2"/>
  <c r="L540" i="2"/>
  <c r="K540" i="2"/>
  <c r="J540" i="2"/>
  <c r="I540" i="2"/>
  <c r="H540" i="2"/>
  <c r="G540" i="2"/>
  <c r="F540" i="2"/>
  <c r="E540" i="2"/>
  <c r="M539" i="2"/>
  <c r="L539" i="2"/>
  <c r="K539" i="2"/>
  <c r="J539" i="2"/>
  <c r="I539" i="2"/>
  <c r="H539" i="2"/>
  <c r="G539" i="2"/>
  <c r="F539" i="2"/>
  <c r="E539" i="2"/>
  <c r="M538" i="2"/>
  <c r="L538" i="2"/>
  <c r="K538" i="2"/>
  <c r="J538" i="2"/>
  <c r="I538" i="2"/>
  <c r="H538" i="2"/>
  <c r="G538" i="2"/>
  <c r="F538" i="2"/>
  <c r="E538" i="2"/>
  <c r="M537" i="2"/>
  <c r="L537" i="2"/>
  <c r="K537" i="2"/>
  <c r="J537" i="2"/>
  <c r="I537" i="2"/>
  <c r="H537" i="2"/>
  <c r="G537" i="2"/>
  <c r="F537" i="2"/>
  <c r="E537" i="2"/>
  <c r="M536" i="2"/>
  <c r="L536" i="2"/>
  <c r="K536" i="2"/>
  <c r="J536" i="2"/>
  <c r="I536" i="2"/>
  <c r="H536" i="2"/>
  <c r="G536" i="2"/>
  <c r="F536" i="2"/>
  <c r="E536" i="2"/>
  <c r="M535" i="2"/>
  <c r="L535" i="2"/>
  <c r="K535" i="2"/>
  <c r="J535" i="2"/>
  <c r="I535" i="2"/>
  <c r="H535" i="2"/>
  <c r="G535" i="2"/>
  <c r="F535" i="2"/>
  <c r="E535" i="2"/>
  <c r="M534" i="2"/>
  <c r="L534" i="2"/>
  <c r="K534" i="2"/>
  <c r="J534" i="2"/>
  <c r="I534" i="2"/>
  <c r="H534" i="2"/>
  <c r="G534" i="2"/>
  <c r="F534" i="2"/>
  <c r="E534" i="2"/>
  <c r="M533" i="2"/>
  <c r="L533" i="2"/>
  <c r="K533" i="2"/>
  <c r="J533" i="2"/>
  <c r="I533" i="2"/>
  <c r="H533" i="2"/>
  <c r="G533" i="2"/>
  <c r="F533" i="2"/>
  <c r="E533" i="2"/>
  <c r="M532" i="2"/>
  <c r="L532" i="2"/>
  <c r="K532" i="2"/>
  <c r="J532" i="2"/>
  <c r="I532" i="2"/>
  <c r="H532" i="2"/>
  <c r="G532" i="2"/>
  <c r="F532" i="2"/>
  <c r="E532" i="2"/>
  <c r="M531" i="2"/>
  <c r="L531" i="2"/>
  <c r="K531" i="2"/>
  <c r="J531" i="2"/>
  <c r="I531" i="2"/>
  <c r="H531" i="2"/>
  <c r="G531" i="2"/>
  <c r="F531" i="2"/>
  <c r="E531" i="2"/>
  <c r="M530" i="2"/>
  <c r="L530" i="2"/>
  <c r="K530" i="2"/>
  <c r="J530" i="2"/>
  <c r="I530" i="2"/>
  <c r="H530" i="2"/>
  <c r="G530" i="2"/>
  <c r="F530" i="2"/>
  <c r="E530" i="2"/>
  <c r="M529" i="2"/>
  <c r="L529" i="2"/>
  <c r="K529" i="2"/>
  <c r="J529" i="2"/>
  <c r="I529" i="2"/>
  <c r="H529" i="2"/>
  <c r="G529" i="2"/>
  <c r="F529" i="2"/>
  <c r="E529" i="2"/>
  <c r="M528" i="2"/>
  <c r="L528" i="2"/>
  <c r="K528" i="2"/>
  <c r="J528" i="2"/>
  <c r="I528" i="2"/>
  <c r="H528" i="2"/>
  <c r="G528" i="2"/>
  <c r="F528" i="2"/>
  <c r="E528" i="2"/>
  <c r="M527" i="2"/>
  <c r="L527" i="2"/>
  <c r="K527" i="2"/>
  <c r="J527" i="2"/>
  <c r="I527" i="2"/>
  <c r="H527" i="2"/>
  <c r="G527" i="2"/>
  <c r="F527" i="2"/>
  <c r="E527" i="2"/>
  <c r="M526" i="2"/>
  <c r="L526" i="2"/>
  <c r="K526" i="2"/>
  <c r="J526" i="2"/>
  <c r="I526" i="2"/>
  <c r="H526" i="2"/>
  <c r="G526" i="2"/>
  <c r="F526" i="2"/>
  <c r="E526" i="2"/>
  <c r="M525" i="2"/>
  <c r="L525" i="2"/>
  <c r="K525" i="2"/>
  <c r="J525" i="2"/>
  <c r="I525" i="2"/>
  <c r="H525" i="2"/>
  <c r="G525" i="2"/>
  <c r="F525" i="2"/>
  <c r="E525" i="2"/>
  <c r="M524" i="2"/>
  <c r="L524" i="2"/>
  <c r="K524" i="2"/>
  <c r="J524" i="2"/>
  <c r="I524" i="2"/>
  <c r="H524" i="2"/>
  <c r="G524" i="2"/>
  <c r="F524" i="2"/>
  <c r="E524" i="2"/>
  <c r="M523" i="2"/>
  <c r="L523" i="2"/>
  <c r="K523" i="2"/>
  <c r="J523" i="2"/>
  <c r="I523" i="2"/>
  <c r="H523" i="2"/>
  <c r="G523" i="2"/>
  <c r="F523" i="2"/>
  <c r="E523" i="2"/>
  <c r="M522" i="2"/>
  <c r="L522" i="2"/>
  <c r="K522" i="2"/>
  <c r="J522" i="2"/>
  <c r="I522" i="2"/>
  <c r="H522" i="2"/>
  <c r="G522" i="2"/>
  <c r="F522" i="2"/>
  <c r="E522" i="2"/>
  <c r="M521" i="2"/>
  <c r="L521" i="2"/>
  <c r="K521" i="2"/>
  <c r="J521" i="2"/>
  <c r="I521" i="2"/>
  <c r="H521" i="2"/>
  <c r="G521" i="2"/>
  <c r="F521" i="2"/>
  <c r="E521" i="2"/>
  <c r="M520" i="2"/>
  <c r="L520" i="2"/>
  <c r="K520" i="2"/>
  <c r="J520" i="2"/>
  <c r="I520" i="2"/>
  <c r="H520" i="2"/>
  <c r="G520" i="2"/>
  <c r="F520" i="2"/>
  <c r="E520" i="2"/>
  <c r="M519" i="2"/>
  <c r="L519" i="2"/>
  <c r="K519" i="2"/>
  <c r="J519" i="2"/>
  <c r="I519" i="2"/>
  <c r="H519" i="2"/>
  <c r="G519" i="2"/>
  <c r="F519" i="2"/>
  <c r="E519" i="2"/>
  <c r="M518" i="2"/>
  <c r="L518" i="2"/>
  <c r="K518" i="2"/>
  <c r="J518" i="2"/>
  <c r="I518" i="2"/>
  <c r="H518" i="2"/>
  <c r="G518" i="2"/>
  <c r="F518" i="2"/>
  <c r="E518" i="2"/>
  <c r="M517" i="2"/>
  <c r="L517" i="2"/>
  <c r="K517" i="2"/>
  <c r="J517" i="2"/>
  <c r="I517" i="2"/>
  <c r="H517" i="2"/>
  <c r="G517" i="2"/>
  <c r="F517" i="2"/>
  <c r="E517" i="2"/>
  <c r="M516" i="2"/>
  <c r="L516" i="2"/>
  <c r="K516" i="2"/>
  <c r="J516" i="2"/>
  <c r="I516" i="2"/>
  <c r="H516" i="2"/>
  <c r="G516" i="2"/>
  <c r="F516" i="2"/>
  <c r="E516" i="2"/>
  <c r="M515" i="2"/>
  <c r="L515" i="2"/>
  <c r="K515" i="2"/>
  <c r="J515" i="2"/>
  <c r="I515" i="2"/>
  <c r="H515" i="2"/>
  <c r="G515" i="2"/>
  <c r="F515" i="2"/>
  <c r="E515" i="2"/>
  <c r="M514" i="2"/>
  <c r="L514" i="2"/>
  <c r="K514" i="2"/>
  <c r="J514" i="2"/>
  <c r="I514" i="2"/>
  <c r="H514" i="2"/>
  <c r="G514" i="2"/>
  <c r="F514" i="2"/>
  <c r="E514" i="2"/>
  <c r="M513" i="2"/>
  <c r="L513" i="2"/>
  <c r="K513" i="2"/>
  <c r="J513" i="2"/>
  <c r="I513" i="2"/>
  <c r="H513" i="2"/>
  <c r="G513" i="2"/>
  <c r="F513" i="2"/>
  <c r="E513" i="2"/>
  <c r="M512" i="2"/>
  <c r="L512" i="2"/>
  <c r="K512" i="2"/>
  <c r="J512" i="2"/>
  <c r="I512" i="2"/>
  <c r="H512" i="2"/>
  <c r="G512" i="2"/>
  <c r="F512" i="2"/>
  <c r="E512" i="2"/>
  <c r="M511" i="2"/>
  <c r="L511" i="2"/>
  <c r="K511" i="2"/>
  <c r="J511" i="2"/>
  <c r="I511" i="2"/>
  <c r="H511" i="2"/>
  <c r="G511" i="2"/>
  <c r="F511" i="2"/>
  <c r="E511" i="2"/>
  <c r="M510" i="2"/>
  <c r="L510" i="2"/>
  <c r="K510" i="2"/>
  <c r="J510" i="2"/>
  <c r="I510" i="2"/>
  <c r="H510" i="2"/>
  <c r="G510" i="2"/>
  <c r="F510" i="2"/>
  <c r="E510" i="2"/>
  <c r="M509" i="2"/>
  <c r="L509" i="2"/>
  <c r="K509" i="2"/>
  <c r="J509" i="2"/>
  <c r="I509" i="2"/>
  <c r="H509" i="2"/>
  <c r="G509" i="2"/>
  <c r="F509" i="2"/>
  <c r="E509" i="2"/>
  <c r="M508" i="2"/>
  <c r="L508" i="2"/>
  <c r="K508" i="2"/>
  <c r="J508" i="2"/>
  <c r="I508" i="2"/>
  <c r="H508" i="2"/>
  <c r="G508" i="2"/>
  <c r="F508" i="2"/>
  <c r="E508" i="2"/>
  <c r="M507" i="2"/>
  <c r="L507" i="2"/>
  <c r="K507" i="2"/>
  <c r="J507" i="2"/>
  <c r="I507" i="2"/>
  <c r="H507" i="2"/>
  <c r="G507" i="2"/>
  <c r="F507" i="2"/>
  <c r="E507" i="2"/>
  <c r="M506" i="2"/>
  <c r="L506" i="2"/>
  <c r="K506" i="2"/>
  <c r="J506" i="2"/>
  <c r="I506" i="2"/>
  <c r="H506" i="2"/>
  <c r="G506" i="2"/>
  <c r="F506" i="2"/>
  <c r="E506" i="2"/>
  <c r="M505" i="2"/>
  <c r="L505" i="2"/>
  <c r="K505" i="2"/>
  <c r="J505" i="2"/>
  <c r="I505" i="2"/>
  <c r="H505" i="2"/>
  <c r="G505" i="2"/>
  <c r="F505" i="2"/>
  <c r="E505" i="2"/>
  <c r="M504" i="2"/>
  <c r="L504" i="2"/>
  <c r="K504" i="2"/>
  <c r="J504" i="2"/>
  <c r="I504" i="2"/>
  <c r="H504" i="2"/>
  <c r="G504" i="2"/>
  <c r="F504" i="2"/>
  <c r="E504" i="2"/>
  <c r="M503" i="2"/>
  <c r="L503" i="2"/>
  <c r="K503" i="2"/>
  <c r="J503" i="2"/>
  <c r="I503" i="2"/>
  <c r="H503" i="2"/>
  <c r="G503" i="2"/>
  <c r="F503" i="2"/>
  <c r="E503" i="2"/>
  <c r="M502" i="2"/>
  <c r="L502" i="2"/>
  <c r="K502" i="2"/>
  <c r="J502" i="2"/>
  <c r="I502" i="2"/>
  <c r="H502" i="2"/>
  <c r="G502" i="2"/>
  <c r="F502" i="2"/>
  <c r="E502" i="2"/>
  <c r="M501" i="2"/>
  <c r="L501" i="2"/>
  <c r="K501" i="2"/>
  <c r="J501" i="2"/>
  <c r="I501" i="2"/>
  <c r="H501" i="2"/>
  <c r="G501" i="2"/>
  <c r="F501" i="2"/>
  <c r="E501" i="2"/>
  <c r="M500" i="2"/>
  <c r="L500" i="2"/>
  <c r="K500" i="2"/>
  <c r="J500" i="2"/>
  <c r="I500" i="2"/>
  <c r="H500" i="2"/>
  <c r="G500" i="2"/>
  <c r="F500" i="2"/>
  <c r="E500" i="2"/>
  <c r="M499" i="2"/>
  <c r="L499" i="2"/>
  <c r="K499" i="2"/>
  <c r="J499" i="2"/>
  <c r="I499" i="2"/>
  <c r="H499" i="2"/>
  <c r="G499" i="2"/>
  <c r="F499" i="2"/>
  <c r="E499" i="2"/>
  <c r="M498" i="2"/>
  <c r="L498" i="2"/>
  <c r="K498" i="2"/>
  <c r="J498" i="2"/>
  <c r="I498" i="2"/>
  <c r="H498" i="2"/>
  <c r="G498" i="2"/>
  <c r="F498" i="2"/>
  <c r="E498" i="2"/>
  <c r="M497" i="2"/>
  <c r="L497" i="2"/>
  <c r="K497" i="2"/>
  <c r="J497" i="2"/>
  <c r="I497" i="2"/>
  <c r="H497" i="2"/>
  <c r="G497" i="2"/>
  <c r="F497" i="2"/>
  <c r="E497" i="2"/>
  <c r="M496" i="2"/>
  <c r="L496" i="2"/>
  <c r="K496" i="2"/>
  <c r="J496" i="2"/>
  <c r="I496" i="2"/>
  <c r="H496" i="2"/>
  <c r="G496" i="2"/>
  <c r="F496" i="2"/>
  <c r="E496" i="2"/>
  <c r="M495" i="2"/>
  <c r="L495" i="2"/>
  <c r="K495" i="2"/>
  <c r="J495" i="2"/>
  <c r="I495" i="2"/>
  <c r="H495" i="2"/>
  <c r="G495" i="2"/>
  <c r="F495" i="2"/>
  <c r="E495" i="2"/>
  <c r="M494" i="2"/>
  <c r="L494" i="2"/>
  <c r="K494" i="2"/>
  <c r="J494" i="2"/>
  <c r="I494" i="2"/>
  <c r="H494" i="2"/>
  <c r="G494" i="2"/>
  <c r="F494" i="2"/>
  <c r="E494" i="2"/>
  <c r="M493" i="2"/>
  <c r="L493" i="2"/>
  <c r="K493" i="2"/>
  <c r="J493" i="2"/>
  <c r="I493" i="2"/>
  <c r="H493" i="2"/>
  <c r="G493" i="2"/>
  <c r="F493" i="2"/>
  <c r="E493" i="2"/>
  <c r="M492" i="2"/>
  <c r="L492" i="2"/>
  <c r="K492" i="2"/>
  <c r="J492" i="2"/>
  <c r="I492" i="2"/>
  <c r="H492" i="2"/>
  <c r="G492" i="2"/>
  <c r="F492" i="2"/>
  <c r="E492" i="2"/>
  <c r="M491" i="2"/>
  <c r="L491" i="2"/>
  <c r="K491" i="2"/>
  <c r="J491" i="2"/>
  <c r="I491" i="2"/>
  <c r="H491" i="2"/>
  <c r="G491" i="2"/>
  <c r="F491" i="2"/>
  <c r="E491" i="2"/>
  <c r="M490" i="2"/>
  <c r="L490" i="2"/>
  <c r="K490" i="2"/>
  <c r="J490" i="2"/>
  <c r="I490" i="2"/>
  <c r="H490" i="2"/>
  <c r="G490" i="2"/>
  <c r="F490" i="2"/>
  <c r="E490" i="2"/>
  <c r="M489" i="2"/>
  <c r="L489" i="2"/>
  <c r="K489" i="2"/>
  <c r="J489" i="2"/>
  <c r="I489" i="2"/>
  <c r="H489" i="2"/>
  <c r="G489" i="2"/>
  <c r="F489" i="2"/>
  <c r="E489" i="2"/>
  <c r="M488" i="2"/>
  <c r="L488" i="2"/>
  <c r="K488" i="2"/>
  <c r="J488" i="2"/>
  <c r="I488" i="2"/>
  <c r="H488" i="2"/>
  <c r="G488" i="2"/>
  <c r="F488" i="2"/>
  <c r="E488" i="2"/>
  <c r="M487" i="2"/>
  <c r="L487" i="2"/>
  <c r="K487" i="2"/>
  <c r="J487" i="2"/>
  <c r="I487" i="2"/>
  <c r="H487" i="2"/>
  <c r="G487" i="2"/>
  <c r="F487" i="2"/>
  <c r="E487" i="2"/>
  <c r="M486" i="2"/>
  <c r="L486" i="2"/>
  <c r="K486" i="2"/>
  <c r="J486" i="2"/>
  <c r="I486" i="2"/>
  <c r="H486" i="2"/>
  <c r="G486" i="2"/>
  <c r="F486" i="2"/>
  <c r="E486" i="2"/>
  <c r="M485" i="2"/>
  <c r="L485" i="2"/>
  <c r="K485" i="2"/>
  <c r="J485" i="2"/>
  <c r="I485" i="2"/>
  <c r="H485" i="2"/>
  <c r="G485" i="2"/>
  <c r="F485" i="2"/>
  <c r="E485" i="2"/>
  <c r="M484" i="2"/>
  <c r="L484" i="2"/>
  <c r="K484" i="2"/>
  <c r="J484" i="2"/>
  <c r="I484" i="2"/>
  <c r="H484" i="2"/>
  <c r="G484" i="2"/>
  <c r="F484" i="2"/>
  <c r="E484" i="2"/>
  <c r="M483" i="2"/>
  <c r="L483" i="2"/>
  <c r="K483" i="2"/>
  <c r="J483" i="2"/>
  <c r="I483" i="2"/>
  <c r="H483" i="2"/>
  <c r="G483" i="2"/>
  <c r="F483" i="2"/>
  <c r="E483" i="2"/>
  <c r="M482" i="2"/>
  <c r="L482" i="2"/>
  <c r="K482" i="2"/>
  <c r="J482" i="2"/>
  <c r="I482" i="2"/>
  <c r="H482" i="2"/>
  <c r="G482" i="2"/>
  <c r="F482" i="2"/>
  <c r="E482" i="2"/>
  <c r="M481" i="2"/>
  <c r="L481" i="2"/>
  <c r="K481" i="2"/>
  <c r="J481" i="2"/>
  <c r="I481" i="2"/>
  <c r="H481" i="2"/>
  <c r="G481" i="2"/>
  <c r="F481" i="2"/>
  <c r="E481" i="2"/>
  <c r="M480" i="2"/>
  <c r="L480" i="2"/>
  <c r="K480" i="2"/>
  <c r="J480" i="2"/>
  <c r="I480" i="2"/>
  <c r="H480" i="2"/>
  <c r="G480" i="2"/>
  <c r="F480" i="2"/>
  <c r="E480" i="2"/>
  <c r="M479" i="2"/>
  <c r="L479" i="2"/>
  <c r="K479" i="2"/>
  <c r="J479" i="2"/>
  <c r="I479" i="2"/>
  <c r="H479" i="2"/>
  <c r="G479" i="2"/>
  <c r="F479" i="2"/>
  <c r="E479" i="2"/>
  <c r="M478" i="2"/>
  <c r="L478" i="2"/>
  <c r="K478" i="2"/>
  <c r="J478" i="2"/>
  <c r="I478" i="2"/>
  <c r="H478" i="2"/>
  <c r="G478" i="2"/>
  <c r="F478" i="2"/>
  <c r="E478" i="2"/>
  <c r="M477" i="2"/>
  <c r="L477" i="2"/>
  <c r="K477" i="2"/>
  <c r="J477" i="2"/>
  <c r="I477" i="2"/>
  <c r="H477" i="2"/>
  <c r="G477" i="2"/>
  <c r="F477" i="2"/>
  <c r="E477" i="2"/>
  <c r="M476" i="2"/>
  <c r="L476" i="2"/>
  <c r="K476" i="2"/>
  <c r="J476" i="2"/>
  <c r="I476" i="2"/>
  <c r="H476" i="2"/>
  <c r="G476" i="2"/>
  <c r="F476" i="2"/>
  <c r="E476" i="2"/>
  <c r="M475" i="2"/>
  <c r="L475" i="2"/>
  <c r="K475" i="2"/>
  <c r="J475" i="2"/>
  <c r="I475" i="2"/>
  <c r="H475" i="2"/>
  <c r="G475" i="2"/>
  <c r="F475" i="2"/>
  <c r="E475" i="2"/>
  <c r="M474" i="2"/>
  <c r="L474" i="2"/>
  <c r="K474" i="2"/>
  <c r="J474" i="2"/>
  <c r="I474" i="2"/>
  <c r="H474" i="2"/>
  <c r="G474" i="2"/>
  <c r="F474" i="2"/>
  <c r="E474" i="2"/>
  <c r="M473" i="2"/>
  <c r="L473" i="2"/>
  <c r="K473" i="2"/>
  <c r="J473" i="2"/>
  <c r="I473" i="2"/>
  <c r="H473" i="2"/>
  <c r="G473" i="2"/>
  <c r="F473" i="2"/>
  <c r="E473" i="2"/>
  <c r="M472" i="2"/>
  <c r="L472" i="2"/>
  <c r="K472" i="2"/>
  <c r="J472" i="2"/>
  <c r="I472" i="2"/>
  <c r="H472" i="2"/>
  <c r="G472" i="2"/>
  <c r="F472" i="2"/>
  <c r="E472" i="2"/>
  <c r="M471" i="2"/>
  <c r="L471" i="2"/>
  <c r="K471" i="2"/>
  <c r="J471" i="2"/>
  <c r="I471" i="2"/>
  <c r="H471" i="2"/>
  <c r="G471" i="2"/>
  <c r="F471" i="2"/>
  <c r="E471" i="2"/>
  <c r="M470" i="2"/>
  <c r="L470" i="2"/>
  <c r="K470" i="2"/>
  <c r="J470" i="2"/>
  <c r="I470" i="2"/>
  <c r="H470" i="2"/>
  <c r="G470" i="2"/>
  <c r="F470" i="2"/>
  <c r="E470" i="2"/>
  <c r="M469" i="2"/>
  <c r="L469" i="2"/>
  <c r="K469" i="2"/>
  <c r="J469" i="2"/>
  <c r="I469" i="2"/>
  <c r="H469" i="2"/>
  <c r="G469" i="2"/>
  <c r="F469" i="2"/>
  <c r="E469" i="2"/>
  <c r="M468" i="2"/>
  <c r="L468" i="2"/>
  <c r="K468" i="2"/>
  <c r="J468" i="2"/>
  <c r="I468" i="2"/>
  <c r="H468" i="2"/>
  <c r="G468" i="2"/>
  <c r="F468" i="2"/>
  <c r="E468" i="2"/>
  <c r="M467" i="2"/>
  <c r="L467" i="2"/>
  <c r="K467" i="2"/>
  <c r="J467" i="2"/>
  <c r="I467" i="2"/>
  <c r="H467" i="2"/>
  <c r="G467" i="2"/>
  <c r="F467" i="2"/>
  <c r="E467" i="2"/>
  <c r="M466" i="2"/>
  <c r="L466" i="2"/>
  <c r="K466" i="2"/>
  <c r="J466" i="2"/>
  <c r="I466" i="2"/>
  <c r="H466" i="2"/>
  <c r="G466" i="2"/>
  <c r="F466" i="2"/>
  <c r="E466" i="2"/>
  <c r="M465" i="2"/>
  <c r="L465" i="2"/>
  <c r="K465" i="2"/>
  <c r="J465" i="2"/>
  <c r="I465" i="2"/>
  <c r="H465" i="2"/>
  <c r="G465" i="2"/>
  <c r="F465" i="2"/>
  <c r="E465" i="2"/>
  <c r="M464" i="2"/>
  <c r="L464" i="2"/>
  <c r="K464" i="2"/>
  <c r="J464" i="2"/>
  <c r="I464" i="2"/>
  <c r="H464" i="2"/>
  <c r="G464" i="2"/>
  <c r="F464" i="2"/>
  <c r="E464" i="2"/>
  <c r="M463" i="2"/>
  <c r="L463" i="2"/>
  <c r="K463" i="2"/>
  <c r="J463" i="2"/>
  <c r="I463" i="2"/>
  <c r="H463" i="2"/>
  <c r="G463" i="2"/>
  <c r="F463" i="2"/>
  <c r="E463" i="2"/>
  <c r="M462" i="2"/>
  <c r="L462" i="2"/>
  <c r="K462" i="2"/>
  <c r="J462" i="2"/>
  <c r="I462" i="2"/>
  <c r="H462" i="2"/>
  <c r="G462" i="2"/>
  <c r="F462" i="2"/>
  <c r="E462" i="2"/>
  <c r="M461" i="2"/>
  <c r="L461" i="2"/>
  <c r="K461" i="2"/>
  <c r="J461" i="2"/>
  <c r="I461" i="2"/>
  <c r="H461" i="2"/>
  <c r="G461" i="2"/>
  <c r="F461" i="2"/>
  <c r="E461" i="2"/>
  <c r="M460" i="2"/>
  <c r="L460" i="2"/>
  <c r="K460" i="2"/>
  <c r="J460" i="2"/>
  <c r="I460" i="2"/>
  <c r="H460" i="2"/>
  <c r="G460" i="2"/>
  <c r="F460" i="2"/>
  <c r="E460" i="2"/>
  <c r="M459" i="2"/>
  <c r="L459" i="2"/>
  <c r="K459" i="2"/>
  <c r="J459" i="2"/>
  <c r="I459" i="2"/>
  <c r="H459" i="2"/>
  <c r="G459" i="2"/>
  <c r="F459" i="2"/>
  <c r="E459" i="2"/>
  <c r="M458" i="2"/>
  <c r="L458" i="2"/>
  <c r="K458" i="2"/>
  <c r="J458" i="2"/>
  <c r="I458" i="2"/>
  <c r="H458" i="2"/>
  <c r="G458" i="2"/>
  <c r="F458" i="2"/>
  <c r="E458" i="2"/>
  <c r="M457" i="2"/>
  <c r="L457" i="2"/>
  <c r="K457" i="2"/>
  <c r="J457" i="2"/>
  <c r="I457" i="2"/>
  <c r="H457" i="2"/>
  <c r="G457" i="2"/>
  <c r="F457" i="2"/>
  <c r="E457" i="2"/>
  <c r="M456" i="2"/>
  <c r="L456" i="2"/>
  <c r="K456" i="2"/>
  <c r="J456" i="2"/>
  <c r="I456" i="2"/>
  <c r="H456" i="2"/>
  <c r="G456" i="2"/>
  <c r="F456" i="2"/>
  <c r="E456" i="2"/>
  <c r="M455" i="2"/>
  <c r="L455" i="2"/>
  <c r="K455" i="2"/>
  <c r="J455" i="2"/>
  <c r="I455" i="2"/>
  <c r="H455" i="2"/>
  <c r="G455" i="2"/>
  <c r="F455" i="2"/>
  <c r="E455" i="2"/>
  <c r="M454" i="2"/>
  <c r="L454" i="2"/>
  <c r="K454" i="2"/>
  <c r="J454" i="2"/>
  <c r="I454" i="2"/>
  <c r="H454" i="2"/>
  <c r="G454" i="2"/>
  <c r="F454" i="2"/>
  <c r="E454" i="2"/>
  <c r="M453" i="2"/>
  <c r="L453" i="2"/>
  <c r="K453" i="2"/>
  <c r="J453" i="2"/>
  <c r="I453" i="2"/>
  <c r="H453" i="2"/>
  <c r="G453" i="2"/>
  <c r="F453" i="2"/>
  <c r="E453" i="2"/>
  <c r="M452" i="2"/>
  <c r="L452" i="2"/>
  <c r="K452" i="2"/>
  <c r="J452" i="2"/>
  <c r="I452" i="2"/>
  <c r="H452" i="2"/>
  <c r="G452" i="2"/>
  <c r="F452" i="2"/>
  <c r="E452" i="2"/>
  <c r="M451" i="2"/>
  <c r="L451" i="2"/>
  <c r="K451" i="2"/>
  <c r="J451" i="2"/>
  <c r="I451" i="2"/>
  <c r="H451" i="2"/>
  <c r="G451" i="2"/>
  <c r="F451" i="2"/>
  <c r="E451" i="2"/>
  <c r="M450" i="2"/>
  <c r="L450" i="2"/>
  <c r="K450" i="2"/>
  <c r="J450" i="2"/>
  <c r="I450" i="2"/>
  <c r="H450" i="2"/>
  <c r="G450" i="2"/>
  <c r="F450" i="2"/>
  <c r="E450" i="2"/>
  <c r="M449" i="2"/>
  <c r="L449" i="2"/>
  <c r="K449" i="2"/>
  <c r="J449" i="2"/>
  <c r="I449" i="2"/>
  <c r="H449" i="2"/>
  <c r="G449" i="2"/>
  <c r="F449" i="2"/>
  <c r="E449" i="2"/>
  <c r="M448" i="2"/>
  <c r="L448" i="2"/>
  <c r="K448" i="2"/>
  <c r="J448" i="2"/>
  <c r="I448" i="2"/>
  <c r="H448" i="2"/>
  <c r="G448" i="2"/>
  <c r="F448" i="2"/>
  <c r="E448" i="2"/>
  <c r="M447" i="2"/>
  <c r="L447" i="2"/>
  <c r="K447" i="2"/>
  <c r="J447" i="2"/>
  <c r="I447" i="2"/>
  <c r="H447" i="2"/>
  <c r="G447" i="2"/>
  <c r="F447" i="2"/>
  <c r="E447" i="2"/>
  <c r="M446" i="2"/>
  <c r="L446" i="2"/>
  <c r="K446" i="2"/>
  <c r="J446" i="2"/>
  <c r="I446" i="2"/>
  <c r="H446" i="2"/>
  <c r="G446" i="2"/>
  <c r="F446" i="2"/>
  <c r="E446" i="2"/>
  <c r="M445" i="2"/>
  <c r="L445" i="2"/>
  <c r="K445" i="2"/>
  <c r="J445" i="2"/>
  <c r="I445" i="2"/>
  <c r="H445" i="2"/>
  <c r="G445" i="2"/>
  <c r="F445" i="2"/>
  <c r="E445" i="2"/>
  <c r="M444" i="2"/>
  <c r="L444" i="2"/>
  <c r="K444" i="2"/>
  <c r="J444" i="2"/>
  <c r="I444" i="2"/>
  <c r="H444" i="2"/>
  <c r="G444" i="2"/>
  <c r="F444" i="2"/>
  <c r="E444" i="2"/>
  <c r="M443" i="2"/>
  <c r="L443" i="2"/>
  <c r="K443" i="2"/>
  <c r="J443" i="2"/>
  <c r="I443" i="2"/>
  <c r="H443" i="2"/>
  <c r="G443" i="2"/>
  <c r="F443" i="2"/>
  <c r="E443" i="2"/>
  <c r="M442" i="2"/>
  <c r="L442" i="2"/>
  <c r="K442" i="2"/>
  <c r="J442" i="2"/>
  <c r="I442" i="2"/>
  <c r="H442" i="2"/>
  <c r="G442" i="2"/>
  <c r="F442" i="2"/>
  <c r="E442" i="2"/>
  <c r="M441" i="2"/>
  <c r="L441" i="2"/>
  <c r="K441" i="2"/>
  <c r="J441" i="2"/>
  <c r="I441" i="2"/>
  <c r="H441" i="2"/>
  <c r="G441" i="2"/>
  <c r="F441" i="2"/>
  <c r="E441" i="2"/>
  <c r="M440" i="2"/>
  <c r="L440" i="2"/>
  <c r="K440" i="2"/>
  <c r="J440" i="2"/>
  <c r="I440" i="2"/>
  <c r="H440" i="2"/>
  <c r="G440" i="2"/>
  <c r="F440" i="2"/>
  <c r="E440" i="2"/>
  <c r="M439" i="2"/>
  <c r="L439" i="2"/>
  <c r="K439" i="2"/>
  <c r="J439" i="2"/>
  <c r="I439" i="2"/>
  <c r="H439" i="2"/>
  <c r="G439" i="2"/>
  <c r="F439" i="2"/>
  <c r="E439" i="2"/>
  <c r="M438" i="2"/>
  <c r="L438" i="2"/>
  <c r="K438" i="2"/>
  <c r="J438" i="2"/>
  <c r="I438" i="2"/>
  <c r="H438" i="2"/>
  <c r="G438" i="2"/>
  <c r="F438" i="2"/>
  <c r="E438" i="2"/>
  <c r="M437" i="2"/>
  <c r="L437" i="2"/>
  <c r="K437" i="2"/>
  <c r="J437" i="2"/>
  <c r="I437" i="2"/>
  <c r="H437" i="2"/>
  <c r="G437" i="2"/>
  <c r="F437" i="2"/>
  <c r="E437" i="2"/>
  <c r="M436" i="2"/>
  <c r="L436" i="2"/>
  <c r="K436" i="2"/>
  <c r="J436" i="2"/>
  <c r="I436" i="2"/>
  <c r="H436" i="2"/>
  <c r="G436" i="2"/>
  <c r="F436" i="2"/>
  <c r="E436" i="2"/>
  <c r="M435" i="2"/>
  <c r="L435" i="2"/>
  <c r="K435" i="2"/>
  <c r="J435" i="2"/>
  <c r="I435" i="2"/>
  <c r="H435" i="2"/>
  <c r="G435" i="2"/>
  <c r="F435" i="2"/>
  <c r="E435" i="2"/>
  <c r="M434" i="2"/>
  <c r="L434" i="2"/>
  <c r="K434" i="2"/>
  <c r="J434" i="2"/>
  <c r="I434" i="2"/>
  <c r="H434" i="2"/>
  <c r="G434" i="2"/>
  <c r="F434" i="2"/>
  <c r="E434" i="2"/>
  <c r="M433" i="2"/>
  <c r="L433" i="2"/>
  <c r="K433" i="2"/>
  <c r="J433" i="2"/>
  <c r="I433" i="2"/>
  <c r="H433" i="2"/>
  <c r="G433" i="2"/>
  <c r="F433" i="2"/>
  <c r="E433" i="2"/>
  <c r="M432" i="2"/>
  <c r="L432" i="2"/>
  <c r="K432" i="2"/>
  <c r="J432" i="2"/>
  <c r="I432" i="2"/>
  <c r="H432" i="2"/>
  <c r="G432" i="2"/>
  <c r="F432" i="2"/>
  <c r="E432" i="2"/>
  <c r="M431" i="2"/>
  <c r="L431" i="2"/>
  <c r="K431" i="2"/>
  <c r="J431" i="2"/>
  <c r="I431" i="2"/>
  <c r="H431" i="2"/>
  <c r="G431" i="2"/>
  <c r="F431" i="2"/>
  <c r="E431" i="2"/>
  <c r="M430" i="2"/>
  <c r="L430" i="2"/>
  <c r="K430" i="2"/>
  <c r="J430" i="2"/>
  <c r="I430" i="2"/>
  <c r="H430" i="2"/>
  <c r="G430" i="2"/>
  <c r="F430" i="2"/>
  <c r="E430" i="2"/>
  <c r="M429" i="2"/>
  <c r="L429" i="2"/>
  <c r="K429" i="2"/>
  <c r="J429" i="2"/>
  <c r="I429" i="2"/>
  <c r="H429" i="2"/>
  <c r="G429" i="2"/>
  <c r="F429" i="2"/>
  <c r="E429" i="2"/>
  <c r="M428" i="2"/>
  <c r="L428" i="2"/>
  <c r="K428" i="2"/>
  <c r="J428" i="2"/>
  <c r="I428" i="2"/>
  <c r="H428" i="2"/>
  <c r="G428" i="2"/>
  <c r="F428" i="2"/>
  <c r="E428" i="2"/>
  <c r="M427" i="2"/>
  <c r="L427" i="2"/>
  <c r="K427" i="2"/>
  <c r="J427" i="2"/>
  <c r="I427" i="2"/>
  <c r="H427" i="2"/>
  <c r="G427" i="2"/>
  <c r="F427" i="2"/>
  <c r="E427" i="2"/>
  <c r="M426" i="2"/>
  <c r="L426" i="2"/>
  <c r="K426" i="2"/>
  <c r="J426" i="2"/>
  <c r="I426" i="2"/>
  <c r="H426" i="2"/>
  <c r="G426" i="2"/>
  <c r="F426" i="2"/>
  <c r="E426" i="2"/>
  <c r="M425" i="2"/>
  <c r="L425" i="2"/>
  <c r="K425" i="2"/>
  <c r="J425" i="2"/>
  <c r="I425" i="2"/>
  <c r="H425" i="2"/>
  <c r="G425" i="2"/>
  <c r="F425" i="2"/>
  <c r="E425" i="2"/>
  <c r="M424" i="2"/>
  <c r="L424" i="2"/>
  <c r="K424" i="2"/>
  <c r="J424" i="2"/>
  <c r="I424" i="2"/>
  <c r="H424" i="2"/>
  <c r="G424" i="2"/>
  <c r="F424" i="2"/>
  <c r="E424" i="2"/>
  <c r="M423" i="2"/>
  <c r="L423" i="2"/>
  <c r="K423" i="2"/>
  <c r="J423" i="2"/>
  <c r="I423" i="2"/>
  <c r="H423" i="2"/>
  <c r="G423" i="2"/>
  <c r="F423" i="2"/>
  <c r="E423" i="2"/>
  <c r="M422" i="2"/>
  <c r="L422" i="2"/>
  <c r="K422" i="2"/>
  <c r="J422" i="2"/>
  <c r="I422" i="2"/>
  <c r="H422" i="2"/>
  <c r="G422" i="2"/>
  <c r="F422" i="2"/>
  <c r="E422" i="2"/>
  <c r="M421" i="2"/>
  <c r="L421" i="2"/>
  <c r="K421" i="2"/>
  <c r="J421" i="2"/>
  <c r="I421" i="2"/>
  <c r="H421" i="2"/>
  <c r="G421" i="2"/>
  <c r="F421" i="2"/>
  <c r="E421" i="2"/>
  <c r="M420" i="2"/>
  <c r="L420" i="2"/>
  <c r="K420" i="2"/>
  <c r="J420" i="2"/>
  <c r="I420" i="2"/>
  <c r="H420" i="2"/>
  <c r="G420" i="2"/>
  <c r="F420" i="2"/>
  <c r="E420" i="2"/>
  <c r="M419" i="2"/>
  <c r="L419" i="2"/>
  <c r="K419" i="2"/>
  <c r="J419" i="2"/>
  <c r="I419" i="2"/>
  <c r="H419" i="2"/>
  <c r="G419" i="2"/>
  <c r="F419" i="2"/>
  <c r="E419" i="2"/>
  <c r="M418" i="2"/>
  <c r="L418" i="2"/>
  <c r="K418" i="2"/>
  <c r="J418" i="2"/>
  <c r="I418" i="2"/>
  <c r="H418" i="2"/>
  <c r="G418" i="2"/>
  <c r="F418" i="2"/>
  <c r="E418" i="2"/>
  <c r="M417" i="2"/>
  <c r="L417" i="2"/>
  <c r="K417" i="2"/>
  <c r="J417" i="2"/>
  <c r="I417" i="2"/>
  <c r="H417" i="2"/>
  <c r="G417" i="2"/>
  <c r="F417" i="2"/>
  <c r="E417" i="2"/>
  <c r="M416" i="2"/>
  <c r="L416" i="2"/>
  <c r="K416" i="2"/>
  <c r="J416" i="2"/>
  <c r="I416" i="2"/>
  <c r="H416" i="2"/>
  <c r="G416" i="2"/>
  <c r="F416" i="2"/>
  <c r="E416" i="2"/>
  <c r="M415" i="2"/>
  <c r="L415" i="2"/>
  <c r="K415" i="2"/>
  <c r="J415" i="2"/>
  <c r="I415" i="2"/>
  <c r="H415" i="2"/>
  <c r="G415" i="2"/>
  <c r="F415" i="2"/>
  <c r="E415" i="2"/>
  <c r="M414" i="2"/>
  <c r="L414" i="2"/>
  <c r="K414" i="2"/>
  <c r="J414" i="2"/>
  <c r="I414" i="2"/>
  <c r="H414" i="2"/>
  <c r="G414" i="2"/>
  <c r="F414" i="2"/>
  <c r="E414" i="2"/>
  <c r="M413" i="2"/>
  <c r="L413" i="2"/>
  <c r="K413" i="2"/>
  <c r="J413" i="2"/>
  <c r="I413" i="2"/>
  <c r="H413" i="2"/>
  <c r="G413" i="2"/>
  <c r="F413" i="2"/>
  <c r="E413" i="2"/>
  <c r="M412" i="2"/>
  <c r="L412" i="2"/>
  <c r="K412" i="2"/>
  <c r="J412" i="2"/>
  <c r="I412" i="2"/>
  <c r="H412" i="2"/>
  <c r="G412" i="2"/>
  <c r="F412" i="2"/>
  <c r="E412" i="2"/>
  <c r="M411" i="2"/>
  <c r="L411" i="2"/>
  <c r="K411" i="2"/>
  <c r="J411" i="2"/>
  <c r="I411" i="2"/>
  <c r="H411" i="2"/>
  <c r="G411" i="2"/>
  <c r="F411" i="2"/>
  <c r="E411" i="2"/>
  <c r="M410" i="2"/>
  <c r="L410" i="2"/>
  <c r="K410" i="2"/>
  <c r="J410" i="2"/>
  <c r="I410" i="2"/>
  <c r="H410" i="2"/>
  <c r="G410" i="2"/>
  <c r="F410" i="2"/>
  <c r="E410" i="2"/>
  <c r="M409" i="2"/>
  <c r="L409" i="2"/>
  <c r="K409" i="2"/>
  <c r="J409" i="2"/>
  <c r="I409" i="2"/>
  <c r="H409" i="2"/>
  <c r="G409" i="2"/>
  <c r="F409" i="2"/>
  <c r="E409" i="2"/>
  <c r="M408" i="2"/>
  <c r="L408" i="2"/>
  <c r="K408" i="2"/>
  <c r="J408" i="2"/>
  <c r="I408" i="2"/>
  <c r="H408" i="2"/>
  <c r="G408" i="2"/>
  <c r="F408" i="2"/>
  <c r="E408" i="2"/>
  <c r="M407" i="2"/>
  <c r="L407" i="2"/>
  <c r="K407" i="2"/>
  <c r="J407" i="2"/>
  <c r="I407" i="2"/>
  <c r="H407" i="2"/>
  <c r="G407" i="2"/>
  <c r="F407" i="2"/>
  <c r="E407" i="2"/>
  <c r="M406" i="2"/>
  <c r="L406" i="2"/>
  <c r="K406" i="2"/>
  <c r="J406" i="2"/>
  <c r="I406" i="2"/>
  <c r="H406" i="2"/>
  <c r="G406" i="2"/>
  <c r="F406" i="2"/>
  <c r="E406" i="2"/>
  <c r="M405" i="2"/>
  <c r="L405" i="2"/>
  <c r="K405" i="2"/>
  <c r="J405" i="2"/>
  <c r="I405" i="2"/>
  <c r="H405" i="2"/>
  <c r="G405" i="2"/>
  <c r="F405" i="2"/>
  <c r="E405" i="2"/>
  <c r="M404" i="2"/>
  <c r="L404" i="2"/>
  <c r="K404" i="2"/>
  <c r="J404" i="2"/>
  <c r="I404" i="2"/>
  <c r="H404" i="2"/>
  <c r="G404" i="2"/>
  <c r="F404" i="2"/>
  <c r="E404" i="2"/>
  <c r="M403" i="2"/>
  <c r="L403" i="2"/>
  <c r="K403" i="2"/>
  <c r="J403" i="2"/>
  <c r="I403" i="2"/>
  <c r="H403" i="2"/>
  <c r="G403" i="2"/>
  <c r="F403" i="2"/>
  <c r="E403" i="2"/>
  <c r="M402" i="2"/>
  <c r="L402" i="2"/>
  <c r="K402" i="2"/>
  <c r="J402" i="2"/>
  <c r="I402" i="2"/>
  <c r="H402" i="2"/>
  <c r="G402" i="2"/>
  <c r="F402" i="2"/>
  <c r="E402" i="2"/>
  <c r="M401" i="2"/>
  <c r="L401" i="2"/>
  <c r="K401" i="2"/>
  <c r="J401" i="2"/>
  <c r="I401" i="2"/>
  <c r="H401" i="2"/>
  <c r="G401" i="2"/>
  <c r="F401" i="2"/>
  <c r="E401" i="2"/>
  <c r="M400" i="2"/>
  <c r="L400" i="2"/>
  <c r="K400" i="2"/>
  <c r="J400" i="2"/>
  <c r="I400" i="2"/>
  <c r="H400" i="2"/>
  <c r="G400" i="2"/>
  <c r="F400" i="2"/>
  <c r="E400" i="2"/>
  <c r="M399" i="2"/>
  <c r="L399" i="2"/>
  <c r="K399" i="2"/>
  <c r="J399" i="2"/>
  <c r="I399" i="2"/>
  <c r="H399" i="2"/>
  <c r="G399" i="2"/>
  <c r="F399" i="2"/>
  <c r="E399" i="2"/>
  <c r="M398" i="2"/>
  <c r="L398" i="2"/>
  <c r="K398" i="2"/>
  <c r="J398" i="2"/>
  <c r="I398" i="2"/>
  <c r="H398" i="2"/>
  <c r="G398" i="2"/>
  <c r="F398" i="2"/>
  <c r="E398" i="2"/>
  <c r="M397" i="2"/>
  <c r="L397" i="2"/>
  <c r="K397" i="2"/>
  <c r="J397" i="2"/>
  <c r="I397" i="2"/>
  <c r="H397" i="2"/>
  <c r="G397" i="2"/>
  <c r="F397" i="2"/>
  <c r="E397" i="2"/>
  <c r="M396" i="2"/>
  <c r="L396" i="2"/>
  <c r="K396" i="2"/>
  <c r="J396" i="2"/>
  <c r="I396" i="2"/>
  <c r="H396" i="2"/>
  <c r="G396" i="2"/>
  <c r="F396" i="2"/>
  <c r="E396" i="2"/>
  <c r="M395" i="2"/>
  <c r="L395" i="2"/>
  <c r="K395" i="2"/>
  <c r="J395" i="2"/>
  <c r="I395" i="2"/>
  <c r="H395" i="2"/>
  <c r="G395" i="2"/>
  <c r="F395" i="2"/>
  <c r="E395" i="2"/>
  <c r="M394" i="2"/>
  <c r="L394" i="2"/>
  <c r="K394" i="2"/>
  <c r="J394" i="2"/>
  <c r="I394" i="2"/>
  <c r="H394" i="2"/>
  <c r="G394" i="2"/>
  <c r="F394" i="2"/>
  <c r="E394" i="2"/>
  <c r="M393" i="2"/>
  <c r="L393" i="2"/>
  <c r="K393" i="2"/>
  <c r="J393" i="2"/>
  <c r="I393" i="2"/>
  <c r="H393" i="2"/>
  <c r="G393" i="2"/>
  <c r="F393" i="2"/>
  <c r="E393" i="2"/>
  <c r="M392" i="2"/>
  <c r="L392" i="2"/>
  <c r="K392" i="2"/>
  <c r="J392" i="2"/>
  <c r="I392" i="2"/>
  <c r="H392" i="2"/>
  <c r="G392" i="2"/>
  <c r="F392" i="2"/>
  <c r="E392" i="2"/>
  <c r="M391" i="2"/>
  <c r="L391" i="2"/>
  <c r="K391" i="2"/>
  <c r="J391" i="2"/>
  <c r="I391" i="2"/>
  <c r="H391" i="2"/>
  <c r="G391" i="2"/>
  <c r="F391" i="2"/>
  <c r="E391" i="2"/>
  <c r="M390" i="2"/>
  <c r="L390" i="2"/>
  <c r="K390" i="2"/>
  <c r="J390" i="2"/>
  <c r="I390" i="2"/>
  <c r="H390" i="2"/>
  <c r="G390" i="2"/>
  <c r="F390" i="2"/>
  <c r="E390" i="2"/>
  <c r="M389" i="2"/>
  <c r="L389" i="2"/>
  <c r="K389" i="2"/>
  <c r="J389" i="2"/>
  <c r="I389" i="2"/>
  <c r="H389" i="2"/>
  <c r="G389" i="2"/>
  <c r="F389" i="2"/>
  <c r="E389" i="2"/>
  <c r="M388" i="2"/>
  <c r="L388" i="2"/>
  <c r="K388" i="2"/>
  <c r="J388" i="2"/>
  <c r="I388" i="2"/>
  <c r="H388" i="2"/>
  <c r="G388" i="2"/>
  <c r="F388" i="2"/>
  <c r="E388" i="2"/>
  <c r="M387" i="2"/>
  <c r="L387" i="2"/>
  <c r="K387" i="2"/>
  <c r="J387" i="2"/>
  <c r="I387" i="2"/>
  <c r="H387" i="2"/>
  <c r="G387" i="2"/>
  <c r="F387" i="2"/>
  <c r="E387" i="2"/>
  <c r="M386" i="2"/>
  <c r="L386" i="2"/>
  <c r="K386" i="2"/>
  <c r="J386" i="2"/>
  <c r="I386" i="2"/>
  <c r="H386" i="2"/>
  <c r="G386" i="2"/>
  <c r="F386" i="2"/>
  <c r="E386" i="2"/>
  <c r="M385" i="2"/>
  <c r="L385" i="2"/>
  <c r="K385" i="2"/>
  <c r="J385" i="2"/>
  <c r="I385" i="2"/>
  <c r="H385" i="2"/>
  <c r="G385" i="2"/>
  <c r="F385" i="2"/>
  <c r="E385" i="2"/>
  <c r="M384" i="2"/>
  <c r="L384" i="2"/>
  <c r="K384" i="2"/>
  <c r="J384" i="2"/>
  <c r="I384" i="2"/>
  <c r="H384" i="2"/>
  <c r="G384" i="2"/>
  <c r="F384" i="2"/>
  <c r="E384" i="2"/>
  <c r="M383" i="2"/>
  <c r="L383" i="2"/>
  <c r="K383" i="2"/>
  <c r="J383" i="2"/>
  <c r="I383" i="2"/>
  <c r="H383" i="2"/>
  <c r="G383" i="2"/>
  <c r="F383" i="2"/>
  <c r="E383" i="2"/>
  <c r="M382" i="2"/>
  <c r="L382" i="2"/>
  <c r="K382" i="2"/>
  <c r="J382" i="2"/>
  <c r="I382" i="2"/>
  <c r="H382" i="2"/>
  <c r="G382" i="2"/>
  <c r="F382" i="2"/>
  <c r="E382" i="2"/>
  <c r="M381" i="2"/>
  <c r="L381" i="2"/>
  <c r="K381" i="2"/>
  <c r="J381" i="2"/>
  <c r="I381" i="2"/>
  <c r="H381" i="2"/>
  <c r="G381" i="2"/>
  <c r="F381" i="2"/>
  <c r="E381" i="2"/>
  <c r="M380" i="2"/>
  <c r="L380" i="2"/>
  <c r="K380" i="2"/>
  <c r="J380" i="2"/>
  <c r="I380" i="2"/>
  <c r="H380" i="2"/>
  <c r="G380" i="2"/>
  <c r="F380" i="2"/>
  <c r="E380" i="2"/>
  <c r="M379" i="2"/>
  <c r="L379" i="2"/>
  <c r="K379" i="2"/>
  <c r="J379" i="2"/>
  <c r="I379" i="2"/>
  <c r="H379" i="2"/>
  <c r="G379" i="2"/>
  <c r="F379" i="2"/>
  <c r="E379" i="2"/>
  <c r="M378" i="2"/>
  <c r="L378" i="2"/>
  <c r="K378" i="2"/>
  <c r="J378" i="2"/>
  <c r="I378" i="2"/>
  <c r="H378" i="2"/>
  <c r="G378" i="2"/>
  <c r="F378" i="2"/>
  <c r="E378" i="2"/>
  <c r="M377" i="2"/>
  <c r="L377" i="2"/>
  <c r="K377" i="2"/>
  <c r="J377" i="2"/>
  <c r="I377" i="2"/>
  <c r="H377" i="2"/>
  <c r="G377" i="2"/>
  <c r="F377" i="2"/>
  <c r="E377" i="2"/>
  <c r="M376" i="2"/>
  <c r="L376" i="2"/>
  <c r="K376" i="2"/>
  <c r="J376" i="2"/>
  <c r="I376" i="2"/>
  <c r="H376" i="2"/>
  <c r="G376" i="2"/>
  <c r="F376" i="2"/>
  <c r="E376" i="2"/>
  <c r="M375" i="2"/>
  <c r="L375" i="2"/>
  <c r="K375" i="2"/>
  <c r="J375" i="2"/>
  <c r="I375" i="2"/>
  <c r="H375" i="2"/>
  <c r="G375" i="2"/>
  <c r="F375" i="2"/>
  <c r="E375" i="2"/>
  <c r="M374" i="2"/>
  <c r="L374" i="2"/>
  <c r="K374" i="2"/>
  <c r="J374" i="2"/>
  <c r="I374" i="2"/>
  <c r="H374" i="2"/>
  <c r="G374" i="2"/>
  <c r="F374" i="2"/>
  <c r="E374" i="2"/>
  <c r="M373" i="2"/>
  <c r="L373" i="2"/>
  <c r="K373" i="2"/>
  <c r="J373" i="2"/>
  <c r="I373" i="2"/>
  <c r="H373" i="2"/>
  <c r="G373" i="2"/>
  <c r="F373" i="2"/>
  <c r="E373" i="2"/>
  <c r="M372" i="2"/>
  <c r="L372" i="2"/>
  <c r="K372" i="2"/>
  <c r="J372" i="2"/>
  <c r="I372" i="2"/>
  <c r="H372" i="2"/>
  <c r="G372" i="2"/>
  <c r="F372" i="2"/>
  <c r="E372" i="2"/>
  <c r="M371" i="2"/>
  <c r="L371" i="2"/>
  <c r="K371" i="2"/>
  <c r="J371" i="2"/>
  <c r="I371" i="2"/>
  <c r="H371" i="2"/>
  <c r="G371" i="2"/>
  <c r="F371" i="2"/>
  <c r="E371" i="2"/>
  <c r="M370" i="2"/>
  <c r="L370" i="2"/>
  <c r="K370" i="2"/>
  <c r="J370" i="2"/>
  <c r="I370" i="2"/>
  <c r="H370" i="2"/>
  <c r="G370" i="2"/>
  <c r="F370" i="2"/>
  <c r="E370" i="2"/>
  <c r="M369" i="2"/>
  <c r="L369" i="2"/>
  <c r="K369" i="2"/>
  <c r="J369" i="2"/>
  <c r="I369" i="2"/>
  <c r="H369" i="2"/>
  <c r="G369" i="2"/>
  <c r="F369" i="2"/>
  <c r="E369" i="2"/>
  <c r="M368" i="2"/>
  <c r="L368" i="2"/>
  <c r="K368" i="2"/>
  <c r="J368" i="2"/>
  <c r="I368" i="2"/>
  <c r="H368" i="2"/>
  <c r="G368" i="2"/>
  <c r="F368" i="2"/>
  <c r="E368" i="2"/>
  <c r="M367" i="2"/>
  <c r="L367" i="2"/>
  <c r="K367" i="2"/>
  <c r="J367" i="2"/>
  <c r="I367" i="2"/>
  <c r="H367" i="2"/>
  <c r="G367" i="2"/>
  <c r="F367" i="2"/>
  <c r="E367" i="2"/>
  <c r="M366" i="2"/>
  <c r="L366" i="2"/>
  <c r="K366" i="2"/>
  <c r="J366" i="2"/>
  <c r="I366" i="2"/>
  <c r="H366" i="2"/>
  <c r="G366" i="2"/>
  <c r="F366" i="2"/>
  <c r="E366" i="2"/>
  <c r="M365" i="2"/>
  <c r="L365" i="2"/>
  <c r="K365" i="2"/>
  <c r="J365" i="2"/>
  <c r="I365" i="2"/>
  <c r="H365" i="2"/>
  <c r="G365" i="2"/>
  <c r="F365" i="2"/>
  <c r="E365" i="2"/>
  <c r="M364" i="2"/>
  <c r="L364" i="2"/>
  <c r="K364" i="2"/>
  <c r="J364" i="2"/>
  <c r="I364" i="2"/>
  <c r="H364" i="2"/>
  <c r="G364" i="2"/>
  <c r="F364" i="2"/>
  <c r="E364" i="2"/>
  <c r="M363" i="2"/>
  <c r="L363" i="2"/>
  <c r="K363" i="2"/>
  <c r="J363" i="2"/>
  <c r="I363" i="2"/>
  <c r="H363" i="2"/>
  <c r="G363" i="2"/>
  <c r="F363" i="2"/>
  <c r="E363" i="2"/>
  <c r="M362" i="2"/>
  <c r="L362" i="2"/>
  <c r="K362" i="2"/>
  <c r="J362" i="2"/>
  <c r="I362" i="2"/>
  <c r="H362" i="2"/>
  <c r="G362" i="2"/>
  <c r="F362" i="2"/>
  <c r="E362" i="2"/>
  <c r="M361" i="2"/>
  <c r="L361" i="2"/>
  <c r="K361" i="2"/>
  <c r="J361" i="2"/>
  <c r="I361" i="2"/>
  <c r="H361" i="2"/>
  <c r="G361" i="2"/>
  <c r="F361" i="2"/>
  <c r="E361" i="2"/>
  <c r="M360" i="2"/>
  <c r="L360" i="2"/>
  <c r="K360" i="2"/>
  <c r="J360" i="2"/>
  <c r="I360" i="2"/>
  <c r="H360" i="2"/>
  <c r="G360" i="2"/>
  <c r="F360" i="2"/>
  <c r="E360" i="2"/>
  <c r="M359" i="2"/>
  <c r="L359" i="2"/>
  <c r="K359" i="2"/>
  <c r="J359" i="2"/>
  <c r="I359" i="2"/>
  <c r="H359" i="2"/>
  <c r="G359" i="2"/>
  <c r="F359" i="2"/>
  <c r="E359" i="2"/>
  <c r="M358" i="2"/>
  <c r="L358" i="2"/>
  <c r="K358" i="2"/>
  <c r="J358" i="2"/>
  <c r="I358" i="2"/>
  <c r="H358" i="2"/>
  <c r="G358" i="2"/>
  <c r="F358" i="2"/>
  <c r="E358" i="2"/>
  <c r="M357" i="2"/>
  <c r="L357" i="2"/>
  <c r="K357" i="2"/>
  <c r="J357" i="2"/>
  <c r="I357" i="2"/>
  <c r="H357" i="2"/>
  <c r="G357" i="2"/>
  <c r="F357" i="2"/>
  <c r="E357" i="2"/>
  <c r="M356" i="2"/>
  <c r="L356" i="2"/>
  <c r="K356" i="2"/>
  <c r="J356" i="2"/>
  <c r="I356" i="2"/>
  <c r="H356" i="2"/>
  <c r="G356" i="2"/>
  <c r="F356" i="2"/>
  <c r="E356" i="2"/>
  <c r="M355" i="2"/>
  <c r="L355" i="2"/>
  <c r="K355" i="2"/>
  <c r="J355" i="2"/>
  <c r="I355" i="2"/>
  <c r="H355" i="2"/>
  <c r="G355" i="2"/>
  <c r="F355" i="2"/>
  <c r="E355" i="2"/>
  <c r="M354" i="2"/>
  <c r="L354" i="2"/>
  <c r="K354" i="2"/>
  <c r="J354" i="2"/>
  <c r="I354" i="2"/>
  <c r="H354" i="2"/>
  <c r="G354" i="2"/>
  <c r="F354" i="2"/>
  <c r="E354" i="2"/>
  <c r="M353" i="2"/>
  <c r="L353" i="2"/>
  <c r="K353" i="2"/>
  <c r="J353" i="2"/>
  <c r="I353" i="2"/>
  <c r="H353" i="2"/>
  <c r="G353" i="2"/>
  <c r="F353" i="2"/>
  <c r="E353" i="2"/>
  <c r="M352" i="2"/>
  <c r="L352" i="2"/>
  <c r="K352" i="2"/>
  <c r="J352" i="2"/>
  <c r="I352" i="2"/>
  <c r="H352" i="2"/>
  <c r="G352" i="2"/>
  <c r="F352" i="2"/>
  <c r="E352" i="2"/>
  <c r="M351" i="2"/>
  <c r="L351" i="2"/>
  <c r="K351" i="2"/>
  <c r="J351" i="2"/>
  <c r="I351" i="2"/>
  <c r="H351" i="2"/>
  <c r="G351" i="2"/>
  <c r="F351" i="2"/>
  <c r="E351" i="2"/>
  <c r="M350" i="2"/>
  <c r="L350" i="2"/>
  <c r="K350" i="2"/>
  <c r="J350" i="2"/>
  <c r="I350" i="2"/>
  <c r="H350" i="2"/>
  <c r="G350" i="2"/>
  <c r="F350" i="2"/>
  <c r="E350" i="2"/>
  <c r="M349" i="2"/>
  <c r="L349" i="2"/>
  <c r="K349" i="2"/>
  <c r="J349" i="2"/>
  <c r="I349" i="2"/>
  <c r="H349" i="2"/>
  <c r="G349" i="2"/>
  <c r="F349" i="2"/>
  <c r="E349" i="2"/>
  <c r="M348" i="2"/>
  <c r="L348" i="2"/>
  <c r="K348" i="2"/>
  <c r="J348" i="2"/>
  <c r="I348" i="2"/>
  <c r="H348" i="2"/>
  <c r="G348" i="2"/>
  <c r="F348" i="2"/>
  <c r="E348" i="2"/>
  <c r="M347" i="2"/>
  <c r="L347" i="2"/>
  <c r="K347" i="2"/>
  <c r="J347" i="2"/>
  <c r="I347" i="2"/>
  <c r="H347" i="2"/>
  <c r="G347" i="2"/>
  <c r="F347" i="2"/>
  <c r="E347" i="2"/>
  <c r="M346" i="2"/>
  <c r="L346" i="2"/>
  <c r="K346" i="2"/>
  <c r="J346" i="2"/>
  <c r="I346" i="2"/>
  <c r="H346" i="2"/>
  <c r="G346" i="2"/>
  <c r="F346" i="2"/>
  <c r="E346" i="2"/>
  <c r="M345" i="2"/>
  <c r="L345" i="2"/>
  <c r="K345" i="2"/>
  <c r="J345" i="2"/>
  <c r="I345" i="2"/>
  <c r="H345" i="2"/>
  <c r="G345" i="2"/>
  <c r="F345" i="2"/>
  <c r="E345" i="2"/>
  <c r="M344" i="2"/>
  <c r="L344" i="2"/>
  <c r="K344" i="2"/>
  <c r="J344" i="2"/>
  <c r="I344" i="2"/>
  <c r="H344" i="2"/>
  <c r="G344" i="2"/>
  <c r="F344" i="2"/>
  <c r="E344" i="2"/>
  <c r="M343" i="2"/>
  <c r="L343" i="2"/>
  <c r="K343" i="2"/>
  <c r="J343" i="2"/>
  <c r="I343" i="2"/>
  <c r="H343" i="2"/>
  <c r="G343" i="2"/>
  <c r="F343" i="2"/>
  <c r="E343" i="2"/>
  <c r="M342" i="2"/>
  <c r="L342" i="2"/>
  <c r="K342" i="2"/>
  <c r="J342" i="2"/>
  <c r="I342" i="2"/>
  <c r="H342" i="2"/>
  <c r="G342" i="2"/>
  <c r="F342" i="2"/>
  <c r="E342" i="2"/>
  <c r="M341" i="2"/>
  <c r="L341" i="2"/>
  <c r="K341" i="2"/>
  <c r="J341" i="2"/>
  <c r="I341" i="2"/>
  <c r="H341" i="2"/>
  <c r="G341" i="2"/>
  <c r="F341" i="2"/>
  <c r="E341" i="2"/>
  <c r="M340" i="2"/>
  <c r="L340" i="2"/>
  <c r="K340" i="2"/>
  <c r="J340" i="2"/>
  <c r="I340" i="2"/>
  <c r="H340" i="2"/>
  <c r="G340" i="2"/>
  <c r="F340" i="2"/>
  <c r="E340" i="2"/>
  <c r="M339" i="2"/>
  <c r="L339" i="2"/>
  <c r="K339" i="2"/>
  <c r="J339" i="2"/>
  <c r="I339" i="2"/>
  <c r="H339" i="2"/>
  <c r="G339" i="2"/>
  <c r="F339" i="2"/>
  <c r="E339" i="2"/>
  <c r="M338" i="2"/>
  <c r="L338" i="2"/>
  <c r="K338" i="2"/>
  <c r="J338" i="2"/>
  <c r="I338" i="2"/>
  <c r="H338" i="2"/>
  <c r="G338" i="2"/>
  <c r="F338" i="2"/>
  <c r="E338" i="2"/>
  <c r="M337" i="2"/>
  <c r="L337" i="2"/>
  <c r="K337" i="2"/>
  <c r="J337" i="2"/>
  <c r="I337" i="2"/>
  <c r="H337" i="2"/>
  <c r="G337" i="2"/>
  <c r="F337" i="2"/>
  <c r="E337" i="2"/>
  <c r="M336" i="2"/>
  <c r="L336" i="2"/>
  <c r="K336" i="2"/>
  <c r="J336" i="2"/>
  <c r="I336" i="2"/>
  <c r="H336" i="2"/>
  <c r="G336" i="2"/>
  <c r="F336" i="2"/>
  <c r="E336" i="2"/>
  <c r="M335" i="2"/>
  <c r="L335" i="2"/>
  <c r="K335" i="2"/>
  <c r="J335" i="2"/>
  <c r="I335" i="2"/>
  <c r="H335" i="2"/>
  <c r="G335" i="2"/>
  <c r="F335" i="2"/>
  <c r="E335" i="2"/>
  <c r="M334" i="2"/>
  <c r="L334" i="2"/>
  <c r="K334" i="2"/>
  <c r="J334" i="2"/>
  <c r="I334" i="2"/>
  <c r="H334" i="2"/>
  <c r="G334" i="2"/>
  <c r="F334" i="2"/>
  <c r="E334" i="2"/>
  <c r="M333" i="2"/>
  <c r="L333" i="2"/>
  <c r="K333" i="2"/>
  <c r="J333" i="2"/>
  <c r="I333" i="2"/>
  <c r="H333" i="2"/>
  <c r="G333" i="2"/>
  <c r="F333" i="2"/>
  <c r="E333" i="2"/>
  <c r="M332" i="2"/>
  <c r="L332" i="2"/>
  <c r="K332" i="2"/>
  <c r="J332" i="2"/>
  <c r="I332" i="2"/>
  <c r="H332" i="2"/>
  <c r="G332" i="2"/>
  <c r="F332" i="2"/>
  <c r="E332" i="2"/>
  <c r="M331" i="2"/>
  <c r="L331" i="2"/>
  <c r="K331" i="2"/>
  <c r="J331" i="2"/>
  <c r="I331" i="2"/>
  <c r="H331" i="2"/>
  <c r="G331" i="2"/>
  <c r="F331" i="2"/>
  <c r="E331" i="2"/>
  <c r="M330" i="2"/>
  <c r="L330" i="2"/>
  <c r="K330" i="2"/>
  <c r="J330" i="2"/>
  <c r="I330" i="2"/>
  <c r="H330" i="2"/>
  <c r="G330" i="2"/>
  <c r="F330" i="2"/>
  <c r="E330" i="2"/>
  <c r="M329" i="2"/>
  <c r="L329" i="2"/>
  <c r="K329" i="2"/>
  <c r="J329" i="2"/>
  <c r="I329" i="2"/>
  <c r="H329" i="2"/>
  <c r="G329" i="2"/>
  <c r="F329" i="2"/>
  <c r="E329" i="2"/>
  <c r="M328" i="2"/>
  <c r="L328" i="2"/>
  <c r="K328" i="2"/>
  <c r="J328" i="2"/>
  <c r="I328" i="2"/>
  <c r="H328" i="2"/>
  <c r="G328" i="2"/>
  <c r="F328" i="2"/>
  <c r="E328" i="2"/>
  <c r="M327" i="2"/>
  <c r="L327" i="2"/>
  <c r="K327" i="2"/>
  <c r="J327" i="2"/>
  <c r="I327" i="2"/>
  <c r="H327" i="2"/>
  <c r="G327" i="2"/>
  <c r="F327" i="2"/>
  <c r="E327" i="2"/>
  <c r="M326" i="2"/>
  <c r="L326" i="2"/>
  <c r="K326" i="2"/>
  <c r="J326" i="2"/>
  <c r="I326" i="2"/>
  <c r="H326" i="2"/>
  <c r="G326" i="2"/>
  <c r="F326" i="2"/>
  <c r="E326" i="2"/>
  <c r="M325" i="2"/>
  <c r="L325" i="2"/>
  <c r="K325" i="2"/>
  <c r="J325" i="2"/>
  <c r="I325" i="2"/>
  <c r="H325" i="2"/>
  <c r="G325" i="2"/>
  <c r="F325" i="2"/>
  <c r="E325" i="2"/>
  <c r="M324" i="2"/>
  <c r="L324" i="2"/>
  <c r="K324" i="2"/>
  <c r="J324" i="2"/>
  <c r="I324" i="2"/>
  <c r="H324" i="2"/>
  <c r="G324" i="2"/>
  <c r="F324" i="2"/>
  <c r="E324" i="2"/>
  <c r="M323" i="2"/>
  <c r="L323" i="2"/>
  <c r="K323" i="2"/>
  <c r="J323" i="2"/>
  <c r="I323" i="2"/>
  <c r="H323" i="2"/>
  <c r="G323" i="2"/>
  <c r="F323" i="2"/>
  <c r="E323" i="2"/>
  <c r="M322" i="2"/>
  <c r="L322" i="2"/>
  <c r="K322" i="2"/>
  <c r="J322" i="2"/>
  <c r="I322" i="2"/>
  <c r="H322" i="2"/>
  <c r="G322" i="2"/>
  <c r="F322" i="2"/>
  <c r="E322" i="2"/>
  <c r="M321" i="2"/>
  <c r="L321" i="2"/>
  <c r="K321" i="2"/>
  <c r="J321" i="2"/>
  <c r="I321" i="2"/>
  <c r="H321" i="2"/>
  <c r="G321" i="2"/>
  <c r="F321" i="2"/>
  <c r="E321" i="2"/>
  <c r="M320" i="2"/>
  <c r="L320" i="2"/>
  <c r="K320" i="2"/>
  <c r="J320" i="2"/>
  <c r="I320" i="2"/>
  <c r="H320" i="2"/>
  <c r="G320" i="2"/>
  <c r="F320" i="2"/>
  <c r="E320" i="2"/>
  <c r="M319" i="2"/>
  <c r="L319" i="2"/>
  <c r="K319" i="2"/>
  <c r="J319" i="2"/>
  <c r="I319" i="2"/>
  <c r="H319" i="2"/>
  <c r="G319" i="2"/>
  <c r="F319" i="2"/>
  <c r="E319" i="2"/>
  <c r="M318" i="2"/>
  <c r="L318" i="2"/>
  <c r="K318" i="2"/>
  <c r="J318" i="2"/>
  <c r="I318" i="2"/>
  <c r="H318" i="2"/>
  <c r="G318" i="2"/>
  <c r="F318" i="2"/>
  <c r="E318" i="2"/>
  <c r="M317" i="2"/>
  <c r="L317" i="2"/>
  <c r="K317" i="2"/>
  <c r="J317" i="2"/>
  <c r="I317" i="2"/>
  <c r="H317" i="2"/>
  <c r="G317" i="2"/>
  <c r="F317" i="2"/>
  <c r="E317" i="2"/>
  <c r="M316" i="2"/>
  <c r="L316" i="2"/>
  <c r="K316" i="2"/>
  <c r="J316" i="2"/>
  <c r="I316" i="2"/>
  <c r="H316" i="2"/>
  <c r="G316" i="2"/>
  <c r="F316" i="2"/>
  <c r="E316" i="2"/>
  <c r="M315" i="2"/>
  <c r="L315" i="2"/>
  <c r="K315" i="2"/>
  <c r="J315" i="2"/>
  <c r="I315" i="2"/>
  <c r="H315" i="2"/>
  <c r="G315" i="2"/>
  <c r="F315" i="2"/>
  <c r="E315" i="2"/>
  <c r="M314" i="2"/>
  <c r="L314" i="2"/>
  <c r="K314" i="2"/>
  <c r="J314" i="2"/>
  <c r="I314" i="2"/>
  <c r="H314" i="2"/>
  <c r="G314" i="2"/>
  <c r="F314" i="2"/>
  <c r="E314" i="2"/>
  <c r="M313" i="2"/>
  <c r="L313" i="2"/>
  <c r="K313" i="2"/>
  <c r="J313" i="2"/>
  <c r="I313" i="2"/>
  <c r="H313" i="2"/>
  <c r="G313" i="2"/>
  <c r="F313" i="2"/>
  <c r="E313" i="2"/>
  <c r="M312" i="2"/>
  <c r="L312" i="2"/>
  <c r="K312" i="2"/>
  <c r="J312" i="2"/>
  <c r="I312" i="2"/>
  <c r="H312" i="2"/>
  <c r="G312" i="2"/>
  <c r="F312" i="2"/>
  <c r="E312" i="2"/>
  <c r="M311" i="2"/>
  <c r="L311" i="2"/>
  <c r="K311" i="2"/>
  <c r="J311" i="2"/>
  <c r="I311" i="2"/>
  <c r="H311" i="2"/>
  <c r="G311" i="2"/>
  <c r="F311" i="2"/>
  <c r="E311" i="2"/>
  <c r="M310" i="2"/>
  <c r="L310" i="2"/>
  <c r="K310" i="2"/>
  <c r="J310" i="2"/>
  <c r="I310" i="2"/>
  <c r="H310" i="2"/>
  <c r="G310" i="2"/>
  <c r="F310" i="2"/>
  <c r="E310" i="2"/>
  <c r="M309" i="2"/>
  <c r="L309" i="2"/>
  <c r="K309" i="2"/>
  <c r="J309" i="2"/>
  <c r="I309" i="2"/>
  <c r="H309" i="2"/>
  <c r="G309" i="2"/>
  <c r="F309" i="2"/>
  <c r="E309" i="2"/>
  <c r="M308" i="2"/>
  <c r="L308" i="2"/>
  <c r="K308" i="2"/>
  <c r="J308" i="2"/>
  <c r="I308" i="2"/>
  <c r="H308" i="2"/>
  <c r="G308" i="2"/>
  <c r="F308" i="2"/>
  <c r="E308" i="2"/>
  <c r="M307" i="2"/>
  <c r="L307" i="2"/>
  <c r="K307" i="2"/>
  <c r="J307" i="2"/>
  <c r="I307" i="2"/>
  <c r="H307" i="2"/>
  <c r="G307" i="2"/>
  <c r="F307" i="2"/>
  <c r="E307" i="2"/>
  <c r="M306" i="2"/>
  <c r="L306" i="2"/>
  <c r="K306" i="2"/>
  <c r="J306" i="2"/>
  <c r="I306" i="2"/>
  <c r="H306" i="2"/>
  <c r="G306" i="2"/>
  <c r="F306" i="2"/>
  <c r="E306" i="2"/>
  <c r="M305" i="2"/>
  <c r="L305" i="2"/>
  <c r="K305" i="2"/>
  <c r="J305" i="2"/>
  <c r="I305" i="2"/>
  <c r="H305" i="2"/>
  <c r="G305" i="2"/>
  <c r="F305" i="2"/>
  <c r="E305" i="2"/>
  <c r="M304" i="2"/>
  <c r="L304" i="2"/>
  <c r="K304" i="2"/>
  <c r="J304" i="2"/>
  <c r="I304" i="2"/>
  <c r="H304" i="2"/>
  <c r="G304" i="2"/>
  <c r="F304" i="2"/>
  <c r="E304" i="2"/>
  <c r="M303" i="2"/>
  <c r="L303" i="2"/>
  <c r="K303" i="2"/>
  <c r="J303" i="2"/>
  <c r="I303" i="2"/>
  <c r="H303" i="2"/>
  <c r="G303" i="2"/>
  <c r="F303" i="2"/>
  <c r="E303" i="2"/>
  <c r="M302" i="2"/>
  <c r="L302" i="2"/>
  <c r="K302" i="2"/>
  <c r="J302" i="2"/>
  <c r="I302" i="2"/>
  <c r="H302" i="2"/>
  <c r="G302" i="2"/>
  <c r="F302" i="2"/>
  <c r="E302" i="2"/>
  <c r="M301" i="2"/>
  <c r="L301" i="2"/>
  <c r="K301" i="2"/>
  <c r="J301" i="2"/>
  <c r="I301" i="2"/>
  <c r="H301" i="2"/>
  <c r="G301" i="2"/>
  <c r="F301" i="2"/>
  <c r="E301" i="2"/>
  <c r="M300" i="2"/>
  <c r="L300" i="2"/>
  <c r="K300" i="2"/>
  <c r="J300" i="2"/>
  <c r="I300" i="2"/>
  <c r="H300" i="2"/>
  <c r="G300" i="2"/>
  <c r="F300" i="2"/>
  <c r="E300" i="2"/>
  <c r="M299" i="2"/>
  <c r="L299" i="2"/>
  <c r="K299" i="2"/>
  <c r="J299" i="2"/>
  <c r="I299" i="2"/>
  <c r="H299" i="2"/>
  <c r="G299" i="2"/>
  <c r="F299" i="2"/>
  <c r="E299" i="2"/>
  <c r="M298" i="2"/>
  <c r="L298" i="2"/>
  <c r="K298" i="2"/>
  <c r="J298" i="2"/>
  <c r="I298" i="2"/>
  <c r="H298" i="2"/>
  <c r="G298" i="2"/>
  <c r="F298" i="2"/>
  <c r="E298" i="2"/>
  <c r="M297" i="2"/>
  <c r="L297" i="2"/>
  <c r="K297" i="2"/>
  <c r="J297" i="2"/>
  <c r="I297" i="2"/>
  <c r="H297" i="2"/>
  <c r="G297" i="2"/>
  <c r="F297" i="2"/>
  <c r="E297" i="2"/>
  <c r="M296" i="2"/>
  <c r="L296" i="2"/>
  <c r="K296" i="2"/>
  <c r="J296" i="2"/>
  <c r="I296" i="2"/>
  <c r="H296" i="2"/>
  <c r="G296" i="2"/>
  <c r="F296" i="2"/>
  <c r="E296" i="2"/>
  <c r="M295" i="2"/>
  <c r="L295" i="2"/>
  <c r="K295" i="2"/>
  <c r="J295" i="2"/>
  <c r="I295" i="2"/>
  <c r="H295" i="2"/>
  <c r="G295" i="2"/>
  <c r="F295" i="2"/>
  <c r="E295" i="2"/>
  <c r="M294" i="2"/>
  <c r="L294" i="2"/>
  <c r="K294" i="2"/>
  <c r="J294" i="2"/>
  <c r="I294" i="2"/>
  <c r="H294" i="2"/>
  <c r="G294" i="2"/>
  <c r="F294" i="2"/>
  <c r="E294" i="2"/>
  <c r="M293" i="2"/>
  <c r="L293" i="2"/>
  <c r="K293" i="2"/>
  <c r="J293" i="2"/>
  <c r="I293" i="2"/>
  <c r="H293" i="2"/>
  <c r="G293" i="2"/>
  <c r="F293" i="2"/>
  <c r="E293" i="2"/>
  <c r="M292" i="2"/>
  <c r="L292" i="2"/>
  <c r="K292" i="2"/>
  <c r="J292" i="2"/>
  <c r="I292" i="2"/>
  <c r="H292" i="2"/>
  <c r="G292" i="2"/>
  <c r="F292" i="2"/>
  <c r="E292" i="2"/>
  <c r="M291" i="2"/>
  <c r="L291" i="2"/>
  <c r="K291" i="2"/>
  <c r="J291" i="2"/>
  <c r="I291" i="2"/>
  <c r="H291" i="2"/>
  <c r="G291" i="2"/>
  <c r="F291" i="2"/>
  <c r="E291" i="2"/>
  <c r="M290" i="2"/>
  <c r="L290" i="2"/>
  <c r="K290" i="2"/>
  <c r="J290" i="2"/>
  <c r="I290" i="2"/>
  <c r="H290" i="2"/>
  <c r="G290" i="2"/>
  <c r="F290" i="2"/>
  <c r="E290" i="2"/>
  <c r="M289" i="2"/>
  <c r="L289" i="2"/>
  <c r="K289" i="2"/>
  <c r="J289" i="2"/>
  <c r="I289" i="2"/>
  <c r="H289" i="2"/>
  <c r="G289" i="2"/>
  <c r="F289" i="2"/>
  <c r="E289" i="2"/>
  <c r="M288" i="2"/>
  <c r="L288" i="2"/>
  <c r="K288" i="2"/>
  <c r="J288" i="2"/>
  <c r="I288" i="2"/>
  <c r="H288" i="2"/>
  <c r="G288" i="2"/>
  <c r="F288" i="2"/>
  <c r="E288" i="2"/>
  <c r="M287" i="2"/>
  <c r="L287" i="2"/>
  <c r="K287" i="2"/>
  <c r="J287" i="2"/>
  <c r="I287" i="2"/>
  <c r="H287" i="2"/>
  <c r="G287" i="2"/>
  <c r="F287" i="2"/>
  <c r="E287" i="2"/>
  <c r="M286" i="2"/>
  <c r="L286" i="2"/>
  <c r="K286" i="2"/>
  <c r="J286" i="2"/>
  <c r="I286" i="2"/>
  <c r="H286" i="2"/>
  <c r="G286" i="2"/>
  <c r="F286" i="2"/>
  <c r="E286" i="2"/>
  <c r="M285" i="2"/>
  <c r="L285" i="2"/>
  <c r="K285" i="2"/>
  <c r="J285" i="2"/>
  <c r="I285" i="2"/>
  <c r="H285" i="2"/>
  <c r="G285" i="2"/>
  <c r="F285" i="2"/>
  <c r="E285" i="2"/>
  <c r="M284" i="2"/>
  <c r="L284" i="2"/>
  <c r="K284" i="2"/>
  <c r="J284" i="2"/>
  <c r="I284" i="2"/>
  <c r="H284" i="2"/>
  <c r="G284" i="2"/>
  <c r="F284" i="2"/>
  <c r="E284" i="2"/>
  <c r="M283" i="2"/>
  <c r="L283" i="2"/>
  <c r="K283" i="2"/>
  <c r="J283" i="2"/>
  <c r="I283" i="2"/>
  <c r="H283" i="2"/>
  <c r="G283" i="2"/>
  <c r="F283" i="2"/>
  <c r="E283" i="2"/>
  <c r="M282" i="2"/>
  <c r="L282" i="2"/>
  <c r="K282" i="2"/>
  <c r="J282" i="2"/>
  <c r="I282" i="2"/>
  <c r="H282" i="2"/>
  <c r="G282" i="2"/>
  <c r="F282" i="2"/>
  <c r="E282" i="2"/>
  <c r="M281" i="2"/>
  <c r="L281" i="2"/>
  <c r="K281" i="2"/>
  <c r="J281" i="2"/>
  <c r="I281" i="2"/>
  <c r="H281" i="2"/>
  <c r="G281" i="2"/>
  <c r="F281" i="2"/>
  <c r="E281" i="2"/>
  <c r="M280" i="2"/>
  <c r="L280" i="2"/>
  <c r="K280" i="2"/>
  <c r="J280" i="2"/>
  <c r="I280" i="2"/>
  <c r="H280" i="2"/>
  <c r="G280" i="2"/>
  <c r="F280" i="2"/>
  <c r="E280" i="2"/>
  <c r="M279" i="2"/>
  <c r="L279" i="2"/>
  <c r="K279" i="2"/>
  <c r="J279" i="2"/>
  <c r="I279" i="2"/>
  <c r="H279" i="2"/>
  <c r="G279" i="2"/>
  <c r="F279" i="2"/>
  <c r="E279" i="2"/>
  <c r="M278" i="2"/>
  <c r="L278" i="2"/>
  <c r="K278" i="2"/>
  <c r="J278" i="2"/>
  <c r="I278" i="2"/>
  <c r="H278" i="2"/>
  <c r="G278" i="2"/>
  <c r="F278" i="2"/>
  <c r="E278" i="2"/>
  <c r="M277" i="2"/>
  <c r="L277" i="2"/>
  <c r="K277" i="2"/>
  <c r="J277" i="2"/>
  <c r="I277" i="2"/>
  <c r="H277" i="2"/>
  <c r="G277" i="2"/>
  <c r="F277" i="2"/>
  <c r="E277" i="2"/>
  <c r="M276" i="2"/>
  <c r="L276" i="2"/>
  <c r="K276" i="2"/>
  <c r="J276" i="2"/>
  <c r="I276" i="2"/>
  <c r="H276" i="2"/>
  <c r="G276" i="2"/>
  <c r="F276" i="2"/>
  <c r="E276" i="2"/>
  <c r="M275" i="2"/>
  <c r="L275" i="2"/>
  <c r="K275" i="2"/>
  <c r="J275" i="2"/>
  <c r="I275" i="2"/>
  <c r="H275" i="2"/>
  <c r="G275" i="2"/>
  <c r="F275" i="2"/>
  <c r="E275" i="2"/>
  <c r="M274" i="2"/>
  <c r="L274" i="2"/>
  <c r="K274" i="2"/>
  <c r="J274" i="2"/>
  <c r="I274" i="2"/>
  <c r="H274" i="2"/>
  <c r="G274" i="2"/>
  <c r="F274" i="2"/>
  <c r="E274" i="2"/>
  <c r="M273" i="2"/>
  <c r="L273" i="2"/>
  <c r="K273" i="2"/>
  <c r="J273" i="2"/>
  <c r="I273" i="2"/>
  <c r="H273" i="2"/>
  <c r="G273" i="2"/>
  <c r="F273" i="2"/>
  <c r="E273" i="2"/>
  <c r="M272" i="2"/>
  <c r="L272" i="2"/>
  <c r="K272" i="2"/>
  <c r="J272" i="2"/>
  <c r="I272" i="2"/>
  <c r="H272" i="2"/>
  <c r="G272" i="2"/>
  <c r="F272" i="2"/>
  <c r="E272" i="2"/>
  <c r="M271" i="2"/>
  <c r="L271" i="2"/>
  <c r="K271" i="2"/>
  <c r="J271" i="2"/>
  <c r="I271" i="2"/>
  <c r="H271" i="2"/>
  <c r="G271" i="2"/>
  <c r="F271" i="2"/>
  <c r="E271" i="2"/>
  <c r="M270" i="2"/>
  <c r="L270" i="2"/>
  <c r="K270" i="2"/>
  <c r="J270" i="2"/>
  <c r="I270" i="2"/>
  <c r="H270" i="2"/>
  <c r="G270" i="2"/>
  <c r="F270" i="2"/>
  <c r="E270" i="2"/>
  <c r="M269" i="2"/>
  <c r="L269" i="2"/>
  <c r="K269" i="2"/>
  <c r="J269" i="2"/>
  <c r="I269" i="2"/>
  <c r="H269" i="2"/>
  <c r="G269" i="2"/>
  <c r="F269" i="2"/>
  <c r="E269" i="2"/>
  <c r="M268" i="2"/>
  <c r="L268" i="2"/>
  <c r="K268" i="2"/>
  <c r="J268" i="2"/>
  <c r="I268" i="2"/>
  <c r="H268" i="2"/>
  <c r="G268" i="2"/>
  <c r="F268" i="2"/>
  <c r="E268" i="2"/>
  <c r="M267" i="2"/>
  <c r="L267" i="2"/>
  <c r="K267" i="2"/>
  <c r="J267" i="2"/>
  <c r="I267" i="2"/>
  <c r="H267" i="2"/>
  <c r="G267" i="2"/>
  <c r="F267" i="2"/>
  <c r="E267" i="2"/>
  <c r="M266" i="2"/>
  <c r="L266" i="2"/>
  <c r="K266" i="2"/>
  <c r="J266" i="2"/>
  <c r="I266" i="2"/>
  <c r="H266" i="2"/>
  <c r="G266" i="2"/>
  <c r="F266" i="2"/>
  <c r="E266" i="2"/>
  <c r="M265" i="2"/>
  <c r="L265" i="2"/>
  <c r="K265" i="2"/>
  <c r="J265" i="2"/>
  <c r="I265" i="2"/>
  <c r="H265" i="2"/>
  <c r="G265" i="2"/>
  <c r="F265" i="2"/>
  <c r="E265" i="2"/>
  <c r="M264" i="2"/>
  <c r="L264" i="2"/>
  <c r="K264" i="2"/>
  <c r="J264" i="2"/>
  <c r="I264" i="2"/>
  <c r="H264" i="2"/>
  <c r="G264" i="2"/>
  <c r="F264" i="2"/>
  <c r="E264" i="2"/>
  <c r="M263" i="2"/>
  <c r="L263" i="2"/>
  <c r="K263" i="2"/>
  <c r="J263" i="2"/>
  <c r="I263" i="2"/>
  <c r="H263" i="2"/>
  <c r="G263" i="2"/>
  <c r="F263" i="2"/>
  <c r="E263" i="2"/>
  <c r="M262" i="2"/>
  <c r="L262" i="2"/>
  <c r="K262" i="2"/>
  <c r="J262" i="2"/>
  <c r="I262" i="2"/>
  <c r="H262" i="2"/>
  <c r="G262" i="2"/>
  <c r="F262" i="2"/>
  <c r="E262" i="2"/>
  <c r="M261" i="2"/>
  <c r="L261" i="2"/>
  <c r="K261" i="2"/>
  <c r="J261" i="2"/>
  <c r="I261" i="2"/>
  <c r="H261" i="2"/>
  <c r="G261" i="2"/>
  <c r="F261" i="2"/>
  <c r="E261" i="2"/>
  <c r="M260" i="2"/>
  <c r="L260" i="2"/>
  <c r="K260" i="2"/>
  <c r="J260" i="2"/>
  <c r="I260" i="2"/>
  <c r="H260" i="2"/>
  <c r="G260" i="2"/>
  <c r="F260" i="2"/>
  <c r="E260" i="2"/>
  <c r="M259" i="2"/>
  <c r="L259" i="2"/>
  <c r="K259" i="2"/>
  <c r="J259" i="2"/>
  <c r="I259" i="2"/>
  <c r="H259" i="2"/>
  <c r="G259" i="2"/>
  <c r="F259" i="2"/>
  <c r="E259" i="2"/>
  <c r="M258" i="2"/>
  <c r="L258" i="2"/>
  <c r="K258" i="2"/>
  <c r="J258" i="2"/>
  <c r="I258" i="2"/>
  <c r="H258" i="2"/>
  <c r="G258" i="2"/>
  <c r="F258" i="2"/>
  <c r="E258" i="2"/>
  <c r="M257" i="2"/>
  <c r="L257" i="2"/>
  <c r="K257" i="2"/>
  <c r="J257" i="2"/>
  <c r="I257" i="2"/>
  <c r="H257" i="2"/>
  <c r="G257" i="2"/>
  <c r="F257" i="2"/>
  <c r="E257" i="2"/>
  <c r="M256" i="2"/>
  <c r="L256" i="2"/>
  <c r="K256" i="2"/>
  <c r="J256" i="2"/>
  <c r="I256" i="2"/>
  <c r="H256" i="2"/>
  <c r="G256" i="2"/>
  <c r="F256" i="2"/>
  <c r="E256" i="2"/>
  <c r="M255" i="2"/>
  <c r="L255" i="2"/>
  <c r="K255" i="2"/>
  <c r="J255" i="2"/>
  <c r="I255" i="2"/>
  <c r="H255" i="2"/>
  <c r="G255" i="2"/>
  <c r="F255" i="2"/>
  <c r="E255" i="2"/>
  <c r="M254" i="2"/>
  <c r="L254" i="2"/>
  <c r="K254" i="2"/>
  <c r="J254" i="2"/>
  <c r="I254" i="2"/>
  <c r="H254" i="2"/>
  <c r="G254" i="2"/>
  <c r="F254" i="2"/>
  <c r="E254" i="2"/>
  <c r="M253" i="2"/>
  <c r="L253" i="2"/>
  <c r="K253" i="2"/>
  <c r="J253" i="2"/>
  <c r="I253" i="2"/>
  <c r="H253" i="2"/>
  <c r="G253" i="2"/>
  <c r="F253" i="2"/>
  <c r="E253" i="2"/>
  <c r="M252" i="2"/>
  <c r="L252" i="2"/>
  <c r="K252" i="2"/>
  <c r="J252" i="2"/>
  <c r="I252" i="2"/>
  <c r="H252" i="2"/>
  <c r="G252" i="2"/>
  <c r="F252" i="2"/>
  <c r="E252" i="2"/>
  <c r="M251" i="2"/>
  <c r="L251" i="2"/>
  <c r="K251" i="2"/>
  <c r="J251" i="2"/>
  <c r="I251" i="2"/>
  <c r="H251" i="2"/>
  <c r="G251" i="2"/>
  <c r="F251" i="2"/>
  <c r="E251" i="2"/>
  <c r="M250" i="2"/>
  <c r="L250" i="2"/>
  <c r="K250" i="2"/>
  <c r="J250" i="2"/>
  <c r="I250" i="2"/>
  <c r="H250" i="2"/>
  <c r="G250" i="2"/>
  <c r="F250" i="2"/>
  <c r="E250" i="2"/>
  <c r="M249" i="2"/>
  <c r="L249" i="2"/>
  <c r="K249" i="2"/>
  <c r="J249" i="2"/>
  <c r="I249" i="2"/>
  <c r="H249" i="2"/>
  <c r="G249" i="2"/>
  <c r="F249" i="2"/>
  <c r="E249" i="2"/>
  <c r="M248" i="2"/>
  <c r="L248" i="2"/>
  <c r="K248" i="2"/>
  <c r="J248" i="2"/>
  <c r="I248" i="2"/>
  <c r="H248" i="2"/>
  <c r="G248" i="2"/>
  <c r="F248" i="2"/>
  <c r="E248" i="2"/>
  <c r="M247" i="2"/>
  <c r="L247" i="2"/>
  <c r="K247" i="2"/>
  <c r="J247" i="2"/>
  <c r="I247" i="2"/>
  <c r="H247" i="2"/>
  <c r="G247" i="2"/>
  <c r="F247" i="2"/>
  <c r="E247" i="2"/>
  <c r="M246" i="2"/>
  <c r="L246" i="2"/>
  <c r="K246" i="2"/>
  <c r="J246" i="2"/>
  <c r="I246" i="2"/>
  <c r="H246" i="2"/>
  <c r="G246" i="2"/>
  <c r="F246" i="2"/>
  <c r="E246" i="2"/>
  <c r="M245" i="2"/>
  <c r="L245" i="2"/>
  <c r="K245" i="2"/>
  <c r="J245" i="2"/>
  <c r="I245" i="2"/>
  <c r="H245" i="2"/>
  <c r="G245" i="2"/>
  <c r="F245" i="2"/>
  <c r="E245" i="2"/>
  <c r="M244" i="2"/>
  <c r="L244" i="2"/>
  <c r="K244" i="2"/>
  <c r="J244" i="2"/>
  <c r="I244" i="2"/>
  <c r="H244" i="2"/>
  <c r="G244" i="2"/>
  <c r="F244" i="2"/>
  <c r="E244" i="2"/>
  <c r="M243" i="2"/>
  <c r="L243" i="2"/>
  <c r="K243" i="2"/>
  <c r="J243" i="2"/>
  <c r="I243" i="2"/>
  <c r="H243" i="2"/>
  <c r="G243" i="2"/>
  <c r="F243" i="2"/>
  <c r="E243" i="2"/>
  <c r="M242" i="2"/>
  <c r="L242" i="2"/>
  <c r="K242" i="2"/>
  <c r="J242" i="2"/>
  <c r="I242" i="2"/>
  <c r="H242" i="2"/>
  <c r="G242" i="2"/>
  <c r="F242" i="2"/>
  <c r="E242" i="2"/>
  <c r="M241" i="2"/>
  <c r="L241" i="2"/>
  <c r="K241" i="2"/>
  <c r="J241" i="2"/>
  <c r="I241" i="2"/>
  <c r="H241" i="2"/>
  <c r="G241" i="2"/>
  <c r="F241" i="2"/>
  <c r="E241" i="2"/>
  <c r="M240" i="2"/>
  <c r="L240" i="2"/>
  <c r="K240" i="2"/>
  <c r="J240" i="2"/>
  <c r="I240" i="2"/>
  <c r="H240" i="2"/>
  <c r="G240" i="2"/>
  <c r="F240" i="2"/>
  <c r="E240" i="2"/>
  <c r="M239" i="2"/>
  <c r="L239" i="2"/>
  <c r="K239" i="2"/>
  <c r="J239" i="2"/>
  <c r="I239" i="2"/>
  <c r="H239" i="2"/>
  <c r="G239" i="2"/>
  <c r="F239" i="2"/>
  <c r="E239" i="2"/>
  <c r="M238" i="2"/>
  <c r="L238" i="2"/>
  <c r="K238" i="2"/>
  <c r="J238" i="2"/>
  <c r="I238" i="2"/>
  <c r="H238" i="2"/>
  <c r="G238" i="2"/>
  <c r="F238" i="2"/>
  <c r="E238" i="2"/>
  <c r="M237" i="2"/>
  <c r="L237" i="2"/>
  <c r="K237" i="2"/>
  <c r="J237" i="2"/>
  <c r="I237" i="2"/>
  <c r="H237" i="2"/>
  <c r="G237" i="2"/>
  <c r="F237" i="2"/>
  <c r="E237" i="2"/>
  <c r="M236" i="2"/>
  <c r="L236" i="2"/>
  <c r="K236" i="2"/>
  <c r="J236" i="2"/>
  <c r="I236" i="2"/>
  <c r="H236" i="2"/>
  <c r="G236" i="2"/>
  <c r="F236" i="2"/>
  <c r="E236" i="2"/>
  <c r="M235" i="2"/>
  <c r="L235" i="2"/>
  <c r="K235" i="2"/>
  <c r="J235" i="2"/>
  <c r="I235" i="2"/>
  <c r="H235" i="2"/>
  <c r="G235" i="2"/>
  <c r="F235" i="2"/>
  <c r="E235" i="2"/>
  <c r="M234" i="2"/>
  <c r="L234" i="2"/>
  <c r="K234" i="2"/>
  <c r="J234" i="2"/>
  <c r="I234" i="2"/>
  <c r="H234" i="2"/>
  <c r="G234" i="2"/>
  <c r="F234" i="2"/>
  <c r="E234" i="2"/>
  <c r="M233" i="2"/>
  <c r="L233" i="2"/>
  <c r="K233" i="2"/>
  <c r="J233" i="2"/>
  <c r="I233" i="2"/>
  <c r="H233" i="2"/>
  <c r="G233" i="2"/>
  <c r="F233" i="2"/>
  <c r="E233" i="2"/>
  <c r="M232" i="2"/>
  <c r="L232" i="2"/>
  <c r="K232" i="2"/>
  <c r="J232" i="2"/>
  <c r="I232" i="2"/>
  <c r="H232" i="2"/>
  <c r="G232" i="2"/>
  <c r="F232" i="2"/>
  <c r="E232" i="2"/>
  <c r="M231" i="2"/>
  <c r="L231" i="2"/>
  <c r="K231" i="2"/>
  <c r="J231" i="2"/>
  <c r="I231" i="2"/>
  <c r="H231" i="2"/>
  <c r="G231" i="2"/>
  <c r="F231" i="2"/>
  <c r="E231" i="2"/>
  <c r="M230" i="2"/>
  <c r="L230" i="2"/>
  <c r="K230" i="2"/>
  <c r="J230" i="2"/>
  <c r="I230" i="2"/>
  <c r="H230" i="2"/>
  <c r="G230" i="2"/>
  <c r="F230" i="2"/>
  <c r="E230" i="2"/>
  <c r="M229" i="2"/>
  <c r="L229" i="2"/>
  <c r="K229" i="2"/>
  <c r="J229" i="2"/>
  <c r="I229" i="2"/>
  <c r="H229" i="2"/>
  <c r="G229" i="2"/>
  <c r="F229" i="2"/>
  <c r="E229" i="2"/>
  <c r="M228" i="2"/>
  <c r="L228" i="2"/>
  <c r="K228" i="2"/>
  <c r="J228" i="2"/>
  <c r="I228" i="2"/>
  <c r="H228" i="2"/>
  <c r="G228" i="2"/>
  <c r="F228" i="2"/>
  <c r="E228" i="2"/>
  <c r="M227" i="2"/>
  <c r="L227" i="2"/>
  <c r="K227" i="2"/>
  <c r="J227" i="2"/>
  <c r="I227" i="2"/>
  <c r="H227" i="2"/>
  <c r="G227" i="2"/>
  <c r="F227" i="2"/>
  <c r="E227" i="2"/>
  <c r="M226" i="2"/>
  <c r="L226" i="2"/>
  <c r="K226" i="2"/>
  <c r="J226" i="2"/>
  <c r="I226" i="2"/>
  <c r="H226" i="2"/>
  <c r="G226" i="2"/>
  <c r="F226" i="2"/>
  <c r="E226" i="2"/>
  <c r="M225" i="2"/>
  <c r="L225" i="2"/>
  <c r="K225" i="2"/>
  <c r="J225" i="2"/>
  <c r="I225" i="2"/>
  <c r="H225" i="2"/>
  <c r="G225" i="2"/>
  <c r="F225" i="2"/>
  <c r="E225" i="2"/>
  <c r="M224" i="2"/>
  <c r="L224" i="2"/>
  <c r="K224" i="2"/>
  <c r="J224" i="2"/>
  <c r="I224" i="2"/>
  <c r="H224" i="2"/>
  <c r="G224" i="2"/>
  <c r="F224" i="2"/>
  <c r="E224" i="2"/>
  <c r="M223" i="2"/>
  <c r="L223" i="2"/>
  <c r="K223" i="2"/>
  <c r="J223" i="2"/>
  <c r="I223" i="2"/>
  <c r="H223" i="2"/>
  <c r="G223" i="2"/>
  <c r="F223" i="2"/>
  <c r="E223" i="2"/>
  <c r="M222" i="2"/>
  <c r="L222" i="2"/>
  <c r="K222" i="2"/>
  <c r="J222" i="2"/>
  <c r="I222" i="2"/>
  <c r="H222" i="2"/>
  <c r="G222" i="2"/>
  <c r="F222" i="2"/>
  <c r="E222" i="2"/>
  <c r="M221" i="2"/>
  <c r="L221" i="2"/>
  <c r="K221" i="2"/>
  <c r="J221" i="2"/>
  <c r="I221" i="2"/>
  <c r="H221" i="2"/>
  <c r="G221" i="2"/>
  <c r="F221" i="2"/>
  <c r="E221" i="2"/>
  <c r="M220" i="2"/>
  <c r="L220" i="2"/>
  <c r="K220" i="2"/>
  <c r="J220" i="2"/>
  <c r="I220" i="2"/>
  <c r="H220" i="2"/>
  <c r="G220" i="2"/>
  <c r="F220" i="2"/>
  <c r="E220" i="2"/>
  <c r="M219" i="2"/>
  <c r="L219" i="2"/>
  <c r="K219" i="2"/>
  <c r="J219" i="2"/>
  <c r="I219" i="2"/>
  <c r="H219" i="2"/>
  <c r="G219" i="2"/>
  <c r="F219" i="2"/>
  <c r="E219" i="2"/>
  <c r="M218" i="2"/>
  <c r="L218" i="2"/>
  <c r="K218" i="2"/>
  <c r="J218" i="2"/>
  <c r="I218" i="2"/>
  <c r="H218" i="2"/>
  <c r="G218" i="2"/>
  <c r="F218" i="2"/>
  <c r="E218" i="2"/>
  <c r="M217" i="2"/>
  <c r="L217" i="2"/>
  <c r="K217" i="2"/>
  <c r="J217" i="2"/>
  <c r="I217" i="2"/>
  <c r="H217" i="2"/>
  <c r="G217" i="2"/>
  <c r="F217" i="2"/>
  <c r="E217" i="2"/>
  <c r="M216" i="2"/>
  <c r="L216" i="2"/>
  <c r="K216" i="2"/>
  <c r="J216" i="2"/>
  <c r="I216" i="2"/>
  <c r="H216" i="2"/>
  <c r="G216" i="2"/>
  <c r="F216" i="2"/>
  <c r="E216" i="2"/>
  <c r="M215" i="2"/>
  <c r="L215" i="2"/>
  <c r="K215" i="2"/>
  <c r="J215" i="2"/>
  <c r="I215" i="2"/>
  <c r="H215" i="2"/>
  <c r="G215" i="2"/>
  <c r="F215" i="2"/>
  <c r="E215" i="2"/>
  <c r="M214" i="2"/>
  <c r="L214" i="2"/>
  <c r="K214" i="2"/>
  <c r="J214" i="2"/>
  <c r="I214" i="2"/>
  <c r="H214" i="2"/>
  <c r="G214" i="2"/>
  <c r="F214" i="2"/>
  <c r="E214" i="2"/>
  <c r="M213" i="2"/>
  <c r="L213" i="2"/>
  <c r="K213" i="2"/>
  <c r="J213" i="2"/>
  <c r="I213" i="2"/>
  <c r="H213" i="2"/>
  <c r="G213" i="2"/>
  <c r="F213" i="2"/>
  <c r="E213" i="2"/>
  <c r="M212" i="2"/>
  <c r="L212" i="2"/>
  <c r="K212" i="2"/>
  <c r="J212" i="2"/>
  <c r="I212" i="2"/>
  <c r="H212" i="2"/>
  <c r="G212" i="2"/>
  <c r="F212" i="2"/>
  <c r="E212" i="2"/>
  <c r="M211" i="2"/>
  <c r="L211" i="2"/>
  <c r="K211" i="2"/>
  <c r="J211" i="2"/>
  <c r="I211" i="2"/>
  <c r="H211" i="2"/>
  <c r="G211" i="2"/>
  <c r="F211" i="2"/>
  <c r="E211" i="2"/>
  <c r="M210" i="2"/>
  <c r="L210" i="2"/>
  <c r="K210" i="2"/>
  <c r="J210" i="2"/>
  <c r="I210" i="2"/>
  <c r="H210" i="2"/>
  <c r="G210" i="2"/>
  <c r="F210" i="2"/>
  <c r="E210" i="2"/>
  <c r="M209" i="2"/>
  <c r="L209" i="2"/>
  <c r="K209" i="2"/>
  <c r="J209" i="2"/>
  <c r="I209" i="2"/>
  <c r="H209" i="2"/>
  <c r="G209" i="2"/>
  <c r="F209" i="2"/>
  <c r="E209" i="2"/>
  <c r="M208" i="2"/>
  <c r="L208" i="2"/>
  <c r="K208" i="2"/>
  <c r="J208" i="2"/>
  <c r="I208" i="2"/>
  <c r="H208" i="2"/>
  <c r="G208" i="2"/>
  <c r="F208" i="2"/>
  <c r="E208" i="2"/>
  <c r="M207" i="2"/>
  <c r="L207" i="2"/>
  <c r="K207" i="2"/>
  <c r="J207" i="2"/>
  <c r="I207" i="2"/>
  <c r="H207" i="2"/>
  <c r="G207" i="2"/>
  <c r="F207" i="2"/>
  <c r="E207" i="2"/>
  <c r="M206" i="2"/>
  <c r="L206" i="2"/>
  <c r="K206" i="2"/>
  <c r="J206" i="2"/>
  <c r="I206" i="2"/>
  <c r="H206" i="2"/>
  <c r="G206" i="2"/>
  <c r="F206" i="2"/>
  <c r="E206" i="2"/>
  <c r="M205" i="2"/>
  <c r="L205" i="2"/>
  <c r="K205" i="2"/>
  <c r="J205" i="2"/>
  <c r="I205" i="2"/>
  <c r="H205" i="2"/>
  <c r="G205" i="2"/>
  <c r="F205" i="2"/>
  <c r="E205" i="2"/>
  <c r="M204" i="2"/>
  <c r="L204" i="2"/>
  <c r="K204" i="2"/>
  <c r="J204" i="2"/>
  <c r="I204" i="2"/>
  <c r="H204" i="2"/>
  <c r="G204" i="2"/>
  <c r="F204" i="2"/>
  <c r="E204" i="2"/>
  <c r="M203" i="2"/>
  <c r="L203" i="2"/>
  <c r="K203" i="2"/>
  <c r="J203" i="2"/>
  <c r="I203" i="2"/>
  <c r="H203" i="2"/>
  <c r="G203" i="2"/>
  <c r="F203" i="2"/>
  <c r="E203" i="2"/>
  <c r="M202" i="2"/>
  <c r="L202" i="2"/>
  <c r="K202" i="2"/>
  <c r="J202" i="2"/>
  <c r="I202" i="2"/>
  <c r="H202" i="2"/>
  <c r="G202" i="2"/>
  <c r="F202" i="2"/>
  <c r="E202" i="2"/>
  <c r="M201" i="2"/>
  <c r="L201" i="2"/>
  <c r="K201" i="2"/>
  <c r="J201" i="2"/>
  <c r="I201" i="2"/>
  <c r="H201" i="2"/>
  <c r="G201" i="2"/>
  <c r="F201" i="2"/>
  <c r="E201" i="2"/>
  <c r="M200" i="2"/>
  <c r="L200" i="2"/>
  <c r="K200" i="2"/>
  <c r="J200" i="2"/>
  <c r="I200" i="2"/>
  <c r="H200" i="2"/>
  <c r="G200" i="2"/>
  <c r="F200" i="2"/>
  <c r="E200" i="2"/>
  <c r="M199" i="2"/>
  <c r="L199" i="2"/>
  <c r="K199" i="2"/>
  <c r="J199" i="2"/>
  <c r="I199" i="2"/>
  <c r="H199" i="2"/>
  <c r="G199" i="2"/>
  <c r="F199" i="2"/>
  <c r="E199" i="2"/>
  <c r="M198" i="2"/>
  <c r="L198" i="2"/>
  <c r="K198" i="2"/>
  <c r="J198" i="2"/>
  <c r="I198" i="2"/>
  <c r="H198" i="2"/>
  <c r="G198" i="2"/>
  <c r="F198" i="2"/>
  <c r="E198" i="2"/>
  <c r="M197" i="2"/>
  <c r="L197" i="2"/>
  <c r="K197" i="2"/>
  <c r="J197" i="2"/>
  <c r="I197" i="2"/>
  <c r="H197" i="2"/>
  <c r="G197" i="2"/>
  <c r="F197" i="2"/>
  <c r="E197" i="2"/>
  <c r="M196" i="2"/>
  <c r="L196" i="2"/>
  <c r="K196" i="2"/>
  <c r="J196" i="2"/>
  <c r="I196" i="2"/>
  <c r="H196" i="2"/>
  <c r="G196" i="2"/>
  <c r="F196" i="2"/>
  <c r="E196" i="2"/>
  <c r="M195" i="2"/>
  <c r="L195" i="2"/>
  <c r="K195" i="2"/>
  <c r="J195" i="2"/>
  <c r="I195" i="2"/>
  <c r="H195" i="2"/>
  <c r="G195" i="2"/>
  <c r="F195" i="2"/>
  <c r="E195" i="2"/>
  <c r="M194" i="2"/>
  <c r="L194" i="2"/>
  <c r="K194" i="2"/>
  <c r="J194" i="2"/>
  <c r="I194" i="2"/>
  <c r="H194" i="2"/>
  <c r="G194" i="2"/>
  <c r="F194" i="2"/>
  <c r="E194" i="2"/>
  <c r="M193" i="2"/>
  <c r="L193" i="2"/>
  <c r="K193" i="2"/>
  <c r="J193" i="2"/>
  <c r="I193" i="2"/>
  <c r="H193" i="2"/>
  <c r="G193" i="2"/>
  <c r="F193" i="2"/>
  <c r="E193" i="2"/>
  <c r="M192" i="2"/>
  <c r="L192" i="2"/>
  <c r="K192" i="2"/>
  <c r="J192" i="2"/>
  <c r="I192" i="2"/>
  <c r="H192" i="2"/>
  <c r="G192" i="2"/>
  <c r="F192" i="2"/>
  <c r="E192" i="2"/>
  <c r="M191" i="2"/>
  <c r="L191" i="2"/>
  <c r="K191" i="2"/>
  <c r="J191" i="2"/>
  <c r="I191" i="2"/>
  <c r="H191" i="2"/>
  <c r="G191" i="2"/>
  <c r="F191" i="2"/>
  <c r="E191" i="2"/>
  <c r="M190" i="2"/>
  <c r="L190" i="2"/>
  <c r="K190" i="2"/>
  <c r="J190" i="2"/>
  <c r="I190" i="2"/>
  <c r="H190" i="2"/>
  <c r="G190" i="2"/>
  <c r="F190" i="2"/>
  <c r="E190" i="2"/>
  <c r="M189" i="2"/>
  <c r="L189" i="2"/>
  <c r="K189" i="2"/>
  <c r="J189" i="2"/>
  <c r="I189" i="2"/>
  <c r="H189" i="2"/>
  <c r="G189" i="2"/>
  <c r="F189" i="2"/>
  <c r="E189" i="2"/>
  <c r="M188" i="2"/>
  <c r="L188" i="2"/>
  <c r="K188" i="2"/>
  <c r="J188" i="2"/>
  <c r="I188" i="2"/>
  <c r="H188" i="2"/>
  <c r="G188" i="2"/>
  <c r="F188" i="2"/>
  <c r="E188" i="2"/>
  <c r="M187" i="2"/>
  <c r="L187" i="2"/>
  <c r="K187" i="2"/>
  <c r="J187" i="2"/>
  <c r="I187" i="2"/>
  <c r="H187" i="2"/>
  <c r="G187" i="2"/>
  <c r="F187" i="2"/>
  <c r="E187" i="2"/>
  <c r="M186" i="2"/>
  <c r="L186" i="2"/>
  <c r="K186" i="2"/>
  <c r="J186" i="2"/>
  <c r="I186" i="2"/>
  <c r="H186" i="2"/>
  <c r="G186" i="2"/>
  <c r="F186" i="2"/>
  <c r="E186" i="2"/>
  <c r="M185" i="2"/>
  <c r="L185" i="2"/>
  <c r="K185" i="2"/>
  <c r="J185" i="2"/>
  <c r="I185" i="2"/>
  <c r="H185" i="2"/>
  <c r="G185" i="2"/>
  <c r="F185" i="2"/>
  <c r="E185" i="2"/>
  <c r="M184" i="2"/>
  <c r="L184" i="2"/>
  <c r="K184" i="2"/>
  <c r="J184" i="2"/>
  <c r="I184" i="2"/>
  <c r="H184" i="2"/>
  <c r="G184" i="2"/>
  <c r="F184" i="2"/>
  <c r="E184" i="2"/>
  <c r="M183" i="2"/>
  <c r="L183" i="2"/>
  <c r="K183" i="2"/>
  <c r="J183" i="2"/>
  <c r="I183" i="2"/>
  <c r="H183" i="2"/>
  <c r="G183" i="2"/>
  <c r="F183" i="2"/>
  <c r="E183" i="2"/>
  <c r="M182" i="2"/>
  <c r="L182" i="2"/>
  <c r="K182" i="2"/>
  <c r="J182" i="2"/>
  <c r="I182" i="2"/>
  <c r="H182" i="2"/>
  <c r="G182" i="2"/>
  <c r="F182" i="2"/>
  <c r="E182" i="2"/>
  <c r="M181" i="2"/>
  <c r="L181" i="2"/>
  <c r="K181" i="2"/>
  <c r="J181" i="2"/>
  <c r="I181" i="2"/>
  <c r="H181" i="2"/>
  <c r="G181" i="2"/>
  <c r="F181" i="2"/>
  <c r="E181" i="2"/>
  <c r="M180" i="2"/>
  <c r="L180" i="2"/>
  <c r="K180" i="2"/>
  <c r="J180" i="2"/>
  <c r="I180" i="2"/>
  <c r="H180" i="2"/>
  <c r="G180" i="2"/>
  <c r="F180" i="2"/>
  <c r="E180" i="2"/>
  <c r="M179" i="2"/>
  <c r="L179" i="2"/>
  <c r="K179" i="2"/>
  <c r="J179" i="2"/>
  <c r="I179" i="2"/>
  <c r="H179" i="2"/>
  <c r="G179" i="2"/>
  <c r="F179" i="2"/>
  <c r="E179" i="2"/>
  <c r="M178" i="2"/>
  <c r="L178" i="2"/>
  <c r="K178" i="2"/>
  <c r="J178" i="2"/>
  <c r="I178" i="2"/>
  <c r="H178" i="2"/>
  <c r="G178" i="2"/>
  <c r="F178" i="2"/>
  <c r="E178" i="2"/>
  <c r="M177" i="2"/>
  <c r="L177" i="2"/>
  <c r="K177" i="2"/>
  <c r="J177" i="2"/>
  <c r="I177" i="2"/>
  <c r="H177" i="2"/>
  <c r="G177" i="2"/>
  <c r="F177" i="2"/>
  <c r="E177" i="2"/>
  <c r="M176" i="2"/>
  <c r="L176" i="2"/>
  <c r="K176" i="2"/>
  <c r="J176" i="2"/>
  <c r="I176" i="2"/>
  <c r="H176" i="2"/>
  <c r="G176" i="2"/>
  <c r="F176" i="2"/>
  <c r="E176" i="2"/>
  <c r="M175" i="2"/>
  <c r="L175" i="2"/>
  <c r="K175" i="2"/>
  <c r="J175" i="2"/>
  <c r="I175" i="2"/>
  <c r="H175" i="2"/>
  <c r="G175" i="2"/>
  <c r="F175" i="2"/>
  <c r="E175" i="2"/>
  <c r="M174" i="2"/>
  <c r="L174" i="2"/>
  <c r="K174" i="2"/>
  <c r="J174" i="2"/>
  <c r="I174" i="2"/>
  <c r="H174" i="2"/>
  <c r="G174" i="2"/>
  <c r="F174" i="2"/>
  <c r="E174" i="2"/>
  <c r="M173" i="2"/>
  <c r="L173" i="2"/>
  <c r="K173" i="2"/>
  <c r="J173" i="2"/>
  <c r="I173" i="2"/>
  <c r="H173" i="2"/>
  <c r="G173" i="2"/>
  <c r="F173" i="2"/>
  <c r="E173" i="2"/>
  <c r="M172" i="2"/>
  <c r="L172" i="2"/>
  <c r="K172" i="2"/>
  <c r="J172" i="2"/>
  <c r="I172" i="2"/>
  <c r="H172" i="2"/>
  <c r="G172" i="2"/>
  <c r="F172" i="2"/>
  <c r="E172" i="2"/>
  <c r="M171" i="2"/>
  <c r="L171" i="2"/>
  <c r="K171" i="2"/>
  <c r="J171" i="2"/>
  <c r="I171" i="2"/>
  <c r="H171" i="2"/>
  <c r="G171" i="2"/>
  <c r="F171" i="2"/>
  <c r="E171" i="2"/>
  <c r="M170" i="2"/>
  <c r="L170" i="2"/>
  <c r="K170" i="2"/>
  <c r="J170" i="2"/>
  <c r="I170" i="2"/>
  <c r="H170" i="2"/>
  <c r="G170" i="2"/>
  <c r="F170" i="2"/>
  <c r="E170" i="2"/>
  <c r="M169" i="2"/>
  <c r="L169" i="2"/>
  <c r="K169" i="2"/>
  <c r="J169" i="2"/>
  <c r="I169" i="2"/>
  <c r="H169" i="2"/>
  <c r="G169" i="2"/>
  <c r="F169" i="2"/>
  <c r="E169" i="2"/>
  <c r="M168" i="2"/>
  <c r="L168" i="2"/>
  <c r="K168" i="2"/>
  <c r="J168" i="2"/>
  <c r="I168" i="2"/>
  <c r="H168" i="2"/>
  <c r="G168" i="2"/>
  <c r="F168" i="2"/>
  <c r="E168" i="2"/>
  <c r="M167" i="2"/>
  <c r="L167" i="2"/>
  <c r="K167" i="2"/>
  <c r="J167" i="2"/>
  <c r="I167" i="2"/>
  <c r="H167" i="2"/>
  <c r="G167" i="2"/>
  <c r="F167" i="2"/>
  <c r="E167" i="2"/>
  <c r="M166" i="2"/>
  <c r="L166" i="2"/>
  <c r="K166" i="2"/>
  <c r="J166" i="2"/>
  <c r="I166" i="2"/>
  <c r="H166" i="2"/>
  <c r="G166" i="2"/>
  <c r="F166" i="2"/>
  <c r="E166" i="2"/>
  <c r="M165" i="2"/>
  <c r="L165" i="2"/>
  <c r="K165" i="2"/>
  <c r="J165" i="2"/>
  <c r="I165" i="2"/>
  <c r="H165" i="2"/>
  <c r="G165" i="2"/>
  <c r="F165" i="2"/>
  <c r="E165" i="2"/>
  <c r="M164" i="2"/>
  <c r="L164" i="2"/>
  <c r="K164" i="2"/>
  <c r="J164" i="2"/>
  <c r="I164" i="2"/>
  <c r="H164" i="2"/>
  <c r="G164" i="2"/>
  <c r="F164" i="2"/>
  <c r="E164" i="2"/>
  <c r="M163" i="2"/>
  <c r="L163" i="2"/>
  <c r="K163" i="2"/>
  <c r="J163" i="2"/>
  <c r="I163" i="2"/>
  <c r="H163" i="2"/>
  <c r="G163" i="2"/>
  <c r="F163" i="2"/>
  <c r="E163" i="2"/>
  <c r="M162" i="2"/>
  <c r="L162" i="2"/>
  <c r="K162" i="2"/>
  <c r="J162" i="2"/>
  <c r="I162" i="2"/>
  <c r="H162" i="2"/>
  <c r="G162" i="2"/>
  <c r="F162" i="2"/>
  <c r="E162" i="2"/>
  <c r="M161" i="2"/>
  <c r="L161" i="2"/>
  <c r="K161" i="2"/>
  <c r="J161" i="2"/>
  <c r="I161" i="2"/>
  <c r="H161" i="2"/>
  <c r="G161" i="2"/>
  <c r="F161" i="2"/>
  <c r="E161" i="2"/>
  <c r="M160" i="2"/>
  <c r="L160" i="2"/>
  <c r="K160" i="2"/>
  <c r="J160" i="2"/>
  <c r="I160" i="2"/>
  <c r="H160" i="2"/>
  <c r="G160" i="2"/>
  <c r="F160" i="2"/>
  <c r="E160" i="2"/>
  <c r="M159" i="2"/>
  <c r="L159" i="2"/>
  <c r="K159" i="2"/>
  <c r="J159" i="2"/>
  <c r="I159" i="2"/>
  <c r="H159" i="2"/>
  <c r="G159" i="2"/>
  <c r="F159" i="2"/>
  <c r="E159" i="2"/>
  <c r="M158" i="2"/>
  <c r="L158" i="2"/>
  <c r="K158" i="2"/>
  <c r="J158" i="2"/>
  <c r="I158" i="2"/>
  <c r="H158" i="2"/>
  <c r="G158" i="2"/>
  <c r="F158" i="2"/>
  <c r="E158" i="2"/>
  <c r="M157" i="2"/>
  <c r="L157" i="2"/>
  <c r="K157" i="2"/>
  <c r="J157" i="2"/>
  <c r="I157" i="2"/>
  <c r="H157" i="2"/>
  <c r="G157" i="2"/>
  <c r="F157" i="2"/>
  <c r="E157" i="2"/>
  <c r="M156" i="2"/>
  <c r="L156" i="2"/>
  <c r="K156" i="2"/>
  <c r="J156" i="2"/>
  <c r="I156" i="2"/>
  <c r="H156" i="2"/>
  <c r="G156" i="2"/>
  <c r="F156" i="2"/>
  <c r="E156" i="2"/>
  <c r="M155" i="2"/>
  <c r="L155" i="2"/>
  <c r="K155" i="2"/>
  <c r="J155" i="2"/>
  <c r="I155" i="2"/>
  <c r="H155" i="2"/>
  <c r="G155" i="2"/>
  <c r="F155" i="2"/>
  <c r="E155" i="2"/>
  <c r="M154" i="2"/>
  <c r="L154" i="2"/>
  <c r="K154" i="2"/>
  <c r="J154" i="2"/>
  <c r="I154" i="2"/>
  <c r="H154" i="2"/>
  <c r="G154" i="2"/>
  <c r="F154" i="2"/>
  <c r="E154" i="2"/>
  <c r="M153" i="2"/>
  <c r="L153" i="2"/>
  <c r="K153" i="2"/>
  <c r="J153" i="2"/>
  <c r="I153" i="2"/>
  <c r="H153" i="2"/>
  <c r="G153" i="2"/>
  <c r="F153" i="2"/>
  <c r="E153" i="2"/>
  <c r="M152" i="2"/>
  <c r="L152" i="2"/>
  <c r="K152" i="2"/>
  <c r="J152" i="2"/>
  <c r="I152" i="2"/>
  <c r="H152" i="2"/>
  <c r="G152" i="2"/>
  <c r="F152" i="2"/>
  <c r="E152" i="2"/>
  <c r="M151" i="2"/>
  <c r="L151" i="2"/>
  <c r="K151" i="2"/>
  <c r="J151" i="2"/>
  <c r="I151" i="2"/>
  <c r="H151" i="2"/>
  <c r="G151" i="2"/>
  <c r="F151" i="2"/>
  <c r="E151" i="2"/>
  <c r="M150" i="2"/>
  <c r="L150" i="2"/>
  <c r="K150" i="2"/>
  <c r="J150" i="2"/>
  <c r="I150" i="2"/>
  <c r="H150" i="2"/>
  <c r="G150" i="2"/>
  <c r="F150" i="2"/>
  <c r="E150" i="2"/>
  <c r="M149" i="2"/>
  <c r="L149" i="2"/>
  <c r="K149" i="2"/>
  <c r="J149" i="2"/>
  <c r="I149" i="2"/>
  <c r="H149" i="2"/>
  <c r="G149" i="2"/>
  <c r="F149" i="2"/>
  <c r="E149" i="2"/>
  <c r="M148" i="2"/>
  <c r="L148" i="2"/>
  <c r="K148" i="2"/>
  <c r="J148" i="2"/>
  <c r="I148" i="2"/>
  <c r="H148" i="2"/>
  <c r="G148" i="2"/>
  <c r="F148" i="2"/>
  <c r="E148" i="2"/>
  <c r="M147" i="2"/>
  <c r="L147" i="2"/>
  <c r="K147" i="2"/>
  <c r="J147" i="2"/>
  <c r="I147" i="2"/>
  <c r="H147" i="2"/>
  <c r="G147" i="2"/>
  <c r="F147" i="2"/>
  <c r="E147" i="2"/>
  <c r="M146" i="2"/>
  <c r="L146" i="2"/>
  <c r="K146" i="2"/>
  <c r="J146" i="2"/>
  <c r="I146" i="2"/>
  <c r="H146" i="2"/>
  <c r="G146" i="2"/>
  <c r="F146" i="2"/>
  <c r="E146" i="2"/>
  <c r="M145" i="2"/>
  <c r="L145" i="2"/>
  <c r="K145" i="2"/>
  <c r="J145" i="2"/>
  <c r="I145" i="2"/>
  <c r="H145" i="2"/>
  <c r="G145" i="2"/>
  <c r="F145" i="2"/>
  <c r="E145" i="2"/>
  <c r="M144" i="2"/>
  <c r="L144" i="2"/>
  <c r="K144" i="2"/>
  <c r="J144" i="2"/>
  <c r="I144" i="2"/>
  <c r="H144" i="2"/>
  <c r="G144" i="2"/>
  <c r="F144" i="2"/>
  <c r="E144" i="2"/>
  <c r="M143" i="2"/>
  <c r="L143" i="2"/>
  <c r="K143" i="2"/>
  <c r="J143" i="2"/>
  <c r="I143" i="2"/>
  <c r="H143" i="2"/>
  <c r="G143" i="2"/>
  <c r="F143" i="2"/>
  <c r="E143" i="2"/>
  <c r="M142" i="2"/>
  <c r="L142" i="2"/>
  <c r="K142" i="2"/>
  <c r="J142" i="2"/>
  <c r="I142" i="2"/>
  <c r="H142" i="2"/>
  <c r="G142" i="2"/>
  <c r="F142" i="2"/>
  <c r="E142" i="2"/>
  <c r="M141" i="2"/>
  <c r="L141" i="2"/>
  <c r="K141" i="2"/>
  <c r="J141" i="2"/>
  <c r="I141" i="2"/>
  <c r="H141" i="2"/>
  <c r="G141" i="2"/>
  <c r="F141" i="2"/>
  <c r="E141" i="2"/>
  <c r="M140" i="2"/>
  <c r="L140" i="2"/>
  <c r="K140" i="2"/>
  <c r="J140" i="2"/>
  <c r="I140" i="2"/>
  <c r="H140" i="2"/>
  <c r="G140" i="2"/>
  <c r="F140" i="2"/>
  <c r="E140" i="2"/>
  <c r="M139" i="2"/>
  <c r="L139" i="2"/>
  <c r="K139" i="2"/>
  <c r="J139" i="2"/>
  <c r="I139" i="2"/>
  <c r="H139" i="2"/>
  <c r="G139" i="2"/>
  <c r="F139" i="2"/>
  <c r="E139" i="2"/>
  <c r="M138" i="2"/>
  <c r="L138" i="2"/>
  <c r="K138" i="2"/>
  <c r="J138" i="2"/>
  <c r="I138" i="2"/>
  <c r="H138" i="2"/>
  <c r="G138" i="2"/>
  <c r="F138" i="2"/>
  <c r="E138" i="2"/>
  <c r="M137" i="2"/>
  <c r="L137" i="2"/>
  <c r="K137" i="2"/>
  <c r="J137" i="2"/>
  <c r="I137" i="2"/>
  <c r="H137" i="2"/>
  <c r="G137" i="2"/>
  <c r="F137" i="2"/>
  <c r="E137" i="2"/>
  <c r="M136" i="2"/>
  <c r="L136" i="2"/>
  <c r="K136" i="2"/>
  <c r="J136" i="2"/>
  <c r="I136" i="2"/>
  <c r="H136" i="2"/>
  <c r="G136" i="2"/>
  <c r="F136" i="2"/>
  <c r="E136" i="2"/>
  <c r="M135" i="2"/>
  <c r="L135" i="2"/>
  <c r="K135" i="2"/>
  <c r="J135" i="2"/>
  <c r="I135" i="2"/>
  <c r="H135" i="2"/>
  <c r="G135" i="2"/>
  <c r="F135" i="2"/>
  <c r="E135" i="2"/>
  <c r="M134" i="2"/>
  <c r="L134" i="2"/>
  <c r="K134" i="2"/>
  <c r="J134" i="2"/>
  <c r="I134" i="2"/>
  <c r="H134" i="2"/>
  <c r="G134" i="2"/>
  <c r="F134" i="2"/>
  <c r="E134" i="2"/>
  <c r="M133" i="2"/>
  <c r="L133" i="2"/>
  <c r="K133" i="2"/>
  <c r="J133" i="2"/>
  <c r="I133" i="2"/>
  <c r="H133" i="2"/>
  <c r="G133" i="2"/>
  <c r="F133" i="2"/>
  <c r="E133" i="2"/>
  <c r="M132" i="2"/>
  <c r="L132" i="2"/>
  <c r="K132" i="2"/>
  <c r="J132" i="2"/>
  <c r="I132" i="2"/>
  <c r="H132" i="2"/>
  <c r="G132" i="2"/>
  <c r="F132" i="2"/>
  <c r="E132" i="2"/>
  <c r="M131" i="2"/>
  <c r="L131" i="2"/>
  <c r="K131" i="2"/>
  <c r="J131" i="2"/>
  <c r="I131" i="2"/>
  <c r="H131" i="2"/>
  <c r="G131" i="2"/>
  <c r="F131" i="2"/>
  <c r="E131" i="2"/>
  <c r="M130" i="2"/>
  <c r="L130" i="2"/>
  <c r="K130" i="2"/>
  <c r="J130" i="2"/>
  <c r="I130" i="2"/>
  <c r="H130" i="2"/>
  <c r="G130" i="2"/>
  <c r="F130" i="2"/>
  <c r="E130" i="2"/>
  <c r="M129" i="2"/>
  <c r="L129" i="2"/>
  <c r="K129" i="2"/>
  <c r="J129" i="2"/>
  <c r="I129" i="2"/>
  <c r="H129" i="2"/>
  <c r="G129" i="2"/>
  <c r="F129" i="2"/>
  <c r="E129" i="2"/>
  <c r="M128" i="2"/>
  <c r="L128" i="2"/>
  <c r="K128" i="2"/>
  <c r="J128" i="2"/>
  <c r="I128" i="2"/>
  <c r="H128" i="2"/>
  <c r="G128" i="2"/>
  <c r="F128" i="2"/>
  <c r="E128" i="2"/>
  <c r="M127" i="2"/>
  <c r="L127" i="2"/>
  <c r="K127" i="2"/>
  <c r="J127" i="2"/>
  <c r="I127" i="2"/>
  <c r="H127" i="2"/>
  <c r="G127" i="2"/>
  <c r="F127" i="2"/>
  <c r="E127" i="2"/>
  <c r="M126" i="2"/>
  <c r="L126" i="2"/>
  <c r="K126" i="2"/>
  <c r="J126" i="2"/>
  <c r="I126" i="2"/>
  <c r="H126" i="2"/>
  <c r="G126" i="2"/>
  <c r="F126" i="2"/>
  <c r="E126" i="2"/>
  <c r="M125" i="2"/>
  <c r="L125" i="2"/>
  <c r="K125" i="2"/>
  <c r="J125" i="2"/>
  <c r="I125" i="2"/>
  <c r="H125" i="2"/>
  <c r="G125" i="2"/>
  <c r="F125" i="2"/>
  <c r="E125" i="2"/>
  <c r="M124" i="2"/>
  <c r="L124" i="2"/>
  <c r="K124" i="2"/>
  <c r="J124" i="2"/>
  <c r="I124" i="2"/>
  <c r="H124" i="2"/>
  <c r="G124" i="2"/>
  <c r="F124" i="2"/>
  <c r="E124" i="2"/>
  <c r="M123" i="2"/>
  <c r="L123" i="2"/>
  <c r="K123" i="2"/>
  <c r="J123" i="2"/>
  <c r="I123" i="2"/>
  <c r="H123" i="2"/>
  <c r="G123" i="2"/>
  <c r="F123" i="2"/>
  <c r="E123" i="2"/>
  <c r="M122" i="2"/>
  <c r="L122" i="2"/>
  <c r="K122" i="2"/>
  <c r="J122" i="2"/>
  <c r="I122" i="2"/>
  <c r="H122" i="2"/>
  <c r="G122" i="2"/>
  <c r="F122" i="2"/>
  <c r="E122" i="2"/>
  <c r="M121" i="2"/>
  <c r="L121" i="2"/>
  <c r="K121" i="2"/>
  <c r="J121" i="2"/>
  <c r="I121" i="2"/>
  <c r="H121" i="2"/>
  <c r="G121" i="2"/>
  <c r="F121" i="2"/>
  <c r="E121" i="2"/>
  <c r="M120" i="2"/>
  <c r="L120" i="2"/>
  <c r="K120" i="2"/>
  <c r="J120" i="2"/>
  <c r="I120" i="2"/>
  <c r="H120" i="2"/>
  <c r="G120" i="2"/>
  <c r="F120" i="2"/>
  <c r="E120" i="2"/>
  <c r="M119" i="2"/>
  <c r="L119" i="2"/>
  <c r="K119" i="2"/>
  <c r="J119" i="2"/>
  <c r="I119" i="2"/>
  <c r="H119" i="2"/>
  <c r="G119" i="2"/>
  <c r="F119" i="2"/>
  <c r="E119" i="2"/>
  <c r="M118" i="2"/>
  <c r="L118" i="2"/>
  <c r="K118" i="2"/>
  <c r="J118" i="2"/>
  <c r="I118" i="2"/>
  <c r="H118" i="2"/>
  <c r="G118" i="2"/>
  <c r="F118" i="2"/>
  <c r="E118" i="2"/>
  <c r="M117" i="2"/>
  <c r="L117" i="2"/>
  <c r="K117" i="2"/>
  <c r="J117" i="2"/>
  <c r="I117" i="2"/>
  <c r="H117" i="2"/>
  <c r="G117" i="2"/>
  <c r="F117" i="2"/>
  <c r="E117" i="2"/>
  <c r="M116" i="2"/>
  <c r="L116" i="2"/>
  <c r="K116" i="2"/>
  <c r="J116" i="2"/>
  <c r="I116" i="2"/>
  <c r="H116" i="2"/>
  <c r="G116" i="2"/>
  <c r="F116" i="2"/>
  <c r="E116" i="2"/>
  <c r="M115" i="2"/>
  <c r="L115" i="2"/>
  <c r="K115" i="2"/>
  <c r="J115" i="2"/>
  <c r="I115" i="2"/>
  <c r="H115" i="2"/>
  <c r="G115" i="2"/>
  <c r="F115" i="2"/>
  <c r="E115" i="2"/>
  <c r="M114" i="2"/>
  <c r="L114" i="2"/>
  <c r="K114" i="2"/>
  <c r="J114" i="2"/>
  <c r="I114" i="2"/>
  <c r="H114" i="2"/>
  <c r="G114" i="2"/>
  <c r="F114" i="2"/>
  <c r="E114" i="2"/>
  <c r="M113" i="2"/>
  <c r="L113" i="2"/>
  <c r="K113" i="2"/>
  <c r="J113" i="2"/>
  <c r="I113" i="2"/>
  <c r="H113" i="2"/>
  <c r="G113" i="2"/>
  <c r="F113" i="2"/>
  <c r="E113" i="2"/>
  <c r="M112" i="2"/>
  <c r="L112" i="2"/>
  <c r="K112" i="2"/>
  <c r="J112" i="2"/>
  <c r="I112" i="2"/>
  <c r="H112" i="2"/>
  <c r="G112" i="2"/>
  <c r="F112" i="2"/>
  <c r="E112" i="2"/>
  <c r="M111" i="2"/>
  <c r="L111" i="2"/>
  <c r="K111" i="2"/>
  <c r="J111" i="2"/>
  <c r="I111" i="2"/>
  <c r="H111" i="2"/>
  <c r="G111" i="2"/>
  <c r="F111" i="2"/>
  <c r="E111" i="2"/>
  <c r="M110" i="2"/>
  <c r="L110" i="2"/>
  <c r="K110" i="2"/>
  <c r="J110" i="2"/>
  <c r="I110" i="2"/>
  <c r="H110" i="2"/>
  <c r="G110" i="2"/>
  <c r="F110" i="2"/>
  <c r="E110" i="2"/>
  <c r="M109" i="2"/>
  <c r="L109" i="2"/>
  <c r="K109" i="2"/>
  <c r="J109" i="2"/>
  <c r="I109" i="2"/>
  <c r="H109" i="2"/>
  <c r="G109" i="2"/>
  <c r="F109" i="2"/>
  <c r="E109" i="2"/>
  <c r="M108" i="2"/>
  <c r="L108" i="2"/>
  <c r="K108" i="2"/>
  <c r="J108" i="2"/>
  <c r="I108" i="2"/>
  <c r="H108" i="2"/>
  <c r="G108" i="2"/>
  <c r="F108" i="2"/>
  <c r="E108" i="2"/>
  <c r="M107" i="2"/>
  <c r="L107" i="2"/>
  <c r="K107" i="2"/>
  <c r="J107" i="2"/>
  <c r="I107" i="2"/>
  <c r="H107" i="2"/>
  <c r="G107" i="2"/>
  <c r="F107" i="2"/>
  <c r="E107" i="2"/>
  <c r="M106" i="2"/>
  <c r="L106" i="2"/>
  <c r="K106" i="2"/>
  <c r="J106" i="2"/>
  <c r="I106" i="2"/>
  <c r="H106" i="2"/>
  <c r="G106" i="2"/>
  <c r="F106" i="2"/>
  <c r="E106" i="2"/>
  <c r="M105" i="2"/>
  <c r="L105" i="2"/>
  <c r="K105" i="2"/>
  <c r="J105" i="2"/>
  <c r="I105" i="2"/>
  <c r="H105" i="2"/>
  <c r="G105" i="2"/>
  <c r="F105" i="2"/>
  <c r="E105" i="2"/>
  <c r="M104" i="2"/>
  <c r="L104" i="2"/>
  <c r="K104" i="2"/>
  <c r="J104" i="2"/>
  <c r="I104" i="2"/>
  <c r="H104" i="2"/>
  <c r="G104" i="2"/>
  <c r="F104" i="2"/>
  <c r="E104" i="2"/>
  <c r="M103" i="2"/>
  <c r="L103" i="2"/>
  <c r="K103" i="2"/>
  <c r="J103" i="2"/>
  <c r="I103" i="2"/>
  <c r="H103" i="2"/>
  <c r="G103" i="2"/>
  <c r="F103" i="2"/>
  <c r="E103" i="2"/>
  <c r="M102" i="2"/>
  <c r="L102" i="2"/>
  <c r="K102" i="2"/>
  <c r="J102" i="2"/>
  <c r="I102" i="2"/>
  <c r="H102" i="2"/>
  <c r="G102" i="2"/>
  <c r="F102" i="2"/>
  <c r="E102" i="2"/>
  <c r="M101" i="2"/>
  <c r="L101" i="2"/>
  <c r="K101" i="2"/>
  <c r="J101" i="2"/>
  <c r="I101" i="2"/>
  <c r="H101" i="2"/>
  <c r="G101" i="2"/>
  <c r="F101" i="2"/>
  <c r="E101" i="2"/>
  <c r="M100" i="2"/>
  <c r="L100" i="2"/>
  <c r="K100" i="2"/>
  <c r="J100" i="2"/>
  <c r="I100" i="2"/>
  <c r="H100" i="2"/>
  <c r="G100" i="2"/>
  <c r="F100" i="2"/>
  <c r="E100" i="2"/>
  <c r="M99" i="2"/>
  <c r="L99" i="2"/>
  <c r="K99" i="2"/>
  <c r="J99" i="2"/>
  <c r="I99" i="2"/>
  <c r="H99" i="2"/>
  <c r="G99" i="2"/>
  <c r="F99" i="2"/>
  <c r="E99" i="2"/>
  <c r="M98" i="2"/>
  <c r="L98" i="2"/>
  <c r="K98" i="2"/>
  <c r="J98" i="2"/>
  <c r="I98" i="2"/>
  <c r="H98" i="2"/>
  <c r="G98" i="2"/>
  <c r="F98" i="2"/>
  <c r="E98" i="2"/>
  <c r="M97" i="2"/>
  <c r="L97" i="2"/>
  <c r="K97" i="2"/>
  <c r="J97" i="2"/>
  <c r="I97" i="2"/>
  <c r="H97" i="2"/>
  <c r="G97" i="2"/>
  <c r="F97" i="2"/>
  <c r="E97" i="2"/>
  <c r="M96" i="2"/>
  <c r="L96" i="2"/>
  <c r="K96" i="2"/>
  <c r="J96" i="2"/>
  <c r="I96" i="2"/>
  <c r="H96" i="2"/>
  <c r="G96" i="2"/>
  <c r="F96" i="2"/>
  <c r="E96" i="2"/>
  <c r="M95" i="2"/>
  <c r="L95" i="2"/>
  <c r="K95" i="2"/>
  <c r="J95" i="2"/>
  <c r="I95" i="2"/>
  <c r="H95" i="2"/>
  <c r="G95" i="2"/>
  <c r="F95" i="2"/>
  <c r="E95" i="2"/>
  <c r="M94" i="2"/>
  <c r="L94" i="2"/>
  <c r="K94" i="2"/>
  <c r="J94" i="2"/>
  <c r="I94" i="2"/>
  <c r="H94" i="2"/>
  <c r="G94" i="2"/>
  <c r="F94" i="2"/>
  <c r="E94" i="2"/>
  <c r="M93" i="2"/>
  <c r="L93" i="2"/>
  <c r="K93" i="2"/>
  <c r="J93" i="2"/>
  <c r="I93" i="2"/>
  <c r="H93" i="2"/>
  <c r="G93" i="2"/>
  <c r="F93" i="2"/>
  <c r="E93" i="2"/>
  <c r="M92" i="2"/>
  <c r="L92" i="2"/>
  <c r="K92" i="2"/>
  <c r="J92" i="2"/>
  <c r="I92" i="2"/>
  <c r="H92" i="2"/>
  <c r="G92" i="2"/>
  <c r="F92" i="2"/>
  <c r="E92" i="2"/>
  <c r="M91" i="2"/>
  <c r="L91" i="2"/>
  <c r="K91" i="2"/>
  <c r="J91" i="2"/>
  <c r="I91" i="2"/>
  <c r="H91" i="2"/>
  <c r="G91" i="2"/>
  <c r="F91" i="2"/>
  <c r="E91" i="2"/>
  <c r="M90" i="2"/>
  <c r="L90" i="2"/>
  <c r="K90" i="2"/>
  <c r="J90" i="2"/>
  <c r="I90" i="2"/>
  <c r="H90" i="2"/>
  <c r="G90" i="2"/>
  <c r="F90" i="2"/>
  <c r="E90" i="2"/>
  <c r="M89" i="2"/>
  <c r="L89" i="2"/>
  <c r="K89" i="2"/>
  <c r="J89" i="2"/>
  <c r="I89" i="2"/>
  <c r="H89" i="2"/>
  <c r="G89" i="2"/>
  <c r="F89" i="2"/>
  <c r="E89" i="2"/>
  <c r="M88" i="2"/>
  <c r="L88" i="2"/>
  <c r="K88" i="2"/>
  <c r="J88" i="2"/>
  <c r="I88" i="2"/>
  <c r="H88" i="2"/>
  <c r="G88" i="2"/>
  <c r="F88" i="2"/>
  <c r="E88" i="2"/>
  <c r="M87" i="2"/>
  <c r="L87" i="2"/>
  <c r="K87" i="2"/>
  <c r="J87" i="2"/>
  <c r="I87" i="2"/>
  <c r="H87" i="2"/>
  <c r="G87" i="2"/>
  <c r="F87" i="2"/>
  <c r="E87" i="2"/>
  <c r="M86" i="2"/>
  <c r="L86" i="2"/>
  <c r="K86" i="2"/>
  <c r="J86" i="2"/>
  <c r="I86" i="2"/>
  <c r="H86" i="2"/>
  <c r="G86" i="2"/>
  <c r="F86" i="2"/>
  <c r="E86" i="2"/>
  <c r="M85" i="2"/>
  <c r="L85" i="2"/>
  <c r="K85" i="2"/>
  <c r="J85" i="2"/>
  <c r="I85" i="2"/>
  <c r="H85" i="2"/>
  <c r="G85" i="2"/>
  <c r="F85" i="2"/>
  <c r="E85" i="2"/>
  <c r="M84" i="2"/>
  <c r="L84" i="2"/>
  <c r="K84" i="2"/>
  <c r="J84" i="2"/>
  <c r="I84" i="2"/>
  <c r="H84" i="2"/>
  <c r="G84" i="2"/>
  <c r="F84" i="2"/>
  <c r="E84" i="2"/>
  <c r="M83" i="2"/>
  <c r="L83" i="2"/>
  <c r="K83" i="2"/>
  <c r="J83" i="2"/>
  <c r="I83" i="2"/>
  <c r="H83" i="2"/>
  <c r="G83" i="2"/>
  <c r="F83" i="2"/>
  <c r="E83" i="2"/>
  <c r="M82" i="2"/>
  <c r="L82" i="2"/>
  <c r="K82" i="2"/>
  <c r="J82" i="2"/>
  <c r="I82" i="2"/>
  <c r="H82" i="2"/>
  <c r="G82" i="2"/>
  <c r="F82" i="2"/>
  <c r="E82" i="2"/>
  <c r="M81" i="2"/>
  <c r="L81" i="2"/>
  <c r="K81" i="2"/>
  <c r="J81" i="2"/>
  <c r="I81" i="2"/>
  <c r="H81" i="2"/>
  <c r="G81" i="2"/>
  <c r="F81" i="2"/>
  <c r="E81" i="2"/>
  <c r="M80" i="2"/>
  <c r="L80" i="2"/>
  <c r="K80" i="2"/>
  <c r="J80" i="2"/>
  <c r="I80" i="2"/>
  <c r="H80" i="2"/>
  <c r="G80" i="2"/>
  <c r="F80" i="2"/>
  <c r="E80" i="2"/>
  <c r="M79" i="2"/>
  <c r="L79" i="2"/>
  <c r="K79" i="2"/>
  <c r="J79" i="2"/>
  <c r="I79" i="2"/>
  <c r="H79" i="2"/>
  <c r="G79" i="2"/>
  <c r="F79" i="2"/>
  <c r="E79" i="2"/>
  <c r="M78" i="2"/>
  <c r="L78" i="2"/>
  <c r="K78" i="2"/>
  <c r="J78" i="2"/>
  <c r="I78" i="2"/>
  <c r="H78" i="2"/>
  <c r="G78" i="2"/>
  <c r="F78" i="2"/>
  <c r="E78" i="2"/>
  <c r="M77" i="2"/>
  <c r="L77" i="2"/>
  <c r="K77" i="2"/>
  <c r="J77" i="2"/>
  <c r="I77" i="2"/>
  <c r="H77" i="2"/>
  <c r="G77" i="2"/>
  <c r="F77" i="2"/>
  <c r="E77" i="2"/>
  <c r="M76" i="2"/>
  <c r="L76" i="2"/>
  <c r="K76" i="2"/>
  <c r="J76" i="2"/>
  <c r="I76" i="2"/>
  <c r="H76" i="2"/>
  <c r="G76" i="2"/>
  <c r="F76" i="2"/>
  <c r="E76" i="2"/>
  <c r="M75" i="2"/>
  <c r="L75" i="2"/>
  <c r="K75" i="2"/>
  <c r="J75" i="2"/>
  <c r="I75" i="2"/>
  <c r="H75" i="2"/>
  <c r="G75" i="2"/>
  <c r="F75" i="2"/>
  <c r="E75" i="2"/>
  <c r="M74" i="2"/>
  <c r="L74" i="2"/>
  <c r="K74" i="2"/>
  <c r="J74" i="2"/>
  <c r="I74" i="2"/>
  <c r="H74" i="2"/>
  <c r="G74" i="2"/>
  <c r="F74" i="2"/>
  <c r="E74" i="2"/>
  <c r="M73" i="2"/>
  <c r="L73" i="2"/>
  <c r="K73" i="2"/>
  <c r="J73" i="2"/>
  <c r="I73" i="2"/>
  <c r="H73" i="2"/>
  <c r="G73" i="2"/>
  <c r="F73" i="2"/>
  <c r="E73" i="2"/>
  <c r="M72" i="2"/>
  <c r="L72" i="2"/>
  <c r="K72" i="2"/>
  <c r="J72" i="2"/>
  <c r="I72" i="2"/>
  <c r="H72" i="2"/>
  <c r="G72" i="2"/>
  <c r="F72" i="2"/>
  <c r="E72" i="2"/>
  <c r="M71" i="2"/>
  <c r="L71" i="2"/>
  <c r="K71" i="2"/>
  <c r="J71" i="2"/>
  <c r="I71" i="2"/>
  <c r="H71" i="2"/>
  <c r="G71" i="2"/>
  <c r="F71" i="2"/>
  <c r="E71" i="2"/>
  <c r="M70" i="2"/>
  <c r="L70" i="2"/>
  <c r="K70" i="2"/>
  <c r="J70" i="2"/>
  <c r="I70" i="2"/>
  <c r="H70" i="2"/>
  <c r="G70" i="2"/>
  <c r="F70" i="2"/>
  <c r="E70" i="2"/>
  <c r="M69" i="2"/>
  <c r="L69" i="2"/>
  <c r="K69" i="2"/>
  <c r="J69" i="2"/>
  <c r="I69" i="2"/>
  <c r="H69" i="2"/>
  <c r="G69" i="2"/>
  <c r="F69" i="2"/>
  <c r="E69" i="2"/>
  <c r="M68" i="2"/>
  <c r="L68" i="2"/>
  <c r="K68" i="2"/>
  <c r="J68" i="2"/>
  <c r="I68" i="2"/>
  <c r="H68" i="2"/>
  <c r="G68" i="2"/>
  <c r="F68" i="2"/>
  <c r="E68" i="2"/>
  <c r="M67" i="2"/>
  <c r="L67" i="2"/>
  <c r="K67" i="2"/>
  <c r="J67" i="2"/>
  <c r="I67" i="2"/>
  <c r="H67" i="2"/>
  <c r="G67" i="2"/>
  <c r="F67" i="2"/>
  <c r="E67" i="2"/>
  <c r="M66" i="2"/>
  <c r="L66" i="2"/>
  <c r="K66" i="2"/>
  <c r="J66" i="2"/>
  <c r="I66" i="2"/>
  <c r="H66" i="2"/>
  <c r="G66" i="2"/>
  <c r="F66" i="2"/>
  <c r="E66" i="2"/>
  <c r="M65" i="2"/>
  <c r="L65" i="2"/>
  <c r="K65" i="2"/>
  <c r="J65" i="2"/>
  <c r="I65" i="2"/>
  <c r="H65" i="2"/>
  <c r="G65" i="2"/>
  <c r="F65" i="2"/>
  <c r="E65" i="2"/>
  <c r="M64" i="2"/>
  <c r="L64" i="2"/>
  <c r="K64" i="2"/>
  <c r="J64" i="2"/>
  <c r="I64" i="2"/>
  <c r="H64" i="2"/>
  <c r="G64" i="2"/>
  <c r="F64" i="2"/>
  <c r="E64" i="2"/>
  <c r="M63" i="2"/>
  <c r="L63" i="2"/>
  <c r="K63" i="2"/>
  <c r="J63" i="2"/>
  <c r="I63" i="2"/>
  <c r="H63" i="2"/>
  <c r="G63" i="2"/>
  <c r="F63" i="2"/>
  <c r="E63" i="2"/>
  <c r="M62" i="2"/>
  <c r="L62" i="2"/>
  <c r="K62" i="2"/>
  <c r="J62" i="2"/>
  <c r="I62" i="2"/>
  <c r="H62" i="2"/>
  <c r="G62" i="2"/>
  <c r="F62" i="2"/>
  <c r="E62" i="2"/>
  <c r="M61" i="2"/>
  <c r="L61" i="2"/>
  <c r="K61" i="2"/>
  <c r="J61" i="2"/>
  <c r="I61" i="2"/>
  <c r="H61" i="2"/>
  <c r="G61" i="2"/>
  <c r="F61" i="2"/>
  <c r="E61" i="2"/>
  <c r="M60" i="2"/>
  <c r="L60" i="2"/>
  <c r="K60" i="2"/>
  <c r="J60" i="2"/>
  <c r="I60" i="2"/>
  <c r="H60" i="2"/>
  <c r="G60" i="2"/>
  <c r="F60" i="2"/>
  <c r="E60" i="2"/>
  <c r="M59" i="2"/>
  <c r="L59" i="2"/>
  <c r="K59" i="2"/>
  <c r="J59" i="2"/>
  <c r="I59" i="2"/>
  <c r="H59" i="2"/>
  <c r="G59" i="2"/>
  <c r="F59" i="2"/>
  <c r="E59" i="2"/>
  <c r="M58" i="2"/>
  <c r="L58" i="2"/>
  <c r="K58" i="2"/>
  <c r="J58" i="2"/>
  <c r="I58" i="2"/>
  <c r="H58" i="2"/>
  <c r="G58" i="2"/>
  <c r="F58" i="2"/>
  <c r="E58" i="2"/>
  <c r="M57" i="2"/>
  <c r="L57" i="2"/>
  <c r="K57" i="2"/>
  <c r="J57" i="2"/>
  <c r="I57" i="2"/>
  <c r="H57" i="2"/>
  <c r="G57" i="2"/>
  <c r="F57" i="2"/>
  <c r="E57" i="2"/>
  <c r="M56" i="2"/>
  <c r="L56" i="2"/>
  <c r="K56" i="2"/>
  <c r="J56" i="2"/>
  <c r="I56" i="2"/>
  <c r="H56" i="2"/>
  <c r="G56" i="2"/>
  <c r="F56" i="2"/>
  <c r="E56" i="2"/>
  <c r="M55" i="2"/>
  <c r="L55" i="2"/>
  <c r="K55" i="2"/>
  <c r="J55" i="2"/>
  <c r="I55" i="2"/>
  <c r="H55" i="2"/>
  <c r="G55" i="2"/>
  <c r="F55" i="2"/>
  <c r="E55" i="2"/>
  <c r="M54" i="2"/>
  <c r="L54" i="2"/>
  <c r="K54" i="2"/>
  <c r="J54" i="2"/>
  <c r="I54" i="2"/>
  <c r="H54" i="2"/>
  <c r="G54" i="2"/>
  <c r="F54" i="2"/>
  <c r="E54" i="2"/>
  <c r="M53" i="2"/>
  <c r="L53" i="2"/>
  <c r="K53" i="2"/>
  <c r="J53" i="2"/>
  <c r="I53" i="2"/>
  <c r="H53" i="2"/>
  <c r="G53" i="2"/>
  <c r="F53" i="2"/>
  <c r="E53" i="2"/>
  <c r="M52" i="2"/>
  <c r="L52" i="2"/>
  <c r="K52" i="2"/>
  <c r="J52" i="2"/>
  <c r="I52" i="2"/>
  <c r="H52" i="2"/>
  <c r="G52" i="2"/>
  <c r="F52" i="2"/>
  <c r="E52" i="2"/>
  <c r="M51" i="2"/>
  <c r="L51" i="2"/>
  <c r="K51" i="2"/>
  <c r="J51" i="2"/>
  <c r="I51" i="2"/>
  <c r="H51" i="2"/>
  <c r="G51" i="2"/>
  <c r="F51" i="2"/>
  <c r="E51" i="2"/>
  <c r="M50" i="2"/>
  <c r="L50" i="2"/>
  <c r="K50" i="2"/>
  <c r="J50" i="2"/>
  <c r="I50" i="2"/>
  <c r="H50" i="2"/>
  <c r="G50" i="2"/>
  <c r="F50" i="2"/>
  <c r="E50" i="2"/>
  <c r="M49" i="2"/>
  <c r="L49" i="2"/>
  <c r="K49" i="2"/>
  <c r="J49" i="2"/>
  <c r="I49" i="2"/>
  <c r="H49" i="2"/>
  <c r="G49" i="2"/>
  <c r="F49" i="2"/>
  <c r="E49" i="2"/>
  <c r="M48" i="2"/>
  <c r="L48" i="2"/>
  <c r="K48" i="2"/>
  <c r="J48" i="2"/>
  <c r="I48" i="2"/>
  <c r="H48" i="2"/>
  <c r="G48" i="2"/>
  <c r="F48" i="2"/>
  <c r="E48" i="2"/>
  <c r="M47" i="2"/>
  <c r="L47" i="2"/>
  <c r="K47" i="2"/>
  <c r="J47" i="2"/>
  <c r="I47" i="2"/>
  <c r="H47" i="2"/>
  <c r="G47" i="2"/>
  <c r="F47" i="2"/>
  <c r="E47" i="2"/>
  <c r="M46" i="2"/>
  <c r="L46" i="2"/>
  <c r="K46" i="2"/>
  <c r="J46" i="2"/>
  <c r="I46" i="2"/>
  <c r="H46" i="2"/>
  <c r="G46" i="2"/>
  <c r="F46" i="2"/>
  <c r="E46" i="2"/>
  <c r="M45" i="2"/>
  <c r="L45" i="2"/>
  <c r="K45" i="2"/>
  <c r="J45" i="2"/>
  <c r="I45" i="2"/>
  <c r="H45" i="2"/>
  <c r="G45" i="2"/>
  <c r="F45" i="2"/>
  <c r="E45" i="2"/>
  <c r="M44" i="2"/>
  <c r="L44" i="2"/>
  <c r="K44" i="2"/>
  <c r="J44" i="2"/>
  <c r="I44" i="2"/>
  <c r="H44" i="2"/>
  <c r="G44" i="2"/>
  <c r="F44" i="2"/>
  <c r="E44" i="2"/>
  <c r="M43" i="2"/>
  <c r="L43" i="2"/>
  <c r="K43" i="2"/>
  <c r="J43" i="2"/>
  <c r="I43" i="2"/>
  <c r="H43" i="2"/>
  <c r="G43" i="2"/>
  <c r="F43" i="2"/>
  <c r="E43" i="2"/>
  <c r="M42" i="2"/>
  <c r="L42" i="2"/>
  <c r="K42" i="2"/>
  <c r="J42" i="2"/>
  <c r="I42" i="2"/>
  <c r="H42" i="2"/>
  <c r="G42" i="2"/>
  <c r="F42" i="2"/>
  <c r="E42" i="2"/>
  <c r="M41" i="2"/>
  <c r="L41" i="2"/>
  <c r="K41" i="2"/>
  <c r="J41" i="2"/>
  <c r="I41" i="2"/>
  <c r="H41" i="2"/>
  <c r="G41" i="2"/>
  <c r="F41" i="2"/>
  <c r="E41" i="2"/>
  <c r="M40" i="2"/>
  <c r="L40" i="2"/>
  <c r="K40" i="2"/>
  <c r="J40" i="2"/>
  <c r="I40" i="2"/>
  <c r="H40" i="2"/>
  <c r="G40" i="2"/>
  <c r="F40" i="2"/>
  <c r="E40" i="2"/>
  <c r="M39" i="2"/>
  <c r="L39" i="2"/>
  <c r="K39" i="2"/>
  <c r="J39" i="2"/>
  <c r="I39" i="2"/>
  <c r="H39" i="2"/>
  <c r="G39" i="2"/>
  <c r="F39" i="2"/>
  <c r="E39" i="2"/>
  <c r="M38" i="2"/>
  <c r="L38" i="2"/>
  <c r="K38" i="2"/>
  <c r="J38" i="2"/>
  <c r="I38" i="2"/>
  <c r="H38" i="2"/>
  <c r="G38" i="2"/>
  <c r="F38" i="2"/>
  <c r="E38" i="2"/>
  <c r="M37" i="2"/>
  <c r="L37" i="2"/>
  <c r="K37" i="2"/>
  <c r="J37" i="2"/>
  <c r="I37" i="2"/>
  <c r="H37" i="2"/>
  <c r="G37" i="2"/>
  <c r="F37" i="2"/>
  <c r="E37" i="2"/>
  <c r="M36" i="2"/>
  <c r="L36" i="2"/>
  <c r="K36" i="2"/>
  <c r="J36" i="2"/>
  <c r="I36" i="2"/>
  <c r="H36" i="2"/>
  <c r="G36" i="2"/>
  <c r="F36" i="2"/>
  <c r="E36" i="2"/>
  <c r="M35" i="2"/>
  <c r="L35" i="2"/>
  <c r="K35" i="2"/>
  <c r="J35" i="2"/>
  <c r="I35" i="2"/>
  <c r="H35" i="2"/>
  <c r="G35" i="2"/>
  <c r="F35" i="2"/>
  <c r="E35" i="2"/>
  <c r="M34" i="2"/>
  <c r="L34" i="2"/>
  <c r="K34" i="2"/>
  <c r="J34" i="2"/>
  <c r="I34" i="2"/>
  <c r="H34" i="2"/>
  <c r="G34" i="2"/>
  <c r="F34" i="2"/>
  <c r="E34" i="2"/>
  <c r="M33" i="2"/>
  <c r="L33" i="2"/>
  <c r="K33" i="2"/>
  <c r="J33" i="2"/>
  <c r="I33" i="2"/>
  <c r="H33" i="2"/>
  <c r="G33" i="2"/>
  <c r="F33" i="2"/>
  <c r="E33" i="2"/>
  <c r="M32" i="2"/>
  <c r="L32" i="2"/>
  <c r="K32" i="2"/>
  <c r="J32" i="2"/>
  <c r="I32" i="2"/>
  <c r="H32" i="2"/>
  <c r="G32" i="2"/>
  <c r="F32" i="2"/>
  <c r="E32" i="2"/>
  <c r="M31" i="2"/>
  <c r="L31" i="2"/>
  <c r="K31" i="2"/>
  <c r="J31" i="2"/>
  <c r="I31" i="2"/>
  <c r="H31" i="2"/>
  <c r="G31" i="2"/>
  <c r="F31" i="2"/>
  <c r="E31" i="2"/>
  <c r="M30" i="2"/>
  <c r="L30" i="2"/>
  <c r="K30" i="2"/>
  <c r="J30" i="2"/>
  <c r="I30" i="2"/>
  <c r="H30" i="2"/>
  <c r="G30" i="2"/>
  <c r="F30" i="2"/>
  <c r="E30" i="2"/>
  <c r="M29" i="2"/>
  <c r="L29" i="2"/>
  <c r="K29" i="2"/>
  <c r="J29" i="2"/>
  <c r="I29" i="2"/>
  <c r="H29" i="2"/>
  <c r="G29" i="2"/>
  <c r="F29" i="2"/>
  <c r="E29" i="2"/>
  <c r="M28" i="2"/>
  <c r="L28" i="2"/>
  <c r="K28" i="2"/>
  <c r="J28" i="2"/>
  <c r="I28" i="2"/>
  <c r="H28" i="2"/>
  <c r="G28" i="2"/>
  <c r="F28" i="2"/>
  <c r="E28" i="2"/>
  <c r="M27" i="2"/>
  <c r="L27" i="2"/>
  <c r="K27" i="2"/>
  <c r="J27" i="2"/>
  <c r="I27" i="2"/>
  <c r="H27" i="2"/>
  <c r="G27" i="2"/>
  <c r="F27" i="2"/>
  <c r="E27" i="2"/>
  <c r="M26" i="2"/>
  <c r="L26" i="2"/>
  <c r="K26" i="2"/>
  <c r="J26" i="2"/>
  <c r="I26" i="2"/>
  <c r="H26" i="2"/>
  <c r="G26" i="2"/>
  <c r="F26" i="2"/>
  <c r="E26" i="2"/>
  <c r="M25" i="2"/>
  <c r="L25" i="2"/>
  <c r="K25" i="2"/>
  <c r="J25" i="2"/>
  <c r="I25" i="2"/>
  <c r="H25" i="2"/>
  <c r="G25" i="2"/>
  <c r="F25" i="2"/>
  <c r="E25" i="2"/>
  <c r="M24" i="2"/>
  <c r="L24" i="2"/>
  <c r="K24" i="2"/>
  <c r="J24" i="2"/>
  <c r="I24" i="2"/>
  <c r="H24" i="2"/>
  <c r="G24" i="2"/>
  <c r="F24" i="2"/>
  <c r="E24" i="2"/>
  <c r="M23" i="2"/>
  <c r="L23" i="2"/>
  <c r="K23" i="2"/>
  <c r="J23" i="2"/>
  <c r="I23" i="2"/>
  <c r="H23" i="2"/>
  <c r="G23" i="2"/>
  <c r="F23" i="2"/>
  <c r="E23" i="2"/>
  <c r="M22" i="2"/>
  <c r="L22" i="2"/>
  <c r="K22" i="2"/>
  <c r="J22" i="2"/>
  <c r="I22" i="2"/>
  <c r="H22" i="2"/>
  <c r="G22" i="2"/>
  <c r="F22" i="2"/>
  <c r="E22" i="2"/>
  <c r="M21" i="2"/>
  <c r="L21" i="2"/>
  <c r="K21" i="2"/>
  <c r="J21" i="2"/>
  <c r="I21" i="2"/>
  <c r="H21" i="2"/>
  <c r="G21" i="2"/>
  <c r="F21" i="2"/>
  <c r="E21" i="2"/>
  <c r="M20" i="2"/>
  <c r="L20" i="2"/>
  <c r="K20" i="2"/>
  <c r="J20" i="2"/>
  <c r="I20" i="2"/>
  <c r="H20" i="2"/>
  <c r="G20" i="2"/>
  <c r="F20" i="2"/>
  <c r="E20" i="2"/>
  <c r="M19" i="2"/>
  <c r="L19" i="2"/>
  <c r="K19" i="2"/>
  <c r="J19" i="2"/>
  <c r="I19" i="2"/>
  <c r="H19" i="2"/>
  <c r="G19" i="2"/>
  <c r="F19" i="2"/>
  <c r="E19" i="2"/>
  <c r="M18" i="2"/>
  <c r="L18" i="2"/>
  <c r="K18" i="2"/>
  <c r="J18" i="2"/>
  <c r="I18" i="2"/>
  <c r="H18" i="2"/>
  <c r="G18" i="2"/>
  <c r="F18" i="2"/>
  <c r="E18" i="2"/>
  <c r="M17" i="2"/>
  <c r="L17" i="2"/>
  <c r="K17" i="2"/>
  <c r="J17" i="2"/>
  <c r="I17" i="2"/>
  <c r="H17" i="2"/>
  <c r="G17" i="2"/>
  <c r="F17" i="2"/>
  <c r="E17" i="2"/>
  <c r="M16" i="2"/>
  <c r="L16" i="2"/>
  <c r="K16" i="2"/>
  <c r="J16" i="2"/>
  <c r="I16" i="2"/>
  <c r="H16" i="2"/>
  <c r="G16" i="2"/>
  <c r="F16" i="2"/>
  <c r="E16" i="2"/>
  <c r="M15" i="2"/>
  <c r="L15" i="2"/>
  <c r="K15" i="2"/>
  <c r="J15" i="2"/>
  <c r="I15" i="2"/>
  <c r="H15" i="2"/>
  <c r="G15" i="2"/>
  <c r="F15" i="2"/>
  <c r="E15" i="2"/>
  <c r="M14" i="2"/>
  <c r="L14" i="2"/>
  <c r="K14" i="2"/>
  <c r="J14" i="2"/>
  <c r="I14" i="2"/>
  <c r="H14" i="2"/>
  <c r="G14" i="2"/>
  <c r="F14" i="2"/>
  <c r="E14" i="2"/>
  <c r="M13" i="2"/>
  <c r="L13" i="2"/>
  <c r="K13" i="2"/>
  <c r="J13" i="2"/>
  <c r="I13" i="2"/>
  <c r="H13" i="2"/>
  <c r="G13" i="2"/>
  <c r="F13" i="2"/>
  <c r="E13" i="2"/>
  <c r="M12" i="2"/>
  <c r="L12" i="2"/>
  <c r="K12" i="2"/>
  <c r="J12" i="2"/>
  <c r="I12" i="2"/>
  <c r="H12" i="2"/>
  <c r="G12" i="2"/>
  <c r="F12" i="2"/>
  <c r="E12" i="2"/>
  <c r="M11" i="2"/>
  <c r="L11" i="2"/>
  <c r="K11" i="2"/>
  <c r="J11" i="2"/>
  <c r="I11" i="2"/>
  <c r="H11" i="2"/>
  <c r="G11" i="2"/>
  <c r="F11" i="2"/>
  <c r="E11" i="2"/>
  <c r="M10" i="2"/>
  <c r="L10" i="2"/>
  <c r="K10" i="2"/>
  <c r="J10" i="2"/>
  <c r="I10" i="2"/>
  <c r="H10" i="2"/>
  <c r="G10" i="2"/>
  <c r="F10" i="2"/>
  <c r="E10" i="2"/>
  <c r="M9" i="2"/>
  <c r="L9" i="2"/>
  <c r="K9" i="2"/>
  <c r="J9" i="2"/>
  <c r="I9" i="2"/>
  <c r="H9" i="2"/>
  <c r="G9" i="2"/>
  <c r="F9" i="2"/>
  <c r="E9" i="2"/>
  <c r="M8" i="2"/>
  <c r="L8" i="2"/>
  <c r="K8" i="2"/>
  <c r="J8" i="2"/>
  <c r="I8" i="2"/>
  <c r="H8" i="2"/>
  <c r="G8" i="2"/>
  <c r="F8" i="2"/>
  <c r="E8" i="2"/>
  <c r="M7" i="2"/>
  <c r="L7" i="2"/>
  <c r="K7" i="2"/>
  <c r="J7" i="2"/>
  <c r="I7" i="2"/>
  <c r="H7" i="2"/>
  <c r="G7" i="2"/>
  <c r="F7" i="2"/>
  <c r="E7" i="2"/>
  <c r="M6" i="2"/>
  <c r="L6" i="2"/>
  <c r="K6" i="2"/>
  <c r="J6" i="2"/>
  <c r="I6" i="2"/>
  <c r="H6" i="2"/>
  <c r="G6" i="2"/>
  <c r="F6" i="2"/>
  <c r="E6" i="2"/>
  <c r="M5" i="2"/>
  <c r="L5" i="2"/>
  <c r="K5" i="2"/>
  <c r="J5" i="2"/>
  <c r="I5" i="2"/>
  <c r="H5" i="2"/>
  <c r="G5" i="2"/>
  <c r="F5" i="2"/>
  <c r="E5" i="2"/>
  <c r="M4" i="2"/>
  <c r="L4" i="2"/>
  <c r="K4" i="2"/>
  <c r="J4" i="2"/>
  <c r="I4" i="2"/>
  <c r="H4" i="2"/>
  <c r="G4" i="2"/>
  <c r="F4" i="2"/>
  <c r="E4" i="2"/>
  <c r="M3" i="2"/>
  <c r="L3" i="2"/>
  <c r="K3" i="2"/>
  <c r="J3" i="2"/>
  <c r="I3" i="2"/>
  <c r="H3" i="2"/>
  <c r="G3" i="2"/>
  <c r="F3" i="2"/>
  <c r="E3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M2" i="2"/>
  <c r="K2" i="2"/>
  <c r="I2" i="2"/>
  <c r="G2" i="2"/>
  <c r="L2" i="2"/>
  <c r="J2" i="2"/>
  <c r="H2" i="2"/>
  <c r="F2" i="2"/>
  <c r="E2" i="2"/>
  <c r="D2" i="2"/>
  <c r="C2" i="2"/>
  <c r="B2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2" i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H475" i="1"/>
  <c r="I475" i="1" s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500" i="1"/>
  <c r="G500" i="1" s="1"/>
  <c r="F499" i="1"/>
  <c r="G499" i="1" s="1"/>
  <c r="F498" i="1"/>
  <c r="G498" i="1" s="1"/>
  <c r="F497" i="1"/>
  <c r="G497" i="1" s="1"/>
  <c r="F496" i="1"/>
  <c r="G496" i="1" s="1"/>
  <c r="F495" i="1"/>
  <c r="G495" i="1" s="1"/>
  <c r="F494" i="1"/>
  <c r="G494" i="1" s="1"/>
  <c r="F493" i="1"/>
  <c r="G493" i="1" s="1"/>
  <c r="F492" i="1"/>
  <c r="G492" i="1" s="1"/>
  <c r="F491" i="1"/>
  <c r="G491" i="1" s="1"/>
  <c r="F490" i="1"/>
  <c r="G490" i="1" s="1"/>
  <c r="F489" i="1"/>
  <c r="G489" i="1" s="1"/>
  <c r="F488" i="1"/>
  <c r="G488" i="1" s="1"/>
  <c r="F487" i="1"/>
  <c r="G487" i="1" s="1"/>
  <c r="F486" i="1"/>
  <c r="G486" i="1" s="1"/>
  <c r="F485" i="1"/>
  <c r="G485" i="1" s="1"/>
  <c r="F484" i="1"/>
  <c r="G484" i="1" s="1"/>
  <c r="F483" i="1"/>
  <c r="G483" i="1" s="1"/>
  <c r="F482" i="1"/>
  <c r="G482" i="1" s="1"/>
  <c r="F481" i="1"/>
  <c r="G481" i="1" s="1"/>
  <c r="F480" i="1"/>
  <c r="G480" i="1" s="1"/>
  <c r="F479" i="1"/>
  <c r="G479" i="1" s="1"/>
  <c r="F478" i="1"/>
  <c r="G478" i="1" s="1"/>
  <c r="F477" i="1"/>
  <c r="G477" i="1" s="1"/>
  <c r="F476" i="1"/>
  <c r="G476" i="1" s="1"/>
  <c r="F475" i="1"/>
  <c r="G475" i="1" s="1"/>
  <c r="F474" i="1"/>
  <c r="G474" i="1" s="1"/>
  <c r="F473" i="1"/>
  <c r="G473" i="1" s="1"/>
  <c r="F472" i="1"/>
  <c r="G472" i="1" s="1"/>
  <c r="F471" i="1"/>
  <c r="G471" i="1" s="1"/>
  <c r="F470" i="1"/>
  <c r="G470" i="1" s="1"/>
  <c r="F469" i="1"/>
  <c r="G469" i="1" s="1"/>
  <c r="F468" i="1"/>
  <c r="G468" i="1" s="1"/>
  <c r="F467" i="1"/>
  <c r="G467" i="1" s="1"/>
  <c r="F466" i="1"/>
  <c r="G466" i="1" s="1"/>
  <c r="F465" i="1"/>
  <c r="G465" i="1" s="1"/>
  <c r="F464" i="1"/>
  <c r="G464" i="1" s="1"/>
  <c r="F463" i="1"/>
  <c r="G463" i="1" s="1"/>
  <c r="F462" i="1"/>
  <c r="G462" i="1" s="1"/>
  <c r="F461" i="1"/>
  <c r="G461" i="1" s="1"/>
  <c r="F460" i="1"/>
  <c r="G460" i="1" s="1"/>
  <c r="F459" i="1"/>
  <c r="G459" i="1" s="1"/>
  <c r="F458" i="1"/>
  <c r="G458" i="1" s="1"/>
  <c r="F457" i="1"/>
  <c r="G457" i="1" s="1"/>
  <c r="F456" i="1"/>
  <c r="G456" i="1" s="1"/>
  <c r="F455" i="1"/>
  <c r="G455" i="1" s="1"/>
  <c r="F454" i="1"/>
  <c r="G454" i="1" s="1"/>
  <c r="F453" i="1"/>
  <c r="G453" i="1" s="1"/>
  <c r="F452" i="1"/>
  <c r="G452" i="1" s="1"/>
  <c r="F451" i="1"/>
  <c r="G451" i="1" s="1"/>
  <c r="F450" i="1"/>
  <c r="G450" i="1" s="1"/>
  <c r="F449" i="1"/>
  <c r="G449" i="1" s="1"/>
  <c r="F448" i="1"/>
  <c r="G448" i="1" s="1"/>
  <c r="F447" i="1"/>
  <c r="G447" i="1" s="1"/>
  <c r="F446" i="1"/>
  <c r="G446" i="1" s="1"/>
  <c r="F445" i="1"/>
  <c r="G445" i="1" s="1"/>
  <c r="F444" i="1"/>
  <c r="G444" i="1" s="1"/>
  <c r="F443" i="1"/>
  <c r="G443" i="1" s="1"/>
  <c r="F442" i="1"/>
  <c r="G442" i="1" s="1"/>
  <c r="F441" i="1"/>
  <c r="G441" i="1" s="1"/>
  <c r="F440" i="1"/>
  <c r="G440" i="1" s="1"/>
  <c r="F439" i="1"/>
  <c r="G439" i="1" s="1"/>
  <c r="F438" i="1"/>
  <c r="G438" i="1" s="1"/>
  <c r="F437" i="1"/>
  <c r="G437" i="1" s="1"/>
  <c r="F436" i="1"/>
  <c r="G436" i="1" s="1"/>
  <c r="F435" i="1"/>
  <c r="G435" i="1" s="1"/>
  <c r="F434" i="1"/>
  <c r="G434" i="1" s="1"/>
  <c r="F433" i="1"/>
  <c r="G433" i="1" s="1"/>
  <c r="F432" i="1"/>
  <c r="G432" i="1" s="1"/>
  <c r="F431" i="1"/>
  <c r="G431" i="1" s="1"/>
  <c r="F430" i="1"/>
  <c r="G430" i="1" s="1"/>
  <c r="F429" i="1"/>
  <c r="G429" i="1" s="1"/>
  <c r="F428" i="1"/>
  <c r="G428" i="1" s="1"/>
  <c r="F427" i="1"/>
  <c r="G427" i="1" s="1"/>
  <c r="F426" i="1"/>
  <c r="G426" i="1" s="1"/>
  <c r="F425" i="1"/>
  <c r="G425" i="1" s="1"/>
  <c r="F424" i="1"/>
  <c r="G424" i="1" s="1"/>
  <c r="F423" i="1"/>
  <c r="G423" i="1" s="1"/>
  <c r="F422" i="1"/>
  <c r="G422" i="1" s="1"/>
  <c r="F421" i="1"/>
  <c r="G421" i="1" s="1"/>
  <c r="F420" i="1"/>
  <c r="G420" i="1" s="1"/>
  <c r="F419" i="1"/>
  <c r="G419" i="1" s="1"/>
  <c r="F418" i="1"/>
  <c r="G418" i="1" s="1"/>
  <c r="F417" i="1"/>
  <c r="G417" i="1" s="1"/>
  <c r="F416" i="1"/>
  <c r="G416" i="1" s="1"/>
  <c r="F415" i="1"/>
  <c r="G415" i="1" s="1"/>
  <c r="F414" i="1"/>
  <c r="G414" i="1" s="1"/>
  <c r="F413" i="1"/>
  <c r="G413" i="1" s="1"/>
  <c r="F412" i="1"/>
  <c r="G412" i="1" s="1"/>
  <c r="F411" i="1"/>
  <c r="G411" i="1" s="1"/>
  <c r="F410" i="1"/>
  <c r="G410" i="1" s="1"/>
  <c r="F409" i="1"/>
  <c r="G409" i="1" s="1"/>
  <c r="F408" i="1"/>
  <c r="G408" i="1" s="1"/>
  <c r="F407" i="1"/>
  <c r="G407" i="1" s="1"/>
  <c r="F406" i="1"/>
  <c r="G406" i="1" s="1"/>
  <c r="F405" i="1"/>
  <c r="G405" i="1" s="1"/>
  <c r="F404" i="1"/>
  <c r="G404" i="1" s="1"/>
  <c r="F403" i="1"/>
  <c r="G403" i="1" s="1"/>
  <c r="F402" i="1"/>
  <c r="G402" i="1" s="1"/>
  <c r="F401" i="1"/>
  <c r="G401" i="1" s="1"/>
  <c r="F400" i="1"/>
  <c r="G400" i="1" s="1"/>
  <c r="F399" i="1"/>
  <c r="G399" i="1" s="1"/>
  <c r="F398" i="1"/>
  <c r="G398" i="1" s="1"/>
  <c r="F397" i="1"/>
  <c r="G397" i="1" s="1"/>
  <c r="F396" i="1"/>
  <c r="G396" i="1" s="1"/>
  <c r="F395" i="1"/>
  <c r="G395" i="1" s="1"/>
  <c r="F394" i="1"/>
  <c r="G394" i="1" s="1"/>
  <c r="F393" i="1"/>
  <c r="G393" i="1" s="1"/>
  <c r="F392" i="1"/>
  <c r="G392" i="1" s="1"/>
  <c r="F391" i="1"/>
  <c r="G391" i="1" s="1"/>
  <c r="F390" i="1"/>
  <c r="G390" i="1" s="1"/>
  <c r="F389" i="1"/>
  <c r="G389" i="1" s="1"/>
  <c r="F388" i="1"/>
  <c r="G388" i="1" s="1"/>
  <c r="F387" i="1"/>
  <c r="G387" i="1" s="1"/>
  <c r="F386" i="1"/>
  <c r="G386" i="1" s="1"/>
  <c r="F385" i="1"/>
  <c r="G385" i="1" s="1"/>
  <c r="F384" i="1"/>
  <c r="G384" i="1" s="1"/>
  <c r="F383" i="1"/>
  <c r="G383" i="1" s="1"/>
  <c r="F382" i="1"/>
  <c r="G382" i="1" s="1"/>
  <c r="F381" i="1"/>
  <c r="G381" i="1" s="1"/>
  <c r="F380" i="1"/>
  <c r="G380" i="1" s="1"/>
  <c r="F379" i="1"/>
  <c r="G379" i="1" s="1"/>
  <c r="F378" i="1"/>
  <c r="G378" i="1" s="1"/>
  <c r="F377" i="1"/>
  <c r="G377" i="1" s="1"/>
  <c r="F376" i="1"/>
  <c r="G376" i="1" s="1"/>
  <c r="F375" i="1"/>
  <c r="G375" i="1" s="1"/>
  <c r="F374" i="1"/>
  <c r="G374" i="1" s="1"/>
  <c r="F373" i="1"/>
  <c r="G373" i="1" s="1"/>
  <c r="F372" i="1"/>
  <c r="G372" i="1" s="1"/>
  <c r="F371" i="1"/>
  <c r="G371" i="1" s="1"/>
  <c r="F370" i="1"/>
  <c r="G370" i="1" s="1"/>
  <c r="F369" i="1"/>
  <c r="G369" i="1" s="1"/>
  <c r="F368" i="1"/>
  <c r="G368" i="1" s="1"/>
  <c r="F367" i="1"/>
  <c r="G367" i="1" s="1"/>
  <c r="F366" i="1"/>
  <c r="G366" i="1" s="1"/>
  <c r="F365" i="1"/>
  <c r="G365" i="1" s="1"/>
  <c r="F364" i="1"/>
  <c r="G364" i="1" s="1"/>
  <c r="F363" i="1"/>
  <c r="G363" i="1" s="1"/>
  <c r="F362" i="1"/>
  <c r="G362" i="1" s="1"/>
  <c r="F361" i="1"/>
  <c r="G361" i="1" s="1"/>
  <c r="F360" i="1"/>
  <c r="G360" i="1" s="1"/>
  <c r="F359" i="1"/>
  <c r="G359" i="1" s="1"/>
  <c r="F358" i="1"/>
  <c r="G358" i="1" s="1"/>
  <c r="F357" i="1"/>
  <c r="G357" i="1" s="1"/>
  <c r="F356" i="1"/>
  <c r="G356" i="1" s="1"/>
  <c r="F355" i="1"/>
  <c r="G355" i="1" s="1"/>
  <c r="F354" i="1"/>
  <c r="G354" i="1" s="1"/>
  <c r="F353" i="1"/>
  <c r="G353" i="1" s="1"/>
  <c r="F352" i="1"/>
  <c r="G352" i="1" s="1"/>
  <c r="F351" i="1"/>
  <c r="G351" i="1" s="1"/>
  <c r="F350" i="1"/>
  <c r="G350" i="1" s="1"/>
  <c r="F349" i="1"/>
  <c r="G349" i="1" s="1"/>
  <c r="F348" i="1"/>
  <c r="G348" i="1" s="1"/>
  <c r="F347" i="1"/>
  <c r="G347" i="1" s="1"/>
  <c r="F346" i="1"/>
  <c r="G346" i="1" s="1"/>
  <c r="F345" i="1"/>
  <c r="G345" i="1" s="1"/>
  <c r="F344" i="1"/>
  <c r="G344" i="1" s="1"/>
  <c r="F343" i="1"/>
  <c r="G343" i="1" s="1"/>
  <c r="F342" i="1"/>
  <c r="G342" i="1" s="1"/>
  <c r="F341" i="1"/>
  <c r="G341" i="1" s="1"/>
  <c r="F340" i="1"/>
  <c r="G340" i="1" s="1"/>
  <c r="F339" i="1"/>
  <c r="G339" i="1" s="1"/>
  <c r="F338" i="1"/>
  <c r="G338" i="1" s="1"/>
  <c r="F337" i="1"/>
  <c r="G337" i="1" s="1"/>
  <c r="F336" i="1"/>
  <c r="G336" i="1" s="1"/>
  <c r="F335" i="1"/>
  <c r="G335" i="1" s="1"/>
  <c r="F334" i="1"/>
  <c r="G334" i="1" s="1"/>
  <c r="F333" i="1"/>
  <c r="G333" i="1" s="1"/>
  <c r="F332" i="1"/>
  <c r="G332" i="1" s="1"/>
  <c r="F331" i="1"/>
  <c r="G331" i="1" s="1"/>
  <c r="F330" i="1"/>
  <c r="G330" i="1" s="1"/>
  <c r="F329" i="1"/>
  <c r="G329" i="1" s="1"/>
  <c r="F328" i="1"/>
  <c r="G328" i="1" s="1"/>
  <c r="F327" i="1"/>
  <c r="G327" i="1" s="1"/>
  <c r="F326" i="1"/>
  <c r="G326" i="1" s="1"/>
  <c r="F325" i="1"/>
  <c r="G325" i="1" s="1"/>
  <c r="F324" i="1"/>
  <c r="G324" i="1" s="1"/>
  <c r="F323" i="1"/>
  <c r="G323" i="1" s="1"/>
  <c r="F322" i="1"/>
  <c r="G322" i="1" s="1"/>
  <c r="F321" i="1"/>
  <c r="G321" i="1" s="1"/>
  <c r="F320" i="1"/>
  <c r="G320" i="1" s="1"/>
  <c r="F319" i="1"/>
  <c r="G319" i="1" s="1"/>
  <c r="F318" i="1"/>
  <c r="G318" i="1" s="1"/>
  <c r="F317" i="1"/>
  <c r="G317" i="1" s="1"/>
  <c r="F316" i="1"/>
  <c r="G316" i="1" s="1"/>
  <c r="F315" i="1"/>
  <c r="G315" i="1" s="1"/>
  <c r="F314" i="1"/>
  <c r="G314" i="1" s="1"/>
  <c r="F313" i="1"/>
  <c r="G313" i="1" s="1"/>
  <c r="F312" i="1"/>
  <c r="G312" i="1" s="1"/>
  <c r="F311" i="1"/>
  <c r="G311" i="1" s="1"/>
  <c r="F310" i="1"/>
  <c r="G310" i="1" s="1"/>
  <c r="F309" i="1"/>
  <c r="G309" i="1" s="1"/>
  <c r="F308" i="1"/>
  <c r="G308" i="1" s="1"/>
  <c r="F307" i="1"/>
  <c r="G307" i="1" s="1"/>
  <c r="F306" i="1"/>
  <c r="G306" i="1" s="1"/>
  <c r="F305" i="1"/>
  <c r="G305" i="1" s="1"/>
  <c r="F304" i="1"/>
  <c r="G304" i="1" s="1"/>
  <c r="F303" i="1"/>
  <c r="G303" i="1" s="1"/>
  <c r="F302" i="1"/>
  <c r="G302" i="1" s="1"/>
  <c r="F301" i="1"/>
  <c r="G301" i="1" s="1"/>
  <c r="F300" i="1"/>
  <c r="G300" i="1" s="1"/>
  <c r="F299" i="1"/>
  <c r="G299" i="1" s="1"/>
  <c r="F298" i="1"/>
  <c r="G298" i="1" s="1"/>
  <c r="F297" i="1"/>
  <c r="G297" i="1" s="1"/>
  <c r="F296" i="1"/>
  <c r="G296" i="1" s="1"/>
  <c r="F295" i="1"/>
  <c r="G295" i="1" s="1"/>
  <c r="F294" i="1"/>
  <c r="G294" i="1" s="1"/>
  <c r="F293" i="1"/>
  <c r="G293" i="1" s="1"/>
  <c r="F292" i="1"/>
  <c r="G292" i="1" s="1"/>
  <c r="F291" i="1"/>
  <c r="G291" i="1" s="1"/>
  <c r="F290" i="1"/>
  <c r="G290" i="1" s="1"/>
  <c r="F289" i="1"/>
  <c r="G289" i="1" s="1"/>
  <c r="F288" i="1"/>
  <c r="G288" i="1" s="1"/>
  <c r="F287" i="1"/>
  <c r="G287" i="1" s="1"/>
  <c r="F286" i="1"/>
  <c r="G286" i="1" s="1"/>
  <c r="F285" i="1"/>
  <c r="G285" i="1" s="1"/>
  <c r="F284" i="1"/>
  <c r="G284" i="1" s="1"/>
  <c r="F283" i="1"/>
  <c r="G283" i="1" s="1"/>
  <c r="F282" i="1"/>
  <c r="G282" i="1" s="1"/>
  <c r="F281" i="1"/>
  <c r="G281" i="1" s="1"/>
  <c r="F280" i="1"/>
  <c r="G280" i="1" s="1"/>
  <c r="F279" i="1"/>
  <c r="G279" i="1" s="1"/>
  <c r="F278" i="1"/>
  <c r="G278" i="1" s="1"/>
  <c r="F277" i="1"/>
  <c r="G277" i="1" s="1"/>
  <c r="F276" i="1"/>
  <c r="G276" i="1" s="1"/>
  <c r="F275" i="1"/>
  <c r="G275" i="1" s="1"/>
  <c r="F274" i="1"/>
  <c r="G274" i="1" s="1"/>
  <c r="F273" i="1"/>
  <c r="G273" i="1" s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F260" i="1"/>
  <c r="G260" i="1" s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  <c r="F252" i="1"/>
  <c r="G252" i="1" s="1"/>
  <c r="F251" i="1"/>
  <c r="G251" i="1" s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F237" i="1"/>
  <c r="G237" i="1" s="1"/>
  <c r="F236" i="1"/>
  <c r="G236" i="1" s="1"/>
  <c r="F235" i="1"/>
  <c r="G235" i="1" s="1"/>
  <c r="F234" i="1"/>
  <c r="G234" i="1" s="1"/>
  <c r="F233" i="1"/>
  <c r="G233" i="1" s="1"/>
  <c r="F232" i="1"/>
  <c r="G232" i="1" s="1"/>
  <c r="F231" i="1"/>
  <c r="G231" i="1" s="1"/>
  <c r="F230" i="1"/>
  <c r="G230" i="1" s="1"/>
  <c r="F229" i="1"/>
  <c r="G229" i="1" s="1"/>
  <c r="F228" i="1"/>
  <c r="G228" i="1" s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F219" i="1"/>
  <c r="G219" i="1" s="1"/>
  <c r="F218" i="1"/>
  <c r="G218" i="1" s="1"/>
  <c r="F217" i="1"/>
  <c r="G217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G211" i="1" s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6" i="1"/>
  <c r="B5" i="1"/>
  <c r="B4" i="1"/>
  <c r="B3" i="1"/>
  <c r="AA246" i="3" l="1"/>
  <c r="AC469" i="3"/>
  <c r="AA117" i="3"/>
  <c r="AA186" i="3"/>
  <c r="AB309" i="3"/>
  <c r="AA61" i="3"/>
  <c r="AB77" i="3"/>
  <c r="AA207" i="3"/>
  <c r="AA319" i="3"/>
  <c r="AB140" i="3"/>
  <c r="AA149" i="3"/>
  <c r="W73" i="3"/>
  <c r="AD73" i="3"/>
  <c r="AC73" i="3"/>
  <c r="AB73" i="3"/>
  <c r="U137" i="3"/>
  <c r="AC137" i="3"/>
  <c r="AD137" i="3"/>
  <c r="W193" i="3"/>
  <c r="AD193" i="3"/>
  <c r="AC193" i="3"/>
  <c r="AB193" i="3"/>
  <c r="U249" i="3"/>
  <c r="AC249" i="3"/>
  <c r="AB249" i="3"/>
  <c r="AD249" i="3"/>
  <c r="AA249" i="3"/>
  <c r="V297" i="3"/>
  <c r="AD297" i="3"/>
  <c r="AC297" i="3"/>
  <c r="AA297" i="3"/>
  <c r="Z329" i="3"/>
  <c r="AC329" i="3"/>
  <c r="AA329" i="3"/>
  <c r="AB329" i="3"/>
  <c r="AD329" i="3"/>
  <c r="W369" i="3"/>
  <c r="AD369" i="3"/>
  <c r="AB369" i="3"/>
  <c r="AC369" i="3"/>
  <c r="AA369" i="3"/>
  <c r="U409" i="3"/>
  <c r="AC409" i="3"/>
  <c r="AD409" i="3"/>
  <c r="AB409" i="3"/>
  <c r="AA409" i="3"/>
  <c r="W457" i="3"/>
  <c r="AB457" i="3"/>
  <c r="AA457" i="3"/>
  <c r="AC457" i="3"/>
  <c r="AD457" i="3"/>
  <c r="AB425" i="3"/>
  <c r="AC121" i="3"/>
  <c r="U34" i="3"/>
  <c r="AC34" i="3"/>
  <c r="AB34" i="3"/>
  <c r="V42" i="3"/>
  <c r="AD42" i="3"/>
  <c r="AC42" i="3"/>
  <c r="AB42" i="3"/>
  <c r="U50" i="3"/>
  <c r="AD50" i="3"/>
  <c r="AC50" i="3"/>
  <c r="AB50" i="3"/>
  <c r="W58" i="3"/>
  <c r="AD58" i="3"/>
  <c r="AC58" i="3"/>
  <c r="U66" i="3"/>
  <c r="AD66" i="3"/>
  <c r="Y74" i="3"/>
  <c r="AC74" i="3"/>
  <c r="AB74" i="3"/>
  <c r="U82" i="3"/>
  <c r="AC82" i="3"/>
  <c r="AD82" i="3"/>
  <c r="AB82" i="3"/>
  <c r="W90" i="3"/>
  <c r="AD90" i="3"/>
  <c r="AC90" i="3"/>
  <c r="T98" i="3"/>
  <c r="AC98" i="3"/>
  <c r="AD98" i="3"/>
  <c r="AB98" i="3"/>
  <c r="X106" i="3"/>
  <c r="AD106" i="3"/>
  <c r="AC106" i="3"/>
  <c r="U114" i="3"/>
  <c r="AD114" i="3"/>
  <c r="AC114" i="3"/>
  <c r="W122" i="3"/>
  <c r="AD122" i="3"/>
  <c r="AB122" i="3"/>
  <c r="AC122" i="3"/>
  <c r="Y130" i="3"/>
  <c r="AB130" i="3"/>
  <c r="AC130" i="3"/>
  <c r="AD130" i="3"/>
  <c r="X138" i="3"/>
  <c r="AD138" i="3"/>
  <c r="AC138" i="3"/>
  <c r="AB138" i="3"/>
  <c r="AC146" i="3"/>
  <c r="AD146" i="3"/>
  <c r="AB146" i="3"/>
  <c r="W154" i="3"/>
  <c r="AC154" i="3"/>
  <c r="V162" i="3"/>
  <c r="AD162" i="3"/>
  <c r="AC162" i="3"/>
  <c r="U170" i="3"/>
  <c r="AD170" i="3"/>
  <c r="AB170" i="3"/>
  <c r="AC170" i="3"/>
  <c r="X178" i="3"/>
  <c r="AD178" i="3"/>
  <c r="AC178" i="3"/>
  <c r="AB178" i="3"/>
  <c r="W186" i="3"/>
  <c r="AD186" i="3"/>
  <c r="AB186" i="3"/>
  <c r="U194" i="3"/>
  <c r="AB194" i="3"/>
  <c r="AD194" i="3"/>
  <c r="V202" i="3"/>
  <c r="AD202" i="3"/>
  <c r="AC202" i="3"/>
  <c r="AB202" i="3"/>
  <c r="X210" i="3"/>
  <c r="AC210" i="3"/>
  <c r="AD210" i="3"/>
  <c r="W218" i="3"/>
  <c r="AC218" i="3"/>
  <c r="AD218" i="3"/>
  <c r="AB218" i="3"/>
  <c r="U226" i="3"/>
  <c r="AC226" i="3"/>
  <c r="AD226" i="3"/>
  <c r="AB226" i="3"/>
  <c r="U234" i="3"/>
  <c r="AD234" i="3"/>
  <c r="AC234" i="3"/>
  <c r="AB234" i="3"/>
  <c r="T242" i="3"/>
  <c r="AD242" i="3"/>
  <c r="AC242" i="3"/>
  <c r="AB242" i="3"/>
  <c r="X250" i="3"/>
  <c r="AC250" i="3"/>
  <c r="AD250" i="3"/>
  <c r="U258" i="3"/>
  <c r="AC258" i="3"/>
  <c r="AB258" i="3"/>
  <c r="AD258" i="3"/>
  <c r="Y266" i="3"/>
  <c r="AC266" i="3"/>
  <c r="AD266" i="3"/>
  <c r="AB266" i="3"/>
  <c r="AC274" i="3"/>
  <c r="AD274" i="3"/>
  <c r="Y282" i="3"/>
  <c r="AC282" i="3"/>
  <c r="AD282" i="3"/>
  <c r="AB282" i="3"/>
  <c r="U290" i="3"/>
  <c r="AC290" i="3"/>
  <c r="AD290" i="3"/>
  <c r="U298" i="3"/>
  <c r="AD298" i="3"/>
  <c r="AC298" i="3"/>
  <c r="AB298" i="3"/>
  <c r="V306" i="3"/>
  <c r="AD306" i="3"/>
  <c r="AC306" i="3"/>
  <c r="AD314" i="3"/>
  <c r="AB314" i="3"/>
  <c r="AC314" i="3"/>
  <c r="U322" i="3"/>
  <c r="AB322" i="3"/>
  <c r="AD322" i="3"/>
  <c r="AC322" i="3"/>
  <c r="V330" i="3"/>
  <c r="AD330" i="3"/>
  <c r="AC330" i="3"/>
  <c r="AB330" i="3"/>
  <c r="U338" i="3"/>
  <c r="AD338" i="3"/>
  <c r="AC338" i="3"/>
  <c r="AC346" i="3"/>
  <c r="AD346" i="3"/>
  <c r="AB346" i="3"/>
  <c r="V354" i="3"/>
  <c r="AC354" i="3"/>
  <c r="AD354" i="3"/>
  <c r="AB354" i="3"/>
  <c r="V362" i="3"/>
  <c r="AD362" i="3"/>
  <c r="AC362" i="3"/>
  <c r="AB362" i="3"/>
  <c r="Y370" i="3"/>
  <c r="AD370" i="3"/>
  <c r="AC370" i="3"/>
  <c r="AB370" i="3"/>
  <c r="T378" i="3"/>
  <c r="AD378" i="3"/>
  <c r="AB378" i="3"/>
  <c r="AC378" i="3"/>
  <c r="W386" i="3"/>
  <c r="AB386" i="3"/>
  <c r="AC386" i="3"/>
  <c r="AD386" i="3"/>
  <c r="T394" i="3"/>
  <c r="AD394" i="3"/>
  <c r="AB394" i="3"/>
  <c r="W402" i="3"/>
  <c r="AC402" i="3"/>
  <c r="AB402" i="3"/>
  <c r="AC410" i="3"/>
  <c r="AB410" i="3"/>
  <c r="W418" i="3"/>
  <c r="AC418" i="3"/>
  <c r="AD418" i="3"/>
  <c r="AB418" i="3"/>
  <c r="T426" i="3"/>
  <c r="AD426" i="3"/>
  <c r="AC426" i="3"/>
  <c r="T434" i="3"/>
  <c r="AD434" i="3"/>
  <c r="T442" i="3"/>
  <c r="AD442" i="3"/>
  <c r="AB442" i="3"/>
  <c r="AC442" i="3"/>
  <c r="Z450" i="3"/>
  <c r="AB450" i="3"/>
  <c r="AD450" i="3"/>
  <c r="AC450" i="3"/>
  <c r="W458" i="3"/>
  <c r="AD458" i="3"/>
  <c r="AB458" i="3"/>
  <c r="AC458" i="3"/>
  <c r="AD466" i="3"/>
  <c r="AB466" i="3"/>
  <c r="AC466" i="3"/>
  <c r="AC474" i="3"/>
  <c r="AD474" i="3"/>
  <c r="AC482" i="3"/>
  <c r="AD482" i="3"/>
  <c r="AB482" i="3"/>
  <c r="U490" i="3"/>
  <c r="AD490" i="3"/>
  <c r="AC490" i="3"/>
  <c r="AB490" i="3"/>
  <c r="U498" i="3"/>
  <c r="AD498" i="3"/>
  <c r="AC498" i="3"/>
  <c r="AA70" i="3"/>
  <c r="AA78" i="3"/>
  <c r="AA86" i="3"/>
  <c r="AA110" i="3"/>
  <c r="AA118" i="3"/>
  <c r="AA134" i="3"/>
  <c r="AA142" i="3"/>
  <c r="AA150" i="3"/>
  <c r="AA177" i="3"/>
  <c r="AA210" i="3"/>
  <c r="AA274" i="3"/>
  <c r="AA290" i="3"/>
  <c r="AA306" i="3"/>
  <c r="AA322" i="3"/>
  <c r="AA338" i="3"/>
  <c r="AA402" i="3"/>
  <c r="AA466" i="3"/>
  <c r="AB32" i="3"/>
  <c r="AB114" i="3"/>
  <c r="AB210" i="3"/>
  <c r="AB278" i="3"/>
  <c r="AB426" i="3"/>
  <c r="AB498" i="3"/>
  <c r="AC66" i="3"/>
  <c r="AC194" i="3"/>
  <c r="AD246" i="3"/>
  <c r="Z65" i="3"/>
  <c r="AC65" i="3"/>
  <c r="AB65" i="3"/>
  <c r="AD65" i="3"/>
  <c r="W129" i="3"/>
  <c r="AD129" i="3"/>
  <c r="AC129" i="3"/>
  <c r="AB129" i="3"/>
  <c r="Y185" i="3"/>
  <c r="AB185" i="3"/>
  <c r="AD185" i="3"/>
  <c r="U241" i="3"/>
  <c r="AD241" i="3"/>
  <c r="AC241" i="3"/>
  <c r="AA241" i="3"/>
  <c r="V281" i="3"/>
  <c r="AC281" i="3"/>
  <c r="AD281" i="3"/>
  <c r="AA281" i="3"/>
  <c r="V337" i="3"/>
  <c r="AC337" i="3"/>
  <c r="AD337" i="3"/>
  <c r="AA337" i="3"/>
  <c r="AB337" i="3"/>
  <c r="W393" i="3"/>
  <c r="AD393" i="3"/>
  <c r="AB393" i="3"/>
  <c r="AA393" i="3"/>
  <c r="Y441" i="3"/>
  <c r="AB441" i="3"/>
  <c r="AA441" i="3"/>
  <c r="V473" i="3"/>
  <c r="AC473" i="3"/>
  <c r="AD473" i="3"/>
  <c r="AB473" i="3"/>
  <c r="AA473" i="3"/>
  <c r="W35" i="3"/>
  <c r="AC35" i="3"/>
  <c r="AD35" i="3"/>
  <c r="X43" i="3"/>
  <c r="AC43" i="3"/>
  <c r="AD43" i="3"/>
  <c r="W51" i="3"/>
  <c r="AD51" i="3"/>
  <c r="AC51" i="3"/>
  <c r="V59" i="3"/>
  <c r="AC59" i="3"/>
  <c r="AD59" i="3"/>
  <c r="AB59" i="3"/>
  <c r="W67" i="3"/>
  <c r="AC67" i="3"/>
  <c r="AD67" i="3"/>
  <c r="V75" i="3"/>
  <c r="AC75" i="3"/>
  <c r="AB75" i="3"/>
  <c r="AD75" i="3"/>
  <c r="V83" i="3"/>
  <c r="AC83" i="3"/>
  <c r="AD83" i="3"/>
  <c r="AB83" i="3"/>
  <c r="V91" i="3"/>
  <c r="AC91" i="3"/>
  <c r="AD91" i="3"/>
  <c r="AB91" i="3"/>
  <c r="X99" i="3"/>
  <c r="AC99" i="3"/>
  <c r="AB99" i="3"/>
  <c r="X107" i="3"/>
  <c r="AC107" i="3"/>
  <c r="AD107" i="3"/>
  <c r="AB107" i="3"/>
  <c r="X115" i="3"/>
  <c r="AD115" i="3"/>
  <c r="AC115" i="3"/>
  <c r="V123" i="3"/>
  <c r="AC123" i="3"/>
  <c r="AD123" i="3"/>
  <c r="AB123" i="3"/>
  <c r="AC131" i="3"/>
  <c r="AD131" i="3"/>
  <c r="U139" i="3"/>
  <c r="AC139" i="3"/>
  <c r="AB139" i="3"/>
  <c r="AD139" i="3"/>
  <c r="W147" i="3"/>
  <c r="AC147" i="3"/>
  <c r="AD147" i="3"/>
  <c r="AB147" i="3"/>
  <c r="AC155" i="3"/>
  <c r="AD155" i="3"/>
  <c r="AB155" i="3"/>
  <c r="W163" i="3"/>
  <c r="AC163" i="3"/>
  <c r="AD163" i="3"/>
  <c r="V171" i="3"/>
  <c r="AC171" i="3"/>
  <c r="AD171" i="3"/>
  <c r="AB171" i="3"/>
  <c r="Y179" i="3"/>
  <c r="AD179" i="3"/>
  <c r="AC179" i="3"/>
  <c r="W187" i="3"/>
  <c r="AC187" i="3"/>
  <c r="AD187" i="3"/>
  <c r="AC195" i="3"/>
  <c r="AD195" i="3"/>
  <c r="AB195" i="3"/>
  <c r="V203" i="3"/>
  <c r="AC203" i="3"/>
  <c r="AB203" i="3"/>
  <c r="X211" i="3"/>
  <c r="AC211" i="3"/>
  <c r="AD211" i="3"/>
  <c r="AB211" i="3"/>
  <c r="Y219" i="3"/>
  <c r="AC219" i="3"/>
  <c r="AB219" i="3"/>
  <c r="AC227" i="3"/>
  <c r="AD227" i="3"/>
  <c r="W235" i="3"/>
  <c r="AC235" i="3"/>
  <c r="AD235" i="3"/>
  <c r="AD243" i="3"/>
  <c r="AC243" i="3"/>
  <c r="AB243" i="3"/>
  <c r="W251" i="3"/>
  <c r="AC251" i="3"/>
  <c r="AD251" i="3"/>
  <c r="AB251" i="3"/>
  <c r="AC259" i="3"/>
  <c r="AD259" i="3"/>
  <c r="AB259" i="3"/>
  <c r="V267" i="3"/>
  <c r="AC267" i="3"/>
  <c r="AB267" i="3"/>
  <c r="AD267" i="3"/>
  <c r="W275" i="3"/>
  <c r="AC275" i="3"/>
  <c r="AD275" i="3"/>
  <c r="AB275" i="3"/>
  <c r="AC283" i="3"/>
  <c r="AD283" i="3"/>
  <c r="AB283" i="3"/>
  <c r="W291" i="3"/>
  <c r="AC291" i="3"/>
  <c r="AD291" i="3"/>
  <c r="W299" i="3"/>
  <c r="AC299" i="3"/>
  <c r="AD299" i="3"/>
  <c r="AB299" i="3"/>
  <c r="V307" i="3"/>
  <c r="AD307" i="3"/>
  <c r="AC307" i="3"/>
  <c r="V315" i="3"/>
  <c r="AD315" i="3"/>
  <c r="AC315" i="3"/>
  <c r="AB315" i="3"/>
  <c r="W323" i="3"/>
  <c r="AD323" i="3"/>
  <c r="AB323" i="3"/>
  <c r="Y331" i="3"/>
  <c r="AC331" i="3"/>
  <c r="AB331" i="3"/>
  <c r="AD331" i="3"/>
  <c r="W339" i="3"/>
  <c r="AD339" i="3"/>
  <c r="AB339" i="3"/>
  <c r="AC339" i="3"/>
  <c r="V347" i="3"/>
  <c r="AC347" i="3"/>
  <c r="AB347" i="3"/>
  <c r="W355" i="3"/>
  <c r="AC355" i="3"/>
  <c r="AD355" i="3"/>
  <c r="AB355" i="3"/>
  <c r="U363" i="3"/>
  <c r="AC363" i="3"/>
  <c r="AD363" i="3"/>
  <c r="AB363" i="3"/>
  <c r="AD371" i="3"/>
  <c r="AC371" i="3"/>
  <c r="AB371" i="3"/>
  <c r="T379" i="3"/>
  <c r="AD379" i="3"/>
  <c r="AC379" i="3"/>
  <c r="T387" i="3"/>
  <c r="AD387" i="3"/>
  <c r="AB387" i="3"/>
  <c r="AC387" i="3"/>
  <c r="V395" i="3"/>
  <c r="AB395" i="3"/>
  <c r="AD395" i="3"/>
  <c r="AC395" i="3"/>
  <c r="T403" i="3"/>
  <c r="AD403" i="3"/>
  <c r="AC403" i="3"/>
  <c r="AB403" i="3"/>
  <c r="V411" i="3"/>
  <c r="AD411" i="3"/>
  <c r="AB411" i="3"/>
  <c r="AC411" i="3"/>
  <c r="AC419" i="3"/>
  <c r="AD419" i="3"/>
  <c r="AB419" i="3"/>
  <c r="AC427" i="3"/>
  <c r="AD427" i="3"/>
  <c r="AB427" i="3"/>
  <c r="AD435" i="3"/>
  <c r="AC435" i="3"/>
  <c r="AB435" i="3"/>
  <c r="AD443" i="3"/>
  <c r="AC443" i="3"/>
  <c r="AB443" i="3"/>
  <c r="U451" i="3"/>
  <c r="AD451" i="3"/>
  <c r="AB451" i="3"/>
  <c r="AC451" i="3"/>
  <c r="U459" i="3"/>
  <c r="AB459" i="3"/>
  <c r="AC459" i="3"/>
  <c r="W467" i="3"/>
  <c r="AD467" i="3"/>
  <c r="AB467" i="3"/>
  <c r="W475" i="3"/>
  <c r="AC475" i="3"/>
  <c r="AB475" i="3"/>
  <c r="AD475" i="3"/>
  <c r="AC483" i="3"/>
  <c r="AD483" i="3"/>
  <c r="AB483" i="3"/>
  <c r="AC491" i="3"/>
  <c r="AD491" i="3"/>
  <c r="AB491" i="3"/>
  <c r="AD499" i="3"/>
  <c r="AC499" i="3"/>
  <c r="AA39" i="3"/>
  <c r="AA95" i="3"/>
  <c r="AA143" i="3"/>
  <c r="AA159" i="3"/>
  <c r="AA167" i="3"/>
  <c r="AA178" i="3"/>
  <c r="AA211" i="3"/>
  <c r="AA250" i="3"/>
  <c r="AA275" i="3"/>
  <c r="AA291" i="3"/>
  <c r="AA307" i="3"/>
  <c r="AA323" i="3"/>
  <c r="AA339" i="3"/>
  <c r="AA362" i="3"/>
  <c r="AA403" i="3"/>
  <c r="AA426" i="3"/>
  <c r="AA467" i="3"/>
  <c r="AA490" i="3"/>
  <c r="AB33" i="3"/>
  <c r="AB81" i="3"/>
  <c r="AB115" i="3"/>
  <c r="AB179" i="3"/>
  <c r="AB213" i="3"/>
  <c r="AB281" i="3"/>
  <c r="AB434" i="3"/>
  <c r="AB499" i="3"/>
  <c r="AC140" i="3"/>
  <c r="AC394" i="3"/>
  <c r="W49" i="3"/>
  <c r="AD49" i="3"/>
  <c r="AC49" i="3"/>
  <c r="W105" i="3"/>
  <c r="AD105" i="3"/>
  <c r="AC105" i="3"/>
  <c r="AB105" i="3"/>
  <c r="V153" i="3"/>
  <c r="AC153" i="3"/>
  <c r="AD153" i="3"/>
  <c r="AB153" i="3"/>
  <c r="W209" i="3"/>
  <c r="AC209" i="3"/>
  <c r="AB209" i="3"/>
  <c r="AA209" i="3"/>
  <c r="AD209" i="3"/>
  <c r="V273" i="3"/>
  <c r="AC273" i="3"/>
  <c r="AD273" i="3"/>
  <c r="AB273" i="3"/>
  <c r="AA273" i="3"/>
  <c r="U353" i="3"/>
  <c r="AD353" i="3"/>
  <c r="AC353" i="3"/>
  <c r="AA353" i="3"/>
  <c r="U433" i="3"/>
  <c r="AD433" i="3"/>
  <c r="AC433" i="3"/>
  <c r="AB433" i="3"/>
  <c r="AA433" i="3"/>
  <c r="V36" i="3"/>
  <c r="AD36" i="3"/>
  <c r="AC36" i="3"/>
  <c r="AB36" i="3"/>
  <c r="W44" i="3"/>
  <c r="AD44" i="3"/>
  <c r="AC44" i="3"/>
  <c r="AB44" i="3"/>
  <c r="V52" i="3"/>
  <c r="AD52" i="3"/>
  <c r="AC52" i="3"/>
  <c r="AB52" i="3"/>
  <c r="W60" i="3"/>
  <c r="AD60" i="3"/>
  <c r="AC60" i="3"/>
  <c r="V68" i="3"/>
  <c r="AD68" i="3"/>
  <c r="AC68" i="3"/>
  <c r="AB68" i="3"/>
  <c r="AD76" i="3"/>
  <c r="AB76" i="3"/>
  <c r="AC76" i="3"/>
  <c r="U84" i="3"/>
  <c r="AD84" i="3"/>
  <c r="AC84" i="3"/>
  <c r="AB84" i="3"/>
  <c r="AD92" i="3"/>
  <c r="AC92" i="3"/>
  <c r="AB92" i="3"/>
  <c r="AD100" i="3"/>
  <c r="AC100" i="3"/>
  <c r="W108" i="3"/>
  <c r="AD108" i="3"/>
  <c r="AC108" i="3"/>
  <c r="AB108" i="3"/>
  <c r="V116" i="3"/>
  <c r="AD116" i="3"/>
  <c r="AC116" i="3"/>
  <c r="AB116" i="3"/>
  <c r="W124" i="3"/>
  <c r="AD124" i="3"/>
  <c r="AC124" i="3"/>
  <c r="AB124" i="3"/>
  <c r="AD132" i="3"/>
  <c r="AC132" i="3"/>
  <c r="AB132" i="3"/>
  <c r="AD148" i="3"/>
  <c r="AC148" i="3"/>
  <c r="AB148" i="3"/>
  <c r="AD156" i="3"/>
  <c r="AC156" i="3"/>
  <c r="AB156" i="3"/>
  <c r="T164" i="3"/>
  <c r="AD164" i="3"/>
  <c r="AC164" i="3"/>
  <c r="AB164" i="3"/>
  <c r="W172" i="3"/>
  <c r="AD172" i="3"/>
  <c r="AC172" i="3"/>
  <c r="AB172" i="3"/>
  <c r="AA172" i="3"/>
  <c r="AD180" i="3"/>
  <c r="AC180" i="3"/>
  <c r="AB180" i="3"/>
  <c r="AA180" i="3"/>
  <c r="V188" i="3"/>
  <c r="AD188" i="3"/>
  <c r="AC188" i="3"/>
  <c r="AA188" i="3"/>
  <c r="X196" i="3"/>
  <c r="AD196" i="3"/>
  <c r="AB196" i="3"/>
  <c r="AC196" i="3"/>
  <c r="AA196" i="3"/>
  <c r="AD204" i="3"/>
  <c r="AC204" i="3"/>
  <c r="AA204" i="3"/>
  <c r="AD212" i="3"/>
  <c r="AC212" i="3"/>
  <c r="AB212" i="3"/>
  <c r="AA212" i="3"/>
  <c r="AD220" i="3"/>
  <c r="AB220" i="3"/>
  <c r="AC220" i="3"/>
  <c r="AA220" i="3"/>
  <c r="T228" i="3"/>
  <c r="AD228" i="3"/>
  <c r="AC228" i="3"/>
  <c r="AB228" i="3"/>
  <c r="AA228" i="3"/>
  <c r="AD236" i="3"/>
  <c r="AC236" i="3"/>
  <c r="AA236" i="3"/>
  <c r="W244" i="3"/>
  <c r="AD244" i="3"/>
  <c r="AB244" i="3"/>
  <c r="AA244" i="3"/>
  <c r="V252" i="3"/>
  <c r="AD252" i="3"/>
  <c r="AC252" i="3"/>
  <c r="AA252" i="3"/>
  <c r="T260" i="3"/>
  <c r="AD260" i="3"/>
  <c r="AC260" i="3"/>
  <c r="AB260" i="3"/>
  <c r="AA260" i="3"/>
  <c r="AD268" i="3"/>
  <c r="AB268" i="3"/>
  <c r="AC268" i="3"/>
  <c r="AA268" i="3"/>
  <c r="V276" i="3"/>
  <c r="AD276" i="3"/>
  <c r="AC276" i="3"/>
  <c r="AB276" i="3"/>
  <c r="AA276" i="3"/>
  <c r="AD284" i="3"/>
  <c r="AB284" i="3"/>
  <c r="AC284" i="3"/>
  <c r="AA284" i="3"/>
  <c r="T292" i="3"/>
  <c r="AD292" i="3"/>
  <c r="AC292" i="3"/>
  <c r="AB292" i="3"/>
  <c r="AA292" i="3"/>
  <c r="AD300" i="3"/>
  <c r="AC300" i="3"/>
  <c r="AB300" i="3"/>
  <c r="AA300" i="3"/>
  <c r="V308" i="3"/>
  <c r="AD308" i="3"/>
  <c r="AC308" i="3"/>
  <c r="AB308" i="3"/>
  <c r="AA308" i="3"/>
  <c r="T316" i="3"/>
  <c r="AD316" i="3"/>
  <c r="AC316" i="3"/>
  <c r="AB316" i="3"/>
  <c r="AA316" i="3"/>
  <c r="AD324" i="3"/>
  <c r="AC324" i="3"/>
  <c r="AB324" i="3"/>
  <c r="AA324" i="3"/>
  <c r="AD332" i="3"/>
  <c r="AB332" i="3"/>
  <c r="AC332" i="3"/>
  <c r="AA332" i="3"/>
  <c r="AD340" i="3"/>
  <c r="AB340" i="3"/>
  <c r="AC340" i="3"/>
  <c r="AA340" i="3"/>
  <c r="AD348" i="3"/>
  <c r="AB348" i="3"/>
  <c r="AC348" i="3"/>
  <c r="AA348" i="3"/>
  <c r="AD356" i="3"/>
  <c r="AC356" i="3"/>
  <c r="AB356" i="3"/>
  <c r="AA356" i="3"/>
  <c r="AD364" i="3"/>
  <c r="AC364" i="3"/>
  <c r="AB364" i="3"/>
  <c r="AA364" i="3"/>
  <c r="AD372" i="3"/>
  <c r="AC372" i="3"/>
  <c r="AB372" i="3"/>
  <c r="AA372" i="3"/>
  <c r="X380" i="3"/>
  <c r="AD380" i="3"/>
  <c r="AC380" i="3"/>
  <c r="AB380" i="3"/>
  <c r="AA380" i="3"/>
  <c r="AD388" i="3"/>
  <c r="AC388" i="3"/>
  <c r="AB388" i="3"/>
  <c r="AA388" i="3"/>
  <c r="AD396" i="3"/>
  <c r="AB396" i="3"/>
  <c r="AC396" i="3"/>
  <c r="AA396" i="3"/>
  <c r="AD404" i="3"/>
  <c r="AC404" i="3"/>
  <c r="AB404" i="3"/>
  <c r="AA404" i="3"/>
  <c r="AD412" i="3"/>
  <c r="AB412" i="3"/>
  <c r="AC412" i="3"/>
  <c r="AA412" i="3"/>
  <c r="AD420" i="3"/>
  <c r="AC420" i="3"/>
  <c r="AB420" i="3"/>
  <c r="AA420" i="3"/>
  <c r="U428" i="3"/>
  <c r="AD428" i="3"/>
  <c r="AC428" i="3"/>
  <c r="AB428" i="3"/>
  <c r="AA428" i="3"/>
  <c r="AD436" i="3"/>
  <c r="AC436" i="3"/>
  <c r="AB436" i="3"/>
  <c r="AA436" i="3"/>
  <c r="AD444" i="3"/>
  <c r="AC444" i="3"/>
  <c r="AB444" i="3"/>
  <c r="AA444" i="3"/>
  <c r="AD452" i="3"/>
  <c r="AC452" i="3"/>
  <c r="AA452" i="3"/>
  <c r="AD460" i="3"/>
  <c r="AB460" i="3"/>
  <c r="AC460" i="3"/>
  <c r="AA460" i="3"/>
  <c r="U468" i="3"/>
  <c r="AD468" i="3"/>
  <c r="AB468" i="3"/>
  <c r="AC468" i="3"/>
  <c r="AA468" i="3"/>
  <c r="AD476" i="3"/>
  <c r="AC476" i="3"/>
  <c r="AB476" i="3"/>
  <c r="AA476" i="3"/>
  <c r="AD484" i="3"/>
  <c r="AB484" i="3"/>
  <c r="AC484" i="3"/>
  <c r="AA484" i="3"/>
  <c r="W492" i="3"/>
  <c r="AD492" i="3"/>
  <c r="AC492" i="3"/>
  <c r="AB492" i="3"/>
  <c r="AA492" i="3"/>
  <c r="AD500" i="3"/>
  <c r="AC500" i="3"/>
  <c r="AB500" i="3"/>
  <c r="AA500" i="3"/>
  <c r="AA40" i="3"/>
  <c r="AA88" i="3"/>
  <c r="AA112" i="3"/>
  <c r="AA152" i="3"/>
  <c r="AA179" i="3"/>
  <c r="AA213" i="3"/>
  <c r="AA226" i="3"/>
  <c r="AA251" i="3"/>
  <c r="AA325" i="3"/>
  <c r="AA363" i="3"/>
  <c r="AA386" i="3"/>
  <c r="AA405" i="3"/>
  <c r="AA427" i="3"/>
  <c r="AA450" i="3"/>
  <c r="AA491" i="3"/>
  <c r="AB35" i="3"/>
  <c r="AB58" i="3"/>
  <c r="AB89" i="3"/>
  <c r="AB187" i="3"/>
  <c r="AB216" i="3"/>
  <c r="AB250" i="3"/>
  <c r="AB290" i="3"/>
  <c r="AB379" i="3"/>
  <c r="AC213" i="3"/>
  <c r="AD402" i="3"/>
  <c r="Y57" i="3"/>
  <c r="AD57" i="3"/>
  <c r="AC57" i="3"/>
  <c r="W113" i="3"/>
  <c r="AD113" i="3"/>
  <c r="AB113" i="3"/>
  <c r="Z169" i="3"/>
  <c r="AD169" i="3"/>
  <c r="AC169" i="3"/>
  <c r="AB169" i="3"/>
  <c r="V217" i="3"/>
  <c r="AC217" i="3"/>
  <c r="AD217" i="3"/>
  <c r="AA217" i="3"/>
  <c r="AB217" i="3"/>
  <c r="W289" i="3"/>
  <c r="AD289" i="3"/>
  <c r="AC289" i="3"/>
  <c r="AB289" i="3"/>
  <c r="AA289" i="3"/>
  <c r="V361" i="3"/>
  <c r="AD361" i="3"/>
  <c r="AA361" i="3"/>
  <c r="AC361" i="3"/>
  <c r="U449" i="3"/>
  <c r="AD449" i="3"/>
  <c r="AC449" i="3"/>
  <c r="AB449" i="3"/>
  <c r="AA449" i="3"/>
  <c r="T497" i="3"/>
  <c r="AD497" i="3"/>
  <c r="AB497" i="3"/>
  <c r="AC497" i="3"/>
  <c r="AA497" i="3"/>
  <c r="AD29" i="3"/>
  <c r="AC29" i="3"/>
  <c r="AB29" i="3"/>
  <c r="AC37" i="3"/>
  <c r="AB37" i="3"/>
  <c r="AD37" i="3"/>
  <c r="AD45" i="3"/>
  <c r="AC45" i="3"/>
  <c r="AB45" i="3"/>
  <c r="AC53" i="3"/>
  <c r="AD53" i="3"/>
  <c r="AB53" i="3"/>
  <c r="AD61" i="3"/>
  <c r="AB61" i="3"/>
  <c r="AD69" i="3"/>
  <c r="AC69" i="3"/>
  <c r="V77" i="3"/>
  <c r="AD77" i="3"/>
  <c r="AC77" i="3"/>
  <c r="Y85" i="3"/>
  <c r="AD85" i="3"/>
  <c r="AC85" i="3"/>
  <c r="AB85" i="3"/>
  <c r="AD93" i="3"/>
  <c r="AC93" i="3"/>
  <c r="AB93" i="3"/>
  <c r="AC101" i="3"/>
  <c r="AB101" i="3"/>
  <c r="AD101" i="3"/>
  <c r="AD109" i="3"/>
  <c r="AC109" i="3"/>
  <c r="AB109" i="3"/>
  <c r="AC117" i="3"/>
  <c r="AD117" i="3"/>
  <c r="AD125" i="3"/>
  <c r="AC125" i="3"/>
  <c r="AD133" i="3"/>
  <c r="AC133" i="3"/>
  <c r="AB133" i="3"/>
  <c r="U141" i="3"/>
  <c r="AD141" i="3"/>
  <c r="AC141" i="3"/>
  <c r="AB141" i="3"/>
  <c r="AB149" i="3"/>
  <c r="AC149" i="3"/>
  <c r="AD157" i="3"/>
  <c r="AC157" i="3"/>
  <c r="AB157" i="3"/>
  <c r="AC165" i="3"/>
  <c r="AB165" i="3"/>
  <c r="AD165" i="3"/>
  <c r="AC173" i="3"/>
  <c r="AD173" i="3"/>
  <c r="W181" i="3"/>
  <c r="AD181" i="3"/>
  <c r="AC181" i="3"/>
  <c r="AB181" i="3"/>
  <c r="AD189" i="3"/>
  <c r="AC189" i="3"/>
  <c r="AB189" i="3"/>
  <c r="AD197" i="3"/>
  <c r="AC197" i="3"/>
  <c r="AB197" i="3"/>
  <c r="AD205" i="3"/>
  <c r="AC205" i="3"/>
  <c r="AB205" i="3"/>
  <c r="AD221" i="3"/>
  <c r="AB221" i="3"/>
  <c r="AC221" i="3"/>
  <c r="AB229" i="3"/>
  <c r="AD229" i="3"/>
  <c r="AC229" i="3"/>
  <c r="Y237" i="3"/>
  <c r="AD237" i="3"/>
  <c r="AC237" i="3"/>
  <c r="AB237" i="3"/>
  <c r="AC245" i="3"/>
  <c r="AD245" i="3"/>
  <c r="AB245" i="3"/>
  <c r="AD253" i="3"/>
  <c r="AB253" i="3"/>
  <c r="AD261" i="3"/>
  <c r="AC261" i="3"/>
  <c r="AD269" i="3"/>
  <c r="AC269" i="3"/>
  <c r="AB269" i="3"/>
  <c r="AB277" i="3"/>
  <c r="AD277" i="3"/>
  <c r="W285" i="3"/>
  <c r="AD285" i="3"/>
  <c r="AB285" i="3"/>
  <c r="AC285" i="3"/>
  <c r="AB293" i="3"/>
  <c r="AC293" i="3"/>
  <c r="AD293" i="3"/>
  <c r="U301" i="3"/>
  <c r="AC301" i="3"/>
  <c r="AB301" i="3"/>
  <c r="AC309" i="3"/>
  <c r="AD309" i="3"/>
  <c r="AD317" i="3"/>
  <c r="AC317" i="3"/>
  <c r="AB317" i="3"/>
  <c r="AD325" i="3"/>
  <c r="AC325" i="3"/>
  <c r="AD333" i="3"/>
  <c r="AB333" i="3"/>
  <c r="AC333" i="3"/>
  <c r="W341" i="3"/>
  <c r="AB341" i="3"/>
  <c r="AD341" i="3"/>
  <c r="AC341" i="3"/>
  <c r="AD349" i="3"/>
  <c r="AB349" i="3"/>
  <c r="AC357" i="3"/>
  <c r="AB357" i="3"/>
  <c r="AD357" i="3"/>
  <c r="AD365" i="3"/>
  <c r="AB365" i="3"/>
  <c r="AC373" i="3"/>
  <c r="AD373" i="3"/>
  <c r="AD381" i="3"/>
  <c r="AC381" i="3"/>
  <c r="AB381" i="3"/>
  <c r="AD389" i="3"/>
  <c r="AC389" i="3"/>
  <c r="AB389" i="3"/>
  <c r="AD397" i="3"/>
  <c r="AC397" i="3"/>
  <c r="AB397" i="3"/>
  <c r="AB405" i="3"/>
  <c r="AD405" i="3"/>
  <c r="AD413" i="3"/>
  <c r="AB413" i="3"/>
  <c r="AC413" i="3"/>
  <c r="X421" i="3"/>
  <c r="AB421" i="3"/>
  <c r="AC421" i="3"/>
  <c r="AD421" i="3"/>
  <c r="AC429" i="3"/>
  <c r="AB429" i="3"/>
  <c r="AD429" i="3"/>
  <c r="T437" i="3"/>
  <c r="AC437" i="3"/>
  <c r="AD437" i="3"/>
  <c r="AB437" i="3"/>
  <c r="AD445" i="3"/>
  <c r="AC445" i="3"/>
  <c r="AB445" i="3"/>
  <c r="AD453" i="3"/>
  <c r="AC453" i="3"/>
  <c r="AB453" i="3"/>
  <c r="AD461" i="3"/>
  <c r="AC461" i="3"/>
  <c r="AB461" i="3"/>
  <c r="AB469" i="3"/>
  <c r="AD469" i="3"/>
  <c r="AD477" i="3"/>
  <c r="AC477" i="3"/>
  <c r="AB477" i="3"/>
  <c r="V485" i="3"/>
  <c r="AB485" i="3"/>
  <c r="AD485" i="3"/>
  <c r="AC485" i="3"/>
  <c r="AD493" i="3"/>
  <c r="AC493" i="3"/>
  <c r="AB493" i="3"/>
  <c r="AA41" i="3"/>
  <c r="AA49" i="3"/>
  <c r="AA57" i="3"/>
  <c r="AA65" i="3"/>
  <c r="AA73" i="3"/>
  <c r="AA105" i="3"/>
  <c r="AA113" i="3"/>
  <c r="AA129" i="3"/>
  <c r="AA137" i="3"/>
  <c r="AA153" i="3"/>
  <c r="AA161" i="3"/>
  <c r="AA170" i="3"/>
  <c r="AA181" i="3"/>
  <c r="AA202" i="3"/>
  <c r="AA227" i="3"/>
  <c r="AA239" i="3"/>
  <c r="AA253" i="3"/>
  <c r="AA266" i="3"/>
  <c r="AA295" i="3"/>
  <c r="AA346" i="3"/>
  <c r="AA365" i="3"/>
  <c r="AA387" i="3"/>
  <c r="AA410" i="3"/>
  <c r="AA429" i="3"/>
  <c r="AA451" i="3"/>
  <c r="AA474" i="3"/>
  <c r="AA493" i="3"/>
  <c r="AB40" i="3"/>
  <c r="AB60" i="3"/>
  <c r="AB90" i="3"/>
  <c r="AB125" i="3"/>
  <c r="AB154" i="3"/>
  <c r="AB188" i="3"/>
  <c r="AB252" i="3"/>
  <c r="AB291" i="3"/>
  <c r="AB452" i="3"/>
  <c r="AD34" i="3"/>
  <c r="AD154" i="3"/>
  <c r="AD410" i="3"/>
  <c r="V33" i="3"/>
  <c r="AD33" i="3"/>
  <c r="AC33" i="3"/>
  <c r="W81" i="3"/>
  <c r="AC81" i="3"/>
  <c r="AD81" i="3"/>
  <c r="W121" i="3"/>
  <c r="AB121" i="3"/>
  <c r="AD121" i="3"/>
  <c r="U177" i="3"/>
  <c r="AD177" i="3"/>
  <c r="AC177" i="3"/>
  <c r="W225" i="3"/>
  <c r="AD225" i="3"/>
  <c r="AC225" i="3"/>
  <c r="AA225" i="3"/>
  <c r="U265" i="3"/>
  <c r="AC265" i="3"/>
  <c r="AD265" i="3"/>
  <c r="AA265" i="3"/>
  <c r="U321" i="3"/>
  <c r="AD321" i="3"/>
  <c r="AB321" i="3"/>
  <c r="AA321" i="3"/>
  <c r="AC321" i="3"/>
  <c r="V377" i="3"/>
  <c r="AB377" i="3"/>
  <c r="AD377" i="3"/>
  <c r="AA377" i="3"/>
  <c r="AC377" i="3"/>
  <c r="T417" i="3"/>
  <c r="AD417" i="3"/>
  <c r="AC417" i="3"/>
  <c r="AA417" i="3"/>
  <c r="AB417" i="3"/>
  <c r="X481" i="3"/>
  <c r="AD481" i="3"/>
  <c r="AC481" i="3"/>
  <c r="AA481" i="3"/>
  <c r="W30" i="3"/>
  <c r="AB30" i="3"/>
  <c r="AC30" i="3"/>
  <c r="AD30" i="3"/>
  <c r="U38" i="3"/>
  <c r="AC38" i="3"/>
  <c r="AD38" i="3"/>
  <c r="AB38" i="3"/>
  <c r="AC46" i="3"/>
  <c r="AB46" i="3"/>
  <c r="AD46" i="3"/>
  <c r="W54" i="3"/>
  <c r="AC54" i="3"/>
  <c r="AD54" i="3"/>
  <c r="AB54" i="3"/>
  <c r="AC62" i="3"/>
  <c r="AB62" i="3"/>
  <c r="Y70" i="3"/>
  <c r="AD70" i="3"/>
  <c r="AB70" i="3"/>
  <c r="AD78" i="3"/>
  <c r="AC78" i="3"/>
  <c r="Y86" i="3"/>
  <c r="AD86" i="3"/>
  <c r="AB86" i="3"/>
  <c r="W94" i="3"/>
  <c r="AD94" i="3"/>
  <c r="AC94" i="3"/>
  <c r="U102" i="3"/>
  <c r="AD102" i="3"/>
  <c r="AC102" i="3"/>
  <c r="AB102" i="3"/>
  <c r="AC110" i="3"/>
  <c r="AB110" i="3"/>
  <c r="W118" i="3"/>
  <c r="AC118" i="3"/>
  <c r="AB118" i="3"/>
  <c r="Y126" i="3"/>
  <c r="AD126" i="3"/>
  <c r="AC126" i="3"/>
  <c r="AD134" i="3"/>
  <c r="AB134" i="3"/>
  <c r="T142" i="3"/>
  <c r="AD142" i="3"/>
  <c r="AC142" i="3"/>
  <c r="W150" i="3"/>
  <c r="AD150" i="3"/>
  <c r="AC150" i="3"/>
  <c r="AD158" i="3"/>
  <c r="AC158" i="3"/>
  <c r="AB158" i="3"/>
  <c r="AD166" i="3"/>
  <c r="AC166" i="3"/>
  <c r="AB166" i="3"/>
  <c r="W174" i="3"/>
  <c r="AC174" i="3"/>
  <c r="AB174" i="3"/>
  <c r="AD174" i="3"/>
  <c r="T182" i="3"/>
  <c r="AD182" i="3"/>
  <c r="AC182" i="3"/>
  <c r="AB182" i="3"/>
  <c r="W190" i="3"/>
  <c r="AC190" i="3"/>
  <c r="AD190" i="3"/>
  <c r="AD198" i="3"/>
  <c r="AC198" i="3"/>
  <c r="AD206" i="3"/>
  <c r="AC206" i="3"/>
  <c r="AB206" i="3"/>
  <c r="V214" i="3"/>
  <c r="AD214" i="3"/>
  <c r="AC214" i="3"/>
  <c r="AB214" i="3"/>
  <c r="AC222" i="3"/>
  <c r="AB222" i="3"/>
  <c r="AD222" i="3"/>
  <c r="V230" i="3"/>
  <c r="AD230" i="3"/>
  <c r="AB230" i="3"/>
  <c r="AC230" i="3"/>
  <c r="AB238" i="3"/>
  <c r="AC238" i="3"/>
  <c r="AD238" i="3"/>
  <c r="U246" i="3"/>
  <c r="AC246" i="3"/>
  <c r="AD254" i="3"/>
  <c r="AC254" i="3"/>
  <c r="AB254" i="3"/>
  <c r="AD262" i="3"/>
  <c r="AC262" i="3"/>
  <c r="W270" i="3"/>
  <c r="AD270" i="3"/>
  <c r="AC270" i="3"/>
  <c r="AB270" i="3"/>
  <c r="U278" i="3"/>
  <c r="AD278" i="3"/>
  <c r="AA278" i="3"/>
  <c r="AB286" i="3"/>
  <c r="AC286" i="3"/>
  <c r="AD286" i="3"/>
  <c r="AA286" i="3"/>
  <c r="Y294" i="3"/>
  <c r="AD294" i="3"/>
  <c r="AB294" i="3"/>
  <c r="AC294" i="3"/>
  <c r="AA294" i="3"/>
  <c r="W302" i="3"/>
  <c r="AC302" i="3"/>
  <c r="AB302" i="3"/>
  <c r="AD302" i="3"/>
  <c r="AA302" i="3"/>
  <c r="AD310" i="3"/>
  <c r="AB310" i="3"/>
  <c r="AA310" i="3"/>
  <c r="V318" i="3"/>
  <c r="AC318" i="3"/>
  <c r="AD318" i="3"/>
  <c r="AA318" i="3"/>
  <c r="V326" i="3"/>
  <c r="AD326" i="3"/>
  <c r="AC326" i="3"/>
  <c r="AB326" i="3"/>
  <c r="AA326" i="3"/>
  <c r="AD334" i="3"/>
  <c r="AC334" i="3"/>
  <c r="AA334" i="3"/>
  <c r="X342" i="3"/>
  <c r="AD342" i="3"/>
  <c r="AC342" i="3"/>
  <c r="AB342" i="3"/>
  <c r="AA342" i="3"/>
  <c r="U350" i="3"/>
  <c r="AB350" i="3"/>
  <c r="AC350" i="3"/>
  <c r="AA350" i="3"/>
  <c r="AD358" i="3"/>
  <c r="AC358" i="3"/>
  <c r="AB358" i="3"/>
  <c r="AA358" i="3"/>
  <c r="T366" i="3"/>
  <c r="AB366" i="3"/>
  <c r="AC366" i="3"/>
  <c r="AA366" i="3"/>
  <c r="AC374" i="3"/>
  <c r="AB374" i="3"/>
  <c r="AD374" i="3"/>
  <c r="AA374" i="3"/>
  <c r="T382" i="3"/>
  <c r="AC382" i="3"/>
  <c r="AD382" i="3"/>
  <c r="AA382" i="3"/>
  <c r="X390" i="3"/>
  <c r="AD390" i="3"/>
  <c r="AC390" i="3"/>
  <c r="AB390" i="3"/>
  <c r="AA390" i="3"/>
  <c r="AD398" i="3"/>
  <c r="AC398" i="3"/>
  <c r="AA398" i="3"/>
  <c r="AD406" i="3"/>
  <c r="AC406" i="3"/>
  <c r="AA406" i="3"/>
  <c r="AB406" i="3"/>
  <c r="AB414" i="3"/>
  <c r="AD414" i="3"/>
  <c r="AC414" i="3"/>
  <c r="AA414" i="3"/>
  <c r="AD422" i="3"/>
  <c r="AB422" i="3"/>
  <c r="AC422" i="3"/>
  <c r="AA422" i="3"/>
  <c r="W430" i="3"/>
  <c r="AC430" i="3"/>
  <c r="AB430" i="3"/>
  <c r="AD430" i="3"/>
  <c r="AA430" i="3"/>
  <c r="AD438" i="3"/>
  <c r="AB438" i="3"/>
  <c r="AA438" i="3"/>
  <c r="AC438" i="3"/>
  <c r="AC446" i="3"/>
  <c r="AD446" i="3"/>
  <c r="AA446" i="3"/>
  <c r="AD454" i="3"/>
  <c r="AC454" i="3"/>
  <c r="AB454" i="3"/>
  <c r="AA454" i="3"/>
  <c r="AD462" i="3"/>
  <c r="AC462" i="3"/>
  <c r="AB462" i="3"/>
  <c r="AA462" i="3"/>
  <c r="AD470" i="3"/>
  <c r="AC470" i="3"/>
  <c r="AB470" i="3"/>
  <c r="AA470" i="3"/>
  <c r="AB478" i="3"/>
  <c r="AD478" i="3"/>
  <c r="AA478" i="3"/>
  <c r="AC478" i="3"/>
  <c r="T486" i="3"/>
  <c r="AD486" i="3"/>
  <c r="AB486" i="3"/>
  <c r="AC486" i="3"/>
  <c r="AA486" i="3"/>
  <c r="AD494" i="3"/>
  <c r="AB494" i="3"/>
  <c r="AC494" i="3"/>
  <c r="AA494" i="3"/>
  <c r="AA34" i="3"/>
  <c r="AA42" i="3"/>
  <c r="AA50" i="3"/>
  <c r="AA58" i="3"/>
  <c r="AA66" i="3"/>
  <c r="AA74" i="3"/>
  <c r="AA82" i="3"/>
  <c r="AA90" i="3"/>
  <c r="AA98" i="3"/>
  <c r="AA106" i="3"/>
  <c r="AA114" i="3"/>
  <c r="AA122" i="3"/>
  <c r="AA130" i="3"/>
  <c r="AA138" i="3"/>
  <c r="AA146" i="3"/>
  <c r="AA154" i="3"/>
  <c r="AA162" i="3"/>
  <c r="AA171" i="3"/>
  <c r="AA182" i="3"/>
  <c r="AA193" i="3"/>
  <c r="AA203" i="3"/>
  <c r="AA229" i="3"/>
  <c r="AA242" i="3"/>
  <c r="AA254" i="3"/>
  <c r="AA267" i="3"/>
  <c r="AA282" i="3"/>
  <c r="AA298" i="3"/>
  <c r="AA314" i="3"/>
  <c r="AA330" i="3"/>
  <c r="AA347" i="3"/>
  <c r="AA370" i="3"/>
  <c r="AA389" i="3"/>
  <c r="AA411" i="3"/>
  <c r="AA434" i="3"/>
  <c r="AA453" i="3"/>
  <c r="AA475" i="3"/>
  <c r="AA498" i="3"/>
  <c r="AB66" i="3"/>
  <c r="AB94" i="3"/>
  <c r="AB126" i="3"/>
  <c r="AB162" i="3"/>
  <c r="AB190" i="3"/>
  <c r="AB225" i="3"/>
  <c r="AB261" i="3"/>
  <c r="AB297" i="3"/>
  <c r="AB398" i="3"/>
  <c r="AC323" i="3"/>
  <c r="AC434" i="3"/>
  <c r="AD62" i="3"/>
  <c r="AD301" i="3"/>
  <c r="AD441" i="3"/>
  <c r="W41" i="3"/>
  <c r="AD41" i="3"/>
  <c r="AC41" i="3"/>
  <c r="W97" i="3"/>
  <c r="AD97" i="3"/>
  <c r="AB97" i="3"/>
  <c r="AC97" i="3"/>
  <c r="U145" i="3"/>
  <c r="AD145" i="3"/>
  <c r="AC145" i="3"/>
  <c r="AB145" i="3"/>
  <c r="Y201" i="3"/>
  <c r="AC201" i="3"/>
  <c r="AB201" i="3"/>
  <c r="V257" i="3"/>
  <c r="AC257" i="3"/>
  <c r="AD257" i="3"/>
  <c r="AB257" i="3"/>
  <c r="AA257" i="3"/>
  <c r="U305" i="3"/>
  <c r="AD305" i="3"/>
  <c r="AB305" i="3"/>
  <c r="AC305" i="3"/>
  <c r="AA305" i="3"/>
  <c r="V345" i="3"/>
  <c r="AC345" i="3"/>
  <c r="AD345" i="3"/>
  <c r="AB345" i="3"/>
  <c r="AA345" i="3"/>
  <c r="T385" i="3"/>
  <c r="AD385" i="3"/>
  <c r="AB385" i="3"/>
  <c r="AC385" i="3"/>
  <c r="AA385" i="3"/>
  <c r="X425" i="3"/>
  <c r="AD425" i="3"/>
  <c r="AA425" i="3"/>
  <c r="V465" i="3"/>
  <c r="AC465" i="3"/>
  <c r="AA465" i="3"/>
  <c r="AB465" i="3"/>
  <c r="AD465" i="3"/>
  <c r="W31" i="3"/>
  <c r="AD31" i="3"/>
  <c r="AB31" i="3"/>
  <c r="AC31" i="3"/>
  <c r="AD39" i="3"/>
  <c r="AB39" i="3"/>
  <c r="W47" i="3"/>
  <c r="AC47" i="3"/>
  <c r="AB47" i="3"/>
  <c r="AD47" i="3"/>
  <c r="Z55" i="3"/>
  <c r="AB55" i="3"/>
  <c r="AC55" i="3"/>
  <c r="AD55" i="3"/>
  <c r="AB63" i="3"/>
  <c r="AC63" i="3"/>
  <c r="AB71" i="3"/>
  <c r="AD71" i="3"/>
  <c r="AC71" i="3"/>
  <c r="W79" i="3"/>
  <c r="AD79" i="3"/>
  <c r="AB79" i="3"/>
  <c r="AC79" i="3"/>
  <c r="AB87" i="3"/>
  <c r="AD87" i="3"/>
  <c r="AC87" i="3"/>
  <c r="W95" i="3"/>
  <c r="AB95" i="3"/>
  <c r="AD95" i="3"/>
  <c r="AB103" i="3"/>
  <c r="AD103" i="3"/>
  <c r="AC103" i="3"/>
  <c r="Z111" i="3"/>
  <c r="AB111" i="3"/>
  <c r="AD111" i="3"/>
  <c r="AC111" i="3"/>
  <c r="AB119" i="3"/>
  <c r="AC119" i="3"/>
  <c r="AD119" i="3"/>
  <c r="Y127" i="3"/>
  <c r="AB127" i="3"/>
  <c r="AD127" i="3"/>
  <c r="AC127" i="3"/>
  <c r="AB135" i="3"/>
  <c r="AC135" i="3"/>
  <c r="AD135" i="3"/>
  <c r="Y143" i="3"/>
  <c r="AD143" i="3"/>
  <c r="AB143" i="3"/>
  <c r="U151" i="3"/>
  <c r="AB151" i="3"/>
  <c r="AD151" i="3"/>
  <c r="AC151" i="3"/>
  <c r="W159" i="3"/>
  <c r="AB159" i="3"/>
  <c r="AD159" i="3"/>
  <c r="AB167" i="3"/>
  <c r="AC167" i="3"/>
  <c r="W175" i="3"/>
  <c r="AB175" i="3"/>
  <c r="AD175" i="3"/>
  <c r="AC175" i="3"/>
  <c r="Y183" i="3"/>
  <c r="AB183" i="3"/>
  <c r="AC183" i="3"/>
  <c r="AD183" i="3"/>
  <c r="V191" i="3"/>
  <c r="AB191" i="3"/>
  <c r="AC191" i="3"/>
  <c r="AD191" i="3"/>
  <c r="X199" i="3"/>
  <c r="AB199" i="3"/>
  <c r="AD199" i="3"/>
  <c r="AC199" i="3"/>
  <c r="Z207" i="3"/>
  <c r="AD207" i="3"/>
  <c r="AB207" i="3"/>
  <c r="Z215" i="3"/>
  <c r="AB215" i="3"/>
  <c r="AD215" i="3"/>
  <c r="AC215" i="3"/>
  <c r="W223" i="3"/>
  <c r="AB223" i="3"/>
  <c r="AD223" i="3"/>
  <c r="AC223" i="3"/>
  <c r="AB231" i="3"/>
  <c r="AD231" i="3"/>
  <c r="AC231" i="3"/>
  <c r="Y239" i="3"/>
  <c r="AB239" i="3"/>
  <c r="AD239" i="3"/>
  <c r="Y247" i="3"/>
  <c r="AB247" i="3"/>
  <c r="AC247" i="3"/>
  <c r="AD247" i="3"/>
  <c r="Y255" i="3"/>
  <c r="AB255" i="3"/>
  <c r="AD255" i="3"/>
  <c r="AC255" i="3"/>
  <c r="AB263" i="3"/>
  <c r="AD263" i="3"/>
  <c r="AC263" i="3"/>
  <c r="AD271" i="3"/>
  <c r="AB271" i="3"/>
  <c r="AC271" i="3"/>
  <c r="U279" i="3"/>
  <c r="AB279" i="3"/>
  <c r="AD279" i="3"/>
  <c r="AC279" i="3"/>
  <c r="W287" i="3"/>
  <c r="AB287" i="3"/>
  <c r="AD287" i="3"/>
  <c r="AC287" i="3"/>
  <c r="AB295" i="3"/>
  <c r="AC295" i="3"/>
  <c r="V303" i="3"/>
  <c r="AB303" i="3"/>
  <c r="AD303" i="3"/>
  <c r="AC303" i="3"/>
  <c r="Y311" i="3"/>
  <c r="AB311" i="3"/>
  <c r="AC311" i="3"/>
  <c r="AD311" i="3"/>
  <c r="W319" i="3"/>
  <c r="AB319" i="3"/>
  <c r="AD319" i="3"/>
  <c r="W327" i="3"/>
  <c r="AC327" i="3"/>
  <c r="AB327" i="3"/>
  <c r="AD327" i="3"/>
  <c r="AD335" i="3"/>
  <c r="AB335" i="3"/>
  <c r="AC335" i="3"/>
  <c r="W343" i="3"/>
  <c r="AB343" i="3"/>
  <c r="AD343" i="3"/>
  <c r="AC343" i="3"/>
  <c r="AA343" i="3"/>
  <c r="AB351" i="3"/>
  <c r="AD351" i="3"/>
  <c r="AA351" i="3"/>
  <c r="W359" i="3"/>
  <c r="AB359" i="3"/>
  <c r="AC359" i="3"/>
  <c r="AD359" i="3"/>
  <c r="AA359" i="3"/>
  <c r="Z367" i="3"/>
  <c r="AB367" i="3"/>
  <c r="AD367" i="3"/>
  <c r="AA367" i="3"/>
  <c r="AC367" i="3"/>
  <c r="T375" i="3"/>
  <c r="AB375" i="3"/>
  <c r="AC375" i="3"/>
  <c r="AD375" i="3"/>
  <c r="AA375" i="3"/>
  <c r="V383" i="3"/>
  <c r="AB383" i="3"/>
  <c r="AD383" i="3"/>
  <c r="AC383" i="3"/>
  <c r="AA383" i="3"/>
  <c r="T391" i="3"/>
  <c r="AC391" i="3"/>
  <c r="AB391" i="3"/>
  <c r="AD391" i="3"/>
  <c r="AA391" i="3"/>
  <c r="V399" i="3"/>
  <c r="AD399" i="3"/>
  <c r="AB399" i="3"/>
  <c r="AC399" i="3"/>
  <c r="AA399" i="3"/>
  <c r="V407" i="3"/>
  <c r="AB407" i="3"/>
  <c r="AD407" i="3"/>
  <c r="AC407" i="3"/>
  <c r="AA407" i="3"/>
  <c r="W415" i="3"/>
  <c r="AB415" i="3"/>
  <c r="AD415" i="3"/>
  <c r="AC415" i="3"/>
  <c r="AA415" i="3"/>
  <c r="W423" i="3"/>
  <c r="AB423" i="3"/>
  <c r="AC423" i="3"/>
  <c r="AD423" i="3"/>
  <c r="AA423" i="3"/>
  <c r="Z431" i="3"/>
  <c r="AB431" i="3"/>
  <c r="AD431" i="3"/>
  <c r="AC431" i="3"/>
  <c r="AA431" i="3"/>
  <c r="AB439" i="3"/>
  <c r="AC439" i="3"/>
  <c r="AD439" i="3"/>
  <c r="AA439" i="3"/>
  <c r="T447" i="3"/>
  <c r="AB447" i="3"/>
  <c r="AC447" i="3"/>
  <c r="AA447" i="3"/>
  <c r="AC455" i="3"/>
  <c r="AB455" i="3"/>
  <c r="AD455" i="3"/>
  <c r="AA455" i="3"/>
  <c r="T463" i="3"/>
  <c r="AD463" i="3"/>
  <c r="AB463" i="3"/>
  <c r="AC463" i="3"/>
  <c r="AA463" i="3"/>
  <c r="AB471" i="3"/>
  <c r="AD471" i="3"/>
  <c r="AC471" i="3"/>
  <c r="AA471" i="3"/>
  <c r="W479" i="3"/>
  <c r="AB479" i="3"/>
  <c r="AD479" i="3"/>
  <c r="AA479" i="3"/>
  <c r="AB487" i="3"/>
  <c r="AD487" i="3"/>
  <c r="AC487" i="3"/>
  <c r="AA487" i="3"/>
  <c r="AB495" i="3"/>
  <c r="AD495" i="3"/>
  <c r="AC495" i="3"/>
  <c r="AA495" i="3"/>
  <c r="AA35" i="3"/>
  <c r="AA43" i="3"/>
  <c r="AA51" i="3"/>
  <c r="AA59" i="3"/>
  <c r="AA67" i="3"/>
  <c r="AA75" i="3"/>
  <c r="AA83" i="3"/>
  <c r="AA91" i="3"/>
  <c r="AA99" i="3"/>
  <c r="AA107" i="3"/>
  <c r="AA115" i="3"/>
  <c r="AA123" i="3"/>
  <c r="AA131" i="3"/>
  <c r="AA139" i="3"/>
  <c r="AA147" i="3"/>
  <c r="AA155" i="3"/>
  <c r="AA163" i="3"/>
  <c r="AA173" i="3"/>
  <c r="AA183" i="3"/>
  <c r="AA194" i="3"/>
  <c r="AA205" i="3"/>
  <c r="AA218" i="3"/>
  <c r="AA230" i="3"/>
  <c r="AA243" i="3"/>
  <c r="AA255" i="3"/>
  <c r="AA269" i="3"/>
  <c r="AA283" i="3"/>
  <c r="AA299" i="3"/>
  <c r="AA315" i="3"/>
  <c r="AA331" i="3"/>
  <c r="AA349" i="3"/>
  <c r="AA371" i="3"/>
  <c r="AA394" i="3"/>
  <c r="AA413" i="3"/>
  <c r="AA435" i="3"/>
  <c r="AA458" i="3"/>
  <c r="AA477" i="3"/>
  <c r="AA499" i="3"/>
  <c r="AB43" i="3"/>
  <c r="AB67" i="3"/>
  <c r="AB100" i="3"/>
  <c r="AB131" i="3"/>
  <c r="AB163" i="3"/>
  <c r="AB198" i="3"/>
  <c r="AB227" i="3"/>
  <c r="AB262" i="3"/>
  <c r="AB306" i="3"/>
  <c r="AB338" i="3"/>
  <c r="AC244" i="3"/>
  <c r="AC349" i="3"/>
  <c r="AC441" i="3"/>
  <c r="AD63" i="3"/>
  <c r="AD201" i="3"/>
  <c r="AD447" i="3"/>
  <c r="W89" i="3"/>
  <c r="AD89" i="3"/>
  <c r="AC89" i="3"/>
  <c r="Z161" i="3"/>
  <c r="AD161" i="3"/>
  <c r="AB161" i="3"/>
  <c r="Z233" i="3"/>
  <c r="AD233" i="3"/>
  <c r="AC233" i="3"/>
  <c r="AA233" i="3"/>
  <c r="AB233" i="3"/>
  <c r="Z313" i="3"/>
  <c r="AB313" i="3"/>
  <c r="AC313" i="3"/>
  <c r="AA313" i="3"/>
  <c r="W401" i="3"/>
  <c r="AC401" i="3"/>
  <c r="AD401" i="3"/>
  <c r="AA401" i="3"/>
  <c r="T489" i="3"/>
  <c r="AD489" i="3"/>
  <c r="AC489" i="3"/>
  <c r="AA489" i="3"/>
  <c r="AB489" i="3"/>
  <c r="W32" i="3"/>
  <c r="AD32" i="3"/>
  <c r="AC32" i="3"/>
  <c r="U40" i="3"/>
  <c r="AD40" i="3"/>
  <c r="Y48" i="3"/>
  <c r="AD48" i="3"/>
  <c r="V56" i="3"/>
  <c r="AC56" i="3"/>
  <c r="AD56" i="3"/>
  <c r="AB56" i="3"/>
  <c r="T64" i="3"/>
  <c r="AC64" i="3"/>
  <c r="AD64" i="3"/>
  <c r="AB64" i="3"/>
  <c r="W72" i="3"/>
  <c r="AD72" i="3"/>
  <c r="AC72" i="3"/>
  <c r="AB72" i="3"/>
  <c r="Y80" i="3"/>
  <c r="AC80" i="3"/>
  <c r="AD80" i="3"/>
  <c r="AB80" i="3"/>
  <c r="Z88" i="3"/>
  <c r="AD88" i="3"/>
  <c r="AB88" i="3"/>
  <c r="W96" i="3"/>
  <c r="AD96" i="3"/>
  <c r="AC96" i="3"/>
  <c r="AB96" i="3"/>
  <c r="W104" i="3"/>
  <c r="AD104" i="3"/>
  <c r="AC104" i="3"/>
  <c r="U112" i="3"/>
  <c r="AB112" i="3"/>
  <c r="AD112" i="3"/>
  <c r="W120" i="3"/>
  <c r="AD120" i="3"/>
  <c r="AC120" i="3"/>
  <c r="AB120" i="3"/>
  <c r="W128" i="3"/>
  <c r="AC128" i="3"/>
  <c r="AD128" i="3"/>
  <c r="AB128" i="3"/>
  <c r="W136" i="3"/>
  <c r="AC136" i="3"/>
  <c r="AB136" i="3"/>
  <c r="AD136" i="3"/>
  <c r="U144" i="3"/>
  <c r="AD144" i="3"/>
  <c r="AC144" i="3"/>
  <c r="AB144" i="3"/>
  <c r="U152" i="3"/>
  <c r="AD152" i="3"/>
  <c r="AC152" i="3"/>
  <c r="T160" i="3"/>
  <c r="AD160" i="3"/>
  <c r="AC160" i="3"/>
  <c r="AB160" i="3"/>
  <c r="V168" i="3"/>
  <c r="AD168" i="3"/>
  <c r="AA168" i="3"/>
  <c r="U176" i="3"/>
  <c r="AB176" i="3"/>
  <c r="AD176" i="3"/>
  <c r="AA176" i="3"/>
  <c r="AC176" i="3"/>
  <c r="X184" i="3"/>
  <c r="AD184" i="3"/>
  <c r="AC184" i="3"/>
  <c r="AB184" i="3"/>
  <c r="AA184" i="3"/>
  <c r="U192" i="3"/>
  <c r="AC192" i="3"/>
  <c r="AD192" i="3"/>
  <c r="AA192" i="3"/>
  <c r="AB192" i="3"/>
  <c r="T200" i="3"/>
  <c r="AD200" i="3"/>
  <c r="AC200" i="3"/>
  <c r="AA200" i="3"/>
  <c r="U208" i="3"/>
  <c r="AC208" i="3"/>
  <c r="AD208" i="3"/>
  <c r="AB208" i="3"/>
  <c r="AA208" i="3"/>
  <c r="Z216" i="3"/>
  <c r="AD216" i="3"/>
  <c r="AA216" i="3"/>
  <c r="T224" i="3"/>
  <c r="AD224" i="3"/>
  <c r="AA224" i="3"/>
  <c r="AC224" i="3"/>
  <c r="W232" i="3"/>
  <c r="AD232" i="3"/>
  <c r="AC232" i="3"/>
  <c r="AA232" i="3"/>
  <c r="AB232" i="3"/>
  <c r="U240" i="3"/>
  <c r="AB240" i="3"/>
  <c r="AC240" i="3"/>
  <c r="AD240" i="3"/>
  <c r="AA240" i="3"/>
  <c r="W248" i="3"/>
  <c r="AD248" i="3"/>
  <c r="AC248" i="3"/>
  <c r="AB248" i="3"/>
  <c r="AA248" i="3"/>
  <c r="U256" i="3"/>
  <c r="AC256" i="3"/>
  <c r="AB256" i="3"/>
  <c r="AA256" i="3"/>
  <c r="W264" i="3"/>
  <c r="AC264" i="3"/>
  <c r="AA264" i="3"/>
  <c r="AB264" i="3"/>
  <c r="U272" i="3"/>
  <c r="AD272" i="3"/>
  <c r="AC272" i="3"/>
  <c r="AB272" i="3"/>
  <c r="AA272" i="3"/>
  <c r="Z280" i="3"/>
  <c r="AD280" i="3"/>
  <c r="AA280" i="3"/>
  <c r="AC280" i="3"/>
  <c r="AB280" i="3"/>
  <c r="U288" i="3"/>
  <c r="AD288" i="3"/>
  <c r="AB288" i="3"/>
  <c r="AA288" i="3"/>
  <c r="X296" i="3"/>
  <c r="AC296" i="3"/>
  <c r="AD296" i="3"/>
  <c r="AB296" i="3"/>
  <c r="AA296" i="3"/>
  <c r="X304" i="3"/>
  <c r="AC304" i="3"/>
  <c r="AB304" i="3"/>
  <c r="AD304" i="3"/>
  <c r="AA304" i="3"/>
  <c r="W312" i="3"/>
  <c r="AC312" i="3"/>
  <c r="AD312" i="3"/>
  <c r="AB312" i="3"/>
  <c r="AA312" i="3"/>
  <c r="V320" i="3"/>
  <c r="AC320" i="3"/>
  <c r="AD320" i="3"/>
  <c r="AA320" i="3"/>
  <c r="V328" i="3"/>
  <c r="AC328" i="3"/>
  <c r="AD328" i="3"/>
  <c r="AA328" i="3"/>
  <c r="AB328" i="3"/>
  <c r="V336" i="3"/>
  <c r="AC336" i="3"/>
  <c r="AD336" i="3"/>
  <c r="AA336" i="3"/>
  <c r="V344" i="3"/>
  <c r="AC344" i="3"/>
  <c r="AD344" i="3"/>
  <c r="AA344" i="3"/>
  <c r="AB344" i="3"/>
  <c r="V352" i="3"/>
  <c r="AC352" i="3"/>
  <c r="AD352" i="3"/>
  <c r="AA352" i="3"/>
  <c r="V360" i="3"/>
  <c r="AC360" i="3"/>
  <c r="AD360" i="3"/>
  <c r="AB360" i="3"/>
  <c r="AA360" i="3"/>
  <c r="W368" i="3"/>
  <c r="AC368" i="3"/>
  <c r="AB368" i="3"/>
  <c r="AA368" i="3"/>
  <c r="AD368" i="3"/>
  <c r="AC376" i="3"/>
  <c r="AD376" i="3"/>
  <c r="AB376" i="3"/>
  <c r="AA376" i="3"/>
  <c r="W384" i="3"/>
  <c r="AC384" i="3"/>
  <c r="AB384" i="3"/>
  <c r="AD384" i="3"/>
  <c r="AA384" i="3"/>
  <c r="AC392" i="3"/>
  <c r="AB392" i="3"/>
  <c r="AA392" i="3"/>
  <c r="U400" i="3"/>
  <c r="AC400" i="3"/>
  <c r="AD400" i="3"/>
  <c r="AB400" i="3"/>
  <c r="AA400" i="3"/>
  <c r="AC408" i="3"/>
  <c r="AD408" i="3"/>
  <c r="AA408" i="3"/>
  <c r="Z416" i="3"/>
  <c r="AC416" i="3"/>
  <c r="AD416" i="3"/>
  <c r="AA416" i="3"/>
  <c r="AB416" i="3"/>
  <c r="AC424" i="3"/>
  <c r="AD424" i="3"/>
  <c r="AB424" i="3"/>
  <c r="AA424" i="3"/>
  <c r="AC432" i="3"/>
  <c r="AB432" i="3"/>
  <c r="AD432" i="3"/>
  <c r="AA432" i="3"/>
  <c r="U440" i="3"/>
  <c r="AC440" i="3"/>
  <c r="AD440" i="3"/>
  <c r="AB440" i="3"/>
  <c r="AA440" i="3"/>
  <c r="X448" i="3"/>
  <c r="AC448" i="3"/>
  <c r="AD448" i="3"/>
  <c r="AB448" i="3"/>
  <c r="AA448" i="3"/>
  <c r="U456" i="3"/>
  <c r="AC456" i="3"/>
  <c r="AD456" i="3"/>
  <c r="AA456" i="3"/>
  <c r="W464" i="3"/>
  <c r="AC464" i="3"/>
  <c r="AD464" i="3"/>
  <c r="AB464" i="3"/>
  <c r="AA464" i="3"/>
  <c r="U472" i="3"/>
  <c r="AC472" i="3"/>
  <c r="AD472" i="3"/>
  <c r="AA472" i="3"/>
  <c r="Y480" i="3"/>
  <c r="AC480" i="3"/>
  <c r="AD480" i="3"/>
  <c r="AA480" i="3"/>
  <c r="AB480" i="3"/>
  <c r="AC488" i="3"/>
  <c r="AD488" i="3"/>
  <c r="AB488" i="3"/>
  <c r="AA488" i="3"/>
  <c r="U496" i="3"/>
  <c r="AC496" i="3"/>
  <c r="AD496" i="3"/>
  <c r="AB496" i="3"/>
  <c r="AA496" i="3"/>
  <c r="AA36" i="3"/>
  <c r="AA44" i="3"/>
  <c r="AA52" i="3"/>
  <c r="AA60" i="3"/>
  <c r="AA68" i="3"/>
  <c r="AA76" i="3"/>
  <c r="AA84" i="3"/>
  <c r="AA92" i="3"/>
  <c r="AA100" i="3"/>
  <c r="AA108" i="3"/>
  <c r="AA116" i="3"/>
  <c r="AA124" i="3"/>
  <c r="AA132" i="3"/>
  <c r="AA140" i="3"/>
  <c r="AA148" i="3"/>
  <c r="AA156" i="3"/>
  <c r="AA164" i="3"/>
  <c r="AA174" i="3"/>
  <c r="AA185" i="3"/>
  <c r="AA195" i="3"/>
  <c r="AA206" i="3"/>
  <c r="AA219" i="3"/>
  <c r="AA231" i="3"/>
  <c r="AA245" i="3"/>
  <c r="AA258" i="3"/>
  <c r="AA270" i="3"/>
  <c r="AA285" i="3"/>
  <c r="AA301" i="3"/>
  <c r="AA317" i="3"/>
  <c r="AA333" i="3"/>
  <c r="AA354" i="3"/>
  <c r="AA373" i="3"/>
  <c r="AA395" i="3"/>
  <c r="AA418" i="3"/>
  <c r="AA437" i="3"/>
  <c r="AA459" i="3"/>
  <c r="AA482" i="3"/>
  <c r="AB48" i="3"/>
  <c r="AB69" i="3"/>
  <c r="AB104" i="3"/>
  <c r="AB137" i="3"/>
  <c r="AB168" i="3"/>
  <c r="AB200" i="3"/>
  <c r="AB235" i="3"/>
  <c r="AB265" i="3"/>
  <c r="AB307" i="3"/>
  <c r="AB352" i="3"/>
  <c r="AB408" i="3"/>
  <c r="AB474" i="3"/>
  <c r="AC48" i="3"/>
  <c r="AC113" i="3"/>
  <c r="AC185" i="3"/>
  <c r="AC253" i="3"/>
  <c r="AC351" i="3"/>
  <c r="AC467" i="3"/>
  <c r="AD74" i="3"/>
  <c r="AD203" i="3"/>
  <c r="AD347" i="3"/>
  <c r="AD459" i="3"/>
  <c r="B9" i="3"/>
  <c r="G6" i="3"/>
  <c r="H7" i="3"/>
  <c r="I8" i="3"/>
  <c r="J9" i="3"/>
  <c r="S9" i="3" s="1"/>
  <c r="L7" i="3"/>
  <c r="N5" i="3"/>
  <c r="W5" i="3" s="1"/>
  <c r="C5" i="3"/>
  <c r="G5" i="3"/>
  <c r="H6" i="3"/>
  <c r="Q6" i="3" s="1"/>
  <c r="I7" i="3"/>
  <c r="J8" i="3"/>
  <c r="S8" i="3" s="1"/>
  <c r="K5" i="3"/>
  <c r="T5" i="3" s="1"/>
  <c r="L8" i="3"/>
  <c r="N6" i="3"/>
  <c r="W6" i="3" s="1"/>
  <c r="C6" i="3"/>
  <c r="H5" i="3"/>
  <c r="Q5" i="3" s="1"/>
  <c r="I6" i="3"/>
  <c r="R6" i="3" s="1"/>
  <c r="J7" i="3"/>
  <c r="D9" i="3"/>
  <c r="Z9" i="3" s="1"/>
  <c r="K6" i="3"/>
  <c r="L9" i="3"/>
  <c r="U9" i="3" s="1"/>
  <c r="N7" i="3"/>
  <c r="W7" i="3" s="1"/>
  <c r="U7" i="3"/>
  <c r="C7" i="3"/>
  <c r="I5" i="3"/>
  <c r="R5" i="3" s="1"/>
  <c r="J6" i="3"/>
  <c r="D8" i="3"/>
  <c r="E9" i="3"/>
  <c r="X9" i="3" s="1"/>
  <c r="K7" i="3"/>
  <c r="T7" i="3" s="1"/>
  <c r="M5" i="3"/>
  <c r="V5" i="3" s="1"/>
  <c r="N8" i="3"/>
  <c r="W8" i="3" s="1"/>
  <c r="B5" i="3"/>
  <c r="C8" i="3"/>
  <c r="J5" i="3"/>
  <c r="S5" i="3" s="1"/>
  <c r="D7" i="3"/>
  <c r="F9" i="3"/>
  <c r="Y9" i="3" s="1"/>
  <c r="K8" i="3"/>
  <c r="M6" i="3"/>
  <c r="N9" i="3"/>
  <c r="W9" i="3" s="1"/>
  <c r="Q7" i="3"/>
  <c r="B6" i="3"/>
  <c r="E6" i="3" s="1"/>
  <c r="C9" i="3"/>
  <c r="D6" i="3"/>
  <c r="F8" i="3"/>
  <c r="Y8" i="3" s="1"/>
  <c r="G9" i="3"/>
  <c r="P9" i="3" s="1"/>
  <c r="K9" i="3"/>
  <c r="T9" i="3" s="1"/>
  <c r="M7" i="3"/>
  <c r="P5" i="3"/>
  <c r="S6" i="3"/>
  <c r="U8" i="3"/>
  <c r="Z7" i="3"/>
  <c r="B7" i="3"/>
  <c r="E7" i="3" s="1"/>
  <c r="X7" i="3" s="1"/>
  <c r="D5" i="3"/>
  <c r="Z5" i="3" s="1"/>
  <c r="F7" i="3"/>
  <c r="G8" i="3"/>
  <c r="P8" i="3" s="1"/>
  <c r="H9" i="3"/>
  <c r="Q9" i="3" s="1"/>
  <c r="L5" i="3"/>
  <c r="U5" i="3" s="1"/>
  <c r="M8" i="3"/>
  <c r="V8" i="3" s="1"/>
  <c r="S7" i="3"/>
  <c r="Z8" i="3"/>
  <c r="B8" i="3"/>
  <c r="F6" i="3"/>
  <c r="Y6" i="3" s="1"/>
  <c r="G7" i="3"/>
  <c r="P7" i="3" s="1"/>
  <c r="H8" i="3"/>
  <c r="Q8" i="3" s="1"/>
  <c r="I9" i="3"/>
  <c r="R9" i="3" s="1"/>
  <c r="L6" i="3"/>
  <c r="U6" i="3" s="1"/>
  <c r="M9" i="3"/>
  <c r="V9" i="3" s="1"/>
  <c r="V6" i="3"/>
  <c r="Y7" i="3"/>
  <c r="G15" i="1"/>
  <c r="G23" i="1"/>
  <c r="I17" i="1"/>
  <c r="I25" i="1"/>
  <c r="W33" i="3"/>
  <c r="V40" i="3"/>
  <c r="T48" i="3"/>
  <c r="V51" i="3"/>
  <c r="W56" i="3"/>
  <c r="U64" i="3"/>
  <c r="V70" i="3"/>
  <c r="U74" i="3"/>
  <c r="W80" i="3"/>
  <c r="V88" i="3"/>
  <c r="U98" i="3"/>
  <c r="U105" i="3"/>
  <c r="W112" i="3"/>
  <c r="T118" i="3"/>
  <c r="V121" i="3"/>
  <c r="U129" i="3"/>
  <c r="U138" i="3"/>
  <c r="V145" i="3"/>
  <c r="W152" i="3"/>
  <c r="U160" i="3"/>
  <c r="W168" i="3"/>
  <c r="T178" i="3"/>
  <c r="V184" i="3"/>
  <c r="U200" i="3"/>
  <c r="U209" i="3"/>
  <c r="U216" i="3"/>
  <c r="U224" i="3"/>
  <c r="U233" i="3"/>
  <c r="W241" i="3"/>
  <c r="V249" i="3"/>
  <c r="W257" i="3"/>
  <c r="U267" i="3"/>
  <c r="W273" i="3"/>
  <c r="V282" i="3"/>
  <c r="V290" i="3"/>
  <c r="V299" i="3"/>
  <c r="T306" i="3"/>
  <c r="V313" i="3"/>
  <c r="U366" i="3"/>
  <c r="W377" i="3"/>
  <c r="V409" i="3"/>
  <c r="V423" i="3"/>
  <c r="T441" i="3"/>
  <c r="V451" i="3"/>
  <c r="U465" i="3"/>
  <c r="T480" i="3"/>
  <c r="W496" i="3"/>
  <c r="X64" i="3"/>
  <c r="X120" i="3"/>
  <c r="X152" i="3"/>
  <c r="Y192" i="3"/>
  <c r="X219" i="3"/>
  <c r="Y273" i="3"/>
  <c r="Y383" i="3"/>
  <c r="X464" i="3"/>
  <c r="Z98" i="3"/>
  <c r="Z345" i="3"/>
  <c r="G16" i="1"/>
  <c r="G24" i="1"/>
  <c r="I10" i="1"/>
  <c r="I18" i="1"/>
  <c r="I26" i="1"/>
  <c r="T34" i="3"/>
  <c r="W40" i="3"/>
  <c r="U48" i="3"/>
  <c r="U57" i="3"/>
  <c r="W64" i="3"/>
  <c r="W70" i="3"/>
  <c r="V74" i="3"/>
  <c r="U81" i="3"/>
  <c r="W88" i="3"/>
  <c r="T96" i="3"/>
  <c r="V99" i="3"/>
  <c r="V105" i="3"/>
  <c r="U113" i="3"/>
  <c r="U118" i="3"/>
  <c r="U122" i="3"/>
  <c r="V129" i="3"/>
  <c r="V138" i="3"/>
  <c r="W145" i="3"/>
  <c r="U153" i="3"/>
  <c r="U161" i="3"/>
  <c r="U169" i="3"/>
  <c r="U178" i="3"/>
  <c r="W184" i="3"/>
  <c r="V200" i="3"/>
  <c r="V209" i="3"/>
  <c r="W216" i="3"/>
  <c r="U225" i="3"/>
  <c r="V233" i="3"/>
  <c r="W250" i="3"/>
  <c r="W282" i="3"/>
  <c r="U315" i="3"/>
  <c r="U331" i="3"/>
  <c r="T352" i="3"/>
  <c r="T360" i="3"/>
  <c r="U368" i="3"/>
  <c r="U411" i="3"/>
  <c r="U425" i="3"/>
  <c r="U441" i="3"/>
  <c r="W480" i="3"/>
  <c r="Y30" i="3"/>
  <c r="Y64" i="3"/>
  <c r="Y120" i="3"/>
  <c r="Y169" i="3"/>
  <c r="Y193" i="3"/>
  <c r="X312" i="3"/>
  <c r="X465" i="3"/>
  <c r="Z160" i="3"/>
  <c r="Z352" i="3"/>
  <c r="G17" i="1"/>
  <c r="G25" i="1"/>
  <c r="I11" i="1"/>
  <c r="I19" i="1"/>
  <c r="I27" i="1"/>
  <c r="U41" i="3"/>
  <c r="W48" i="3"/>
  <c r="T54" i="3"/>
  <c r="V57" i="3"/>
  <c r="U65" i="3"/>
  <c r="T72" i="3"/>
  <c r="W74" i="3"/>
  <c r="V81" i="3"/>
  <c r="U89" i="3"/>
  <c r="U96" i="3"/>
  <c r="W99" i="3"/>
  <c r="U106" i="3"/>
  <c r="V113" i="3"/>
  <c r="V122" i="3"/>
  <c r="W138" i="3"/>
  <c r="V147" i="3"/>
  <c r="V161" i="3"/>
  <c r="V169" i="3"/>
  <c r="V178" i="3"/>
  <c r="U185" i="3"/>
  <c r="U193" i="3"/>
  <c r="W200" i="3"/>
  <c r="U217" i="3"/>
  <c r="V225" i="3"/>
  <c r="U251" i="3"/>
  <c r="T264" i="3"/>
  <c r="T270" i="3"/>
  <c r="U296" i="3"/>
  <c r="T336" i="3"/>
  <c r="T344" i="3"/>
  <c r="U352" i="3"/>
  <c r="V441" i="3"/>
  <c r="V457" i="3"/>
  <c r="Y32" i="3"/>
  <c r="Y65" i="3"/>
  <c r="Y88" i="3"/>
  <c r="Y121" i="3"/>
  <c r="Y171" i="3"/>
  <c r="Y200" i="3"/>
  <c r="Y224" i="3"/>
  <c r="X288" i="3"/>
  <c r="X318" i="3"/>
  <c r="X416" i="3"/>
  <c r="Y473" i="3"/>
  <c r="Z362" i="3"/>
  <c r="G10" i="1"/>
  <c r="G18" i="1"/>
  <c r="G26" i="1"/>
  <c r="I12" i="1"/>
  <c r="I20" i="1"/>
  <c r="I28" i="1"/>
  <c r="T32" i="3"/>
  <c r="V35" i="3"/>
  <c r="V41" i="3"/>
  <c r="U49" i="3"/>
  <c r="U54" i="3"/>
  <c r="U58" i="3"/>
  <c r="V65" i="3"/>
  <c r="U72" i="3"/>
  <c r="U75" i="3"/>
  <c r="V89" i="3"/>
  <c r="V106" i="3"/>
  <c r="T120" i="3"/>
  <c r="U130" i="3"/>
  <c r="U154" i="3"/>
  <c r="V179" i="3"/>
  <c r="V185" i="3"/>
  <c r="V193" i="3"/>
  <c r="U202" i="3"/>
  <c r="V211" i="3"/>
  <c r="V235" i="3"/>
  <c r="T248" i="3"/>
  <c r="U264" i="3"/>
  <c r="T280" i="3"/>
  <c r="T288" i="3"/>
  <c r="V296" i="3"/>
  <c r="U303" i="3"/>
  <c r="T312" i="3"/>
  <c r="U318" i="3"/>
  <c r="U336" i="3"/>
  <c r="U344" i="3"/>
  <c r="U361" i="3"/>
  <c r="T369" i="3"/>
  <c r="U393" i="3"/>
  <c r="T402" i="3"/>
  <c r="T473" i="3"/>
  <c r="Y42" i="3"/>
  <c r="Y98" i="3"/>
  <c r="Y176" i="3"/>
  <c r="X208" i="3"/>
  <c r="Y225" i="3"/>
  <c r="X328" i="3"/>
  <c r="Z184" i="3"/>
  <c r="G11" i="1"/>
  <c r="G19" i="1"/>
  <c r="G27" i="1"/>
  <c r="I13" i="1"/>
  <c r="I21" i="1"/>
  <c r="U32" i="3"/>
  <c r="U42" i="3"/>
  <c r="V49" i="3"/>
  <c r="V58" i="3"/>
  <c r="W65" i="3"/>
  <c r="V72" i="3"/>
  <c r="T82" i="3"/>
  <c r="V90" i="3"/>
  <c r="U97" i="3"/>
  <c r="T104" i="3"/>
  <c r="V107" i="3"/>
  <c r="T114" i="3"/>
  <c r="U120" i="3"/>
  <c r="U123" i="3"/>
  <c r="T136" i="3"/>
  <c r="V150" i="3"/>
  <c r="V154" i="3"/>
  <c r="V163" i="3"/>
  <c r="W211" i="3"/>
  <c r="V218" i="3"/>
  <c r="U248" i="3"/>
  <c r="U255" i="3"/>
  <c r="V264" i="3"/>
  <c r="T272" i="3"/>
  <c r="U280" i="3"/>
  <c r="W296" i="3"/>
  <c r="W303" i="3"/>
  <c r="U312" i="3"/>
  <c r="T328" i="3"/>
  <c r="U354" i="3"/>
  <c r="V393" i="3"/>
  <c r="W416" i="3"/>
  <c r="T431" i="3"/>
  <c r="U447" i="3"/>
  <c r="T490" i="3"/>
  <c r="Y72" i="3"/>
  <c r="Y105" i="3"/>
  <c r="X128" i="3"/>
  <c r="Y208" i="3"/>
  <c r="X441" i="3"/>
  <c r="Z407" i="3"/>
  <c r="G12" i="1"/>
  <c r="G20" i="1"/>
  <c r="G28" i="1"/>
  <c r="I14" i="1"/>
  <c r="I22" i="1"/>
  <c r="I42" i="3"/>
  <c r="T56" i="3"/>
  <c r="V97" i="3"/>
  <c r="U104" i="3"/>
  <c r="V111" i="3"/>
  <c r="V120" i="3"/>
  <c r="T128" i="3"/>
  <c r="U136" i="3"/>
  <c r="T144" i="3"/>
  <c r="T176" i="3"/>
  <c r="U187" i="3"/>
  <c r="T194" i="3"/>
  <c r="U214" i="3"/>
  <c r="U232" i="3"/>
  <c r="U239" i="3"/>
  <c r="V248" i="3"/>
  <c r="W280" i="3"/>
  <c r="U289" i="3"/>
  <c r="U297" i="3"/>
  <c r="T304" i="3"/>
  <c r="V312" i="3"/>
  <c r="T320" i="3"/>
  <c r="U337" i="3"/>
  <c r="U345" i="3"/>
  <c r="U384" i="3"/>
  <c r="T418" i="3"/>
  <c r="U448" i="3"/>
  <c r="V475" i="3"/>
  <c r="X50" i="3"/>
  <c r="Y73" i="3"/>
  <c r="X303" i="3"/>
  <c r="X489" i="3"/>
  <c r="Z225" i="3"/>
  <c r="G13" i="1"/>
  <c r="G21" i="1"/>
  <c r="I15" i="1"/>
  <c r="I23" i="1"/>
  <c r="U33" i="3"/>
  <c r="T40" i="3"/>
  <c r="V43" i="3"/>
  <c r="T50" i="3"/>
  <c r="U56" i="3"/>
  <c r="U59" i="3"/>
  <c r="V67" i="3"/>
  <c r="U73" i="3"/>
  <c r="T80" i="3"/>
  <c r="T88" i="3"/>
  <c r="U91" i="3"/>
  <c r="V104" i="3"/>
  <c r="T112" i="3"/>
  <c r="V115" i="3"/>
  <c r="U128" i="3"/>
  <c r="V136" i="3"/>
  <c r="T152" i="3"/>
  <c r="V159" i="3"/>
  <c r="U168" i="3"/>
  <c r="T184" i="3"/>
  <c r="V187" i="3"/>
  <c r="T208" i="3"/>
  <c r="V232" i="3"/>
  <c r="T240" i="3"/>
  <c r="U257" i="3"/>
  <c r="U266" i="3"/>
  <c r="U273" i="3"/>
  <c r="U281" i="3"/>
  <c r="V289" i="3"/>
  <c r="U304" i="3"/>
  <c r="U320" i="3"/>
  <c r="U329" i="3"/>
  <c r="V355" i="3"/>
  <c r="U377" i="3"/>
  <c r="W448" i="3"/>
  <c r="T496" i="3"/>
  <c r="Y56" i="3"/>
  <c r="Y184" i="3"/>
  <c r="Y257" i="3"/>
  <c r="Y303" i="3"/>
  <c r="Y355" i="3"/>
  <c r="Z73" i="3"/>
  <c r="Z440" i="3"/>
  <c r="G14" i="1"/>
  <c r="G22" i="1"/>
  <c r="I16" i="1"/>
  <c r="I24" i="1"/>
  <c r="V47" i="3"/>
  <c r="V73" i="3"/>
  <c r="U80" i="3"/>
  <c r="U88" i="3"/>
  <c r="W115" i="3"/>
  <c r="U121" i="3"/>
  <c r="W177" i="3"/>
  <c r="U184" i="3"/>
  <c r="T216" i="3"/>
  <c r="V266" i="3"/>
  <c r="W305" i="3"/>
  <c r="U313" i="3"/>
  <c r="V329" i="3"/>
  <c r="U423" i="3"/>
  <c r="T465" i="3"/>
  <c r="X59" i="3"/>
  <c r="Y216" i="3"/>
  <c r="X449" i="3"/>
  <c r="E76" i="3"/>
  <c r="Z76" i="3"/>
  <c r="Y76" i="3"/>
  <c r="X76" i="3"/>
  <c r="U76" i="3"/>
  <c r="T76" i="3"/>
  <c r="E132" i="3"/>
  <c r="Z132" i="3"/>
  <c r="X132" i="3"/>
  <c r="Z180" i="3"/>
  <c r="Y180" i="3"/>
  <c r="X180" i="3"/>
  <c r="U180" i="3"/>
  <c r="T180" i="3"/>
  <c r="I236" i="3"/>
  <c r="Z236" i="3"/>
  <c r="Y236" i="3"/>
  <c r="U236" i="3"/>
  <c r="T236" i="3"/>
  <c r="X236" i="3"/>
  <c r="V236" i="3"/>
  <c r="H284" i="3"/>
  <c r="Z284" i="3"/>
  <c r="Y284" i="3"/>
  <c r="U284" i="3"/>
  <c r="T284" i="3"/>
  <c r="X284" i="3"/>
  <c r="Z348" i="3"/>
  <c r="Y348" i="3"/>
  <c r="X348" i="3"/>
  <c r="W348" i="3"/>
  <c r="V348" i="3"/>
  <c r="U348" i="3"/>
  <c r="Z396" i="3"/>
  <c r="Y396" i="3"/>
  <c r="V396" i="3"/>
  <c r="X396" i="3"/>
  <c r="W396" i="3"/>
  <c r="U396" i="3"/>
  <c r="T396" i="3"/>
  <c r="Z436" i="3"/>
  <c r="Y436" i="3"/>
  <c r="V436" i="3"/>
  <c r="X436" i="3"/>
  <c r="T436" i="3"/>
  <c r="U436" i="3"/>
  <c r="Z500" i="3"/>
  <c r="V500" i="3"/>
  <c r="T500" i="3"/>
  <c r="U500" i="3"/>
  <c r="X500" i="3"/>
  <c r="Y500" i="3"/>
  <c r="W500" i="3"/>
  <c r="T132" i="3"/>
  <c r="V244" i="3"/>
  <c r="H13" i="3"/>
  <c r="H21" i="3"/>
  <c r="H29" i="3"/>
  <c r="Z29" i="3"/>
  <c r="X29" i="3"/>
  <c r="T29" i="3"/>
  <c r="Y29" i="3"/>
  <c r="H37" i="3"/>
  <c r="X37" i="3"/>
  <c r="Z37" i="3"/>
  <c r="T37" i="3"/>
  <c r="V37" i="3"/>
  <c r="U37" i="3"/>
  <c r="H45" i="3"/>
  <c r="X45" i="3"/>
  <c r="T45" i="3"/>
  <c r="Y45" i="3"/>
  <c r="Z45" i="3"/>
  <c r="H53" i="3"/>
  <c r="X53" i="3"/>
  <c r="Z53" i="3"/>
  <c r="T53" i="3"/>
  <c r="V53" i="3"/>
  <c r="U53" i="3"/>
  <c r="H61" i="3"/>
  <c r="Z61" i="3"/>
  <c r="X61" i="3"/>
  <c r="Y61" i="3"/>
  <c r="T61" i="3"/>
  <c r="H69" i="3"/>
  <c r="Z69" i="3"/>
  <c r="X69" i="3"/>
  <c r="T69" i="3"/>
  <c r="Y69" i="3"/>
  <c r="V69" i="3"/>
  <c r="U69" i="3"/>
  <c r="H77" i="3"/>
  <c r="X77" i="3"/>
  <c r="Y77" i="3"/>
  <c r="T77" i="3"/>
  <c r="Z77" i="3"/>
  <c r="H85" i="3"/>
  <c r="X85" i="3"/>
  <c r="Z85" i="3"/>
  <c r="T85" i="3"/>
  <c r="V85" i="3"/>
  <c r="U85" i="3"/>
  <c r="H93" i="3"/>
  <c r="Z93" i="3"/>
  <c r="X93" i="3"/>
  <c r="T93" i="3"/>
  <c r="H101" i="3"/>
  <c r="X101" i="3"/>
  <c r="Z101" i="3"/>
  <c r="T101" i="3"/>
  <c r="Y101" i="3"/>
  <c r="V101" i="3"/>
  <c r="U101" i="3"/>
  <c r="H109" i="3"/>
  <c r="X109" i="3"/>
  <c r="Z109" i="3"/>
  <c r="T109" i="3"/>
  <c r="Y109" i="3"/>
  <c r="H117" i="3"/>
  <c r="X117" i="3"/>
  <c r="T117" i="3"/>
  <c r="Y117" i="3"/>
  <c r="V117" i="3"/>
  <c r="U117" i="3"/>
  <c r="Z117" i="3"/>
  <c r="H125" i="3"/>
  <c r="Z125" i="3"/>
  <c r="X125" i="3"/>
  <c r="T125" i="3"/>
  <c r="Y125" i="3"/>
  <c r="H133" i="3"/>
  <c r="X133" i="3"/>
  <c r="T133" i="3"/>
  <c r="V133" i="3"/>
  <c r="U133" i="3"/>
  <c r="Y133" i="3"/>
  <c r="J141" i="3"/>
  <c r="X141" i="3"/>
  <c r="T141" i="3"/>
  <c r="Z141" i="3"/>
  <c r="D149" i="3"/>
  <c r="X149" i="3"/>
  <c r="T149" i="3"/>
  <c r="Z149" i="3"/>
  <c r="Y149" i="3"/>
  <c r="V149" i="3"/>
  <c r="U149" i="3"/>
  <c r="W149" i="3"/>
  <c r="I157" i="3"/>
  <c r="Z157" i="3"/>
  <c r="X157" i="3"/>
  <c r="T157" i="3"/>
  <c r="J165" i="3"/>
  <c r="X165" i="3"/>
  <c r="T165" i="3"/>
  <c r="Y165" i="3"/>
  <c r="Z165" i="3"/>
  <c r="V165" i="3"/>
  <c r="U165" i="3"/>
  <c r="J173" i="3"/>
  <c r="Z173" i="3"/>
  <c r="X173" i="3"/>
  <c r="T173" i="3"/>
  <c r="Y173" i="3"/>
  <c r="W173" i="3"/>
  <c r="V173" i="3"/>
  <c r="J181" i="3"/>
  <c r="X181" i="3"/>
  <c r="Y181" i="3"/>
  <c r="T181" i="3"/>
  <c r="V181" i="3"/>
  <c r="U181" i="3"/>
  <c r="Z181" i="3"/>
  <c r="Z189" i="3"/>
  <c r="X189" i="3"/>
  <c r="T189" i="3"/>
  <c r="Y189" i="3"/>
  <c r="V189" i="3"/>
  <c r="U189" i="3"/>
  <c r="J197" i="3"/>
  <c r="X197" i="3"/>
  <c r="Z197" i="3"/>
  <c r="Y197" i="3"/>
  <c r="T197" i="3"/>
  <c r="V197" i="3"/>
  <c r="U197" i="3"/>
  <c r="J205" i="3"/>
  <c r="X205" i="3"/>
  <c r="Z205" i="3"/>
  <c r="T205" i="3"/>
  <c r="Y205" i="3"/>
  <c r="J213" i="3"/>
  <c r="X213" i="3"/>
  <c r="T213" i="3"/>
  <c r="Z213" i="3"/>
  <c r="V213" i="3"/>
  <c r="U213" i="3"/>
  <c r="W213" i="3"/>
  <c r="Y213" i="3"/>
  <c r="Z221" i="3"/>
  <c r="X221" i="3"/>
  <c r="T221" i="3"/>
  <c r="Y221" i="3"/>
  <c r="U221" i="3"/>
  <c r="J229" i="3"/>
  <c r="X229" i="3"/>
  <c r="Y229" i="3"/>
  <c r="T229" i="3"/>
  <c r="Z229" i="3"/>
  <c r="V229" i="3"/>
  <c r="U229" i="3"/>
  <c r="J237" i="3"/>
  <c r="X237" i="3"/>
  <c r="T237" i="3"/>
  <c r="Z237" i="3"/>
  <c r="W237" i="3"/>
  <c r="V237" i="3"/>
  <c r="J245" i="3"/>
  <c r="X245" i="3"/>
  <c r="Z245" i="3"/>
  <c r="T245" i="3"/>
  <c r="V245" i="3"/>
  <c r="U245" i="3"/>
  <c r="Y245" i="3"/>
  <c r="W245" i="3"/>
  <c r="Z253" i="3"/>
  <c r="X253" i="3"/>
  <c r="Y253" i="3"/>
  <c r="T253" i="3"/>
  <c r="V253" i="3"/>
  <c r="U253" i="3"/>
  <c r="J261" i="3"/>
  <c r="X261" i="3"/>
  <c r="T261" i="3"/>
  <c r="V261" i="3"/>
  <c r="Y261" i="3"/>
  <c r="U261" i="3"/>
  <c r="J269" i="3"/>
  <c r="X269" i="3"/>
  <c r="T269" i="3"/>
  <c r="Z269" i="3"/>
  <c r="W269" i="3"/>
  <c r="J277" i="3"/>
  <c r="Z277" i="3"/>
  <c r="X277" i="3"/>
  <c r="T277" i="3"/>
  <c r="Y277" i="3"/>
  <c r="V277" i="3"/>
  <c r="U277" i="3"/>
  <c r="W277" i="3"/>
  <c r="Z285" i="3"/>
  <c r="X285" i="3"/>
  <c r="T285" i="3"/>
  <c r="U285" i="3"/>
  <c r="J293" i="3"/>
  <c r="X293" i="3"/>
  <c r="T293" i="3"/>
  <c r="Z293" i="3"/>
  <c r="Y293" i="3"/>
  <c r="V293" i="3"/>
  <c r="U293" i="3"/>
  <c r="J301" i="3"/>
  <c r="X301" i="3"/>
  <c r="T301" i="3"/>
  <c r="Z301" i="3"/>
  <c r="Y301" i="3"/>
  <c r="W301" i="3"/>
  <c r="V301" i="3"/>
  <c r="X309" i="3"/>
  <c r="Z309" i="3"/>
  <c r="T309" i="3"/>
  <c r="V309" i="3"/>
  <c r="U309" i="3"/>
  <c r="Y309" i="3"/>
  <c r="W309" i="3"/>
  <c r="J317" i="3"/>
  <c r="Z317" i="3"/>
  <c r="X317" i="3"/>
  <c r="T317" i="3"/>
  <c r="Y317" i="3"/>
  <c r="W317" i="3"/>
  <c r="V317" i="3"/>
  <c r="Y325" i="3"/>
  <c r="X325" i="3"/>
  <c r="Z325" i="3"/>
  <c r="T325" i="3"/>
  <c r="V325" i="3"/>
  <c r="U325" i="3"/>
  <c r="Y333" i="3"/>
  <c r="X333" i="3"/>
  <c r="Z333" i="3"/>
  <c r="T333" i="3"/>
  <c r="W333" i="3"/>
  <c r="Y341" i="3"/>
  <c r="X341" i="3"/>
  <c r="T341" i="3"/>
  <c r="Z341" i="3"/>
  <c r="U341" i="3"/>
  <c r="K349" i="3"/>
  <c r="Y349" i="3"/>
  <c r="Z349" i="3"/>
  <c r="X349" i="3"/>
  <c r="T349" i="3"/>
  <c r="W349" i="3"/>
  <c r="V349" i="3"/>
  <c r="J357" i="3"/>
  <c r="Y357" i="3"/>
  <c r="X357" i="3"/>
  <c r="Z357" i="3"/>
  <c r="T357" i="3"/>
  <c r="V357" i="3"/>
  <c r="U357" i="3"/>
  <c r="Y365" i="3"/>
  <c r="X365" i="3"/>
  <c r="T365" i="3"/>
  <c r="Z365" i="3"/>
  <c r="W365" i="3"/>
  <c r="Y373" i="3"/>
  <c r="X373" i="3"/>
  <c r="W373" i="3"/>
  <c r="V373" i="3"/>
  <c r="U373" i="3"/>
  <c r="Z373" i="3"/>
  <c r="Y381" i="3"/>
  <c r="Z381" i="3"/>
  <c r="X381" i="3"/>
  <c r="T381" i="3"/>
  <c r="W381" i="3"/>
  <c r="Y389" i="3"/>
  <c r="X389" i="3"/>
  <c r="Z389" i="3"/>
  <c r="W389" i="3"/>
  <c r="T389" i="3"/>
  <c r="Y397" i="3"/>
  <c r="X397" i="3"/>
  <c r="Z397" i="3"/>
  <c r="T397" i="3"/>
  <c r="W397" i="3"/>
  <c r="D405" i="3"/>
  <c r="Y405" i="3"/>
  <c r="X405" i="3"/>
  <c r="Z405" i="3"/>
  <c r="W405" i="3"/>
  <c r="T405" i="3"/>
  <c r="Y413" i="3"/>
  <c r="Z413" i="3"/>
  <c r="X413" i="3"/>
  <c r="T413" i="3"/>
  <c r="V413" i="3"/>
  <c r="U413" i="3"/>
  <c r="Z421" i="3"/>
  <c r="Y421" i="3"/>
  <c r="W421" i="3"/>
  <c r="U421" i="3"/>
  <c r="V421" i="3"/>
  <c r="T421" i="3"/>
  <c r="Y429" i="3"/>
  <c r="X429" i="3"/>
  <c r="Z429" i="3"/>
  <c r="U429" i="3"/>
  <c r="W429" i="3"/>
  <c r="V429" i="3"/>
  <c r="T429" i="3"/>
  <c r="V437" i="3"/>
  <c r="U437" i="3"/>
  <c r="X437" i="3"/>
  <c r="Z437" i="3"/>
  <c r="W437" i="3"/>
  <c r="Y445" i="3"/>
  <c r="Z445" i="3"/>
  <c r="X445" i="3"/>
  <c r="U445" i="3"/>
  <c r="V445" i="3"/>
  <c r="T445" i="3"/>
  <c r="W445" i="3"/>
  <c r="X453" i="3"/>
  <c r="U453" i="3"/>
  <c r="Z453" i="3"/>
  <c r="T453" i="3"/>
  <c r="W453" i="3"/>
  <c r="Y453" i="3"/>
  <c r="V453" i="3"/>
  <c r="Y461" i="3"/>
  <c r="X461" i="3"/>
  <c r="Z461" i="3"/>
  <c r="U461" i="3"/>
  <c r="T461" i="3"/>
  <c r="W461" i="3"/>
  <c r="V461" i="3"/>
  <c r="Y469" i="3"/>
  <c r="X469" i="3"/>
  <c r="T469" i="3"/>
  <c r="Z469" i="3"/>
  <c r="W469" i="3"/>
  <c r="U469" i="3"/>
  <c r="Y477" i="3"/>
  <c r="Z477" i="3"/>
  <c r="X477" i="3"/>
  <c r="U477" i="3"/>
  <c r="W477" i="3"/>
  <c r="T477" i="3"/>
  <c r="V477" i="3"/>
  <c r="Y485" i="3"/>
  <c r="Z485" i="3"/>
  <c r="U485" i="3"/>
  <c r="T485" i="3"/>
  <c r="W485" i="3"/>
  <c r="G493" i="3"/>
  <c r="Y493" i="3"/>
  <c r="X493" i="3"/>
  <c r="Z493" i="3"/>
  <c r="U493" i="3"/>
  <c r="W493" i="3"/>
  <c r="V493" i="3"/>
  <c r="U31" i="3"/>
  <c r="W37" i="3"/>
  <c r="V44" i="3"/>
  <c r="U61" i="3"/>
  <c r="W77" i="3"/>
  <c r="U95" i="3"/>
  <c r="W101" i="3"/>
  <c r="V108" i="3"/>
  <c r="W111" i="3"/>
  <c r="U125" i="3"/>
  <c r="U132" i="3"/>
  <c r="V141" i="3"/>
  <c r="U191" i="3"/>
  <c r="T196" i="3"/>
  <c r="U205" i="3"/>
  <c r="W229" i="3"/>
  <c r="W239" i="3"/>
  <c r="V255" i="3"/>
  <c r="U260" i="3"/>
  <c r="U276" i="3"/>
  <c r="V287" i="3"/>
  <c r="W325" i="3"/>
  <c r="T348" i="3"/>
  <c r="T373" i="3"/>
  <c r="U381" i="3"/>
  <c r="Y31" i="3"/>
  <c r="X52" i="3"/>
  <c r="Y151" i="3"/>
  <c r="Y269" i="3"/>
  <c r="Y437" i="3"/>
  <c r="E84" i="3"/>
  <c r="Z84" i="3"/>
  <c r="W84" i="3"/>
  <c r="Y84" i="3"/>
  <c r="H140" i="3"/>
  <c r="Z140" i="3"/>
  <c r="Y140" i="3"/>
  <c r="X140" i="3"/>
  <c r="U140" i="3"/>
  <c r="T140" i="3"/>
  <c r="W140" i="3"/>
  <c r="V140" i="3"/>
  <c r="I196" i="3"/>
  <c r="Z196" i="3"/>
  <c r="Y196" i="3"/>
  <c r="Z244" i="3"/>
  <c r="Y244" i="3"/>
  <c r="X244" i="3"/>
  <c r="U244" i="3"/>
  <c r="T244" i="3"/>
  <c r="I300" i="3"/>
  <c r="Z300" i="3"/>
  <c r="Y300" i="3"/>
  <c r="X300" i="3"/>
  <c r="U300" i="3"/>
  <c r="T300" i="3"/>
  <c r="V300" i="3"/>
  <c r="Z356" i="3"/>
  <c r="Y356" i="3"/>
  <c r="W356" i="3"/>
  <c r="V356" i="3"/>
  <c r="U356" i="3"/>
  <c r="T356" i="3"/>
  <c r="Z412" i="3"/>
  <c r="Y412" i="3"/>
  <c r="V412" i="3"/>
  <c r="W412" i="3"/>
  <c r="X412" i="3"/>
  <c r="U412" i="3"/>
  <c r="T412" i="3"/>
  <c r="Z476" i="3"/>
  <c r="Y476" i="3"/>
  <c r="V476" i="3"/>
  <c r="W476" i="3"/>
  <c r="U476" i="3"/>
  <c r="X476" i="3"/>
  <c r="T476" i="3"/>
  <c r="J14" i="3"/>
  <c r="J22" i="3"/>
  <c r="J30" i="3"/>
  <c r="Z30" i="3"/>
  <c r="X30" i="3"/>
  <c r="V30" i="3"/>
  <c r="U30" i="3"/>
  <c r="T30" i="3"/>
  <c r="J38" i="3"/>
  <c r="Z38" i="3"/>
  <c r="Y38" i="3"/>
  <c r="J46" i="3"/>
  <c r="X46" i="3"/>
  <c r="Z46" i="3"/>
  <c r="Y46" i="3"/>
  <c r="V46" i="3"/>
  <c r="U46" i="3"/>
  <c r="T46" i="3"/>
  <c r="J54" i="3"/>
  <c r="Z54" i="3"/>
  <c r="X54" i="3"/>
  <c r="Y54" i="3"/>
  <c r="J62" i="3"/>
  <c r="Z62" i="3"/>
  <c r="Y62" i="3"/>
  <c r="X62" i="3"/>
  <c r="V62" i="3"/>
  <c r="U62" i="3"/>
  <c r="T62" i="3"/>
  <c r="J70" i="3"/>
  <c r="Z70" i="3"/>
  <c r="X70" i="3"/>
  <c r="J78" i="3"/>
  <c r="Z78" i="3"/>
  <c r="V78" i="3"/>
  <c r="U78" i="3"/>
  <c r="Y78" i="3"/>
  <c r="T78" i="3"/>
  <c r="J86" i="3"/>
  <c r="Z86" i="3"/>
  <c r="X86" i="3"/>
  <c r="J94" i="3"/>
  <c r="Z94" i="3"/>
  <c r="Y94" i="3"/>
  <c r="V94" i="3"/>
  <c r="U94" i="3"/>
  <c r="T94" i="3"/>
  <c r="J102" i="3"/>
  <c r="Z102" i="3"/>
  <c r="Y102" i="3"/>
  <c r="X102" i="3"/>
  <c r="J110" i="3"/>
  <c r="Z110" i="3"/>
  <c r="Y110" i="3"/>
  <c r="V110" i="3"/>
  <c r="U110" i="3"/>
  <c r="T110" i="3"/>
  <c r="J118" i="3"/>
  <c r="X118" i="3"/>
  <c r="Z118" i="3"/>
  <c r="Y118" i="3"/>
  <c r="J126" i="3"/>
  <c r="Z126" i="3"/>
  <c r="E126" i="3"/>
  <c r="X126" i="3"/>
  <c r="V126" i="3"/>
  <c r="U126" i="3"/>
  <c r="T126" i="3"/>
  <c r="J134" i="3"/>
  <c r="Z134" i="3"/>
  <c r="Y134" i="3"/>
  <c r="X134" i="3"/>
  <c r="V134" i="3"/>
  <c r="U134" i="3"/>
  <c r="T134" i="3"/>
  <c r="F142" i="3"/>
  <c r="Y142" i="3"/>
  <c r="V142" i="3"/>
  <c r="Z142" i="3"/>
  <c r="U142" i="3"/>
  <c r="X142" i="3"/>
  <c r="J150" i="3"/>
  <c r="Z150" i="3"/>
  <c r="X150" i="3"/>
  <c r="Y150" i="3"/>
  <c r="T150" i="3"/>
  <c r="G158" i="3"/>
  <c r="Z158" i="3"/>
  <c r="X158" i="3"/>
  <c r="V158" i="3"/>
  <c r="U158" i="3"/>
  <c r="W158" i="3"/>
  <c r="T158" i="3"/>
  <c r="E166" i="3"/>
  <c r="Z166" i="3"/>
  <c r="X166" i="3"/>
  <c r="E174" i="3"/>
  <c r="Z174" i="3"/>
  <c r="X174" i="3"/>
  <c r="V174" i="3"/>
  <c r="U174" i="3"/>
  <c r="T174" i="3"/>
  <c r="Y174" i="3"/>
  <c r="J182" i="3"/>
  <c r="X182" i="3"/>
  <c r="Z182" i="3"/>
  <c r="Y182" i="3"/>
  <c r="W182" i="3"/>
  <c r="V182" i="3"/>
  <c r="Z190" i="3"/>
  <c r="X190" i="3"/>
  <c r="V190" i="3"/>
  <c r="U190" i="3"/>
  <c r="Y190" i="3"/>
  <c r="J198" i="3"/>
  <c r="Z198" i="3"/>
  <c r="Y198" i="3"/>
  <c r="X198" i="3"/>
  <c r="V198" i="3"/>
  <c r="U198" i="3"/>
  <c r="T198" i="3"/>
  <c r="J206" i="3"/>
  <c r="Z206" i="3"/>
  <c r="Y206" i="3"/>
  <c r="V206" i="3"/>
  <c r="X206" i="3"/>
  <c r="U206" i="3"/>
  <c r="J214" i="3"/>
  <c r="X214" i="3"/>
  <c r="Z214" i="3"/>
  <c r="Y214" i="3"/>
  <c r="T214" i="3"/>
  <c r="Z222" i="3"/>
  <c r="Y222" i="3"/>
  <c r="V222" i="3"/>
  <c r="X222" i="3"/>
  <c r="U222" i="3"/>
  <c r="W222" i="3"/>
  <c r="T222" i="3"/>
  <c r="J230" i="3"/>
  <c r="Z230" i="3"/>
  <c r="X230" i="3"/>
  <c r="Y230" i="3"/>
  <c r="U230" i="3"/>
  <c r="J238" i="3"/>
  <c r="Z238" i="3"/>
  <c r="Y238" i="3"/>
  <c r="X238" i="3"/>
  <c r="V238" i="3"/>
  <c r="U238" i="3"/>
  <c r="T238" i="3"/>
  <c r="J246" i="3"/>
  <c r="Z246" i="3"/>
  <c r="Y246" i="3"/>
  <c r="X246" i="3"/>
  <c r="W246" i="3"/>
  <c r="V246" i="3"/>
  <c r="Z254" i="3"/>
  <c r="Y254" i="3"/>
  <c r="V254" i="3"/>
  <c r="U254" i="3"/>
  <c r="X254" i="3"/>
  <c r="W254" i="3"/>
  <c r="J262" i="3"/>
  <c r="Z262" i="3"/>
  <c r="Y262" i="3"/>
  <c r="X262" i="3"/>
  <c r="V262" i="3"/>
  <c r="U262" i="3"/>
  <c r="T262" i="3"/>
  <c r="J270" i="3"/>
  <c r="Y270" i="3"/>
  <c r="Z270" i="3"/>
  <c r="V270" i="3"/>
  <c r="X270" i="3"/>
  <c r="U270" i="3"/>
  <c r="J278" i="3"/>
  <c r="Z278" i="3"/>
  <c r="X278" i="3"/>
  <c r="Y278" i="3"/>
  <c r="T278" i="3"/>
  <c r="W278" i="3"/>
  <c r="Z286" i="3"/>
  <c r="Y286" i="3"/>
  <c r="V286" i="3"/>
  <c r="U286" i="3"/>
  <c r="W286" i="3"/>
  <c r="T286" i="3"/>
  <c r="J294" i="3"/>
  <c r="Z294" i="3"/>
  <c r="X294" i="3"/>
  <c r="U294" i="3"/>
  <c r="J302" i="3"/>
  <c r="Y302" i="3"/>
  <c r="Z302" i="3"/>
  <c r="X302" i="3"/>
  <c r="V302" i="3"/>
  <c r="U302" i="3"/>
  <c r="T302" i="3"/>
  <c r="E310" i="3"/>
  <c r="Z310" i="3"/>
  <c r="Y310" i="3"/>
  <c r="X310" i="3"/>
  <c r="W310" i="3"/>
  <c r="V310" i="3"/>
  <c r="D318" i="3"/>
  <c r="Z318" i="3"/>
  <c r="Y318" i="3"/>
  <c r="W318" i="3"/>
  <c r="T318" i="3"/>
  <c r="I326" i="3"/>
  <c r="Z326" i="3"/>
  <c r="X326" i="3"/>
  <c r="W326" i="3"/>
  <c r="Y326" i="3"/>
  <c r="U326" i="3"/>
  <c r="D334" i="3"/>
  <c r="Y334" i="3"/>
  <c r="X334" i="3"/>
  <c r="Z334" i="3"/>
  <c r="W334" i="3"/>
  <c r="V334" i="3"/>
  <c r="H342" i="3"/>
  <c r="Z342" i="3"/>
  <c r="W342" i="3"/>
  <c r="V342" i="3"/>
  <c r="U342" i="3"/>
  <c r="T342" i="3"/>
  <c r="Z350" i="3"/>
  <c r="X350" i="3"/>
  <c r="W350" i="3"/>
  <c r="Y350" i="3"/>
  <c r="T350" i="3"/>
  <c r="F358" i="3"/>
  <c r="Z358" i="3"/>
  <c r="Y358" i="3"/>
  <c r="X358" i="3"/>
  <c r="W358" i="3"/>
  <c r="U358" i="3"/>
  <c r="Y366" i="3"/>
  <c r="X366" i="3"/>
  <c r="V366" i="3"/>
  <c r="Z366" i="3"/>
  <c r="W366" i="3"/>
  <c r="V374" i="3"/>
  <c r="T374" i="3"/>
  <c r="Y374" i="3"/>
  <c r="Z374" i="3"/>
  <c r="X374" i="3"/>
  <c r="U374" i="3"/>
  <c r="Z382" i="3"/>
  <c r="V382" i="3"/>
  <c r="Y382" i="3"/>
  <c r="W382" i="3"/>
  <c r="X382" i="3"/>
  <c r="U382" i="3"/>
  <c r="Z390" i="3"/>
  <c r="V390" i="3"/>
  <c r="T390" i="3"/>
  <c r="U390" i="3"/>
  <c r="E398" i="3"/>
  <c r="Y398" i="3"/>
  <c r="X398" i="3"/>
  <c r="V398" i="3"/>
  <c r="T398" i="3"/>
  <c r="Z398" i="3"/>
  <c r="U398" i="3"/>
  <c r="V406" i="3"/>
  <c r="T406" i="3"/>
  <c r="Z406" i="3"/>
  <c r="U406" i="3"/>
  <c r="Y414" i="3"/>
  <c r="X414" i="3"/>
  <c r="Z414" i="3"/>
  <c r="V414" i="3"/>
  <c r="U414" i="3"/>
  <c r="Y422" i="3"/>
  <c r="X422" i="3"/>
  <c r="Z422" i="3"/>
  <c r="V422" i="3"/>
  <c r="T422" i="3"/>
  <c r="W422" i="3"/>
  <c r="U422" i="3"/>
  <c r="Y430" i="3"/>
  <c r="X430" i="3"/>
  <c r="V430" i="3"/>
  <c r="Z430" i="3"/>
  <c r="U430" i="3"/>
  <c r="Y438" i="3"/>
  <c r="X438" i="3"/>
  <c r="V438" i="3"/>
  <c r="U438" i="3"/>
  <c r="Z438" i="3"/>
  <c r="W438" i="3"/>
  <c r="T438" i="3"/>
  <c r="Y446" i="3"/>
  <c r="X446" i="3"/>
  <c r="Z446" i="3"/>
  <c r="V446" i="3"/>
  <c r="W446" i="3"/>
  <c r="U446" i="3"/>
  <c r="Y454" i="3"/>
  <c r="X454" i="3"/>
  <c r="Z454" i="3"/>
  <c r="V454" i="3"/>
  <c r="U454" i="3"/>
  <c r="W454" i="3"/>
  <c r="Y462" i="3"/>
  <c r="X462" i="3"/>
  <c r="Z462" i="3"/>
  <c r="V462" i="3"/>
  <c r="W462" i="3"/>
  <c r="Y470" i="3"/>
  <c r="X470" i="3"/>
  <c r="V470" i="3"/>
  <c r="Z470" i="3"/>
  <c r="U470" i="3"/>
  <c r="W470" i="3"/>
  <c r="Y478" i="3"/>
  <c r="X478" i="3"/>
  <c r="Z478" i="3"/>
  <c r="V478" i="3"/>
  <c r="T478" i="3"/>
  <c r="U478" i="3"/>
  <c r="Y486" i="3"/>
  <c r="X486" i="3"/>
  <c r="Z486" i="3"/>
  <c r="V486" i="3"/>
  <c r="U486" i="3"/>
  <c r="Y494" i="3"/>
  <c r="X494" i="3"/>
  <c r="V494" i="3"/>
  <c r="Z494" i="3"/>
  <c r="W494" i="3"/>
  <c r="T494" i="3"/>
  <c r="U494" i="3"/>
  <c r="H4" i="3"/>
  <c r="E61" i="3"/>
  <c r="V31" i="3"/>
  <c r="T38" i="3"/>
  <c r="V54" i="3"/>
  <c r="V61" i="3"/>
  <c r="T68" i="3"/>
  <c r="W78" i="3"/>
  <c r="V84" i="3"/>
  <c r="V95" i="3"/>
  <c r="T102" i="3"/>
  <c r="V118" i="3"/>
  <c r="V125" i="3"/>
  <c r="V132" i="3"/>
  <c r="W141" i="3"/>
  <c r="U173" i="3"/>
  <c r="U182" i="3"/>
  <c r="U196" i="3"/>
  <c r="V205" i="3"/>
  <c r="W214" i="3"/>
  <c r="T230" i="3"/>
  <c r="T246" i="3"/>
  <c r="W260" i="3"/>
  <c r="T326" i="3"/>
  <c r="U349" i="3"/>
  <c r="W374" i="3"/>
  <c r="V381" i="3"/>
  <c r="U389" i="3"/>
  <c r="T430" i="3"/>
  <c r="W478" i="3"/>
  <c r="W486" i="3"/>
  <c r="Y53" i="3"/>
  <c r="X110" i="3"/>
  <c r="E44" i="3"/>
  <c r="Z44" i="3"/>
  <c r="Y44" i="3"/>
  <c r="U44" i="3"/>
  <c r="X44" i="3"/>
  <c r="T44" i="3"/>
  <c r="E100" i="3"/>
  <c r="Z100" i="3"/>
  <c r="Y100" i="3"/>
  <c r="X100" i="3"/>
  <c r="W100" i="3"/>
  <c r="H164" i="3"/>
  <c r="Z164" i="3"/>
  <c r="Y164" i="3"/>
  <c r="X164" i="3"/>
  <c r="W164" i="3"/>
  <c r="V164" i="3"/>
  <c r="U164" i="3"/>
  <c r="H220" i="3"/>
  <c r="Z220" i="3"/>
  <c r="Y220" i="3"/>
  <c r="U220" i="3"/>
  <c r="T220" i="3"/>
  <c r="X220" i="3"/>
  <c r="Z276" i="3"/>
  <c r="Y276" i="3"/>
  <c r="X276" i="3"/>
  <c r="W276" i="3"/>
  <c r="T276" i="3"/>
  <c r="Z332" i="3"/>
  <c r="Y332" i="3"/>
  <c r="W332" i="3"/>
  <c r="V332" i="3"/>
  <c r="X332" i="3"/>
  <c r="U332" i="3"/>
  <c r="T332" i="3"/>
  <c r="I380" i="3"/>
  <c r="Z380" i="3"/>
  <c r="Y380" i="3"/>
  <c r="V380" i="3"/>
  <c r="W380" i="3"/>
  <c r="U380" i="3"/>
  <c r="T380" i="3"/>
  <c r="Z452" i="3"/>
  <c r="V452" i="3"/>
  <c r="Y452" i="3"/>
  <c r="T452" i="3"/>
  <c r="X452" i="3"/>
  <c r="U452" i="3"/>
  <c r="D127" i="3"/>
  <c r="X127" i="3"/>
  <c r="T127" i="3"/>
  <c r="E60" i="3"/>
  <c r="Z60" i="3"/>
  <c r="Y60" i="3"/>
  <c r="U60" i="3"/>
  <c r="T60" i="3"/>
  <c r="E108" i="3"/>
  <c r="Z108" i="3"/>
  <c r="Y108" i="3"/>
  <c r="X108" i="3"/>
  <c r="U108" i="3"/>
  <c r="T108" i="3"/>
  <c r="Z156" i="3"/>
  <c r="Y156" i="3"/>
  <c r="U156" i="3"/>
  <c r="X156" i="3"/>
  <c r="T156" i="3"/>
  <c r="Z212" i="3"/>
  <c r="Y212" i="3"/>
  <c r="X212" i="3"/>
  <c r="W212" i="3"/>
  <c r="I268" i="3"/>
  <c r="Z268" i="3"/>
  <c r="Y268" i="3"/>
  <c r="X268" i="3"/>
  <c r="U268" i="3"/>
  <c r="T268" i="3"/>
  <c r="W268" i="3"/>
  <c r="V268" i="3"/>
  <c r="Z324" i="3"/>
  <c r="Y324" i="3"/>
  <c r="W324" i="3"/>
  <c r="X324" i="3"/>
  <c r="V324" i="3"/>
  <c r="U324" i="3"/>
  <c r="T324" i="3"/>
  <c r="Z372" i="3"/>
  <c r="Y372" i="3"/>
  <c r="X372" i="3"/>
  <c r="V372" i="3"/>
  <c r="U372" i="3"/>
  <c r="T372" i="3"/>
  <c r="Z428" i="3"/>
  <c r="Y428" i="3"/>
  <c r="V428" i="3"/>
  <c r="W428" i="3"/>
  <c r="X428" i="3"/>
  <c r="T428" i="3"/>
  <c r="Z484" i="3"/>
  <c r="V484" i="3"/>
  <c r="T484" i="3"/>
  <c r="Y484" i="3"/>
  <c r="W484" i="3"/>
  <c r="X484" i="3"/>
  <c r="U484" i="3"/>
  <c r="V100" i="3"/>
  <c r="E36" i="3"/>
  <c r="Z36" i="3"/>
  <c r="Y36" i="3"/>
  <c r="X36" i="3"/>
  <c r="W36" i="3"/>
  <c r="E92" i="3"/>
  <c r="Z92" i="3"/>
  <c r="Y92" i="3"/>
  <c r="X92" i="3"/>
  <c r="U92" i="3"/>
  <c r="T92" i="3"/>
  <c r="H148" i="3"/>
  <c r="Z148" i="3"/>
  <c r="X148" i="3"/>
  <c r="Y148" i="3"/>
  <c r="W148" i="3"/>
  <c r="I148" i="3"/>
  <c r="I204" i="3"/>
  <c r="Z204" i="3"/>
  <c r="Y204" i="3"/>
  <c r="U204" i="3"/>
  <c r="T204" i="3"/>
  <c r="W204" i="3"/>
  <c r="V204" i="3"/>
  <c r="I260" i="3"/>
  <c r="Z260" i="3"/>
  <c r="Y260" i="3"/>
  <c r="X260" i="3"/>
  <c r="V260" i="3"/>
  <c r="Z308" i="3"/>
  <c r="Y308" i="3"/>
  <c r="X308" i="3"/>
  <c r="U308" i="3"/>
  <c r="T308" i="3"/>
  <c r="G364" i="3"/>
  <c r="Z364" i="3"/>
  <c r="Y364" i="3"/>
  <c r="W364" i="3"/>
  <c r="V364" i="3"/>
  <c r="X364" i="3"/>
  <c r="U364" i="3"/>
  <c r="T364" i="3"/>
  <c r="Z420" i="3"/>
  <c r="X420" i="3"/>
  <c r="V420" i="3"/>
  <c r="Y420" i="3"/>
  <c r="T420" i="3"/>
  <c r="Z468" i="3"/>
  <c r="V468" i="3"/>
  <c r="X468" i="3"/>
  <c r="T468" i="3"/>
  <c r="W468" i="3"/>
  <c r="Y468" i="3"/>
  <c r="D23" i="3"/>
  <c r="Z23" i="3" s="1"/>
  <c r="D47" i="3"/>
  <c r="T47" i="3"/>
  <c r="Z47" i="3"/>
  <c r="Y47" i="3"/>
  <c r="X47" i="3"/>
  <c r="D63" i="3"/>
  <c r="Z63" i="3"/>
  <c r="X63" i="3"/>
  <c r="T63" i="3"/>
  <c r="Y63" i="3"/>
  <c r="D87" i="3"/>
  <c r="Z87" i="3"/>
  <c r="Y87" i="3"/>
  <c r="T87" i="3"/>
  <c r="X87" i="3"/>
  <c r="W87" i="3"/>
  <c r="V87" i="3"/>
  <c r="U87" i="3"/>
  <c r="D111" i="3"/>
  <c r="T111" i="3"/>
  <c r="X111" i="3"/>
  <c r="Y111" i="3"/>
  <c r="H143" i="3"/>
  <c r="T143" i="3"/>
  <c r="Z143" i="3"/>
  <c r="W143" i="3"/>
  <c r="V143" i="3"/>
  <c r="U143" i="3"/>
  <c r="F167" i="3"/>
  <c r="Z167" i="3"/>
  <c r="T167" i="3"/>
  <c r="W167" i="3"/>
  <c r="V167" i="3"/>
  <c r="U167" i="3"/>
  <c r="Y167" i="3"/>
  <c r="D191" i="3"/>
  <c r="Z191" i="3"/>
  <c r="X191" i="3"/>
  <c r="T191" i="3"/>
  <c r="Y191" i="3"/>
  <c r="W191" i="3"/>
  <c r="D215" i="3"/>
  <c r="T215" i="3"/>
  <c r="Y215" i="3"/>
  <c r="X215" i="3"/>
  <c r="W215" i="3"/>
  <c r="V215" i="3"/>
  <c r="D239" i="3"/>
  <c r="Z239" i="3"/>
  <c r="T239" i="3"/>
  <c r="X239" i="3"/>
  <c r="V239" i="3"/>
  <c r="D263" i="3"/>
  <c r="Z263" i="3"/>
  <c r="T263" i="3"/>
  <c r="W263" i="3"/>
  <c r="V263" i="3"/>
  <c r="X263" i="3"/>
  <c r="D295" i="3"/>
  <c r="Z295" i="3"/>
  <c r="Y295" i="3"/>
  <c r="T295" i="3"/>
  <c r="X295" i="3"/>
  <c r="W295" i="3"/>
  <c r="V295" i="3"/>
  <c r="U295" i="3"/>
  <c r="U45" i="3"/>
  <c r="W61" i="3"/>
  <c r="U68" i="3"/>
  <c r="U79" i="3"/>
  <c r="W85" i="3"/>
  <c r="V92" i="3"/>
  <c r="U109" i="3"/>
  <c r="W125" i="3"/>
  <c r="W132" i="3"/>
  <c r="V156" i="3"/>
  <c r="W165" i="3"/>
  <c r="V196" i="3"/>
  <c r="W205" i="3"/>
  <c r="U215" i="3"/>
  <c r="V220" i="3"/>
  <c r="W261" i="3"/>
  <c r="W293" i="3"/>
  <c r="W308" i="3"/>
  <c r="U333" i="3"/>
  <c r="V389" i="3"/>
  <c r="U397" i="3"/>
  <c r="U420" i="3"/>
  <c r="V469" i="3"/>
  <c r="Y37" i="3"/>
  <c r="Y93" i="3"/>
  <c r="Y157" i="3"/>
  <c r="X279" i="3"/>
  <c r="X485" i="3"/>
  <c r="V38" i="3"/>
  <c r="V45" i="3"/>
  <c r="T52" i="3"/>
  <c r="W62" i="3"/>
  <c r="V79" i="3"/>
  <c r="T86" i="3"/>
  <c r="W92" i="3"/>
  <c r="V102" i="3"/>
  <c r="V109" i="3"/>
  <c r="T116" i="3"/>
  <c r="W126" i="3"/>
  <c r="W133" i="3"/>
  <c r="W142" i="3"/>
  <c r="T148" i="3"/>
  <c r="W156" i="3"/>
  <c r="T166" i="3"/>
  <c r="U175" i="3"/>
  <c r="W196" i="3"/>
  <c r="T206" i="3"/>
  <c r="W220" i="3"/>
  <c r="W230" i="3"/>
  <c r="W262" i="3"/>
  <c r="V278" i="3"/>
  <c r="T294" i="3"/>
  <c r="T310" i="3"/>
  <c r="V333" i="3"/>
  <c r="V350" i="3"/>
  <c r="W357" i="3"/>
  <c r="W390" i="3"/>
  <c r="V397" i="3"/>
  <c r="U405" i="3"/>
  <c r="W413" i="3"/>
  <c r="W420" i="3"/>
  <c r="T462" i="3"/>
  <c r="T470" i="3"/>
  <c r="X94" i="3"/>
  <c r="X116" i="3"/>
  <c r="Y132" i="3"/>
  <c r="Y158" i="3"/>
  <c r="X204" i="3"/>
  <c r="X255" i="3"/>
  <c r="Y342" i="3"/>
  <c r="Y390" i="3"/>
  <c r="Z133" i="3"/>
  <c r="Z261" i="3"/>
  <c r="L52" i="3"/>
  <c r="U29" i="3"/>
  <c r="W38" i="3"/>
  <c r="W45" i="3"/>
  <c r="U52" i="3"/>
  <c r="U63" i="3"/>
  <c r="W69" i="3"/>
  <c r="V76" i="3"/>
  <c r="U86" i="3"/>
  <c r="U93" i="3"/>
  <c r="W102" i="3"/>
  <c r="W109" i="3"/>
  <c r="U116" i="3"/>
  <c r="U127" i="3"/>
  <c r="W134" i="3"/>
  <c r="U148" i="3"/>
  <c r="U157" i="3"/>
  <c r="U166" i="3"/>
  <c r="V175" i="3"/>
  <c r="W197" i="3"/>
  <c r="W206" i="3"/>
  <c r="T212" i="3"/>
  <c r="V221" i="3"/>
  <c r="W236" i="3"/>
  <c r="U263" i="3"/>
  <c r="V284" i="3"/>
  <c r="V294" i="3"/>
  <c r="U310" i="3"/>
  <c r="T334" i="3"/>
  <c r="T358" i="3"/>
  <c r="W398" i="3"/>
  <c r="V405" i="3"/>
  <c r="T414" i="3"/>
  <c r="W452" i="3"/>
  <c r="U462" i="3"/>
  <c r="X60" i="3"/>
  <c r="X78" i="3"/>
  <c r="Y166" i="3"/>
  <c r="Y285" i="3"/>
  <c r="X406" i="3"/>
  <c r="E68" i="3"/>
  <c r="Z68" i="3"/>
  <c r="Y68" i="3"/>
  <c r="X68" i="3"/>
  <c r="W68" i="3"/>
  <c r="E124" i="3"/>
  <c r="Z124" i="3"/>
  <c r="X124" i="3"/>
  <c r="Y124" i="3"/>
  <c r="U124" i="3"/>
  <c r="T124" i="3"/>
  <c r="H188" i="3"/>
  <c r="Z188" i="3"/>
  <c r="U188" i="3"/>
  <c r="Y188" i="3"/>
  <c r="T188" i="3"/>
  <c r="X188" i="3"/>
  <c r="W188" i="3"/>
  <c r="I228" i="3"/>
  <c r="Z228" i="3"/>
  <c r="Y228" i="3"/>
  <c r="X228" i="3"/>
  <c r="W228" i="3"/>
  <c r="V228" i="3"/>
  <c r="U228" i="3"/>
  <c r="I292" i="3"/>
  <c r="Z292" i="3"/>
  <c r="Y292" i="3"/>
  <c r="W292" i="3"/>
  <c r="X292" i="3"/>
  <c r="V292" i="3"/>
  <c r="U292" i="3"/>
  <c r="Z340" i="3"/>
  <c r="Y340" i="3"/>
  <c r="X340" i="3"/>
  <c r="W340" i="3"/>
  <c r="V340" i="3"/>
  <c r="U340" i="3"/>
  <c r="Z404" i="3"/>
  <c r="Y404" i="3"/>
  <c r="X404" i="3"/>
  <c r="V404" i="3"/>
  <c r="U404" i="3"/>
  <c r="T404" i="3"/>
  <c r="W404" i="3"/>
  <c r="Z444" i="3"/>
  <c r="Y444" i="3"/>
  <c r="X444" i="3"/>
  <c r="V444" i="3"/>
  <c r="U444" i="3"/>
  <c r="T444" i="3"/>
  <c r="Z492" i="3"/>
  <c r="Y492" i="3"/>
  <c r="V492" i="3"/>
  <c r="U492" i="3"/>
  <c r="T492" i="3"/>
  <c r="X492" i="3"/>
  <c r="T84" i="3"/>
  <c r="W372" i="3"/>
  <c r="D15" i="3"/>
  <c r="D39" i="3"/>
  <c r="Z39" i="3"/>
  <c r="T39" i="3"/>
  <c r="Y39" i="3"/>
  <c r="W39" i="3"/>
  <c r="V39" i="3"/>
  <c r="U39" i="3"/>
  <c r="X39" i="3"/>
  <c r="D55" i="3"/>
  <c r="T55" i="3"/>
  <c r="Y55" i="3"/>
  <c r="X55" i="3"/>
  <c r="W55" i="3"/>
  <c r="V55" i="3"/>
  <c r="U55" i="3"/>
  <c r="D79" i="3"/>
  <c r="Z79" i="3"/>
  <c r="T79" i="3"/>
  <c r="Y79" i="3"/>
  <c r="X79" i="3"/>
  <c r="D103" i="3"/>
  <c r="Z103" i="3"/>
  <c r="X103" i="3"/>
  <c r="T103" i="3"/>
  <c r="Y103" i="3"/>
  <c r="W103" i="3"/>
  <c r="V103" i="3"/>
  <c r="U103" i="3"/>
  <c r="D135" i="3"/>
  <c r="Z135" i="3"/>
  <c r="T135" i="3"/>
  <c r="W135" i="3"/>
  <c r="V135" i="3"/>
  <c r="Y135" i="3"/>
  <c r="X135" i="3"/>
  <c r="H159" i="3"/>
  <c r="X159" i="3"/>
  <c r="Z159" i="3"/>
  <c r="T159" i="3"/>
  <c r="U159" i="3"/>
  <c r="Y159" i="3"/>
  <c r="D183" i="3"/>
  <c r="Z183" i="3"/>
  <c r="T183" i="3"/>
  <c r="W183" i="3"/>
  <c r="V183" i="3"/>
  <c r="U183" i="3"/>
  <c r="X183" i="3"/>
  <c r="D207" i="3"/>
  <c r="Y207" i="3"/>
  <c r="T207" i="3"/>
  <c r="X207" i="3"/>
  <c r="W207" i="3"/>
  <c r="V207" i="3"/>
  <c r="U207" i="3"/>
  <c r="D231" i="3"/>
  <c r="Z231" i="3"/>
  <c r="T231" i="3"/>
  <c r="Y231" i="3"/>
  <c r="W231" i="3"/>
  <c r="X231" i="3"/>
  <c r="V231" i="3"/>
  <c r="U231" i="3"/>
  <c r="D255" i="3"/>
  <c r="T255" i="3"/>
  <c r="W255" i="3"/>
  <c r="D271" i="3"/>
  <c r="Z271" i="3"/>
  <c r="Y271" i="3"/>
  <c r="T271" i="3"/>
  <c r="X271" i="3"/>
  <c r="W271" i="3"/>
  <c r="V271" i="3"/>
  <c r="U271" i="3"/>
  <c r="D287" i="3"/>
  <c r="Z287" i="3"/>
  <c r="T287" i="3"/>
  <c r="X287" i="3"/>
  <c r="Y287" i="3"/>
  <c r="U287" i="3"/>
  <c r="Z343" i="3"/>
  <c r="X343" i="3"/>
  <c r="T343" i="3"/>
  <c r="V343" i="3"/>
  <c r="U343" i="3"/>
  <c r="Y343" i="3"/>
  <c r="Z127" i="3"/>
  <c r="X38" i="3"/>
  <c r="D10" i="3"/>
  <c r="Z10" i="3"/>
  <c r="D18" i="3"/>
  <c r="Z18" i="3" s="1"/>
  <c r="D26" i="3"/>
  <c r="Z26" i="3" s="1"/>
  <c r="D34" i="3"/>
  <c r="Z34" i="3"/>
  <c r="Y34" i="3"/>
  <c r="X34" i="3"/>
  <c r="W34" i="3"/>
  <c r="V34" i="3"/>
  <c r="D42" i="3"/>
  <c r="X42" i="3"/>
  <c r="T42" i="3"/>
  <c r="Z42" i="3"/>
  <c r="D50" i="3"/>
  <c r="Z50" i="3"/>
  <c r="Y50" i="3"/>
  <c r="W50" i="3"/>
  <c r="V50" i="3"/>
  <c r="D58" i="3"/>
  <c r="Z58" i="3"/>
  <c r="Y58" i="3"/>
  <c r="X58" i="3"/>
  <c r="T58" i="3"/>
  <c r="D66" i="3"/>
  <c r="Z66" i="3"/>
  <c r="Y66" i="3"/>
  <c r="X66" i="3"/>
  <c r="W66" i="3"/>
  <c r="V66" i="3"/>
  <c r="D74" i="3"/>
  <c r="X74" i="3"/>
  <c r="T74" i="3"/>
  <c r="Z74" i="3"/>
  <c r="D82" i="3"/>
  <c r="Z82" i="3"/>
  <c r="Y82" i="3"/>
  <c r="X82" i="3"/>
  <c r="W82" i="3"/>
  <c r="V82" i="3"/>
  <c r="D90" i="3"/>
  <c r="Z90" i="3"/>
  <c r="Y90" i="3"/>
  <c r="X90" i="3"/>
  <c r="T90" i="3"/>
  <c r="D98" i="3"/>
  <c r="X98" i="3"/>
  <c r="W98" i="3"/>
  <c r="V98" i="3"/>
  <c r="D106" i="3"/>
  <c r="Z106" i="3"/>
  <c r="T106" i="3"/>
  <c r="Y106" i="3"/>
  <c r="D114" i="3"/>
  <c r="Z114" i="3"/>
  <c r="X114" i="3"/>
  <c r="Y114" i="3"/>
  <c r="W114" i="3"/>
  <c r="V114" i="3"/>
  <c r="D122" i="3"/>
  <c r="Z122" i="3"/>
  <c r="Y122" i="3"/>
  <c r="X122" i="3"/>
  <c r="T122" i="3"/>
  <c r="D130" i="3"/>
  <c r="W130" i="3"/>
  <c r="Z130" i="3"/>
  <c r="X130" i="3"/>
  <c r="V130" i="3"/>
  <c r="D138" i="3"/>
  <c r="Z138" i="3"/>
  <c r="T138" i="3"/>
  <c r="Y138" i="3"/>
  <c r="J146" i="3"/>
  <c r="Z146" i="3"/>
  <c r="W146" i="3"/>
  <c r="X146" i="3"/>
  <c r="V146" i="3"/>
  <c r="U146" i="3"/>
  <c r="Y146" i="3"/>
  <c r="T146" i="3"/>
  <c r="I154" i="3"/>
  <c r="Z154" i="3"/>
  <c r="Y154" i="3"/>
  <c r="T154" i="3"/>
  <c r="X154" i="3"/>
  <c r="G162" i="3"/>
  <c r="W162" i="3"/>
  <c r="X162" i="3"/>
  <c r="Z162" i="3"/>
  <c r="Y162" i="3"/>
  <c r="T162" i="3"/>
  <c r="I170" i="3"/>
  <c r="Z170" i="3"/>
  <c r="Y170" i="3"/>
  <c r="T170" i="3"/>
  <c r="X170" i="3"/>
  <c r="W170" i="3"/>
  <c r="V170" i="3"/>
  <c r="F178" i="3"/>
  <c r="Z178" i="3"/>
  <c r="W178" i="3"/>
  <c r="Y178" i="3"/>
  <c r="G186" i="3"/>
  <c r="Z186" i="3"/>
  <c r="Y186" i="3"/>
  <c r="X186" i="3"/>
  <c r="T186" i="3"/>
  <c r="V186" i="3"/>
  <c r="U186" i="3"/>
  <c r="Z194" i="3"/>
  <c r="Y194" i="3"/>
  <c r="W194" i="3"/>
  <c r="V194" i="3"/>
  <c r="X194" i="3"/>
  <c r="F202" i="3"/>
  <c r="Y202" i="3"/>
  <c r="X202" i="3"/>
  <c r="T202" i="3"/>
  <c r="Z202" i="3"/>
  <c r="F210" i="3"/>
  <c r="Z210" i="3"/>
  <c r="Y210" i="3"/>
  <c r="W210" i="3"/>
  <c r="V210" i="3"/>
  <c r="U210" i="3"/>
  <c r="T210" i="3"/>
  <c r="G218" i="3"/>
  <c r="Z218" i="3"/>
  <c r="Y218" i="3"/>
  <c r="X218" i="3"/>
  <c r="T218" i="3"/>
  <c r="U218" i="3"/>
  <c r="X226" i="3"/>
  <c r="W226" i="3"/>
  <c r="Z226" i="3"/>
  <c r="T226" i="3"/>
  <c r="Y226" i="3"/>
  <c r="F234" i="3"/>
  <c r="Y234" i="3"/>
  <c r="T234" i="3"/>
  <c r="Z234" i="3"/>
  <c r="W234" i="3"/>
  <c r="V234" i="3"/>
  <c r="F242" i="3"/>
  <c r="Z242" i="3"/>
  <c r="Y242" i="3"/>
  <c r="X242" i="3"/>
  <c r="W242" i="3"/>
  <c r="U242" i="3"/>
  <c r="G250" i="3"/>
  <c r="Z250" i="3"/>
  <c r="Y250" i="3"/>
  <c r="T250" i="3"/>
  <c r="V250" i="3"/>
  <c r="U250" i="3"/>
  <c r="Y258" i="3"/>
  <c r="Z258" i="3"/>
  <c r="W258" i="3"/>
  <c r="X258" i="3"/>
  <c r="V258" i="3"/>
  <c r="F266" i="3"/>
  <c r="Z266" i="3"/>
  <c r="X266" i="3"/>
  <c r="T266" i="3"/>
  <c r="W266" i="3"/>
  <c r="F274" i="3"/>
  <c r="Z274" i="3"/>
  <c r="Y274" i="3"/>
  <c r="W274" i="3"/>
  <c r="V274" i="3"/>
  <c r="U274" i="3"/>
  <c r="X274" i="3"/>
  <c r="T274" i="3"/>
  <c r="G282" i="3"/>
  <c r="Z282" i="3"/>
  <c r="X282" i="3"/>
  <c r="T282" i="3"/>
  <c r="U282" i="3"/>
  <c r="Z290" i="3"/>
  <c r="X290" i="3"/>
  <c r="Y290" i="3"/>
  <c r="W290" i="3"/>
  <c r="T290" i="3"/>
  <c r="F298" i="3"/>
  <c r="T298" i="3"/>
  <c r="X298" i="3"/>
  <c r="W298" i="3"/>
  <c r="V298" i="3"/>
  <c r="Y298" i="3"/>
  <c r="F306" i="3"/>
  <c r="Z306" i="3"/>
  <c r="W306" i="3"/>
  <c r="Y306" i="3"/>
  <c r="X306" i="3"/>
  <c r="U306" i="3"/>
  <c r="Z314" i="3"/>
  <c r="Y314" i="3"/>
  <c r="X314" i="3"/>
  <c r="W314" i="3"/>
  <c r="T314" i="3"/>
  <c r="V314" i="3"/>
  <c r="U314" i="3"/>
  <c r="X322" i="3"/>
  <c r="Z322" i="3"/>
  <c r="W322" i="3"/>
  <c r="Y322" i="3"/>
  <c r="T322" i="3"/>
  <c r="Y330" i="3"/>
  <c r="Z330" i="3"/>
  <c r="X330" i="3"/>
  <c r="W330" i="3"/>
  <c r="T330" i="3"/>
  <c r="U330" i="3"/>
  <c r="Z338" i="3"/>
  <c r="Y338" i="3"/>
  <c r="W338" i="3"/>
  <c r="T338" i="3"/>
  <c r="V338" i="3"/>
  <c r="X338" i="3"/>
  <c r="Z346" i="3"/>
  <c r="Y346" i="3"/>
  <c r="W346" i="3"/>
  <c r="T346" i="3"/>
  <c r="X346" i="3"/>
  <c r="V346" i="3"/>
  <c r="U346" i="3"/>
  <c r="J354" i="3"/>
  <c r="X354" i="3"/>
  <c r="Z354" i="3"/>
  <c r="W354" i="3"/>
  <c r="T354" i="3"/>
  <c r="Y354" i="3"/>
  <c r="W362" i="3"/>
  <c r="T362" i="3"/>
  <c r="Y362" i="3"/>
  <c r="X362" i="3"/>
  <c r="U362" i="3"/>
  <c r="E370" i="3"/>
  <c r="Z370" i="3"/>
  <c r="V370" i="3"/>
  <c r="X370" i="3"/>
  <c r="W370" i="3"/>
  <c r="U370" i="3"/>
  <c r="Z378" i="3"/>
  <c r="Y378" i="3"/>
  <c r="V378" i="3"/>
  <c r="W378" i="3"/>
  <c r="X378" i="3"/>
  <c r="U378" i="3"/>
  <c r="F386" i="3"/>
  <c r="X386" i="3"/>
  <c r="Y386" i="3"/>
  <c r="V386" i="3"/>
  <c r="Z386" i="3"/>
  <c r="T386" i="3"/>
  <c r="U386" i="3"/>
  <c r="Z394" i="3"/>
  <c r="Y394" i="3"/>
  <c r="V394" i="3"/>
  <c r="W394" i="3"/>
  <c r="U394" i="3"/>
  <c r="X394" i="3"/>
  <c r="Z402" i="3"/>
  <c r="Y402" i="3"/>
  <c r="V402" i="3"/>
  <c r="X402" i="3"/>
  <c r="U402" i="3"/>
  <c r="G410" i="3"/>
  <c r="Z410" i="3"/>
  <c r="Y410" i="3"/>
  <c r="V410" i="3"/>
  <c r="W410" i="3"/>
  <c r="U410" i="3"/>
  <c r="T410" i="3"/>
  <c r="X410" i="3"/>
  <c r="Y418" i="3"/>
  <c r="X418" i="3"/>
  <c r="V418" i="3"/>
  <c r="Z418" i="3"/>
  <c r="U418" i="3"/>
  <c r="Y426" i="3"/>
  <c r="X426" i="3"/>
  <c r="V426" i="3"/>
  <c r="Z426" i="3"/>
  <c r="W426" i="3"/>
  <c r="U426" i="3"/>
  <c r="Y434" i="3"/>
  <c r="X434" i="3"/>
  <c r="Z434" i="3"/>
  <c r="V434" i="3"/>
  <c r="W434" i="3"/>
  <c r="Y442" i="3"/>
  <c r="X442" i="3"/>
  <c r="Z442" i="3"/>
  <c r="V442" i="3"/>
  <c r="W442" i="3"/>
  <c r="U442" i="3"/>
  <c r="G450" i="3"/>
  <c r="Y450" i="3"/>
  <c r="X450" i="3"/>
  <c r="V450" i="3"/>
  <c r="W450" i="3"/>
  <c r="U450" i="3"/>
  <c r="T450" i="3"/>
  <c r="Y458" i="3"/>
  <c r="X458" i="3"/>
  <c r="V458" i="3"/>
  <c r="U458" i="3"/>
  <c r="T458" i="3"/>
  <c r="Z458" i="3"/>
  <c r="Y466" i="3"/>
  <c r="X466" i="3"/>
  <c r="Z466" i="3"/>
  <c r="V466" i="3"/>
  <c r="U466" i="3"/>
  <c r="T466" i="3"/>
  <c r="W466" i="3"/>
  <c r="Y474" i="3"/>
  <c r="X474" i="3"/>
  <c r="Z474" i="3"/>
  <c r="V474" i="3"/>
  <c r="T474" i="3"/>
  <c r="W474" i="3"/>
  <c r="U474" i="3"/>
  <c r="Y482" i="3"/>
  <c r="X482" i="3"/>
  <c r="V482" i="3"/>
  <c r="T482" i="3"/>
  <c r="Z482" i="3"/>
  <c r="W482" i="3"/>
  <c r="D490" i="3"/>
  <c r="Y490" i="3"/>
  <c r="X490" i="3"/>
  <c r="V490" i="3"/>
  <c r="Z490" i="3"/>
  <c r="W490" i="3"/>
  <c r="Y498" i="3"/>
  <c r="X498" i="3"/>
  <c r="Z498" i="3"/>
  <c r="V498" i="3"/>
  <c r="W498" i="3"/>
  <c r="T498" i="3"/>
  <c r="V29" i="3"/>
  <c r="T36" i="3"/>
  <c r="W42" i="3"/>
  <c r="W46" i="3"/>
  <c r="V63" i="3"/>
  <c r="T66" i="3"/>
  <c r="T70" i="3"/>
  <c r="W76" i="3"/>
  <c r="V86" i="3"/>
  <c r="U90" i="3"/>
  <c r="V93" i="3"/>
  <c r="T100" i="3"/>
  <c r="W106" i="3"/>
  <c r="W110" i="3"/>
  <c r="V127" i="3"/>
  <c r="T130" i="3"/>
  <c r="U135" i="3"/>
  <c r="V148" i="3"/>
  <c r="V157" i="3"/>
  <c r="U162" i="3"/>
  <c r="V166" i="3"/>
  <c r="V180" i="3"/>
  <c r="W189" i="3"/>
  <c r="W198" i="3"/>
  <c r="W202" i="3"/>
  <c r="U212" i="3"/>
  <c r="W221" i="3"/>
  <c r="V226" i="3"/>
  <c r="U237" i="3"/>
  <c r="V242" i="3"/>
  <c r="W253" i="3"/>
  <c r="T258" i="3"/>
  <c r="U269" i="3"/>
  <c r="W284" i="3"/>
  <c r="W294" i="3"/>
  <c r="V322" i="3"/>
  <c r="U334" i="3"/>
  <c r="T340" i="3"/>
  <c r="V358" i="3"/>
  <c r="U365" i="3"/>
  <c r="T370" i="3"/>
  <c r="W406" i="3"/>
  <c r="W414" i="3"/>
  <c r="U434" i="3"/>
  <c r="W444" i="3"/>
  <c r="T454" i="3"/>
  <c r="U482" i="3"/>
  <c r="T493" i="3"/>
  <c r="Y141" i="3"/>
  <c r="X167" i="3"/>
  <c r="X234" i="3"/>
  <c r="X286" i="3"/>
  <c r="X356" i="3"/>
  <c r="Y406" i="3"/>
  <c r="Z298" i="3"/>
  <c r="E52" i="3"/>
  <c r="Z52" i="3"/>
  <c r="Y52" i="3"/>
  <c r="W52" i="3"/>
  <c r="E116" i="3"/>
  <c r="Z116" i="3"/>
  <c r="Y116" i="3"/>
  <c r="W116" i="3"/>
  <c r="Z172" i="3"/>
  <c r="Y172" i="3"/>
  <c r="U172" i="3"/>
  <c r="X172" i="3"/>
  <c r="T172" i="3"/>
  <c r="H252" i="3"/>
  <c r="Z252" i="3"/>
  <c r="Y252" i="3"/>
  <c r="X252" i="3"/>
  <c r="U252" i="3"/>
  <c r="T252" i="3"/>
  <c r="W252" i="3"/>
  <c r="I316" i="3"/>
  <c r="Z316" i="3"/>
  <c r="Y316" i="3"/>
  <c r="W316" i="3"/>
  <c r="V316" i="3"/>
  <c r="U316" i="3"/>
  <c r="X316" i="3"/>
  <c r="Z388" i="3"/>
  <c r="Y388" i="3"/>
  <c r="V388" i="3"/>
  <c r="X388" i="3"/>
  <c r="W388" i="3"/>
  <c r="U388" i="3"/>
  <c r="T388" i="3"/>
  <c r="Z460" i="3"/>
  <c r="Y460" i="3"/>
  <c r="V460" i="3"/>
  <c r="X460" i="3"/>
  <c r="W460" i="3"/>
  <c r="U460" i="3"/>
  <c r="T460" i="3"/>
  <c r="V172" i="3"/>
  <c r="D31" i="3"/>
  <c r="X31" i="3"/>
  <c r="T31" i="3"/>
  <c r="Z31" i="3"/>
  <c r="D71" i="3"/>
  <c r="Z71" i="3"/>
  <c r="Y71" i="3"/>
  <c r="T71" i="3"/>
  <c r="X71" i="3"/>
  <c r="W71" i="3"/>
  <c r="V71" i="3"/>
  <c r="U71" i="3"/>
  <c r="D95" i="3"/>
  <c r="X95" i="3"/>
  <c r="Z95" i="3"/>
  <c r="T95" i="3"/>
  <c r="Y95" i="3"/>
  <c r="D119" i="3"/>
  <c r="Z119" i="3"/>
  <c r="X119" i="3"/>
  <c r="T119" i="3"/>
  <c r="W119" i="3"/>
  <c r="V119" i="3"/>
  <c r="U119" i="3"/>
  <c r="Y119" i="3"/>
  <c r="H151" i="3"/>
  <c r="Z151" i="3"/>
  <c r="T151" i="3"/>
  <c r="W151" i="3"/>
  <c r="V151" i="3"/>
  <c r="X151" i="3"/>
  <c r="D175" i="3"/>
  <c r="Z175" i="3"/>
  <c r="T175" i="3"/>
  <c r="Y175" i="3"/>
  <c r="X175" i="3"/>
  <c r="D199" i="3"/>
  <c r="Z199" i="3"/>
  <c r="T199" i="3"/>
  <c r="Y199" i="3"/>
  <c r="W199" i="3"/>
  <c r="V199" i="3"/>
  <c r="D223" i="3"/>
  <c r="Z223" i="3"/>
  <c r="X223" i="3"/>
  <c r="Y223" i="3"/>
  <c r="T223" i="3"/>
  <c r="U223" i="3"/>
  <c r="D247" i="3"/>
  <c r="Z247" i="3"/>
  <c r="X247" i="3"/>
  <c r="T247" i="3"/>
  <c r="W247" i="3"/>
  <c r="V247" i="3"/>
  <c r="U247" i="3"/>
  <c r="D279" i="3"/>
  <c r="T279" i="3"/>
  <c r="W279" i="3"/>
  <c r="Y279" i="3"/>
  <c r="V279" i="3"/>
  <c r="Z279" i="3"/>
  <c r="X351" i="3"/>
  <c r="T351" i="3"/>
  <c r="Z351" i="3"/>
  <c r="Y351" i="3"/>
  <c r="V351" i="3"/>
  <c r="U351" i="3"/>
  <c r="W351" i="3"/>
  <c r="Z255" i="3"/>
  <c r="H19" i="3"/>
  <c r="G27" i="3"/>
  <c r="F35" i="3"/>
  <c r="Z35" i="3"/>
  <c r="Y35" i="3"/>
  <c r="X35" i="3"/>
  <c r="T35" i="3"/>
  <c r="U35" i="3"/>
  <c r="H43" i="3"/>
  <c r="Z43" i="3"/>
  <c r="T43" i="3"/>
  <c r="Y43" i="3"/>
  <c r="W43" i="3"/>
  <c r="G51" i="3"/>
  <c r="Z51" i="3"/>
  <c r="X51" i="3"/>
  <c r="T51" i="3"/>
  <c r="U51" i="3"/>
  <c r="Y51" i="3"/>
  <c r="F59" i="3"/>
  <c r="Z59" i="3"/>
  <c r="T59" i="3"/>
  <c r="Y59" i="3"/>
  <c r="W59" i="3"/>
  <c r="H67" i="3"/>
  <c r="Z67" i="3"/>
  <c r="Y67" i="3"/>
  <c r="T67" i="3"/>
  <c r="X67" i="3"/>
  <c r="U67" i="3"/>
  <c r="G75" i="3"/>
  <c r="Z75" i="3"/>
  <c r="T75" i="3"/>
  <c r="Y75" i="3"/>
  <c r="X75" i="3"/>
  <c r="W75" i="3"/>
  <c r="F83" i="3"/>
  <c r="Z83" i="3"/>
  <c r="T83" i="3"/>
  <c r="Y83" i="3"/>
  <c r="X83" i="3"/>
  <c r="U83" i="3"/>
  <c r="H91" i="3"/>
  <c r="Z91" i="3"/>
  <c r="T91" i="3"/>
  <c r="Y91" i="3"/>
  <c r="X91" i="3"/>
  <c r="W91" i="3"/>
  <c r="G99" i="3"/>
  <c r="Z99" i="3"/>
  <c r="Y99" i="3"/>
  <c r="T99" i="3"/>
  <c r="U99" i="3"/>
  <c r="H107" i="3"/>
  <c r="Z107" i="3"/>
  <c r="T107" i="3"/>
  <c r="Y107" i="3"/>
  <c r="W107" i="3"/>
  <c r="F115" i="3"/>
  <c r="Z115" i="3"/>
  <c r="T115" i="3"/>
  <c r="Y115" i="3"/>
  <c r="U115" i="3"/>
  <c r="G123" i="3"/>
  <c r="Z123" i="3"/>
  <c r="T123" i="3"/>
  <c r="Y123" i="3"/>
  <c r="X123" i="3"/>
  <c r="W123" i="3"/>
  <c r="H131" i="3"/>
  <c r="Z131" i="3"/>
  <c r="Y131" i="3"/>
  <c r="T131" i="3"/>
  <c r="U131" i="3"/>
  <c r="X131" i="3"/>
  <c r="W131" i="3"/>
  <c r="V131" i="3"/>
  <c r="H139" i="3"/>
  <c r="Z139" i="3"/>
  <c r="Y139" i="3"/>
  <c r="T139" i="3"/>
  <c r="X139" i="3"/>
  <c r="W139" i="3"/>
  <c r="H147" i="3"/>
  <c r="Z147" i="3"/>
  <c r="T147" i="3"/>
  <c r="Y147" i="3"/>
  <c r="U147" i="3"/>
  <c r="X147" i="3"/>
  <c r="J155" i="3"/>
  <c r="Z155" i="3"/>
  <c r="Y155" i="3"/>
  <c r="T155" i="3"/>
  <c r="X155" i="3"/>
  <c r="W155" i="3"/>
  <c r="V155" i="3"/>
  <c r="U155" i="3"/>
  <c r="Z163" i="3"/>
  <c r="Y163" i="3"/>
  <c r="T163" i="3"/>
  <c r="X163" i="3"/>
  <c r="U163" i="3"/>
  <c r="J171" i="3"/>
  <c r="Z171" i="3"/>
  <c r="X171" i="3"/>
  <c r="T171" i="3"/>
  <c r="U171" i="3"/>
  <c r="H179" i="3"/>
  <c r="Z179" i="3"/>
  <c r="T179" i="3"/>
  <c r="X179" i="3"/>
  <c r="U179" i="3"/>
  <c r="W179" i="3"/>
  <c r="H187" i="3"/>
  <c r="Z187" i="3"/>
  <c r="X187" i="3"/>
  <c r="T187" i="3"/>
  <c r="Y187" i="3"/>
  <c r="H195" i="3"/>
  <c r="Z195" i="3"/>
  <c r="Y195" i="3"/>
  <c r="T195" i="3"/>
  <c r="U195" i="3"/>
  <c r="X195" i="3"/>
  <c r="W195" i="3"/>
  <c r="V195" i="3"/>
  <c r="G203" i="3"/>
  <c r="Z203" i="3"/>
  <c r="T203" i="3"/>
  <c r="Y203" i="3"/>
  <c r="X203" i="3"/>
  <c r="W203" i="3"/>
  <c r="H211" i="3"/>
  <c r="Z211" i="3"/>
  <c r="T211" i="3"/>
  <c r="U211" i="3"/>
  <c r="Y211" i="3"/>
  <c r="H219" i="3"/>
  <c r="Z219" i="3"/>
  <c r="T219" i="3"/>
  <c r="W219" i="3"/>
  <c r="V219" i="3"/>
  <c r="U219" i="3"/>
  <c r="H227" i="3"/>
  <c r="Z227" i="3"/>
  <c r="Y227" i="3"/>
  <c r="T227" i="3"/>
  <c r="U227" i="3"/>
  <c r="X227" i="3"/>
  <c r="V227" i="3"/>
  <c r="H235" i="3"/>
  <c r="Z235" i="3"/>
  <c r="X235" i="3"/>
  <c r="T235" i="3"/>
  <c r="U235" i="3"/>
  <c r="H243" i="3"/>
  <c r="Z243" i="3"/>
  <c r="Y243" i="3"/>
  <c r="T243" i="3"/>
  <c r="U243" i="3"/>
  <c r="X243" i="3"/>
  <c r="W243" i="3"/>
  <c r="H251" i="3"/>
  <c r="Z251" i="3"/>
  <c r="T251" i="3"/>
  <c r="Y251" i="3"/>
  <c r="X251" i="3"/>
  <c r="V251" i="3"/>
  <c r="H259" i="3"/>
  <c r="Z259" i="3"/>
  <c r="Y259" i="3"/>
  <c r="X259" i="3"/>
  <c r="T259" i="3"/>
  <c r="U259" i="3"/>
  <c r="W259" i="3"/>
  <c r="V259" i="3"/>
  <c r="Z267" i="3"/>
  <c r="T267" i="3"/>
  <c r="Y267" i="3"/>
  <c r="W267" i="3"/>
  <c r="X267" i="3"/>
  <c r="H275" i="3"/>
  <c r="Z275" i="3"/>
  <c r="Y275" i="3"/>
  <c r="T275" i="3"/>
  <c r="U275" i="3"/>
  <c r="X275" i="3"/>
  <c r="H283" i="3"/>
  <c r="Z283" i="3"/>
  <c r="Y283" i="3"/>
  <c r="T283" i="3"/>
  <c r="X283" i="3"/>
  <c r="W283" i="3"/>
  <c r="V283" i="3"/>
  <c r="U283" i="3"/>
  <c r="H291" i="3"/>
  <c r="Z291" i="3"/>
  <c r="Y291" i="3"/>
  <c r="T291" i="3"/>
  <c r="X291" i="3"/>
  <c r="U291" i="3"/>
  <c r="V291" i="3"/>
  <c r="G299" i="3"/>
  <c r="Z299" i="3"/>
  <c r="T299" i="3"/>
  <c r="X299" i="3"/>
  <c r="Y299" i="3"/>
  <c r="U299" i="3"/>
  <c r="H307" i="3"/>
  <c r="Z307" i="3"/>
  <c r="Y307" i="3"/>
  <c r="T307" i="3"/>
  <c r="X307" i="3"/>
  <c r="U307" i="3"/>
  <c r="W307" i="3"/>
  <c r="G315" i="3"/>
  <c r="Z315" i="3"/>
  <c r="T315" i="3"/>
  <c r="X315" i="3"/>
  <c r="W315" i="3"/>
  <c r="I323" i="3"/>
  <c r="Z323" i="3"/>
  <c r="T323" i="3"/>
  <c r="Y323" i="3"/>
  <c r="X323" i="3"/>
  <c r="U323" i="3"/>
  <c r="J331" i="3"/>
  <c r="Z331" i="3"/>
  <c r="T331" i="3"/>
  <c r="X331" i="3"/>
  <c r="W331" i="3"/>
  <c r="V331" i="3"/>
  <c r="Z339" i="3"/>
  <c r="Y339" i="3"/>
  <c r="X339" i="3"/>
  <c r="T339" i="3"/>
  <c r="V339" i="3"/>
  <c r="U339" i="3"/>
  <c r="F347" i="3"/>
  <c r="Z347" i="3"/>
  <c r="X347" i="3"/>
  <c r="T347" i="3"/>
  <c r="Y347" i="3"/>
  <c r="W347" i="3"/>
  <c r="F355" i="3"/>
  <c r="Z355" i="3"/>
  <c r="T355" i="3"/>
  <c r="X355" i="3"/>
  <c r="U355" i="3"/>
  <c r="Z363" i="3"/>
  <c r="T363" i="3"/>
  <c r="Y363" i="3"/>
  <c r="W363" i="3"/>
  <c r="V363" i="3"/>
  <c r="Z371" i="3"/>
  <c r="Y371" i="3"/>
  <c r="W371" i="3"/>
  <c r="V371" i="3"/>
  <c r="X371" i="3"/>
  <c r="U371" i="3"/>
  <c r="Z379" i="3"/>
  <c r="X379" i="3"/>
  <c r="Y379" i="3"/>
  <c r="W379" i="3"/>
  <c r="V379" i="3"/>
  <c r="U379" i="3"/>
  <c r="Z387" i="3"/>
  <c r="W387" i="3"/>
  <c r="Y387" i="3"/>
  <c r="V387" i="3"/>
  <c r="U387" i="3"/>
  <c r="X387" i="3"/>
  <c r="Z395" i="3"/>
  <c r="U395" i="3"/>
  <c r="Y395" i="3"/>
  <c r="T395" i="3"/>
  <c r="X395" i="3"/>
  <c r="W395" i="3"/>
  <c r="Z403" i="3"/>
  <c r="Y403" i="3"/>
  <c r="W403" i="3"/>
  <c r="V403" i="3"/>
  <c r="X403" i="3"/>
  <c r="U403" i="3"/>
  <c r="G411" i="3"/>
  <c r="Z411" i="3"/>
  <c r="X411" i="3"/>
  <c r="Y411" i="3"/>
  <c r="W411" i="3"/>
  <c r="T411" i="3"/>
  <c r="Z419" i="3"/>
  <c r="Y419" i="3"/>
  <c r="X419" i="3"/>
  <c r="W419" i="3"/>
  <c r="V419" i="3"/>
  <c r="U419" i="3"/>
  <c r="T419" i="3"/>
  <c r="Z427" i="3"/>
  <c r="Y427" i="3"/>
  <c r="X427" i="3"/>
  <c r="T427" i="3"/>
  <c r="U427" i="3"/>
  <c r="W427" i="3"/>
  <c r="V427" i="3"/>
  <c r="Z435" i="3"/>
  <c r="Y435" i="3"/>
  <c r="X435" i="3"/>
  <c r="T435" i="3"/>
  <c r="W435" i="3"/>
  <c r="U435" i="3"/>
  <c r="V435" i="3"/>
  <c r="Z443" i="3"/>
  <c r="Y443" i="3"/>
  <c r="T443" i="3"/>
  <c r="X443" i="3"/>
  <c r="V443" i="3"/>
  <c r="U443" i="3"/>
  <c r="W443" i="3"/>
  <c r="Z451" i="3"/>
  <c r="Y451" i="3"/>
  <c r="X451" i="3"/>
  <c r="T451" i="3"/>
  <c r="W451" i="3"/>
  <c r="Z459" i="3"/>
  <c r="T459" i="3"/>
  <c r="X459" i="3"/>
  <c r="V459" i="3"/>
  <c r="Y459" i="3"/>
  <c r="W459" i="3"/>
  <c r="Z467" i="3"/>
  <c r="Y467" i="3"/>
  <c r="X467" i="3"/>
  <c r="V467" i="3"/>
  <c r="U467" i="3"/>
  <c r="T467" i="3"/>
  <c r="H475" i="3"/>
  <c r="Z475" i="3"/>
  <c r="T475" i="3"/>
  <c r="Y475" i="3"/>
  <c r="X475" i="3"/>
  <c r="U475" i="3"/>
  <c r="Z483" i="3"/>
  <c r="Y483" i="3"/>
  <c r="X483" i="3"/>
  <c r="V483" i="3"/>
  <c r="U483" i="3"/>
  <c r="T483" i="3"/>
  <c r="K491" i="3"/>
  <c r="Z491" i="3"/>
  <c r="X491" i="3"/>
  <c r="T491" i="3"/>
  <c r="Y491" i="3"/>
  <c r="W491" i="3"/>
  <c r="V491" i="3"/>
  <c r="U491" i="3"/>
  <c r="Z499" i="3"/>
  <c r="Y499" i="3"/>
  <c r="X499" i="3"/>
  <c r="W499" i="3"/>
  <c r="T499" i="3"/>
  <c r="V499" i="3"/>
  <c r="U499" i="3"/>
  <c r="W29" i="3"/>
  <c r="U36" i="3"/>
  <c r="U43" i="3"/>
  <c r="U47" i="3"/>
  <c r="W53" i="3"/>
  <c r="V60" i="3"/>
  <c r="W63" i="3"/>
  <c r="U70" i="3"/>
  <c r="U77" i="3"/>
  <c r="W83" i="3"/>
  <c r="W86" i="3"/>
  <c r="W93" i="3"/>
  <c r="U100" i="3"/>
  <c r="U107" i="3"/>
  <c r="U111" i="3"/>
  <c r="W117" i="3"/>
  <c r="V124" i="3"/>
  <c r="W127" i="3"/>
  <c r="V139" i="3"/>
  <c r="U150" i="3"/>
  <c r="W157" i="3"/>
  <c r="W166" i="3"/>
  <c r="W171" i="3"/>
  <c r="W180" i="3"/>
  <c r="T190" i="3"/>
  <c r="U199" i="3"/>
  <c r="U203" i="3"/>
  <c r="V212" i="3"/>
  <c r="V223" i="3"/>
  <c r="W227" i="3"/>
  <c r="W238" i="3"/>
  <c r="V243" i="3"/>
  <c r="T254" i="3"/>
  <c r="V269" i="3"/>
  <c r="V275" i="3"/>
  <c r="V285" i="3"/>
  <c r="W300" i="3"/>
  <c r="U317" i="3"/>
  <c r="V323" i="3"/>
  <c r="V341" i="3"/>
  <c r="U347" i="3"/>
  <c r="V365" i="3"/>
  <c r="T371" i="3"/>
  <c r="W436" i="3"/>
  <c r="T446" i="3"/>
  <c r="W483" i="3"/>
  <c r="X84" i="3"/>
  <c r="X143" i="3"/>
  <c r="Y235" i="3"/>
  <c r="Y263" i="3"/>
  <c r="Y315" i="3"/>
  <c r="X363" i="3"/>
  <c r="D303" i="3"/>
  <c r="T303" i="3"/>
  <c r="G311" i="3"/>
  <c r="Z311" i="3"/>
  <c r="T311" i="3"/>
  <c r="X311" i="3"/>
  <c r="W311" i="3"/>
  <c r="V311" i="3"/>
  <c r="F319" i="3"/>
  <c r="T319" i="3"/>
  <c r="Y319" i="3"/>
  <c r="V319" i="3"/>
  <c r="X319" i="3"/>
  <c r="U319" i="3"/>
  <c r="Z327" i="3"/>
  <c r="Y327" i="3"/>
  <c r="X327" i="3"/>
  <c r="T327" i="3"/>
  <c r="V327" i="3"/>
  <c r="U327" i="3"/>
  <c r="H335" i="3"/>
  <c r="X335" i="3"/>
  <c r="Z335" i="3"/>
  <c r="T335" i="3"/>
  <c r="Y335" i="3"/>
  <c r="V335" i="3"/>
  <c r="U335" i="3"/>
  <c r="Z359" i="3"/>
  <c r="Y359" i="3"/>
  <c r="X359" i="3"/>
  <c r="T359" i="3"/>
  <c r="V359" i="3"/>
  <c r="U359" i="3"/>
  <c r="G367" i="3"/>
  <c r="U367" i="3"/>
  <c r="Y367" i="3"/>
  <c r="T367" i="3"/>
  <c r="X367" i="3"/>
  <c r="W367" i="3"/>
  <c r="V367" i="3"/>
  <c r="Z375" i="3"/>
  <c r="Y375" i="3"/>
  <c r="Z383" i="3"/>
  <c r="U383" i="3"/>
  <c r="T383" i="3"/>
  <c r="X383" i="3"/>
  <c r="Z391" i="3"/>
  <c r="Y391" i="3"/>
  <c r="X391" i="3"/>
  <c r="W391" i="3"/>
  <c r="V391" i="3"/>
  <c r="D399" i="3"/>
  <c r="Z399" i="3"/>
  <c r="X399" i="3"/>
  <c r="U399" i="3"/>
  <c r="T399" i="3"/>
  <c r="Y399" i="3"/>
  <c r="Y407" i="3"/>
  <c r="X407" i="3"/>
  <c r="U407" i="3"/>
  <c r="T407" i="3"/>
  <c r="U415" i="3"/>
  <c r="T415" i="3"/>
  <c r="Z415" i="3"/>
  <c r="X415" i="3"/>
  <c r="Y415" i="3"/>
  <c r="V415" i="3"/>
  <c r="F423" i="3"/>
  <c r="Z423" i="3"/>
  <c r="Y423" i="3"/>
  <c r="V431" i="3"/>
  <c r="Y431" i="3"/>
  <c r="U431" i="3"/>
  <c r="Y439" i="3"/>
  <c r="W439" i="3"/>
  <c r="Z439" i="3"/>
  <c r="X439" i="3"/>
  <c r="V439" i="3"/>
  <c r="U439" i="3"/>
  <c r="Z447" i="3"/>
  <c r="X447" i="3"/>
  <c r="V447" i="3"/>
  <c r="Y447" i="3"/>
  <c r="W447" i="3"/>
  <c r="Z455" i="3"/>
  <c r="Y455" i="3"/>
  <c r="W455" i="3"/>
  <c r="V455" i="3"/>
  <c r="X455" i="3"/>
  <c r="X463" i="3"/>
  <c r="V463" i="3"/>
  <c r="W463" i="3"/>
  <c r="U463" i="3"/>
  <c r="Y471" i="3"/>
  <c r="Z471" i="3"/>
  <c r="V471" i="3"/>
  <c r="X471" i="3"/>
  <c r="U471" i="3"/>
  <c r="T471" i="3"/>
  <c r="Y479" i="3"/>
  <c r="Z479" i="3"/>
  <c r="X479" i="3"/>
  <c r="V479" i="3"/>
  <c r="U479" i="3"/>
  <c r="T479" i="3"/>
  <c r="Z487" i="3"/>
  <c r="Y487" i="3"/>
  <c r="X487" i="3"/>
  <c r="U487" i="3"/>
  <c r="T487" i="3"/>
  <c r="V487" i="3"/>
  <c r="Z495" i="3"/>
  <c r="Y495" i="3"/>
  <c r="V495" i="3"/>
  <c r="T495" i="3"/>
  <c r="W495" i="3"/>
  <c r="X495" i="3"/>
  <c r="U495" i="3"/>
  <c r="U375" i="3"/>
  <c r="W383" i="3"/>
  <c r="U391" i="3"/>
  <c r="W399" i="3"/>
  <c r="W407" i="3"/>
  <c r="W431" i="3"/>
  <c r="W471" i="3"/>
  <c r="W487" i="3"/>
  <c r="X423" i="3"/>
  <c r="Z303" i="3"/>
  <c r="H16" i="3"/>
  <c r="H24" i="3"/>
  <c r="I32" i="3"/>
  <c r="Z32" i="3"/>
  <c r="X32" i="3"/>
  <c r="H40" i="3"/>
  <c r="Z40" i="3"/>
  <c r="X40" i="3"/>
  <c r="Y40" i="3"/>
  <c r="E48" i="3"/>
  <c r="Z48" i="3"/>
  <c r="X48" i="3"/>
  <c r="D56" i="3"/>
  <c r="X56" i="3"/>
  <c r="Z56" i="3"/>
  <c r="H64" i="3"/>
  <c r="Z64" i="3"/>
  <c r="H72" i="3"/>
  <c r="Z72" i="3"/>
  <c r="X72" i="3"/>
  <c r="H80" i="3"/>
  <c r="Z80" i="3"/>
  <c r="X80" i="3"/>
  <c r="H88" i="3"/>
  <c r="X88" i="3"/>
  <c r="H96" i="3"/>
  <c r="Y96" i="3"/>
  <c r="Z96" i="3"/>
  <c r="X96" i="3"/>
  <c r="H104" i="3"/>
  <c r="Z104" i="3"/>
  <c r="X104" i="3"/>
  <c r="Y104" i="3"/>
  <c r="H112" i="3"/>
  <c r="Z112" i="3"/>
  <c r="Y112" i="3"/>
  <c r="H120" i="3"/>
  <c r="Z120" i="3"/>
  <c r="H128" i="3"/>
  <c r="Z128" i="3"/>
  <c r="Y128" i="3"/>
  <c r="H136" i="3"/>
  <c r="Z136" i="3"/>
  <c r="X136" i="3"/>
  <c r="Y136" i="3"/>
  <c r="H144" i="3"/>
  <c r="Z144" i="3"/>
  <c r="Y144" i="3"/>
  <c r="X144" i="3"/>
  <c r="W144" i="3"/>
  <c r="V144" i="3"/>
  <c r="I152" i="3"/>
  <c r="Z152" i="3"/>
  <c r="Y152" i="3"/>
  <c r="Y160" i="3"/>
  <c r="X160" i="3"/>
  <c r="W160" i="3"/>
  <c r="V160" i="3"/>
  <c r="D168" i="3"/>
  <c r="Z168" i="3"/>
  <c r="X168" i="3"/>
  <c r="Y168" i="3"/>
  <c r="Z176" i="3"/>
  <c r="X176" i="3"/>
  <c r="W176" i="3"/>
  <c r="V176" i="3"/>
  <c r="D192" i="3"/>
  <c r="X192" i="3"/>
  <c r="W192" i="3"/>
  <c r="Z192" i="3"/>
  <c r="V192" i="3"/>
  <c r="E200" i="3"/>
  <c r="Z200" i="3"/>
  <c r="X200" i="3"/>
  <c r="Z208" i="3"/>
  <c r="W208" i="3"/>
  <c r="V208" i="3"/>
  <c r="D224" i="3"/>
  <c r="Z224" i="3"/>
  <c r="X224" i="3"/>
  <c r="W224" i="3"/>
  <c r="V224" i="3"/>
  <c r="E232" i="3"/>
  <c r="Z232" i="3"/>
  <c r="Y232" i="3"/>
  <c r="X232" i="3"/>
  <c r="Z240" i="3"/>
  <c r="Y240" i="3"/>
  <c r="X240" i="3"/>
  <c r="W240" i="3"/>
  <c r="V240" i="3"/>
  <c r="Y248" i="3"/>
  <c r="Z248" i="3"/>
  <c r="X248" i="3"/>
  <c r="D256" i="3"/>
  <c r="Z256" i="3"/>
  <c r="Y256" i="3"/>
  <c r="X256" i="3"/>
  <c r="W256" i="3"/>
  <c r="V256" i="3"/>
  <c r="E264" i="3"/>
  <c r="Z264" i="3"/>
  <c r="Y264" i="3"/>
  <c r="X264" i="3"/>
  <c r="Z272" i="3"/>
  <c r="Y272" i="3"/>
  <c r="X272" i="3"/>
  <c r="W272" i="3"/>
  <c r="V272" i="3"/>
  <c r="Y280" i="3"/>
  <c r="X280" i="3"/>
  <c r="D288" i="3"/>
  <c r="Y288" i="3"/>
  <c r="Z288" i="3"/>
  <c r="W288" i="3"/>
  <c r="V288" i="3"/>
  <c r="E296" i="3"/>
  <c r="Z296" i="3"/>
  <c r="Y296" i="3"/>
  <c r="Z304" i="3"/>
  <c r="Y304" i="3"/>
  <c r="W304" i="3"/>
  <c r="V304" i="3"/>
  <c r="Y312" i="3"/>
  <c r="Z312" i="3"/>
  <c r="H320" i="3"/>
  <c r="Y320" i="3"/>
  <c r="X320" i="3"/>
  <c r="W320" i="3"/>
  <c r="Z320" i="3"/>
  <c r="F328" i="3"/>
  <c r="Z328" i="3"/>
  <c r="Y328" i="3"/>
  <c r="W328" i="3"/>
  <c r="Z336" i="3"/>
  <c r="Y336" i="3"/>
  <c r="W336" i="3"/>
  <c r="X336" i="3"/>
  <c r="H344" i="3"/>
  <c r="Y344" i="3"/>
  <c r="W344" i="3"/>
  <c r="X344" i="3"/>
  <c r="Z344" i="3"/>
  <c r="E352" i="3"/>
  <c r="Y352" i="3"/>
  <c r="X352" i="3"/>
  <c r="W352" i="3"/>
  <c r="Z360" i="3"/>
  <c r="Y360" i="3"/>
  <c r="X360" i="3"/>
  <c r="W360" i="3"/>
  <c r="Z368" i="3"/>
  <c r="Y368" i="3"/>
  <c r="X368" i="3"/>
  <c r="V368" i="3"/>
  <c r="Y376" i="3"/>
  <c r="Z376" i="3"/>
  <c r="X376" i="3"/>
  <c r="V376" i="3"/>
  <c r="U376" i="3"/>
  <c r="T376" i="3"/>
  <c r="W376" i="3"/>
  <c r="Y384" i="3"/>
  <c r="X384" i="3"/>
  <c r="V384" i="3"/>
  <c r="Z384" i="3"/>
  <c r="Z392" i="3"/>
  <c r="Y392" i="3"/>
  <c r="V392" i="3"/>
  <c r="U392" i="3"/>
  <c r="T392" i="3"/>
  <c r="X392" i="3"/>
  <c r="Z400" i="3"/>
  <c r="Y400" i="3"/>
  <c r="V400" i="3"/>
  <c r="W400" i="3"/>
  <c r="Y408" i="3"/>
  <c r="Z408" i="3"/>
  <c r="V408" i="3"/>
  <c r="U408" i="3"/>
  <c r="T408" i="3"/>
  <c r="X408" i="3"/>
  <c r="V416" i="3"/>
  <c r="Y416" i="3"/>
  <c r="U416" i="3"/>
  <c r="T416" i="3"/>
  <c r="Z424" i="3"/>
  <c r="Y424" i="3"/>
  <c r="X424" i="3"/>
  <c r="V424" i="3"/>
  <c r="W424" i="3"/>
  <c r="U424" i="3"/>
  <c r="T424" i="3"/>
  <c r="G432" i="3"/>
  <c r="Z432" i="3"/>
  <c r="V432" i="3"/>
  <c r="Y432" i="3"/>
  <c r="X432" i="3"/>
  <c r="U432" i="3"/>
  <c r="T432" i="3"/>
  <c r="W432" i="3"/>
  <c r="D440" i="3"/>
  <c r="Y440" i="3"/>
  <c r="X440" i="3"/>
  <c r="V440" i="3"/>
  <c r="W440" i="3"/>
  <c r="T440" i="3"/>
  <c r="V448" i="3"/>
  <c r="Z448" i="3"/>
  <c r="T448" i="3"/>
  <c r="Y448" i="3"/>
  <c r="Z456" i="3"/>
  <c r="Y456" i="3"/>
  <c r="X456" i="3"/>
  <c r="V456" i="3"/>
  <c r="W456" i="3"/>
  <c r="T456" i="3"/>
  <c r="Z464" i="3"/>
  <c r="V464" i="3"/>
  <c r="Y464" i="3"/>
  <c r="U464" i="3"/>
  <c r="T464" i="3"/>
  <c r="Y472" i="3"/>
  <c r="X472" i="3"/>
  <c r="V472" i="3"/>
  <c r="W472" i="3"/>
  <c r="Z472" i="3"/>
  <c r="Z480" i="3"/>
  <c r="V480" i="3"/>
  <c r="X480" i="3"/>
  <c r="U480" i="3"/>
  <c r="Z488" i="3"/>
  <c r="Y488" i="3"/>
  <c r="X488" i="3"/>
  <c r="V488" i="3"/>
  <c r="W488" i="3"/>
  <c r="U488" i="3"/>
  <c r="T488" i="3"/>
  <c r="Z496" i="3"/>
  <c r="X496" i="3"/>
  <c r="V496" i="3"/>
  <c r="Y496" i="3"/>
  <c r="V32" i="3"/>
  <c r="V48" i="3"/>
  <c r="W57" i="3"/>
  <c r="V64" i="3"/>
  <c r="V80" i="3"/>
  <c r="V96" i="3"/>
  <c r="V112" i="3"/>
  <c r="V128" i="3"/>
  <c r="V152" i="3"/>
  <c r="W161" i="3"/>
  <c r="T168" i="3"/>
  <c r="T192" i="3"/>
  <c r="U201" i="3"/>
  <c r="V216" i="3"/>
  <c r="T232" i="3"/>
  <c r="T256" i="3"/>
  <c r="V280" i="3"/>
  <c r="T296" i="3"/>
  <c r="U328" i="3"/>
  <c r="W335" i="3"/>
  <c r="U360" i="3"/>
  <c r="T368" i="3"/>
  <c r="V375" i="3"/>
  <c r="T384" i="3"/>
  <c r="W392" i="3"/>
  <c r="T400" i="3"/>
  <c r="W408" i="3"/>
  <c r="T455" i="3"/>
  <c r="T472" i="3"/>
  <c r="X112" i="3"/>
  <c r="Y161" i="3"/>
  <c r="X216" i="3"/>
  <c r="X400" i="3"/>
  <c r="Y463" i="3"/>
  <c r="Z463" i="3"/>
  <c r="H17" i="3"/>
  <c r="H25" i="3"/>
  <c r="H33" i="3"/>
  <c r="X33" i="3"/>
  <c r="Z33" i="3"/>
  <c r="T33" i="3"/>
  <c r="Y33" i="3"/>
  <c r="H41" i="3"/>
  <c r="X41" i="3"/>
  <c r="T41" i="3"/>
  <c r="Y41" i="3"/>
  <c r="Z41" i="3"/>
  <c r="H49" i="3"/>
  <c r="Z49" i="3"/>
  <c r="X49" i="3"/>
  <c r="Y49" i="3"/>
  <c r="T49" i="3"/>
  <c r="H57" i="3"/>
  <c r="X57" i="3"/>
  <c r="Z57" i="3"/>
  <c r="T57" i="3"/>
  <c r="H65" i="3"/>
  <c r="X65" i="3"/>
  <c r="T65" i="3"/>
  <c r="H73" i="3"/>
  <c r="X73" i="3"/>
  <c r="T73" i="3"/>
  <c r="H81" i="3"/>
  <c r="Z81" i="3"/>
  <c r="X81" i="3"/>
  <c r="Y81" i="3"/>
  <c r="T81" i="3"/>
  <c r="H89" i="3"/>
  <c r="X89" i="3"/>
  <c r="T89" i="3"/>
  <c r="Z89" i="3"/>
  <c r="Y89" i="3"/>
  <c r="H97" i="3"/>
  <c r="X97" i="3"/>
  <c r="T97" i="3"/>
  <c r="Y97" i="3"/>
  <c r="Z97" i="3"/>
  <c r="H105" i="3"/>
  <c r="Z105" i="3"/>
  <c r="X105" i="3"/>
  <c r="T105" i="3"/>
  <c r="H113" i="3"/>
  <c r="Z113" i="3"/>
  <c r="X113" i="3"/>
  <c r="Y113" i="3"/>
  <c r="T113" i="3"/>
  <c r="H121" i="3"/>
  <c r="X121" i="3"/>
  <c r="Z121" i="3"/>
  <c r="T121" i="3"/>
  <c r="H129" i="3"/>
  <c r="X129" i="3"/>
  <c r="Z129" i="3"/>
  <c r="Y129" i="3"/>
  <c r="T129" i="3"/>
  <c r="H137" i="3"/>
  <c r="X137" i="3"/>
  <c r="Z137" i="3"/>
  <c r="T137" i="3"/>
  <c r="Y137" i="3"/>
  <c r="W137" i="3"/>
  <c r="E145" i="3"/>
  <c r="Z145" i="3"/>
  <c r="X145" i="3"/>
  <c r="Y145" i="3"/>
  <c r="T145" i="3"/>
  <c r="F153" i="3"/>
  <c r="Z153" i="3"/>
  <c r="X153" i="3"/>
  <c r="T153" i="3"/>
  <c r="W153" i="3"/>
  <c r="Y153" i="3"/>
  <c r="H161" i="3"/>
  <c r="X161" i="3"/>
  <c r="T161" i="3"/>
  <c r="X169" i="3"/>
  <c r="T169" i="3"/>
  <c r="W169" i="3"/>
  <c r="F177" i="3"/>
  <c r="Z177" i="3"/>
  <c r="X177" i="3"/>
  <c r="Y177" i="3"/>
  <c r="T177" i="3"/>
  <c r="X185" i="3"/>
  <c r="Z185" i="3"/>
  <c r="T185" i="3"/>
  <c r="W185" i="3"/>
  <c r="E193" i="3"/>
  <c r="X193" i="3"/>
  <c r="T193" i="3"/>
  <c r="Z193" i="3"/>
  <c r="X201" i="3"/>
  <c r="T201" i="3"/>
  <c r="Z201" i="3"/>
  <c r="W201" i="3"/>
  <c r="F209" i="3"/>
  <c r="Z209" i="3"/>
  <c r="X209" i="3"/>
  <c r="Y209" i="3"/>
  <c r="T209" i="3"/>
  <c r="X217" i="3"/>
  <c r="Z217" i="3"/>
  <c r="T217" i="3"/>
  <c r="Y217" i="3"/>
  <c r="W217" i="3"/>
  <c r="E225" i="3"/>
  <c r="X225" i="3"/>
  <c r="T225" i="3"/>
  <c r="E233" i="3"/>
  <c r="X233" i="3"/>
  <c r="Y233" i="3"/>
  <c r="T233" i="3"/>
  <c r="W233" i="3"/>
  <c r="F241" i="3"/>
  <c r="Z241" i="3"/>
  <c r="X241" i="3"/>
  <c r="Y241" i="3"/>
  <c r="T241" i="3"/>
  <c r="X249" i="3"/>
  <c r="Y249" i="3"/>
  <c r="T249" i="3"/>
  <c r="W249" i="3"/>
  <c r="E257" i="3"/>
  <c r="Z257" i="3"/>
  <c r="X257" i="3"/>
  <c r="T257" i="3"/>
  <c r="X265" i="3"/>
  <c r="Z265" i="3"/>
  <c r="Y265" i="3"/>
  <c r="T265" i="3"/>
  <c r="W265" i="3"/>
  <c r="F273" i="3"/>
  <c r="Z273" i="3"/>
  <c r="X273" i="3"/>
  <c r="T273" i="3"/>
  <c r="X281" i="3"/>
  <c r="Y281" i="3"/>
  <c r="T281" i="3"/>
  <c r="Z281" i="3"/>
  <c r="W281" i="3"/>
  <c r="E289" i="3"/>
  <c r="X289" i="3"/>
  <c r="Z289" i="3"/>
  <c r="T289" i="3"/>
  <c r="Y289" i="3"/>
  <c r="X297" i="3"/>
  <c r="Y297" i="3"/>
  <c r="T297" i="3"/>
  <c r="Z297" i="3"/>
  <c r="W297" i="3"/>
  <c r="F305" i="3"/>
  <c r="Z305" i="3"/>
  <c r="X305" i="3"/>
  <c r="T305" i="3"/>
  <c r="Y305" i="3"/>
  <c r="X313" i="3"/>
  <c r="Y313" i="3"/>
  <c r="T313" i="3"/>
  <c r="W313" i="3"/>
  <c r="Y321" i="3"/>
  <c r="X321" i="3"/>
  <c r="T321" i="3"/>
  <c r="W321" i="3"/>
  <c r="Z321" i="3"/>
  <c r="J329" i="3"/>
  <c r="Y329" i="3"/>
  <c r="X329" i="3"/>
  <c r="T329" i="3"/>
  <c r="W329" i="3"/>
  <c r="H337" i="3"/>
  <c r="Y337" i="3"/>
  <c r="Z337" i="3"/>
  <c r="X337" i="3"/>
  <c r="T337" i="3"/>
  <c r="W337" i="3"/>
  <c r="Y345" i="3"/>
  <c r="X345" i="3"/>
  <c r="T345" i="3"/>
  <c r="W345" i="3"/>
  <c r="Y353" i="3"/>
  <c r="X353" i="3"/>
  <c r="Z353" i="3"/>
  <c r="T353" i="3"/>
  <c r="W353" i="3"/>
  <c r="Y361" i="3"/>
  <c r="X361" i="3"/>
  <c r="Z361" i="3"/>
  <c r="T361" i="3"/>
  <c r="W361" i="3"/>
  <c r="Y369" i="3"/>
  <c r="Z369" i="3"/>
  <c r="X369" i="3"/>
  <c r="V369" i="3"/>
  <c r="U369" i="3"/>
  <c r="Y377" i="3"/>
  <c r="X377" i="3"/>
  <c r="Z377" i="3"/>
  <c r="T377" i="3"/>
  <c r="Y385" i="3"/>
  <c r="X385" i="3"/>
  <c r="V385" i="3"/>
  <c r="U385" i="3"/>
  <c r="Z385" i="3"/>
  <c r="W385" i="3"/>
  <c r="Y393" i="3"/>
  <c r="X393" i="3"/>
  <c r="Z393" i="3"/>
  <c r="Y401" i="3"/>
  <c r="Z401" i="3"/>
  <c r="X401" i="3"/>
  <c r="V401" i="3"/>
  <c r="U401" i="3"/>
  <c r="T401" i="3"/>
  <c r="Y409" i="3"/>
  <c r="X409" i="3"/>
  <c r="Z409" i="3"/>
  <c r="W409" i="3"/>
  <c r="Y417" i="3"/>
  <c r="X417" i="3"/>
  <c r="V417" i="3"/>
  <c r="U417" i="3"/>
  <c r="Z417" i="3"/>
  <c r="Z425" i="3"/>
  <c r="Y425" i="3"/>
  <c r="W425" i="3"/>
  <c r="V425" i="3"/>
  <c r="T425" i="3"/>
  <c r="Z433" i="3"/>
  <c r="Y433" i="3"/>
  <c r="W433" i="3"/>
  <c r="T433" i="3"/>
  <c r="X433" i="3"/>
  <c r="Z441" i="3"/>
  <c r="W441" i="3"/>
  <c r="Y449" i="3"/>
  <c r="Z449" i="3"/>
  <c r="W449" i="3"/>
  <c r="V449" i="3"/>
  <c r="T449" i="3"/>
  <c r="X457" i="3"/>
  <c r="Z457" i="3"/>
  <c r="Y457" i="3"/>
  <c r="U457" i="3"/>
  <c r="T457" i="3"/>
  <c r="Z465" i="3"/>
  <c r="Y465" i="3"/>
  <c r="W465" i="3"/>
  <c r="X473" i="3"/>
  <c r="W473" i="3"/>
  <c r="U473" i="3"/>
  <c r="Y481" i="3"/>
  <c r="W481" i="3"/>
  <c r="V481" i="3"/>
  <c r="U481" i="3"/>
  <c r="Z481" i="3"/>
  <c r="T481" i="3"/>
  <c r="W489" i="3"/>
  <c r="V489" i="3"/>
  <c r="Z489" i="3"/>
  <c r="Y489" i="3"/>
  <c r="Z497" i="3"/>
  <c r="Y497" i="3"/>
  <c r="W497" i="3"/>
  <c r="X497" i="3"/>
  <c r="V497" i="3"/>
  <c r="U497" i="3"/>
  <c r="V137" i="3"/>
  <c r="V177" i="3"/>
  <c r="V201" i="3"/>
  <c r="V241" i="3"/>
  <c r="V265" i="3"/>
  <c r="V305" i="3"/>
  <c r="U311" i="3"/>
  <c r="V321" i="3"/>
  <c r="V353" i="3"/>
  <c r="W375" i="3"/>
  <c r="T393" i="3"/>
  <c r="T409" i="3"/>
  <c r="W417" i="3"/>
  <c r="T423" i="3"/>
  <c r="V433" i="3"/>
  <c r="T439" i="3"/>
  <c r="U455" i="3"/>
  <c r="U489" i="3"/>
  <c r="X375" i="3"/>
  <c r="X431" i="3"/>
  <c r="Z249" i="3"/>
  <c r="Z319" i="3"/>
  <c r="Z473" i="3"/>
  <c r="E62" i="3"/>
  <c r="D157" i="3"/>
  <c r="I82" i="3"/>
  <c r="E85" i="3"/>
  <c r="I18" i="3"/>
  <c r="E102" i="3"/>
  <c r="I106" i="3"/>
  <c r="I293" i="3"/>
  <c r="E38" i="3"/>
  <c r="E125" i="3"/>
  <c r="E45" i="3"/>
  <c r="I66" i="3"/>
  <c r="E86" i="3"/>
  <c r="E109" i="3"/>
  <c r="I130" i="3"/>
  <c r="J157" i="3"/>
  <c r="I229" i="3"/>
  <c r="I26" i="3"/>
  <c r="E46" i="3"/>
  <c r="E69" i="3"/>
  <c r="I90" i="3"/>
  <c r="E110" i="3"/>
  <c r="E133" i="3"/>
  <c r="I164" i="3"/>
  <c r="H316" i="3"/>
  <c r="E29" i="3"/>
  <c r="I50" i="3"/>
  <c r="E70" i="3"/>
  <c r="E93" i="3"/>
  <c r="I114" i="3"/>
  <c r="E134" i="3"/>
  <c r="I10" i="3"/>
  <c r="E30" i="3"/>
  <c r="E53" i="3"/>
  <c r="I74" i="3"/>
  <c r="E94" i="3"/>
  <c r="E117" i="3"/>
  <c r="J138" i="3"/>
  <c r="H260" i="3"/>
  <c r="I34" i="3"/>
  <c r="E54" i="3"/>
  <c r="E77" i="3"/>
  <c r="I98" i="3"/>
  <c r="E118" i="3"/>
  <c r="D143" i="3"/>
  <c r="E37" i="3"/>
  <c r="I58" i="3"/>
  <c r="E78" i="3"/>
  <c r="E101" i="3"/>
  <c r="I122" i="3"/>
  <c r="D148" i="3"/>
  <c r="I197" i="3"/>
  <c r="H3" i="3"/>
  <c r="J10" i="3"/>
  <c r="J18" i="3"/>
  <c r="J26" i="3"/>
  <c r="F30" i="3"/>
  <c r="J34" i="3"/>
  <c r="F38" i="3"/>
  <c r="J42" i="3"/>
  <c r="F46" i="3"/>
  <c r="J50" i="3"/>
  <c r="F54" i="3"/>
  <c r="J58" i="3"/>
  <c r="F62" i="3"/>
  <c r="J66" i="3"/>
  <c r="F70" i="3"/>
  <c r="J74" i="3"/>
  <c r="F78" i="3"/>
  <c r="J82" i="3"/>
  <c r="F86" i="3"/>
  <c r="J90" i="3"/>
  <c r="F94" i="3"/>
  <c r="J98" i="3"/>
  <c r="F102" i="3"/>
  <c r="J106" i="3"/>
  <c r="F110" i="3"/>
  <c r="J114" i="3"/>
  <c r="F118" i="3"/>
  <c r="J122" i="3"/>
  <c r="F126" i="3"/>
  <c r="J130" i="3"/>
  <c r="F134" i="3"/>
  <c r="E140" i="3"/>
  <c r="F143" i="3"/>
  <c r="E150" i="3"/>
  <c r="F159" i="3"/>
  <c r="G170" i="3"/>
  <c r="I301" i="3"/>
  <c r="K11" i="3"/>
  <c r="R245" i="3"/>
  <c r="I3" i="3"/>
  <c r="J11" i="3"/>
  <c r="H14" i="3"/>
  <c r="J19" i="3"/>
  <c r="H22" i="3"/>
  <c r="J27" i="3"/>
  <c r="H30" i="3"/>
  <c r="J35" i="3"/>
  <c r="H38" i="3"/>
  <c r="J43" i="3"/>
  <c r="H46" i="3"/>
  <c r="J51" i="3"/>
  <c r="H54" i="3"/>
  <c r="J59" i="3"/>
  <c r="H62" i="3"/>
  <c r="J67" i="3"/>
  <c r="H70" i="3"/>
  <c r="J75" i="3"/>
  <c r="H78" i="3"/>
  <c r="J83" i="3"/>
  <c r="H86" i="3"/>
  <c r="J91" i="3"/>
  <c r="H94" i="3"/>
  <c r="J99" i="3"/>
  <c r="H102" i="3"/>
  <c r="J107" i="3"/>
  <c r="H110" i="3"/>
  <c r="J115" i="3"/>
  <c r="H118" i="3"/>
  <c r="J123" i="3"/>
  <c r="H126" i="3"/>
  <c r="J131" i="3"/>
  <c r="H134" i="3"/>
  <c r="F140" i="3"/>
  <c r="G150" i="3"/>
  <c r="I269" i="3"/>
  <c r="K157" i="3"/>
  <c r="D4" i="3"/>
  <c r="D12" i="3"/>
  <c r="Z12" i="3" s="1"/>
  <c r="D20" i="3"/>
  <c r="Z20" i="3" s="1"/>
  <c r="D28" i="3"/>
  <c r="Z28" i="3" s="1"/>
  <c r="F31" i="3"/>
  <c r="D36" i="3"/>
  <c r="F39" i="3"/>
  <c r="D44" i="3"/>
  <c r="F47" i="3"/>
  <c r="D52" i="3"/>
  <c r="F55" i="3"/>
  <c r="D60" i="3"/>
  <c r="F63" i="3"/>
  <c r="D68" i="3"/>
  <c r="F71" i="3"/>
  <c r="D76" i="3"/>
  <c r="F79" i="3"/>
  <c r="D84" i="3"/>
  <c r="F87" i="3"/>
  <c r="D92" i="3"/>
  <c r="F95" i="3"/>
  <c r="D100" i="3"/>
  <c r="F103" i="3"/>
  <c r="D108" i="3"/>
  <c r="F111" i="3"/>
  <c r="D116" i="3"/>
  <c r="F119" i="3"/>
  <c r="D124" i="3"/>
  <c r="F127" i="3"/>
  <c r="D132" i="3"/>
  <c r="F135" i="3"/>
  <c r="I140" i="3"/>
  <c r="F146" i="3"/>
  <c r="D151" i="3"/>
  <c r="I173" i="3"/>
  <c r="I237" i="3"/>
  <c r="D367" i="3"/>
  <c r="G15" i="3"/>
  <c r="G23" i="3"/>
  <c r="G31" i="3"/>
  <c r="F36" i="3"/>
  <c r="G39" i="3"/>
  <c r="F44" i="3"/>
  <c r="G47" i="3"/>
  <c r="F52" i="3"/>
  <c r="G55" i="3"/>
  <c r="F60" i="3"/>
  <c r="G63" i="3"/>
  <c r="F68" i="3"/>
  <c r="G71" i="3"/>
  <c r="F76" i="3"/>
  <c r="G79" i="3"/>
  <c r="F84" i="3"/>
  <c r="G87" i="3"/>
  <c r="F92" i="3"/>
  <c r="G95" i="3"/>
  <c r="F100" i="3"/>
  <c r="G103" i="3"/>
  <c r="F108" i="3"/>
  <c r="G111" i="3"/>
  <c r="F116" i="3"/>
  <c r="G119" i="3"/>
  <c r="F124" i="3"/>
  <c r="G127" i="3"/>
  <c r="F132" i="3"/>
  <c r="G135" i="3"/>
  <c r="G141" i="3"/>
  <c r="G146" i="3"/>
  <c r="I205" i="3"/>
  <c r="D13" i="3"/>
  <c r="I15" i="3"/>
  <c r="D21" i="3"/>
  <c r="I23" i="3"/>
  <c r="D29" i="3"/>
  <c r="I31" i="3"/>
  <c r="D37" i="3"/>
  <c r="I39" i="3"/>
  <c r="D45" i="3"/>
  <c r="I47" i="3"/>
  <c r="D53" i="3"/>
  <c r="I55" i="3"/>
  <c r="D61" i="3"/>
  <c r="I63" i="3"/>
  <c r="D69" i="3"/>
  <c r="I71" i="3"/>
  <c r="D77" i="3"/>
  <c r="I79" i="3"/>
  <c r="D85" i="3"/>
  <c r="I87" i="3"/>
  <c r="D93" i="3"/>
  <c r="I95" i="3"/>
  <c r="D101" i="3"/>
  <c r="I103" i="3"/>
  <c r="D109" i="3"/>
  <c r="I111" i="3"/>
  <c r="D117" i="3"/>
  <c r="I119" i="3"/>
  <c r="D125" i="3"/>
  <c r="I127" i="3"/>
  <c r="D133" i="3"/>
  <c r="I135" i="3"/>
  <c r="I141" i="3"/>
  <c r="J174" i="3"/>
  <c r="H292" i="3"/>
  <c r="G335" i="3"/>
  <c r="D142" i="3"/>
  <c r="F311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J142" i="3"/>
  <c r="E148" i="3"/>
  <c r="F157" i="3"/>
  <c r="I165" i="3"/>
  <c r="H196" i="3"/>
  <c r="H228" i="3"/>
  <c r="I261" i="3"/>
  <c r="G16" i="3"/>
  <c r="G24" i="3"/>
  <c r="G32" i="3"/>
  <c r="G40" i="3"/>
  <c r="G48" i="3"/>
  <c r="G56" i="3"/>
  <c r="G64" i="3"/>
  <c r="G72" i="3"/>
  <c r="G80" i="3"/>
  <c r="G88" i="3"/>
  <c r="G96" i="3"/>
  <c r="G104" i="3"/>
  <c r="G112" i="3"/>
  <c r="G120" i="3"/>
  <c r="G128" i="3"/>
  <c r="G136" i="3"/>
  <c r="G144" i="3"/>
  <c r="G152" i="3"/>
  <c r="M17" i="3"/>
  <c r="N17" i="3"/>
  <c r="K17" i="3"/>
  <c r="L17" i="3"/>
  <c r="N25" i="3"/>
  <c r="K25" i="3"/>
  <c r="M25" i="3"/>
  <c r="L25" i="3"/>
  <c r="S33" i="3"/>
  <c r="R33" i="3"/>
  <c r="Q33" i="3"/>
  <c r="P33" i="3"/>
  <c r="M33" i="3"/>
  <c r="K33" i="3"/>
  <c r="N33" i="3"/>
  <c r="L33" i="3"/>
  <c r="S41" i="3"/>
  <c r="R41" i="3"/>
  <c r="Q41" i="3"/>
  <c r="P41" i="3"/>
  <c r="N41" i="3"/>
  <c r="K41" i="3"/>
  <c r="L41" i="3"/>
  <c r="M41" i="3"/>
  <c r="S49" i="3"/>
  <c r="R49" i="3"/>
  <c r="Q49" i="3"/>
  <c r="P49" i="3"/>
  <c r="K49" i="3"/>
  <c r="L49" i="3"/>
  <c r="N49" i="3"/>
  <c r="M49" i="3"/>
  <c r="S57" i="3"/>
  <c r="R57" i="3"/>
  <c r="Q57" i="3"/>
  <c r="P57" i="3"/>
  <c r="M57" i="3"/>
  <c r="K57" i="3"/>
  <c r="N57" i="3"/>
  <c r="L57" i="3"/>
  <c r="S65" i="3"/>
  <c r="R65" i="3"/>
  <c r="Q65" i="3"/>
  <c r="P65" i="3"/>
  <c r="N65" i="3"/>
  <c r="K65" i="3"/>
  <c r="L65" i="3"/>
  <c r="M65" i="3"/>
  <c r="S73" i="3"/>
  <c r="R73" i="3"/>
  <c r="Q73" i="3"/>
  <c r="P73" i="3"/>
  <c r="L73" i="3"/>
  <c r="M73" i="3"/>
  <c r="K73" i="3"/>
  <c r="N73" i="3"/>
  <c r="S81" i="3"/>
  <c r="R81" i="3"/>
  <c r="Q81" i="3"/>
  <c r="P81" i="3"/>
  <c r="M81" i="3"/>
  <c r="L81" i="3"/>
  <c r="N81" i="3"/>
  <c r="K81" i="3"/>
  <c r="S89" i="3"/>
  <c r="R89" i="3"/>
  <c r="Q89" i="3"/>
  <c r="P89" i="3"/>
  <c r="N89" i="3"/>
  <c r="L89" i="3"/>
  <c r="K89" i="3"/>
  <c r="M89" i="3"/>
  <c r="S97" i="3"/>
  <c r="R97" i="3"/>
  <c r="Q97" i="3"/>
  <c r="P97" i="3"/>
  <c r="L97" i="3"/>
  <c r="M97" i="3"/>
  <c r="K97" i="3"/>
  <c r="N97" i="3"/>
  <c r="S105" i="3"/>
  <c r="R105" i="3"/>
  <c r="Q105" i="3"/>
  <c r="P105" i="3"/>
  <c r="L105" i="3"/>
  <c r="N105" i="3"/>
  <c r="K105" i="3"/>
  <c r="M105" i="3"/>
  <c r="S113" i="3"/>
  <c r="R113" i="3"/>
  <c r="Q113" i="3"/>
  <c r="P113" i="3"/>
  <c r="L113" i="3"/>
  <c r="K113" i="3"/>
  <c r="N113" i="3"/>
  <c r="M113" i="3"/>
  <c r="S121" i="3"/>
  <c r="R121" i="3"/>
  <c r="Q121" i="3"/>
  <c r="P121" i="3"/>
  <c r="M121" i="3"/>
  <c r="L121" i="3"/>
  <c r="K121" i="3"/>
  <c r="N121" i="3"/>
  <c r="S129" i="3"/>
  <c r="R129" i="3"/>
  <c r="Q129" i="3"/>
  <c r="P129" i="3"/>
  <c r="N129" i="3"/>
  <c r="L129" i="3"/>
  <c r="K129" i="3"/>
  <c r="M129" i="3"/>
  <c r="S137" i="3"/>
  <c r="R137" i="3"/>
  <c r="Q137" i="3"/>
  <c r="P137" i="3"/>
  <c r="L137" i="3"/>
  <c r="M137" i="3"/>
  <c r="K137" i="3"/>
  <c r="N137" i="3"/>
  <c r="S145" i="3"/>
  <c r="R145" i="3"/>
  <c r="Q145" i="3"/>
  <c r="P145" i="3"/>
  <c r="M145" i="3"/>
  <c r="L145" i="3"/>
  <c r="N145" i="3"/>
  <c r="K145" i="3"/>
  <c r="D145" i="3"/>
  <c r="G145" i="3"/>
  <c r="S153" i="3"/>
  <c r="R153" i="3"/>
  <c r="Q153" i="3"/>
  <c r="P153" i="3"/>
  <c r="N153" i="3"/>
  <c r="L153" i="3"/>
  <c r="K153" i="3"/>
  <c r="M153" i="3"/>
  <c r="D153" i="3"/>
  <c r="I153" i="3"/>
  <c r="G153" i="3"/>
  <c r="S161" i="3"/>
  <c r="R161" i="3"/>
  <c r="Q161" i="3"/>
  <c r="P161" i="3"/>
  <c r="L161" i="3"/>
  <c r="M161" i="3"/>
  <c r="K161" i="3"/>
  <c r="N161" i="3"/>
  <c r="D161" i="3"/>
  <c r="I161" i="3"/>
  <c r="G161" i="3"/>
  <c r="S169" i="3"/>
  <c r="R169" i="3"/>
  <c r="Q169" i="3"/>
  <c r="P169" i="3"/>
  <c r="L169" i="3"/>
  <c r="N169" i="3"/>
  <c r="K169" i="3"/>
  <c r="M169" i="3"/>
  <c r="D169" i="3"/>
  <c r="J169" i="3"/>
  <c r="I169" i="3"/>
  <c r="G169" i="3"/>
  <c r="S177" i="3"/>
  <c r="R177" i="3"/>
  <c r="Q177" i="3"/>
  <c r="P177" i="3"/>
  <c r="L177" i="3"/>
  <c r="K177" i="3"/>
  <c r="N177" i="3"/>
  <c r="M177" i="3"/>
  <c r="D177" i="3"/>
  <c r="J177" i="3"/>
  <c r="I177" i="3"/>
  <c r="H177" i="3"/>
  <c r="G177" i="3"/>
  <c r="S185" i="3"/>
  <c r="R185" i="3"/>
  <c r="Q185" i="3"/>
  <c r="P185" i="3"/>
  <c r="M185" i="3"/>
  <c r="L185" i="3"/>
  <c r="K185" i="3"/>
  <c r="N185" i="3"/>
  <c r="D185" i="3"/>
  <c r="J185" i="3"/>
  <c r="I185" i="3"/>
  <c r="H185" i="3"/>
  <c r="G185" i="3"/>
  <c r="S193" i="3"/>
  <c r="R193" i="3"/>
  <c r="Q193" i="3"/>
  <c r="P193" i="3"/>
  <c r="L193" i="3"/>
  <c r="N193" i="3"/>
  <c r="K193" i="3"/>
  <c r="M193" i="3"/>
  <c r="D193" i="3"/>
  <c r="J193" i="3"/>
  <c r="I193" i="3"/>
  <c r="H193" i="3"/>
  <c r="G193" i="3"/>
  <c r="S201" i="3"/>
  <c r="R201" i="3"/>
  <c r="Q201" i="3"/>
  <c r="P201" i="3"/>
  <c r="N201" i="3"/>
  <c r="L201" i="3"/>
  <c r="M201" i="3"/>
  <c r="K201" i="3"/>
  <c r="D201" i="3"/>
  <c r="J201" i="3"/>
  <c r="I201" i="3"/>
  <c r="H201" i="3"/>
  <c r="G201" i="3"/>
  <c r="S209" i="3"/>
  <c r="R209" i="3"/>
  <c r="Q209" i="3"/>
  <c r="P209" i="3"/>
  <c r="M209" i="3"/>
  <c r="K209" i="3"/>
  <c r="L209" i="3"/>
  <c r="N209" i="3"/>
  <c r="D209" i="3"/>
  <c r="J209" i="3"/>
  <c r="I209" i="3"/>
  <c r="H209" i="3"/>
  <c r="G209" i="3"/>
  <c r="S217" i="3"/>
  <c r="R217" i="3"/>
  <c r="Q217" i="3"/>
  <c r="P217" i="3"/>
  <c r="K217" i="3"/>
  <c r="N217" i="3"/>
  <c r="M217" i="3"/>
  <c r="L217" i="3"/>
  <c r="D217" i="3"/>
  <c r="J217" i="3"/>
  <c r="I217" i="3"/>
  <c r="H217" i="3"/>
  <c r="G217" i="3"/>
  <c r="S225" i="3"/>
  <c r="R225" i="3"/>
  <c r="Q225" i="3"/>
  <c r="P225" i="3"/>
  <c r="N225" i="3"/>
  <c r="L225" i="3"/>
  <c r="M225" i="3"/>
  <c r="K225" i="3"/>
  <c r="D225" i="3"/>
  <c r="J225" i="3"/>
  <c r="I225" i="3"/>
  <c r="H225" i="3"/>
  <c r="G225" i="3"/>
  <c r="S241" i="3"/>
  <c r="R241" i="3"/>
  <c r="Q241" i="3"/>
  <c r="P241" i="3"/>
  <c r="N241" i="3"/>
  <c r="K241" i="3"/>
  <c r="M241" i="3"/>
  <c r="L241" i="3"/>
  <c r="D241" i="3"/>
  <c r="J241" i="3"/>
  <c r="I241" i="3"/>
  <c r="H241" i="3"/>
  <c r="G241" i="3"/>
  <c r="S249" i="3"/>
  <c r="R249" i="3"/>
  <c r="Q249" i="3"/>
  <c r="P249" i="3"/>
  <c r="N249" i="3"/>
  <c r="M249" i="3"/>
  <c r="K249" i="3"/>
  <c r="L249" i="3"/>
  <c r="D249" i="3"/>
  <c r="J249" i="3"/>
  <c r="I249" i="3"/>
  <c r="H249" i="3"/>
  <c r="G249" i="3"/>
  <c r="S257" i="3"/>
  <c r="R257" i="3"/>
  <c r="Q257" i="3"/>
  <c r="P257" i="3"/>
  <c r="L257" i="3"/>
  <c r="N257" i="3"/>
  <c r="K257" i="3"/>
  <c r="M257" i="3"/>
  <c r="D257" i="3"/>
  <c r="J257" i="3"/>
  <c r="I257" i="3"/>
  <c r="H257" i="3"/>
  <c r="G257" i="3"/>
  <c r="S265" i="3"/>
  <c r="R265" i="3"/>
  <c r="P265" i="3"/>
  <c r="N265" i="3"/>
  <c r="M265" i="3"/>
  <c r="K265" i="3"/>
  <c r="L265" i="3"/>
  <c r="D265" i="3"/>
  <c r="J265" i="3"/>
  <c r="Q265" i="3"/>
  <c r="I265" i="3"/>
  <c r="H265" i="3"/>
  <c r="G265" i="3"/>
  <c r="S273" i="3"/>
  <c r="R273" i="3"/>
  <c r="Q273" i="3"/>
  <c r="P273" i="3"/>
  <c r="N273" i="3"/>
  <c r="M273" i="3"/>
  <c r="L273" i="3"/>
  <c r="K273" i="3"/>
  <c r="D273" i="3"/>
  <c r="J273" i="3"/>
  <c r="I273" i="3"/>
  <c r="H273" i="3"/>
  <c r="G273" i="3"/>
  <c r="S281" i="3"/>
  <c r="R281" i="3"/>
  <c r="Q281" i="3"/>
  <c r="P281" i="3"/>
  <c r="N281" i="3"/>
  <c r="L281" i="3"/>
  <c r="K281" i="3"/>
  <c r="M281" i="3"/>
  <c r="D281" i="3"/>
  <c r="J281" i="3"/>
  <c r="I281" i="3"/>
  <c r="H281" i="3"/>
  <c r="G281" i="3"/>
  <c r="S289" i="3"/>
  <c r="R289" i="3"/>
  <c r="P289" i="3"/>
  <c r="M289" i="3"/>
  <c r="K289" i="3"/>
  <c r="N289" i="3"/>
  <c r="Q289" i="3"/>
  <c r="D289" i="3"/>
  <c r="J289" i="3"/>
  <c r="I289" i="3"/>
  <c r="H289" i="3"/>
  <c r="G289" i="3"/>
  <c r="S297" i="3"/>
  <c r="R297" i="3"/>
  <c r="Q297" i="3"/>
  <c r="P297" i="3"/>
  <c r="N297" i="3"/>
  <c r="L297" i="3"/>
  <c r="K297" i="3"/>
  <c r="M297" i="3"/>
  <c r="D297" i="3"/>
  <c r="J297" i="3"/>
  <c r="I297" i="3"/>
  <c r="H297" i="3"/>
  <c r="G297" i="3"/>
  <c r="S305" i="3"/>
  <c r="R305" i="3"/>
  <c r="Q305" i="3"/>
  <c r="P305" i="3"/>
  <c r="N305" i="3"/>
  <c r="K305" i="3"/>
  <c r="M305" i="3"/>
  <c r="L305" i="3"/>
  <c r="D305" i="3"/>
  <c r="J305" i="3"/>
  <c r="I305" i="3"/>
  <c r="H305" i="3"/>
  <c r="G305" i="3"/>
  <c r="S313" i="3"/>
  <c r="R313" i="3"/>
  <c r="Q313" i="3"/>
  <c r="P313" i="3"/>
  <c r="L313" i="3"/>
  <c r="N313" i="3"/>
  <c r="M313" i="3"/>
  <c r="K313" i="3"/>
  <c r="I313" i="3"/>
  <c r="H313" i="3"/>
  <c r="G313" i="3"/>
  <c r="F313" i="3"/>
  <c r="E313" i="3"/>
  <c r="D313" i="3"/>
  <c r="S321" i="3"/>
  <c r="R321" i="3"/>
  <c r="L321" i="3"/>
  <c r="P321" i="3"/>
  <c r="K321" i="3"/>
  <c r="Q321" i="3"/>
  <c r="N321" i="3"/>
  <c r="F321" i="3"/>
  <c r="I321" i="3"/>
  <c r="H321" i="3"/>
  <c r="G321" i="3"/>
  <c r="M321" i="3"/>
  <c r="E321" i="3"/>
  <c r="D321" i="3"/>
  <c r="R329" i="3"/>
  <c r="S329" i="3"/>
  <c r="Q329" i="3"/>
  <c r="L329" i="3"/>
  <c r="P329" i="3"/>
  <c r="N329" i="3"/>
  <c r="M329" i="3"/>
  <c r="K329" i="3"/>
  <c r="F329" i="3"/>
  <c r="E329" i="3"/>
  <c r="I329" i="3"/>
  <c r="H329" i="3"/>
  <c r="G329" i="3"/>
  <c r="D329" i="3"/>
  <c r="R337" i="3"/>
  <c r="S337" i="3"/>
  <c r="Q337" i="3"/>
  <c r="P337" i="3"/>
  <c r="L337" i="3"/>
  <c r="M337" i="3"/>
  <c r="K337" i="3"/>
  <c r="J337" i="3"/>
  <c r="N337" i="3"/>
  <c r="G337" i="3"/>
  <c r="F337" i="3"/>
  <c r="E337" i="3"/>
  <c r="D337" i="3"/>
  <c r="B345" i="3"/>
  <c r="R345" i="3"/>
  <c r="S345" i="3"/>
  <c r="P345" i="3"/>
  <c r="L345" i="3"/>
  <c r="N345" i="3"/>
  <c r="K345" i="3"/>
  <c r="M345" i="3"/>
  <c r="J345" i="3"/>
  <c r="Q345" i="3"/>
  <c r="G345" i="3"/>
  <c r="D345" i="3"/>
  <c r="I345" i="3"/>
  <c r="H345" i="3"/>
  <c r="F345" i="3"/>
  <c r="R353" i="3"/>
  <c r="S353" i="3"/>
  <c r="Q353" i="3"/>
  <c r="L353" i="3"/>
  <c r="P353" i="3"/>
  <c r="N353" i="3"/>
  <c r="M353" i="3"/>
  <c r="K353" i="3"/>
  <c r="J353" i="3"/>
  <c r="G353" i="3"/>
  <c r="H353" i="3"/>
  <c r="E353" i="3"/>
  <c r="I353" i="3"/>
  <c r="F353" i="3"/>
  <c r="D353" i="3"/>
  <c r="R361" i="3"/>
  <c r="S361" i="3"/>
  <c r="L361" i="3"/>
  <c r="P361" i="3"/>
  <c r="N361" i="3"/>
  <c r="Q361" i="3"/>
  <c r="K361" i="3"/>
  <c r="M361" i="3"/>
  <c r="J361" i="3"/>
  <c r="G361" i="3"/>
  <c r="E361" i="3"/>
  <c r="I361" i="3"/>
  <c r="H361" i="3"/>
  <c r="R369" i="3"/>
  <c r="S369" i="3"/>
  <c r="Q369" i="3"/>
  <c r="P369" i="3"/>
  <c r="L369" i="3"/>
  <c r="K369" i="3"/>
  <c r="N369" i="3"/>
  <c r="J369" i="3"/>
  <c r="G369" i="3"/>
  <c r="M369" i="3"/>
  <c r="F369" i="3"/>
  <c r="E369" i="3"/>
  <c r="I369" i="3"/>
  <c r="H369" i="3"/>
  <c r="D369" i="3"/>
  <c r="R377" i="3"/>
  <c r="S377" i="3"/>
  <c r="Q377" i="3"/>
  <c r="P377" i="3"/>
  <c r="L377" i="3"/>
  <c r="N377" i="3"/>
  <c r="M377" i="3"/>
  <c r="K377" i="3"/>
  <c r="D377" i="3"/>
  <c r="J377" i="3"/>
  <c r="I377" i="3"/>
  <c r="G377" i="3"/>
  <c r="F377" i="3"/>
  <c r="H377" i="3"/>
  <c r="E377" i="3"/>
  <c r="R385" i="3"/>
  <c r="S385" i="3"/>
  <c r="Q385" i="3"/>
  <c r="P385" i="3"/>
  <c r="L385" i="3"/>
  <c r="N385" i="3"/>
  <c r="K385" i="3"/>
  <c r="D385" i="3"/>
  <c r="J385" i="3"/>
  <c r="I385" i="3"/>
  <c r="M385" i="3"/>
  <c r="G385" i="3"/>
  <c r="H385" i="3"/>
  <c r="F385" i="3"/>
  <c r="E385" i="3"/>
  <c r="R393" i="3"/>
  <c r="S393" i="3"/>
  <c r="L393" i="3"/>
  <c r="P393" i="3"/>
  <c r="Q393" i="3"/>
  <c r="N393" i="3"/>
  <c r="M393" i="3"/>
  <c r="K393" i="3"/>
  <c r="D393" i="3"/>
  <c r="J393" i="3"/>
  <c r="I393" i="3"/>
  <c r="G393" i="3"/>
  <c r="H393" i="3"/>
  <c r="F393" i="3"/>
  <c r="R401" i="3"/>
  <c r="S401" i="3"/>
  <c r="Q401" i="3"/>
  <c r="P401" i="3"/>
  <c r="L401" i="3"/>
  <c r="N401" i="3"/>
  <c r="M401" i="3"/>
  <c r="K401" i="3"/>
  <c r="D401" i="3"/>
  <c r="J401" i="3"/>
  <c r="I401" i="3"/>
  <c r="G401" i="3"/>
  <c r="H401" i="3"/>
  <c r="E401" i="3"/>
  <c r="F401" i="3"/>
  <c r="R409" i="3"/>
  <c r="S409" i="3"/>
  <c r="Q409" i="3"/>
  <c r="L409" i="3"/>
  <c r="N409" i="3"/>
  <c r="K409" i="3"/>
  <c r="M409" i="3"/>
  <c r="D409" i="3"/>
  <c r="P409" i="3"/>
  <c r="J409" i="3"/>
  <c r="I409" i="3"/>
  <c r="G409" i="3"/>
  <c r="E409" i="3"/>
  <c r="H409" i="3"/>
  <c r="F409" i="3"/>
  <c r="R417" i="3"/>
  <c r="S417" i="3"/>
  <c r="Q417" i="3"/>
  <c r="P417" i="3"/>
  <c r="L417" i="3"/>
  <c r="M417" i="3"/>
  <c r="K417" i="3"/>
  <c r="N417" i="3"/>
  <c r="D417" i="3"/>
  <c r="J417" i="3"/>
  <c r="I417" i="3"/>
  <c r="G417" i="3"/>
  <c r="E417" i="3"/>
  <c r="H417" i="3"/>
  <c r="R425" i="3"/>
  <c r="S425" i="3"/>
  <c r="Q425" i="3"/>
  <c r="L425" i="3"/>
  <c r="N425" i="3"/>
  <c r="P425" i="3"/>
  <c r="K425" i="3"/>
  <c r="M425" i="3"/>
  <c r="D425" i="3"/>
  <c r="J425" i="3"/>
  <c r="I425" i="3"/>
  <c r="G425" i="3"/>
  <c r="H425" i="3"/>
  <c r="F425" i="3"/>
  <c r="E425" i="3"/>
  <c r="R433" i="3"/>
  <c r="S433" i="3"/>
  <c r="Q433" i="3"/>
  <c r="P433" i="3"/>
  <c r="L433" i="3"/>
  <c r="N433" i="3"/>
  <c r="K433" i="3"/>
  <c r="D433" i="3"/>
  <c r="J433" i="3"/>
  <c r="I433" i="3"/>
  <c r="G433" i="3"/>
  <c r="F433" i="3"/>
  <c r="E433" i="3"/>
  <c r="M433" i="3"/>
  <c r="H433" i="3"/>
  <c r="R441" i="3"/>
  <c r="S441" i="3"/>
  <c r="Q441" i="3"/>
  <c r="P441" i="3"/>
  <c r="L441" i="3"/>
  <c r="N441" i="3"/>
  <c r="M441" i="3"/>
  <c r="K441" i="3"/>
  <c r="D441" i="3"/>
  <c r="J441" i="3"/>
  <c r="I441" i="3"/>
  <c r="G441" i="3"/>
  <c r="F441" i="3"/>
  <c r="E441" i="3"/>
  <c r="H441" i="3"/>
  <c r="R449" i="3"/>
  <c r="S449" i="3"/>
  <c r="Q449" i="3"/>
  <c r="P449" i="3"/>
  <c r="L449" i="3"/>
  <c r="N449" i="3"/>
  <c r="K449" i="3"/>
  <c r="D449" i="3"/>
  <c r="J449" i="3"/>
  <c r="I449" i="3"/>
  <c r="M449" i="3"/>
  <c r="H449" i="3"/>
  <c r="G449" i="3"/>
  <c r="F449" i="3"/>
  <c r="E449" i="3"/>
  <c r="R457" i="3"/>
  <c r="S457" i="3"/>
  <c r="Q457" i="3"/>
  <c r="L457" i="3"/>
  <c r="P457" i="3"/>
  <c r="M457" i="3"/>
  <c r="K457" i="3"/>
  <c r="D457" i="3"/>
  <c r="J457" i="3"/>
  <c r="I457" i="3"/>
  <c r="N457" i="3"/>
  <c r="H457" i="3"/>
  <c r="G457" i="3"/>
  <c r="F457" i="3"/>
  <c r="E457" i="3"/>
  <c r="R465" i="3"/>
  <c r="S465" i="3"/>
  <c r="Q465" i="3"/>
  <c r="P465" i="3"/>
  <c r="L465" i="3"/>
  <c r="N465" i="3"/>
  <c r="M465" i="3"/>
  <c r="K465" i="3"/>
  <c r="D465" i="3"/>
  <c r="J465" i="3"/>
  <c r="I465" i="3"/>
  <c r="H465" i="3"/>
  <c r="G465" i="3"/>
  <c r="F465" i="3"/>
  <c r="E465" i="3"/>
  <c r="R473" i="3"/>
  <c r="S473" i="3"/>
  <c r="Q473" i="3"/>
  <c r="P473" i="3"/>
  <c r="N473" i="3"/>
  <c r="L473" i="3"/>
  <c r="K473" i="3"/>
  <c r="M473" i="3"/>
  <c r="D473" i="3"/>
  <c r="J473" i="3"/>
  <c r="I473" i="3"/>
  <c r="H473" i="3"/>
  <c r="G473" i="3"/>
  <c r="E473" i="3"/>
  <c r="F473" i="3"/>
  <c r="R481" i="3"/>
  <c r="S481" i="3"/>
  <c r="Q481" i="3"/>
  <c r="P481" i="3"/>
  <c r="L481" i="3"/>
  <c r="N481" i="3"/>
  <c r="M481" i="3"/>
  <c r="G481" i="3"/>
  <c r="K481" i="3"/>
  <c r="D481" i="3"/>
  <c r="J481" i="3"/>
  <c r="I481" i="3"/>
  <c r="H481" i="3"/>
  <c r="F481" i="3"/>
  <c r="E481" i="3"/>
  <c r="R489" i="3"/>
  <c r="S489" i="3"/>
  <c r="Q489" i="3"/>
  <c r="L489" i="3"/>
  <c r="P489" i="3"/>
  <c r="N489" i="3"/>
  <c r="I489" i="3"/>
  <c r="G489" i="3"/>
  <c r="K489" i="3"/>
  <c r="D489" i="3"/>
  <c r="H489" i="3"/>
  <c r="F489" i="3"/>
  <c r="E489" i="3"/>
  <c r="J489" i="3"/>
  <c r="M489" i="3"/>
  <c r="R497" i="3"/>
  <c r="S497" i="3"/>
  <c r="Q497" i="3"/>
  <c r="L497" i="3"/>
  <c r="I497" i="3"/>
  <c r="P497" i="3"/>
  <c r="N497" i="3"/>
  <c r="G497" i="3"/>
  <c r="K497" i="3"/>
  <c r="F497" i="3"/>
  <c r="D497" i="3"/>
  <c r="J497" i="3"/>
  <c r="H497" i="3"/>
  <c r="E497" i="3"/>
  <c r="M497" i="3"/>
  <c r="I17" i="3"/>
  <c r="I25" i="3"/>
  <c r="H32" i="3"/>
  <c r="I33" i="3"/>
  <c r="I41" i="3"/>
  <c r="H48" i="3"/>
  <c r="I49" i="3"/>
  <c r="H56" i="3"/>
  <c r="I57" i="3"/>
  <c r="I65" i="3"/>
  <c r="I73" i="3"/>
  <c r="I81" i="3"/>
  <c r="I89" i="3"/>
  <c r="I97" i="3"/>
  <c r="I105" i="3"/>
  <c r="I113" i="3"/>
  <c r="I121" i="3"/>
  <c r="I129" i="3"/>
  <c r="I137" i="3"/>
  <c r="D139" i="3"/>
  <c r="D155" i="3"/>
  <c r="J161" i="3"/>
  <c r="G187" i="3"/>
  <c r="E201" i="3"/>
  <c r="G219" i="3"/>
  <c r="G251" i="3"/>
  <c r="E265" i="3"/>
  <c r="G283" i="3"/>
  <c r="E297" i="3"/>
  <c r="J321" i="3"/>
  <c r="N16" i="3"/>
  <c r="M16" i="3"/>
  <c r="L16" i="3"/>
  <c r="K16" i="3"/>
  <c r="N24" i="3"/>
  <c r="L24" i="3"/>
  <c r="M24" i="3"/>
  <c r="K24" i="3"/>
  <c r="S40" i="3"/>
  <c r="R40" i="3"/>
  <c r="Q40" i="3"/>
  <c r="P40" i="3"/>
  <c r="N40" i="3"/>
  <c r="M40" i="3"/>
  <c r="L40" i="3"/>
  <c r="K40" i="3"/>
  <c r="S64" i="3"/>
  <c r="R64" i="3"/>
  <c r="Q64" i="3"/>
  <c r="P64" i="3"/>
  <c r="N64" i="3"/>
  <c r="L64" i="3"/>
  <c r="M64" i="3"/>
  <c r="K64" i="3"/>
  <c r="S72" i="3"/>
  <c r="R72" i="3"/>
  <c r="P72" i="3"/>
  <c r="Q72" i="3"/>
  <c r="N72" i="3"/>
  <c r="L72" i="3"/>
  <c r="K72" i="3"/>
  <c r="M72" i="3"/>
  <c r="S80" i="3"/>
  <c r="R80" i="3"/>
  <c r="P80" i="3"/>
  <c r="Q80" i="3"/>
  <c r="N80" i="3"/>
  <c r="M80" i="3"/>
  <c r="L80" i="3"/>
  <c r="K80" i="3"/>
  <c r="S88" i="3"/>
  <c r="R88" i="3"/>
  <c r="Q88" i="3"/>
  <c r="P88" i="3"/>
  <c r="N88" i="3"/>
  <c r="L88" i="3"/>
  <c r="K88" i="3"/>
  <c r="S96" i="3"/>
  <c r="R96" i="3"/>
  <c r="P96" i="3"/>
  <c r="Q96" i="3"/>
  <c r="N96" i="3"/>
  <c r="L96" i="3"/>
  <c r="M96" i="3"/>
  <c r="K96" i="3"/>
  <c r="S104" i="3"/>
  <c r="R104" i="3"/>
  <c r="Q104" i="3"/>
  <c r="P104" i="3"/>
  <c r="N104" i="3"/>
  <c r="M104" i="3"/>
  <c r="L104" i="3"/>
  <c r="K104" i="3"/>
  <c r="S112" i="3"/>
  <c r="R112" i="3"/>
  <c r="P112" i="3"/>
  <c r="N112" i="3"/>
  <c r="L112" i="3"/>
  <c r="M112" i="3"/>
  <c r="Q112" i="3"/>
  <c r="K112" i="3"/>
  <c r="S120" i="3"/>
  <c r="R120" i="3"/>
  <c r="P120" i="3"/>
  <c r="Q120" i="3"/>
  <c r="N120" i="3"/>
  <c r="M120" i="3"/>
  <c r="L120" i="3"/>
  <c r="K120" i="3"/>
  <c r="S128" i="3"/>
  <c r="R128" i="3"/>
  <c r="Q128" i="3"/>
  <c r="P128" i="3"/>
  <c r="N128" i="3"/>
  <c r="L128" i="3"/>
  <c r="M128" i="3"/>
  <c r="K128" i="3"/>
  <c r="S136" i="3"/>
  <c r="R136" i="3"/>
  <c r="P136" i="3"/>
  <c r="Q136" i="3"/>
  <c r="N136" i="3"/>
  <c r="L136" i="3"/>
  <c r="M136" i="3"/>
  <c r="K136" i="3"/>
  <c r="S144" i="3"/>
  <c r="R144" i="3"/>
  <c r="P144" i="3"/>
  <c r="Q144" i="3"/>
  <c r="N144" i="3"/>
  <c r="M144" i="3"/>
  <c r="L144" i="3"/>
  <c r="K144" i="3"/>
  <c r="J144" i="3"/>
  <c r="F144" i="3"/>
  <c r="S152" i="3"/>
  <c r="R152" i="3"/>
  <c r="Q152" i="3"/>
  <c r="P152" i="3"/>
  <c r="N152" i="3"/>
  <c r="L152" i="3"/>
  <c r="K152" i="3"/>
  <c r="M152" i="3"/>
  <c r="J152" i="3"/>
  <c r="H152" i="3"/>
  <c r="F152" i="3"/>
  <c r="S160" i="3"/>
  <c r="R160" i="3"/>
  <c r="P160" i="3"/>
  <c r="Q160" i="3"/>
  <c r="N160" i="3"/>
  <c r="L160" i="3"/>
  <c r="M160" i="3"/>
  <c r="K160" i="3"/>
  <c r="J160" i="3"/>
  <c r="H160" i="3"/>
  <c r="F160" i="3"/>
  <c r="S168" i="3"/>
  <c r="R168" i="3"/>
  <c r="Q168" i="3"/>
  <c r="P168" i="3"/>
  <c r="N168" i="3"/>
  <c r="M168" i="3"/>
  <c r="L168" i="3"/>
  <c r="K168" i="3"/>
  <c r="J168" i="3"/>
  <c r="I168" i="3"/>
  <c r="H168" i="3"/>
  <c r="F168" i="3"/>
  <c r="S176" i="3"/>
  <c r="R176" i="3"/>
  <c r="P176" i="3"/>
  <c r="Q176" i="3"/>
  <c r="N176" i="3"/>
  <c r="L176" i="3"/>
  <c r="M176" i="3"/>
  <c r="K176" i="3"/>
  <c r="J176" i="3"/>
  <c r="I176" i="3"/>
  <c r="H176" i="3"/>
  <c r="G176" i="3"/>
  <c r="F176" i="3"/>
  <c r="S184" i="3"/>
  <c r="R184" i="3"/>
  <c r="P184" i="3"/>
  <c r="Q184" i="3"/>
  <c r="N184" i="3"/>
  <c r="M184" i="3"/>
  <c r="L184" i="3"/>
  <c r="K184" i="3"/>
  <c r="J184" i="3"/>
  <c r="I184" i="3"/>
  <c r="H184" i="3"/>
  <c r="G184" i="3"/>
  <c r="F184" i="3"/>
  <c r="S192" i="3"/>
  <c r="R192" i="3"/>
  <c r="Q192" i="3"/>
  <c r="P192" i="3"/>
  <c r="N192" i="3"/>
  <c r="L192" i="3"/>
  <c r="M192" i="3"/>
  <c r="K192" i="3"/>
  <c r="J192" i="3"/>
  <c r="I192" i="3"/>
  <c r="H192" i="3"/>
  <c r="G192" i="3"/>
  <c r="F192" i="3"/>
  <c r="S200" i="3"/>
  <c r="R200" i="3"/>
  <c r="P200" i="3"/>
  <c r="N200" i="3"/>
  <c r="Q200" i="3"/>
  <c r="L200" i="3"/>
  <c r="K200" i="3"/>
  <c r="M200" i="3"/>
  <c r="J200" i="3"/>
  <c r="I200" i="3"/>
  <c r="H200" i="3"/>
  <c r="G200" i="3"/>
  <c r="F200" i="3"/>
  <c r="S208" i="3"/>
  <c r="R208" i="3"/>
  <c r="P208" i="3"/>
  <c r="Q208" i="3"/>
  <c r="N208" i="3"/>
  <c r="M208" i="3"/>
  <c r="L208" i="3"/>
  <c r="K208" i="3"/>
  <c r="J208" i="3"/>
  <c r="I208" i="3"/>
  <c r="H208" i="3"/>
  <c r="G208" i="3"/>
  <c r="F208" i="3"/>
  <c r="S216" i="3"/>
  <c r="R216" i="3"/>
  <c r="Q216" i="3"/>
  <c r="P216" i="3"/>
  <c r="N216" i="3"/>
  <c r="K216" i="3"/>
  <c r="L216" i="3"/>
  <c r="M216" i="3"/>
  <c r="J216" i="3"/>
  <c r="I216" i="3"/>
  <c r="H216" i="3"/>
  <c r="G216" i="3"/>
  <c r="F216" i="3"/>
  <c r="S224" i="3"/>
  <c r="R224" i="3"/>
  <c r="P224" i="3"/>
  <c r="Q224" i="3"/>
  <c r="N224" i="3"/>
  <c r="L224" i="3"/>
  <c r="M224" i="3"/>
  <c r="K224" i="3"/>
  <c r="J224" i="3"/>
  <c r="I224" i="3"/>
  <c r="H224" i="3"/>
  <c r="G224" i="3"/>
  <c r="F224" i="3"/>
  <c r="S232" i="3"/>
  <c r="R232" i="3"/>
  <c r="Q232" i="3"/>
  <c r="P232" i="3"/>
  <c r="N232" i="3"/>
  <c r="M232" i="3"/>
  <c r="L232" i="3"/>
  <c r="K232" i="3"/>
  <c r="J232" i="3"/>
  <c r="I232" i="3"/>
  <c r="H232" i="3"/>
  <c r="G232" i="3"/>
  <c r="F232" i="3"/>
  <c r="S240" i="3"/>
  <c r="R240" i="3"/>
  <c r="P240" i="3"/>
  <c r="N240" i="3"/>
  <c r="Q240" i="3"/>
  <c r="M240" i="3"/>
  <c r="L240" i="3"/>
  <c r="K240" i="3"/>
  <c r="J240" i="3"/>
  <c r="I240" i="3"/>
  <c r="H240" i="3"/>
  <c r="G240" i="3"/>
  <c r="F240" i="3"/>
  <c r="S248" i="3"/>
  <c r="R248" i="3"/>
  <c r="P248" i="3"/>
  <c r="N248" i="3"/>
  <c r="Q248" i="3"/>
  <c r="L248" i="3"/>
  <c r="M248" i="3"/>
  <c r="K248" i="3"/>
  <c r="J248" i="3"/>
  <c r="I248" i="3"/>
  <c r="H248" i="3"/>
  <c r="G248" i="3"/>
  <c r="F248" i="3"/>
  <c r="S256" i="3"/>
  <c r="R256" i="3"/>
  <c r="Q256" i="3"/>
  <c r="P256" i="3"/>
  <c r="N256" i="3"/>
  <c r="L256" i="3"/>
  <c r="M256" i="3"/>
  <c r="K256" i="3"/>
  <c r="J256" i="3"/>
  <c r="I256" i="3"/>
  <c r="H256" i="3"/>
  <c r="G256" i="3"/>
  <c r="F256" i="3"/>
  <c r="S264" i="3"/>
  <c r="R264" i="3"/>
  <c r="Q264" i="3"/>
  <c r="P264" i="3"/>
  <c r="N264" i="3"/>
  <c r="L264" i="3"/>
  <c r="K264" i="3"/>
  <c r="M264" i="3"/>
  <c r="J264" i="3"/>
  <c r="I264" i="3"/>
  <c r="H264" i="3"/>
  <c r="G264" i="3"/>
  <c r="F264" i="3"/>
  <c r="S272" i="3"/>
  <c r="R272" i="3"/>
  <c r="P272" i="3"/>
  <c r="N272" i="3"/>
  <c r="L272" i="3"/>
  <c r="Q272" i="3"/>
  <c r="M272" i="3"/>
  <c r="K272" i="3"/>
  <c r="J272" i="3"/>
  <c r="I272" i="3"/>
  <c r="H272" i="3"/>
  <c r="G272" i="3"/>
  <c r="F272" i="3"/>
  <c r="S280" i="3"/>
  <c r="R280" i="3"/>
  <c r="Q280" i="3"/>
  <c r="P280" i="3"/>
  <c r="N280" i="3"/>
  <c r="L280" i="3"/>
  <c r="K280" i="3"/>
  <c r="M280" i="3"/>
  <c r="J280" i="3"/>
  <c r="I280" i="3"/>
  <c r="H280" i="3"/>
  <c r="G280" i="3"/>
  <c r="F280" i="3"/>
  <c r="S288" i="3"/>
  <c r="R288" i="3"/>
  <c r="Q288" i="3"/>
  <c r="P288" i="3"/>
  <c r="N288" i="3"/>
  <c r="L288" i="3"/>
  <c r="M288" i="3"/>
  <c r="K288" i="3"/>
  <c r="J288" i="3"/>
  <c r="I288" i="3"/>
  <c r="H288" i="3"/>
  <c r="G288" i="3"/>
  <c r="F288" i="3"/>
  <c r="S296" i="3"/>
  <c r="R296" i="3"/>
  <c r="Q296" i="3"/>
  <c r="P296" i="3"/>
  <c r="N296" i="3"/>
  <c r="L296" i="3"/>
  <c r="M296" i="3"/>
  <c r="K296" i="3"/>
  <c r="J296" i="3"/>
  <c r="I296" i="3"/>
  <c r="H296" i="3"/>
  <c r="G296" i="3"/>
  <c r="F296" i="3"/>
  <c r="S304" i="3"/>
  <c r="R304" i="3"/>
  <c r="Q304" i="3"/>
  <c r="P304" i="3"/>
  <c r="N304" i="3"/>
  <c r="L304" i="3"/>
  <c r="M304" i="3"/>
  <c r="K304" i="3"/>
  <c r="J304" i="3"/>
  <c r="I304" i="3"/>
  <c r="H304" i="3"/>
  <c r="G304" i="3"/>
  <c r="F304" i="3"/>
  <c r="S312" i="3"/>
  <c r="R312" i="3"/>
  <c r="Q312" i="3"/>
  <c r="N312" i="3"/>
  <c r="L312" i="3"/>
  <c r="P312" i="3"/>
  <c r="M312" i="3"/>
  <c r="K312" i="3"/>
  <c r="J312" i="3"/>
  <c r="G312" i="3"/>
  <c r="F312" i="3"/>
  <c r="E312" i="3"/>
  <c r="D312" i="3"/>
  <c r="S320" i="3"/>
  <c r="R320" i="3"/>
  <c r="Q320" i="3"/>
  <c r="P320" i="3"/>
  <c r="N320" i="3"/>
  <c r="L320" i="3"/>
  <c r="K320" i="3"/>
  <c r="J320" i="3"/>
  <c r="F320" i="3"/>
  <c r="E320" i="3"/>
  <c r="D320" i="3"/>
  <c r="M320" i="3"/>
  <c r="I320" i="3"/>
  <c r="R328" i="3"/>
  <c r="S328" i="3"/>
  <c r="Q328" i="3"/>
  <c r="N328" i="3"/>
  <c r="L328" i="3"/>
  <c r="P328" i="3"/>
  <c r="K328" i="3"/>
  <c r="M328" i="3"/>
  <c r="J328" i="3"/>
  <c r="E328" i="3"/>
  <c r="D328" i="3"/>
  <c r="I328" i="3"/>
  <c r="H328" i="3"/>
  <c r="R336" i="3"/>
  <c r="S336" i="3"/>
  <c r="Q336" i="3"/>
  <c r="P336" i="3"/>
  <c r="N336" i="3"/>
  <c r="L336" i="3"/>
  <c r="M336" i="3"/>
  <c r="K336" i="3"/>
  <c r="J336" i="3"/>
  <c r="E336" i="3"/>
  <c r="D336" i="3"/>
  <c r="I336" i="3"/>
  <c r="H336" i="3"/>
  <c r="G336" i="3"/>
  <c r="F336" i="3"/>
  <c r="R344" i="3"/>
  <c r="S344" i="3"/>
  <c r="Q344" i="3"/>
  <c r="P344" i="3"/>
  <c r="N344" i="3"/>
  <c r="L344" i="3"/>
  <c r="K344" i="3"/>
  <c r="I344" i="3"/>
  <c r="M344" i="3"/>
  <c r="F344" i="3"/>
  <c r="G344" i="3"/>
  <c r="J344" i="3"/>
  <c r="E344" i="3"/>
  <c r="D344" i="3"/>
  <c r="R352" i="3"/>
  <c r="S352" i="3"/>
  <c r="Q352" i="3"/>
  <c r="P352" i="3"/>
  <c r="N352" i="3"/>
  <c r="L352" i="3"/>
  <c r="M352" i="3"/>
  <c r="I352" i="3"/>
  <c r="K352" i="3"/>
  <c r="F352" i="3"/>
  <c r="D352" i="3"/>
  <c r="H352" i="3"/>
  <c r="G352" i="3"/>
  <c r="J352" i="3"/>
  <c r="R360" i="3"/>
  <c r="S360" i="3"/>
  <c r="Q360" i="3"/>
  <c r="P360" i="3"/>
  <c r="N360" i="3"/>
  <c r="L360" i="3"/>
  <c r="M360" i="3"/>
  <c r="K360" i="3"/>
  <c r="I360" i="3"/>
  <c r="F360" i="3"/>
  <c r="J360" i="3"/>
  <c r="E360" i="3"/>
  <c r="D360" i="3"/>
  <c r="H360" i="3"/>
  <c r="G360" i="3"/>
  <c r="R368" i="3"/>
  <c r="S368" i="3"/>
  <c r="Q368" i="3"/>
  <c r="P368" i="3"/>
  <c r="N368" i="3"/>
  <c r="L368" i="3"/>
  <c r="M368" i="3"/>
  <c r="I368" i="3"/>
  <c r="K368" i="3"/>
  <c r="F368" i="3"/>
  <c r="J368" i="3"/>
  <c r="G368" i="3"/>
  <c r="H368" i="3"/>
  <c r="E368" i="3"/>
  <c r="D368" i="3"/>
  <c r="R376" i="3"/>
  <c r="S376" i="3"/>
  <c r="Q376" i="3"/>
  <c r="N376" i="3"/>
  <c r="L376" i="3"/>
  <c r="P376" i="3"/>
  <c r="M376" i="3"/>
  <c r="K376" i="3"/>
  <c r="J376" i="3"/>
  <c r="I376" i="3"/>
  <c r="H376" i="3"/>
  <c r="F376" i="3"/>
  <c r="G376" i="3"/>
  <c r="E376" i="3"/>
  <c r="D376" i="3"/>
  <c r="R384" i="3"/>
  <c r="S384" i="3"/>
  <c r="Q384" i="3"/>
  <c r="P384" i="3"/>
  <c r="N384" i="3"/>
  <c r="L384" i="3"/>
  <c r="J384" i="3"/>
  <c r="I384" i="3"/>
  <c r="H384" i="3"/>
  <c r="K384" i="3"/>
  <c r="F384" i="3"/>
  <c r="M384" i="3"/>
  <c r="G384" i="3"/>
  <c r="E384" i="3"/>
  <c r="D384" i="3"/>
  <c r="R392" i="3"/>
  <c r="S392" i="3"/>
  <c r="Q392" i="3"/>
  <c r="P392" i="3"/>
  <c r="N392" i="3"/>
  <c r="L392" i="3"/>
  <c r="K392" i="3"/>
  <c r="J392" i="3"/>
  <c r="I392" i="3"/>
  <c r="H392" i="3"/>
  <c r="M392" i="3"/>
  <c r="F392" i="3"/>
  <c r="G392" i="3"/>
  <c r="D392" i="3"/>
  <c r="R400" i="3"/>
  <c r="S400" i="3"/>
  <c r="Q400" i="3"/>
  <c r="P400" i="3"/>
  <c r="N400" i="3"/>
  <c r="L400" i="3"/>
  <c r="M400" i="3"/>
  <c r="J400" i="3"/>
  <c r="I400" i="3"/>
  <c r="H400" i="3"/>
  <c r="K400" i="3"/>
  <c r="F400" i="3"/>
  <c r="D400" i="3"/>
  <c r="G400" i="3"/>
  <c r="E400" i="3"/>
  <c r="R408" i="3"/>
  <c r="S408" i="3"/>
  <c r="Q408" i="3"/>
  <c r="P408" i="3"/>
  <c r="N408" i="3"/>
  <c r="L408" i="3"/>
  <c r="K408" i="3"/>
  <c r="J408" i="3"/>
  <c r="M408" i="3"/>
  <c r="I408" i="3"/>
  <c r="H408" i="3"/>
  <c r="F408" i="3"/>
  <c r="D408" i="3"/>
  <c r="G408" i="3"/>
  <c r="E408" i="3"/>
  <c r="R416" i="3"/>
  <c r="S416" i="3"/>
  <c r="Q416" i="3"/>
  <c r="P416" i="3"/>
  <c r="N416" i="3"/>
  <c r="L416" i="3"/>
  <c r="M416" i="3"/>
  <c r="J416" i="3"/>
  <c r="I416" i="3"/>
  <c r="H416" i="3"/>
  <c r="K416" i="3"/>
  <c r="F416" i="3"/>
  <c r="E416" i="3"/>
  <c r="D416" i="3"/>
  <c r="R424" i="3"/>
  <c r="S424" i="3"/>
  <c r="Q424" i="3"/>
  <c r="P424" i="3"/>
  <c r="N424" i="3"/>
  <c r="L424" i="3"/>
  <c r="M424" i="3"/>
  <c r="K424" i="3"/>
  <c r="J424" i="3"/>
  <c r="I424" i="3"/>
  <c r="H424" i="3"/>
  <c r="F424" i="3"/>
  <c r="E424" i="3"/>
  <c r="D424" i="3"/>
  <c r="R432" i="3"/>
  <c r="S432" i="3"/>
  <c r="Q432" i="3"/>
  <c r="P432" i="3"/>
  <c r="N432" i="3"/>
  <c r="L432" i="3"/>
  <c r="M432" i="3"/>
  <c r="J432" i="3"/>
  <c r="I432" i="3"/>
  <c r="H432" i="3"/>
  <c r="K432" i="3"/>
  <c r="F432" i="3"/>
  <c r="E432" i="3"/>
  <c r="D432" i="3"/>
  <c r="R440" i="3"/>
  <c r="S440" i="3"/>
  <c r="Q440" i="3"/>
  <c r="P440" i="3"/>
  <c r="N440" i="3"/>
  <c r="L440" i="3"/>
  <c r="M440" i="3"/>
  <c r="K440" i="3"/>
  <c r="J440" i="3"/>
  <c r="I440" i="3"/>
  <c r="H440" i="3"/>
  <c r="F440" i="3"/>
  <c r="G440" i="3"/>
  <c r="R448" i="3"/>
  <c r="S448" i="3"/>
  <c r="Q448" i="3"/>
  <c r="P448" i="3"/>
  <c r="N448" i="3"/>
  <c r="L448" i="3"/>
  <c r="J448" i="3"/>
  <c r="I448" i="3"/>
  <c r="H448" i="3"/>
  <c r="K448" i="3"/>
  <c r="G448" i="3"/>
  <c r="M448" i="3"/>
  <c r="F448" i="3"/>
  <c r="E448" i="3"/>
  <c r="D448" i="3"/>
  <c r="R456" i="3"/>
  <c r="S456" i="3"/>
  <c r="Q456" i="3"/>
  <c r="P456" i="3"/>
  <c r="N456" i="3"/>
  <c r="L456" i="3"/>
  <c r="K456" i="3"/>
  <c r="J456" i="3"/>
  <c r="I456" i="3"/>
  <c r="M456" i="3"/>
  <c r="H456" i="3"/>
  <c r="G456" i="3"/>
  <c r="F456" i="3"/>
  <c r="E456" i="3"/>
  <c r="D456" i="3"/>
  <c r="R464" i="3"/>
  <c r="S464" i="3"/>
  <c r="Q464" i="3"/>
  <c r="P464" i="3"/>
  <c r="N464" i="3"/>
  <c r="L464" i="3"/>
  <c r="M464" i="3"/>
  <c r="J464" i="3"/>
  <c r="I464" i="3"/>
  <c r="H464" i="3"/>
  <c r="K464" i="3"/>
  <c r="G464" i="3"/>
  <c r="F464" i="3"/>
  <c r="D464" i="3"/>
  <c r="R472" i="3"/>
  <c r="S472" i="3"/>
  <c r="Q472" i="3"/>
  <c r="N472" i="3"/>
  <c r="L472" i="3"/>
  <c r="P472" i="3"/>
  <c r="K472" i="3"/>
  <c r="M472" i="3"/>
  <c r="J472" i="3"/>
  <c r="I472" i="3"/>
  <c r="H472" i="3"/>
  <c r="G472" i="3"/>
  <c r="F472" i="3"/>
  <c r="E472" i="3"/>
  <c r="D472" i="3"/>
  <c r="R480" i="3"/>
  <c r="S480" i="3"/>
  <c r="Q480" i="3"/>
  <c r="P480" i="3"/>
  <c r="N480" i="3"/>
  <c r="L480" i="3"/>
  <c r="M480" i="3"/>
  <c r="J480" i="3"/>
  <c r="I480" i="3"/>
  <c r="H480" i="3"/>
  <c r="K480" i="3"/>
  <c r="G480" i="3"/>
  <c r="F480" i="3"/>
  <c r="E480" i="3"/>
  <c r="D480" i="3"/>
  <c r="R488" i="3"/>
  <c r="S488" i="3"/>
  <c r="Q488" i="3"/>
  <c r="P488" i="3"/>
  <c r="N488" i="3"/>
  <c r="L488" i="3"/>
  <c r="M488" i="3"/>
  <c r="H488" i="3"/>
  <c r="F488" i="3"/>
  <c r="K488" i="3"/>
  <c r="J488" i="3"/>
  <c r="I488" i="3"/>
  <c r="G488" i="3"/>
  <c r="E488" i="3"/>
  <c r="D488" i="3"/>
  <c r="R496" i="3"/>
  <c r="S496" i="3"/>
  <c r="Q496" i="3"/>
  <c r="P496" i="3"/>
  <c r="N496" i="3"/>
  <c r="L496" i="3"/>
  <c r="H496" i="3"/>
  <c r="F496" i="3"/>
  <c r="E496" i="3"/>
  <c r="M496" i="3"/>
  <c r="J496" i="3"/>
  <c r="K496" i="3"/>
  <c r="I496" i="3"/>
  <c r="G496" i="3"/>
  <c r="D496" i="3"/>
  <c r="S233" i="3"/>
  <c r="R233" i="3"/>
  <c r="Q233" i="3"/>
  <c r="P233" i="3"/>
  <c r="N233" i="3"/>
  <c r="L233" i="3"/>
  <c r="K233" i="3"/>
  <c r="M233" i="3"/>
  <c r="D233" i="3"/>
  <c r="J233" i="3"/>
  <c r="I233" i="3"/>
  <c r="H233" i="3"/>
  <c r="G233" i="3"/>
  <c r="N10" i="3"/>
  <c r="M10" i="3"/>
  <c r="L10" i="3"/>
  <c r="K10" i="3"/>
  <c r="N18" i="3"/>
  <c r="M18" i="3"/>
  <c r="L18" i="3"/>
  <c r="K18" i="3"/>
  <c r="N26" i="3"/>
  <c r="M26" i="3"/>
  <c r="L26" i="3"/>
  <c r="K26" i="3"/>
  <c r="S34" i="3"/>
  <c r="R34" i="3"/>
  <c r="Q34" i="3"/>
  <c r="P34" i="3"/>
  <c r="N34" i="3"/>
  <c r="M34" i="3"/>
  <c r="L34" i="3"/>
  <c r="K34" i="3"/>
  <c r="S42" i="3"/>
  <c r="R42" i="3"/>
  <c r="Q42" i="3"/>
  <c r="P42" i="3"/>
  <c r="N42" i="3"/>
  <c r="M42" i="3"/>
  <c r="L42" i="3"/>
  <c r="K42" i="3"/>
  <c r="S50" i="3"/>
  <c r="R50" i="3"/>
  <c r="Q50" i="3"/>
  <c r="P50" i="3"/>
  <c r="N50" i="3"/>
  <c r="M50" i="3"/>
  <c r="L50" i="3"/>
  <c r="K50" i="3"/>
  <c r="S58" i="3"/>
  <c r="R58" i="3"/>
  <c r="Q58" i="3"/>
  <c r="P58" i="3"/>
  <c r="N58" i="3"/>
  <c r="M58" i="3"/>
  <c r="L58" i="3"/>
  <c r="K58" i="3"/>
  <c r="S66" i="3"/>
  <c r="R66" i="3"/>
  <c r="Q66" i="3"/>
  <c r="P66" i="3"/>
  <c r="N66" i="3"/>
  <c r="M66" i="3"/>
  <c r="L66" i="3"/>
  <c r="K66" i="3"/>
  <c r="S74" i="3"/>
  <c r="R74" i="3"/>
  <c r="Q74" i="3"/>
  <c r="P74" i="3"/>
  <c r="N74" i="3"/>
  <c r="M74" i="3"/>
  <c r="L74" i="3"/>
  <c r="K74" i="3"/>
  <c r="S82" i="3"/>
  <c r="R82" i="3"/>
  <c r="Q82" i="3"/>
  <c r="P82" i="3"/>
  <c r="N82" i="3"/>
  <c r="M82" i="3"/>
  <c r="L82" i="3"/>
  <c r="K82" i="3"/>
  <c r="S90" i="3"/>
  <c r="R90" i="3"/>
  <c r="Q90" i="3"/>
  <c r="P90" i="3"/>
  <c r="N90" i="3"/>
  <c r="M90" i="3"/>
  <c r="L90" i="3"/>
  <c r="K90" i="3"/>
  <c r="S98" i="3"/>
  <c r="R98" i="3"/>
  <c r="Q98" i="3"/>
  <c r="P98" i="3"/>
  <c r="N98" i="3"/>
  <c r="M98" i="3"/>
  <c r="L98" i="3"/>
  <c r="K98" i="3"/>
  <c r="S106" i="3"/>
  <c r="R106" i="3"/>
  <c r="Q106" i="3"/>
  <c r="P106" i="3"/>
  <c r="N106" i="3"/>
  <c r="M106" i="3"/>
  <c r="L106" i="3"/>
  <c r="K106" i="3"/>
  <c r="S114" i="3"/>
  <c r="R114" i="3"/>
  <c r="Q114" i="3"/>
  <c r="P114" i="3"/>
  <c r="N114" i="3"/>
  <c r="M114" i="3"/>
  <c r="L114" i="3"/>
  <c r="K114" i="3"/>
  <c r="S122" i="3"/>
  <c r="R122" i="3"/>
  <c r="Q122" i="3"/>
  <c r="P122" i="3"/>
  <c r="N122" i="3"/>
  <c r="M122" i="3"/>
  <c r="L122" i="3"/>
  <c r="K122" i="3"/>
  <c r="S130" i="3"/>
  <c r="R130" i="3"/>
  <c r="Q130" i="3"/>
  <c r="P130" i="3"/>
  <c r="N130" i="3"/>
  <c r="M130" i="3"/>
  <c r="L130" i="3"/>
  <c r="K130" i="3"/>
  <c r="S138" i="3"/>
  <c r="R138" i="3"/>
  <c r="Q138" i="3"/>
  <c r="P138" i="3"/>
  <c r="N138" i="3"/>
  <c r="M138" i="3"/>
  <c r="L138" i="3"/>
  <c r="K138" i="3"/>
  <c r="E138" i="3"/>
  <c r="S146" i="3"/>
  <c r="R146" i="3"/>
  <c r="Q146" i="3"/>
  <c r="P146" i="3"/>
  <c r="N146" i="3"/>
  <c r="M146" i="3"/>
  <c r="L146" i="3"/>
  <c r="K146" i="3"/>
  <c r="E146" i="3"/>
  <c r="D146" i="3"/>
  <c r="H146" i="3"/>
  <c r="S154" i="3"/>
  <c r="R154" i="3"/>
  <c r="Q154" i="3"/>
  <c r="P154" i="3"/>
  <c r="N154" i="3"/>
  <c r="M154" i="3"/>
  <c r="L154" i="3"/>
  <c r="K154" i="3"/>
  <c r="E154" i="3"/>
  <c r="D154" i="3"/>
  <c r="J154" i="3"/>
  <c r="H154" i="3"/>
  <c r="S162" i="3"/>
  <c r="R162" i="3"/>
  <c r="Q162" i="3"/>
  <c r="P162" i="3"/>
  <c r="N162" i="3"/>
  <c r="M162" i="3"/>
  <c r="L162" i="3"/>
  <c r="K162" i="3"/>
  <c r="E162" i="3"/>
  <c r="D162" i="3"/>
  <c r="J162" i="3"/>
  <c r="H162" i="3"/>
  <c r="S170" i="3"/>
  <c r="R170" i="3"/>
  <c r="Q170" i="3"/>
  <c r="P170" i="3"/>
  <c r="N170" i="3"/>
  <c r="M170" i="3"/>
  <c r="L170" i="3"/>
  <c r="K170" i="3"/>
  <c r="E170" i="3"/>
  <c r="D170" i="3"/>
  <c r="J170" i="3"/>
  <c r="H170" i="3"/>
  <c r="S178" i="3"/>
  <c r="R178" i="3"/>
  <c r="Q178" i="3"/>
  <c r="P178" i="3"/>
  <c r="N178" i="3"/>
  <c r="M178" i="3"/>
  <c r="L178" i="3"/>
  <c r="K178" i="3"/>
  <c r="E178" i="3"/>
  <c r="D178" i="3"/>
  <c r="J178" i="3"/>
  <c r="I178" i="3"/>
  <c r="H178" i="3"/>
  <c r="S186" i="3"/>
  <c r="R186" i="3"/>
  <c r="Q186" i="3"/>
  <c r="P186" i="3"/>
  <c r="N186" i="3"/>
  <c r="M186" i="3"/>
  <c r="L186" i="3"/>
  <c r="K186" i="3"/>
  <c r="E186" i="3"/>
  <c r="D186" i="3"/>
  <c r="J186" i="3"/>
  <c r="I186" i="3"/>
  <c r="H186" i="3"/>
  <c r="S194" i="3"/>
  <c r="R194" i="3"/>
  <c r="Q194" i="3"/>
  <c r="P194" i="3"/>
  <c r="N194" i="3"/>
  <c r="M194" i="3"/>
  <c r="L194" i="3"/>
  <c r="K194" i="3"/>
  <c r="E194" i="3"/>
  <c r="D194" i="3"/>
  <c r="J194" i="3"/>
  <c r="I194" i="3"/>
  <c r="H194" i="3"/>
  <c r="S202" i="3"/>
  <c r="R202" i="3"/>
  <c r="Q202" i="3"/>
  <c r="P202" i="3"/>
  <c r="N202" i="3"/>
  <c r="M202" i="3"/>
  <c r="L202" i="3"/>
  <c r="K202" i="3"/>
  <c r="E202" i="3"/>
  <c r="D202" i="3"/>
  <c r="J202" i="3"/>
  <c r="I202" i="3"/>
  <c r="H202" i="3"/>
  <c r="S210" i="3"/>
  <c r="R210" i="3"/>
  <c r="Q210" i="3"/>
  <c r="P210" i="3"/>
  <c r="N210" i="3"/>
  <c r="M210" i="3"/>
  <c r="K210" i="3"/>
  <c r="L210" i="3"/>
  <c r="E210" i="3"/>
  <c r="D210" i="3"/>
  <c r="J210" i="3"/>
  <c r="I210" i="3"/>
  <c r="H210" i="3"/>
  <c r="S218" i="3"/>
  <c r="R218" i="3"/>
  <c r="Q218" i="3"/>
  <c r="P218" i="3"/>
  <c r="M218" i="3"/>
  <c r="K218" i="3"/>
  <c r="L218" i="3"/>
  <c r="N218" i="3"/>
  <c r="E218" i="3"/>
  <c r="D218" i="3"/>
  <c r="J218" i="3"/>
  <c r="I218" i="3"/>
  <c r="H218" i="3"/>
  <c r="S226" i="3"/>
  <c r="R226" i="3"/>
  <c r="Q226" i="3"/>
  <c r="P226" i="3"/>
  <c r="N226" i="3"/>
  <c r="M226" i="3"/>
  <c r="K226" i="3"/>
  <c r="E226" i="3"/>
  <c r="L226" i="3"/>
  <c r="D226" i="3"/>
  <c r="J226" i="3"/>
  <c r="I226" i="3"/>
  <c r="H226" i="3"/>
  <c r="S234" i="3"/>
  <c r="R234" i="3"/>
  <c r="Q234" i="3"/>
  <c r="P234" i="3"/>
  <c r="M234" i="3"/>
  <c r="N234" i="3"/>
  <c r="L234" i="3"/>
  <c r="K234" i="3"/>
  <c r="E234" i="3"/>
  <c r="D234" i="3"/>
  <c r="J234" i="3"/>
  <c r="I234" i="3"/>
  <c r="H234" i="3"/>
  <c r="S242" i="3"/>
  <c r="R242" i="3"/>
  <c r="Q242" i="3"/>
  <c r="P242" i="3"/>
  <c r="M242" i="3"/>
  <c r="K242" i="3"/>
  <c r="L242" i="3"/>
  <c r="N242" i="3"/>
  <c r="E242" i="3"/>
  <c r="D242" i="3"/>
  <c r="J242" i="3"/>
  <c r="I242" i="3"/>
  <c r="H242" i="3"/>
  <c r="S250" i="3"/>
  <c r="R250" i="3"/>
  <c r="Q250" i="3"/>
  <c r="P250" i="3"/>
  <c r="N250" i="3"/>
  <c r="M250" i="3"/>
  <c r="K250" i="3"/>
  <c r="L250" i="3"/>
  <c r="E250" i="3"/>
  <c r="D250" i="3"/>
  <c r="J250" i="3"/>
  <c r="I250" i="3"/>
  <c r="H250" i="3"/>
  <c r="S258" i="3"/>
  <c r="R258" i="3"/>
  <c r="Q258" i="3"/>
  <c r="P258" i="3"/>
  <c r="N258" i="3"/>
  <c r="M258" i="3"/>
  <c r="L258" i="3"/>
  <c r="K258" i="3"/>
  <c r="E258" i="3"/>
  <c r="D258" i="3"/>
  <c r="J258" i="3"/>
  <c r="I258" i="3"/>
  <c r="H258" i="3"/>
  <c r="S266" i="3"/>
  <c r="R266" i="3"/>
  <c r="Q266" i="3"/>
  <c r="P266" i="3"/>
  <c r="N266" i="3"/>
  <c r="M266" i="3"/>
  <c r="K266" i="3"/>
  <c r="L266" i="3"/>
  <c r="E266" i="3"/>
  <c r="D266" i="3"/>
  <c r="J266" i="3"/>
  <c r="I266" i="3"/>
  <c r="H266" i="3"/>
  <c r="S274" i="3"/>
  <c r="R274" i="3"/>
  <c r="P274" i="3"/>
  <c r="Q274" i="3"/>
  <c r="N274" i="3"/>
  <c r="M274" i="3"/>
  <c r="K274" i="3"/>
  <c r="L274" i="3"/>
  <c r="E274" i="3"/>
  <c r="D274" i="3"/>
  <c r="J274" i="3"/>
  <c r="I274" i="3"/>
  <c r="H274" i="3"/>
  <c r="S282" i="3"/>
  <c r="R282" i="3"/>
  <c r="Q282" i="3"/>
  <c r="P282" i="3"/>
  <c r="N282" i="3"/>
  <c r="M282" i="3"/>
  <c r="L282" i="3"/>
  <c r="K282" i="3"/>
  <c r="E282" i="3"/>
  <c r="D282" i="3"/>
  <c r="J282" i="3"/>
  <c r="I282" i="3"/>
  <c r="H282" i="3"/>
  <c r="S290" i="3"/>
  <c r="R290" i="3"/>
  <c r="P290" i="3"/>
  <c r="Q290" i="3"/>
  <c r="N290" i="3"/>
  <c r="M290" i="3"/>
  <c r="K290" i="3"/>
  <c r="L290" i="3"/>
  <c r="E290" i="3"/>
  <c r="D290" i="3"/>
  <c r="J290" i="3"/>
  <c r="I290" i="3"/>
  <c r="H290" i="3"/>
  <c r="S298" i="3"/>
  <c r="R298" i="3"/>
  <c r="P298" i="3"/>
  <c r="N298" i="3"/>
  <c r="Q298" i="3"/>
  <c r="M298" i="3"/>
  <c r="L298" i="3"/>
  <c r="K298" i="3"/>
  <c r="E298" i="3"/>
  <c r="D298" i="3"/>
  <c r="J298" i="3"/>
  <c r="I298" i="3"/>
  <c r="H298" i="3"/>
  <c r="S306" i="3"/>
  <c r="R306" i="3"/>
  <c r="Q306" i="3"/>
  <c r="P306" i="3"/>
  <c r="N306" i="3"/>
  <c r="M306" i="3"/>
  <c r="K306" i="3"/>
  <c r="L306" i="3"/>
  <c r="E306" i="3"/>
  <c r="D306" i="3"/>
  <c r="J306" i="3"/>
  <c r="I306" i="3"/>
  <c r="H306" i="3"/>
  <c r="S314" i="3"/>
  <c r="R314" i="3"/>
  <c r="Q314" i="3"/>
  <c r="P314" i="3"/>
  <c r="N314" i="3"/>
  <c r="M314" i="3"/>
  <c r="K314" i="3"/>
  <c r="L314" i="3"/>
  <c r="D314" i="3"/>
  <c r="J314" i="3"/>
  <c r="I314" i="3"/>
  <c r="H314" i="3"/>
  <c r="G314" i="3"/>
  <c r="F314" i="3"/>
  <c r="S322" i="3"/>
  <c r="R322" i="3"/>
  <c r="Q322" i="3"/>
  <c r="P322" i="3"/>
  <c r="N322" i="3"/>
  <c r="M322" i="3"/>
  <c r="K322" i="3"/>
  <c r="D322" i="3"/>
  <c r="L322" i="3"/>
  <c r="G322" i="3"/>
  <c r="J322" i="3"/>
  <c r="I322" i="3"/>
  <c r="H322" i="3"/>
  <c r="F322" i="3"/>
  <c r="S330" i="3"/>
  <c r="Q330" i="3"/>
  <c r="R330" i="3"/>
  <c r="P330" i="3"/>
  <c r="N330" i="3"/>
  <c r="M330" i="3"/>
  <c r="L330" i="3"/>
  <c r="K330" i="3"/>
  <c r="D330" i="3"/>
  <c r="G330" i="3"/>
  <c r="F330" i="3"/>
  <c r="J330" i="3"/>
  <c r="I330" i="3"/>
  <c r="H330" i="3"/>
  <c r="S338" i="3"/>
  <c r="Q338" i="3"/>
  <c r="R338" i="3"/>
  <c r="N338" i="3"/>
  <c r="M338" i="3"/>
  <c r="K338" i="3"/>
  <c r="P338" i="3"/>
  <c r="L338" i="3"/>
  <c r="H338" i="3"/>
  <c r="F338" i="3"/>
  <c r="J338" i="3"/>
  <c r="I338" i="3"/>
  <c r="G338" i="3"/>
  <c r="E338" i="3"/>
  <c r="D338" i="3"/>
  <c r="S346" i="3"/>
  <c r="R346" i="3"/>
  <c r="Q346" i="3"/>
  <c r="P346" i="3"/>
  <c r="N346" i="3"/>
  <c r="M346" i="3"/>
  <c r="K346" i="3"/>
  <c r="L346" i="3"/>
  <c r="H346" i="3"/>
  <c r="D346" i="3"/>
  <c r="G346" i="3"/>
  <c r="F346" i="3"/>
  <c r="J346" i="3"/>
  <c r="I346" i="3"/>
  <c r="E346" i="3"/>
  <c r="S354" i="3"/>
  <c r="Q354" i="3"/>
  <c r="R354" i="3"/>
  <c r="P354" i="3"/>
  <c r="N354" i="3"/>
  <c r="M354" i="3"/>
  <c r="L354" i="3"/>
  <c r="K354" i="3"/>
  <c r="H354" i="3"/>
  <c r="I354" i="3"/>
  <c r="E354" i="3"/>
  <c r="D354" i="3"/>
  <c r="G354" i="3"/>
  <c r="F354" i="3"/>
  <c r="S362" i="3"/>
  <c r="Q362" i="3"/>
  <c r="R362" i="3"/>
  <c r="P362" i="3"/>
  <c r="N362" i="3"/>
  <c r="M362" i="3"/>
  <c r="K362" i="3"/>
  <c r="L362" i="3"/>
  <c r="H362" i="3"/>
  <c r="I362" i="3"/>
  <c r="F362" i="3"/>
  <c r="J362" i="3"/>
  <c r="G362" i="3"/>
  <c r="E362" i="3"/>
  <c r="D362" i="3"/>
  <c r="S370" i="3"/>
  <c r="R370" i="3"/>
  <c r="Q370" i="3"/>
  <c r="P370" i="3"/>
  <c r="N370" i="3"/>
  <c r="M370" i="3"/>
  <c r="L370" i="3"/>
  <c r="K370" i="3"/>
  <c r="H370" i="3"/>
  <c r="F370" i="3"/>
  <c r="D370" i="3"/>
  <c r="J370" i="3"/>
  <c r="I370" i="3"/>
  <c r="S378" i="3"/>
  <c r="Q378" i="3"/>
  <c r="R378" i="3"/>
  <c r="P378" i="3"/>
  <c r="N378" i="3"/>
  <c r="M378" i="3"/>
  <c r="K378" i="3"/>
  <c r="L378" i="3"/>
  <c r="E378" i="3"/>
  <c r="D378" i="3"/>
  <c r="J378" i="3"/>
  <c r="H378" i="3"/>
  <c r="G378" i="3"/>
  <c r="F378" i="3"/>
  <c r="I378" i="3"/>
  <c r="S386" i="3"/>
  <c r="R386" i="3"/>
  <c r="Q386" i="3"/>
  <c r="P386" i="3"/>
  <c r="N386" i="3"/>
  <c r="M386" i="3"/>
  <c r="K386" i="3"/>
  <c r="E386" i="3"/>
  <c r="D386" i="3"/>
  <c r="J386" i="3"/>
  <c r="H386" i="3"/>
  <c r="G386" i="3"/>
  <c r="S394" i="3"/>
  <c r="Q394" i="3"/>
  <c r="R394" i="3"/>
  <c r="P394" i="3"/>
  <c r="N394" i="3"/>
  <c r="M394" i="3"/>
  <c r="L394" i="3"/>
  <c r="K394" i="3"/>
  <c r="E394" i="3"/>
  <c r="D394" i="3"/>
  <c r="J394" i="3"/>
  <c r="H394" i="3"/>
  <c r="I394" i="3"/>
  <c r="G394" i="3"/>
  <c r="F394" i="3"/>
  <c r="S402" i="3"/>
  <c r="Q402" i="3"/>
  <c r="R402" i="3"/>
  <c r="P402" i="3"/>
  <c r="N402" i="3"/>
  <c r="M402" i="3"/>
  <c r="K402" i="3"/>
  <c r="E402" i="3"/>
  <c r="D402" i="3"/>
  <c r="J402" i="3"/>
  <c r="L402" i="3"/>
  <c r="H402" i="3"/>
  <c r="I402" i="3"/>
  <c r="G402" i="3"/>
  <c r="F402" i="3"/>
  <c r="S410" i="3"/>
  <c r="R410" i="3"/>
  <c r="Q410" i="3"/>
  <c r="P410" i="3"/>
  <c r="N410" i="3"/>
  <c r="M410" i="3"/>
  <c r="K410" i="3"/>
  <c r="L410" i="3"/>
  <c r="E410" i="3"/>
  <c r="D410" i="3"/>
  <c r="J410" i="3"/>
  <c r="H410" i="3"/>
  <c r="I410" i="3"/>
  <c r="F410" i="3"/>
  <c r="S418" i="3"/>
  <c r="Q418" i="3"/>
  <c r="R418" i="3"/>
  <c r="P418" i="3"/>
  <c r="N418" i="3"/>
  <c r="M418" i="3"/>
  <c r="L418" i="3"/>
  <c r="K418" i="3"/>
  <c r="E418" i="3"/>
  <c r="D418" i="3"/>
  <c r="J418" i="3"/>
  <c r="H418" i="3"/>
  <c r="F418" i="3"/>
  <c r="I418" i="3"/>
  <c r="G418" i="3"/>
  <c r="S426" i="3"/>
  <c r="R426" i="3"/>
  <c r="Q426" i="3"/>
  <c r="P426" i="3"/>
  <c r="N426" i="3"/>
  <c r="M426" i="3"/>
  <c r="K426" i="3"/>
  <c r="L426" i="3"/>
  <c r="E426" i="3"/>
  <c r="D426" i="3"/>
  <c r="J426" i="3"/>
  <c r="H426" i="3"/>
  <c r="F426" i="3"/>
  <c r="I426" i="3"/>
  <c r="G426" i="3"/>
  <c r="S434" i="3"/>
  <c r="Q434" i="3"/>
  <c r="R434" i="3"/>
  <c r="P434" i="3"/>
  <c r="N434" i="3"/>
  <c r="M434" i="3"/>
  <c r="L434" i="3"/>
  <c r="K434" i="3"/>
  <c r="E434" i="3"/>
  <c r="D434" i="3"/>
  <c r="J434" i="3"/>
  <c r="H434" i="3"/>
  <c r="I434" i="3"/>
  <c r="G434" i="3"/>
  <c r="F434" i="3"/>
  <c r="S442" i="3"/>
  <c r="R442" i="3"/>
  <c r="Q442" i="3"/>
  <c r="P442" i="3"/>
  <c r="N442" i="3"/>
  <c r="M442" i="3"/>
  <c r="K442" i="3"/>
  <c r="E442" i="3"/>
  <c r="D442" i="3"/>
  <c r="J442" i="3"/>
  <c r="I442" i="3"/>
  <c r="H442" i="3"/>
  <c r="G442" i="3"/>
  <c r="L442" i="3"/>
  <c r="F442" i="3"/>
  <c r="S450" i="3"/>
  <c r="Q450" i="3"/>
  <c r="P450" i="3"/>
  <c r="R450" i="3"/>
  <c r="N450" i="3"/>
  <c r="M450" i="3"/>
  <c r="K450" i="3"/>
  <c r="E450" i="3"/>
  <c r="D450" i="3"/>
  <c r="J450" i="3"/>
  <c r="I450" i="3"/>
  <c r="L450" i="3"/>
  <c r="H450" i="3"/>
  <c r="F450" i="3"/>
  <c r="S458" i="3"/>
  <c r="Q458" i="3"/>
  <c r="R458" i="3"/>
  <c r="P458" i="3"/>
  <c r="N458" i="3"/>
  <c r="M458" i="3"/>
  <c r="L458" i="3"/>
  <c r="K458" i="3"/>
  <c r="E458" i="3"/>
  <c r="D458" i="3"/>
  <c r="J458" i="3"/>
  <c r="I458" i="3"/>
  <c r="H458" i="3"/>
  <c r="G458" i="3"/>
  <c r="F458" i="3"/>
  <c r="S466" i="3"/>
  <c r="R466" i="3"/>
  <c r="Q466" i="3"/>
  <c r="P466" i="3"/>
  <c r="N466" i="3"/>
  <c r="M466" i="3"/>
  <c r="K466" i="3"/>
  <c r="E466" i="3"/>
  <c r="D466" i="3"/>
  <c r="L466" i="3"/>
  <c r="J466" i="3"/>
  <c r="I466" i="3"/>
  <c r="H466" i="3"/>
  <c r="G466" i="3"/>
  <c r="F466" i="3"/>
  <c r="S474" i="3"/>
  <c r="Q474" i="3"/>
  <c r="R474" i="3"/>
  <c r="P474" i="3"/>
  <c r="N474" i="3"/>
  <c r="M474" i="3"/>
  <c r="K474" i="3"/>
  <c r="L474" i="3"/>
  <c r="E474" i="3"/>
  <c r="D474" i="3"/>
  <c r="J474" i="3"/>
  <c r="I474" i="3"/>
  <c r="H474" i="3"/>
  <c r="G474" i="3"/>
  <c r="F474" i="3"/>
  <c r="S482" i="3"/>
  <c r="Q482" i="3"/>
  <c r="P482" i="3"/>
  <c r="R482" i="3"/>
  <c r="N482" i="3"/>
  <c r="M482" i="3"/>
  <c r="L482" i="3"/>
  <c r="K482" i="3"/>
  <c r="H482" i="3"/>
  <c r="E482" i="3"/>
  <c r="G482" i="3"/>
  <c r="F482" i="3"/>
  <c r="D482" i="3"/>
  <c r="I482" i="3"/>
  <c r="J482" i="3"/>
  <c r="S490" i="3"/>
  <c r="Q490" i="3"/>
  <c r="R490" i="3"/>
  <c r="P490" i="3"/>
  <c r="N490" i="3"/>
  <c r="M490" i="3"/>
  <c r="J490" i="3"/>
  <c r="K490" i="3"/>
  <c r="H490" i="3"/>
  <c r="L490" i="3"/>
  <c r="E490" i="3"/>
  <c r="I490" i="3"/>
  <c r="G490" i="3"/>
  <c r="F490" i="3"/>
  <c r="S498" i="3"/>
  <c r="R498" i="3"/>
  <c r="Q498" i="3"/>
  <c r="P498" i="3"/>
  <c r="N498" i="3"/>
  <c r="M498" i="3"/>
  <c r="J498" i="3"/>
  <c r="L498" i="3"/>
  <c r="K498" i="3"/>
  <c r="H498" i="3"/>
  <c r="G498" i="3"/>
  <c r="E498" i="3"/>
  <c r="I498" i="3"/>
  <c r="D498" i="3"/>
  <c r="F498" i="3"/>
  <c r="J3" i="3"/>
  <c r="D11" i="3"/>
  <c r="Z11" i="3" s="1"/>
  <c r="G14" i="3"/>
  <c r="H15" i="3"/>
  <c r="I16" i="3"/>
  <c r="J17" i="3"/>
  <c r="D19" i="3"/>
  <c r="G22" i="3"/>
  <c r="H23" i="3"/>
  <c r="I24" i="3"/>
  <c r="J25" i="3"/>
  <c r="D27" i="3"/>
  <c r="Z27" i="3" s="1"/>
  <c r="F29" i="3"/>
  <c r="G30" i="3"/>
  <c r="H31" i="3"/>
  <c r="J33" i="3"/>
  <c r="D35" i="3"/>
  <c r="F37" i="3"/>
  <c r="G38" i="3"/>
  <c r="H39" i="3"/>
  <c r="I40" i="3"/>
  <c r="J41" i="3"/>
  <c r="D43" i="3"/>
  <c r="F45" i="3"/>
  <c r="G46" i="3"/>
  <c r="H47" i="3"/>
  <c r="I48" i="3"/>
  <c r="J49" i="3"/>
  <c r="D51" i="3"/>
  <c r="F53" i="3"/>
  <c r="G54" i="3"/>
  <c r="H55" i="3"/>
  <c r="I56" i="3"/>
  <c r="J57" i="3"/>
  <c r="D59" i="3"/>
  <c r="F61" i="3"/>
  <c r="G62" i="3"/>
  <c r="H63" i="3"/>
  <c r="I64" i="3"/>
  <c r="J65" i="3"/>
  <c r="D67" i="3"/>
  <c r="F69" i="3"/>
  <c r="G70" i="3"/>
  <c r="H71" i="3"/>
  <c r="I72" i="3"/>
  <c r="J73" i="3"/>
  <c r="D75" i="3"/>
  <c r="F77" i="3"/>
  <c r="G78" i="3"/>
  <c r="H79" i="3"/>
  <c r="I80" i="3"/>
  <c r="J81" i="3"/>
  <c r="D83" i="3"/>
  <c r="F85" i="3"/>
  <c r="G86" i="3"/>
  <c r="H87" i="3"/>
  <c r="I88" i="3"/>
  <c r="J89" i="3"/>
  <c r="D91" i="3"/>
  <c r="F93" i="3"/>
  <c r="G94" i="3"/>
  <c r="H95" i="3"/>
  <c r="I96" i="3"/>
  <c r="J97" i="3"/>
  <c r="D99" i="3"/>
  <c r="F101" i="3"/>
  <c r="G102" i="3"/>
  <c r="H103" i="3"/>
  <c r="I104" i="3"/>
  <c r="J105" i="3"/>
  <c r="D107" i="3"/>
  <c r="F109" i="3"/>
  <c r="G110" i="3"/>
  <c r="H111" i="3"/>
  <c r="I112" i="3"/>
  <c r="J113" i="3"/>
  <c r="D115" i="3"/>
  <c r="F117" i="3"/>
  <c r="G118" i="3"/>
  <c r="H119" i="3"/>
  <c r="I120" i="3"/>
  <c r="J121" i="3"/>
  <c r="D123" i="3"/>
  <c r="F125" i="3"/>
  <c r="G126" i="3"/>
  <c r="H127" i="3"/>
  <c r="I128" i="3"/>
  <c r="J129" i="3"/>
  <c r="D131" i="3"/>
  <c r="F133" i="3"/>
  <c r="G134" i="3"/>
  <c r="H135" i="3"/>
  <c r="I136" i="3"/>
  <c r="J137" i="3"/>
  <c r="E139" i="3"/>
  <c r="E143" i="3"/>
  <c r="I144" i="3"/>
  <c r="I146" i="3"/>
  <c r="E153" i="3"/>
  <c r="G155" i="3"/>
  <c r="D160" i="3"/>
  <c r="F162" i="3"/>
  <c r="D165" i="3"/>
  <c r="E168" i="3"/>
  <c r="G171" i="3"/>
  <c r="G178" i="3"/>
  <c r="E192" i="3"/>
  <c r="F201" i="3"/>
  <c r="G210" i="3"/>
  <c r="E224" i="3"/>
  <c r="F233" i="3"/>
  <c r="G242" i="3"/>
  <c r="E256" i="3"/>
  <c r="F265" i="3"/>
  <c r="G274" i="3"/>
  <c r="E288" i="3"/>
  <c r="F297" i="3"/>
  <c r="G306" i="3"/>
  <c r="E322" i="3"/>
  <c r="G328" i="3"/>
  <c r="E345" i="3"/>
  <c r="I386" i="3"/>
  <c r="E440" i="3"/>
  <c r="K171" i="3"/>
  <c r="J48" i="3"/>
  <c r="E51" i="3"/>
  <c r="J72" i="3"/>
  <c r="E75" i="3"/>
  <c r="E99" i="3"/>
  <c r="G139" i="3"/>
  <c r="E160" i="3"/>
  <c r="G168" i="3"/>
  <c r="H171" i="3"/>
  <c r="G179" i="3"/>
  <c r="D216" i="3"/>
  <c r="G243" i="3"/>
  <c r="G275" i="3"/>
  <c r="D280" i="3"/>
  <c r="G307" i="3"/>
  <c r="H312" i="3"/>
  <c r="G323" i="3"/>
  <c r="E347" i="3"/>
  <c r="E392" i="3"/>
  <c r="G416" i="3"/>
  <c r="K331" i="3"/>
  <c r="N12" i="3"/>
  <c r="M12" i="3"/>
  <c r="K12" i="3"/>
  <c r="L12" i="3"/>
  <c r="N20" i="3"/>
  <c r="M20" i="3"/>
  <c r="K20" i="3"/>
  <c r="L20" i="3"/>
  <c r="N28" i="3"/>
  <c r="M28" i="3"/>
  <c r="K28" i="3"/>
  <c r="L28" i="3"/>
  <c r="S36" i="3"/>
  <c r="Q36" i="3"/>
  <c r="R36" i="3"/>
  <c r="N36" i="3"/>
  <c r="M36" i="3"/>
  <c r="P36" i="3"/>
  <c r="K36" i="3"/>
  <c r="L36" i="3"/>
  <c r="S44" i="3"/>
  <c r="Q44" i="3"/>
  <c r="R44" i="3"/>
  <c r="N44" i="3"/>
  <c r="P44" i="3"/>
  <c r="M44" i="3"/>
  <c r="K44" i="3"/>
  <c r="L44" i="3"/>
  <c r="S52" i="3"/>
  <c r="Q52" i="3"/>
  <c r="R52" i="3"/>
  <c r="N52" i="3"/>
  <c r="M52" i="3"/>
  <c r="K52" i="3"/>
  <c r="P52" i="3"/>
  <c r="S60" i="3"/>
  <c r="Q60" i="3"/>
  <c r="R60" i="3"/>
  <c r="N60" i="3"/>
  <c r="M60" i="3"/>
  <c r="K60" i="3"/>
  <c r="P60" i="3"/>
  <c r="L60" i="3"/>
  <c r="S68" i="3"/>
  <c r="Q68" i="3"/>
  <c r="R68" i="3"/>
  <c r="P68" i="3"/>
  <c r="N68" i="3"/>
  <c r="M68" i="3"/>
  <c r="K68" i="3"/>
  <c r="L68" i="3"/>
  <c r="S76" i="3"/>
  <c r="Q76" i="3"/>
  <c r="R76" i="3"/>
  <c r="N76" i="3"/>
  <c r="M76" i="3"/>
  <c r="K76" i="3"/>
  <c r="P76" i="3"/>
  <c r="L76" i="3"/>
  <c r="S84" i="3"/>
  <c r="Q84" i="3"/>
  <c r="R84" i="3"/>
  <c r="N84" i="3"/>
  <c r="P84" i="3"/>
  <c r="M84" i="3"/>
  <c r="K84" i="3"/>
  <c r="L84" i="3"/>
  <c r="S92" i="3"/>
  <c r="Q92" i="3"/>
  <c r="R92" i="3"/>
  <c r="P92" i="3"/>
  <c r="N92" i="3"/>
  <c r="M92" i="3"/>
  <c r="K92" i="3"/>
  <c r="L92" i="3"/>
  <c r="S100" i="3"/>
  <c r="Q100" i="3"/>
  <c r="R100" i="3"/>
  <c r="N100" i="3"/>
  <c r="M100" i="3"/>
  <c r="P100" i="3"/>
  <c r="K100" i="3"/>
  <c r="L100" i="3"/>
  <c r="S108" i="3"/>
  <c r="Q108" i="3"/>
  <c r="R108" i="3"/>
  <c r="N108" i="3"/>
  <c r="P108" i="3"/>
  <c r="M108" i="3"/>
  <c r="K108" i="3"/>
  <c r="L108" i="3"/>
  <c r="S116" i="3"/>
  <c r="Q116" i="3"/>
  <c r="R116" i="3"/>
  <c r="N116" i="3"/>
  <c r="M116" i="3"/>
  <c r="K116" i="3"/>
  <c r="L116" i="3"/>
  <c r="P116" i="3"/>
  <c r="S124" i="3"/>
  <c r="Q124" i="3"/>
  <c r="R124" i="3"/>
  <c r="N124" i="3"/>
  <c r="M124" i="3"/>
  <c r="K124" i="3"/>
  <c r="P124" i="3"/>
  <c r="L124" i="3"/>
  <c r="S132" i="3"/>
  <c r="Q132" i="3"/>
  <c r="R132" i="3"/>
  <c r="P132" i="3"/>
  <c r="N132" i="3"/>
  <c r="M132" i="3"/>
  <c r="K132" i="3"/>
  <c r="L132" i="3"/>
  <c r="S140" i="3"/>
  <c r="Q140" i="3"/>
  <c r="R140" i="3"/>
  <c r="N140" i="3"/>
  <c r="M140" i="3"/>
  <c r="P140" i="3"/>
  <c r="K140" i="3"/>
  <c r="L140" i="3"/>
  <c r="G140" i="3"/>
  <c r="S148" i="3"/>
  <c r="Q148" i="3"/>
  <c r="R148" i="3"/>
  <c r="N148" i="3"/>
  <c r="P148" i="3"/>
  <c r="M148" i="3"/>
  <c r="K148" i="3"/>
  <c r="L148" i="3"/>
  <c r="G148" i="3"/>
  <c r="F148" i="3"/>
  <c r="J148" i="3"/>
  <c r="S156" i="3"/>
  <c r="Q156" i="3"/>
  <c r="R156" i="3"/>
  <c r="P156" i="3"/>
  <c r="N156" i="3"/>
  <c r="M156" i="3"/>
  <c r="K156" i="3"/>
  <c r="L156" i="3"/>
  <c r="G156" i="3"/>
  <c r="F156" i="3"/>
  <c r="D156" i="3"/>
  <c r="J156" i="3"/>
  <c r="S164" i="3"/>
  <c r="Q164" i="3"/>
  <c r="R164" i="3"/>
  <c r="N164" i="3"/>
  <c r="M164" i="3"/>
  <c r="P164" i="3"/>
  <c r="K164" i="3"/>
  <c r="L164" i="3"/>
  <c r="G164" i="3"/>
  <c r="F164" i="3"/>
  <c r="E164" i="3"/>
  <c r="D164" i="3"/>
  <c r="J164" i="3"/>
  <c r="S172" i="3"/>
  <c r="Q172" i="3"/>
  <c r="R172" i="3"/>
  <c r="N172" i="3"/>
  <c r="P172" i="3"/>
  <c r="M172" i="3"/>
  <c r="K172" i="3"/>
  <c r="G172" i="3"/>
  <c r="F172" i="3"/>
  <c r="E172" i="3"/>
  <c r="L172" i="3"/>
  <c r="D172" i="3"/>
  <c r="J172" i="3"/>
  <c r="S180" i="3"/>
  <c r="Q180" i="3"/>
  <c r="R180" i="3"/>
  <c r="N180" i="3"/>
  <c r="M180" i="3"/>
  <c r="K180" i="3"/>
  <c r="P180" i="3"/>
  <c r="L180" i="3"/>
  <c r="G180" i="3"/>
  <c r="F180" i="3"/>
  <c r="E180" i="3"/>
  <c r="D180" i="3"/>
  <c r="J180" i="3"/>
  <c r="S188" i="3"/>
  <c r="Q188" i="3"/>
  <c r="R188" i="3"/>
  <c r="N188" i="3"/>
  <c r="M188" i="3"/>
  <c r="K188" i="3"/>
  <c r="P188" i="3"/>
  <c r="L188" i="3"/>
  <c r="G188" i="3"/>
  <c r="F188" i="3"/>
  <c r="E188" i="3"/>
  <c r="D188" i="3"/>
  <c r="J188" i="3"/>
  <c r="S196" i="3"/>
  <c r="Q196" i="3"/>
  <c r="R196" i="3"/>
  <c r="P196" i="3"/>
  <c r="M196" i="3"/>
  <c r="K196" i="3"/>
  <c r="N196" i="3"/>
  <c r="L196" i="3"/>
  <c r="G196" i="3"/>
  <c r="F196" i="3"/>
  <c r="E196" i="3"/>
  <c r="D196" i="3"/>
  <c r="J196" i="3"/>
  <c r="S204" i="3"/>
  <c r="Q204" i="3"/>
  <c r="M204" i="3"/>
  <c r="L204" i="3"/>
  <c r="R204" i="3"/>
  <c r="N204" i="3"/>
  <c r="K204" i="3"/>
  <c r="P204" i="3"/>
  <c r="G204" i="3"/>
  <c r="F204" i="3"/>
  <c r="E204" i="3"/>
  <c r="D204" i="3"/>
  <c r="J204" i="3"/>
  <c r="S212" i="3"/>
  <c r="Q212" i="3"/>
  <c r="R212" i="3"/>
  <c r="N212" i="3"/>
  <c r="P212" i="3"/>
  <c r="M212" i="3"/>
  <c r="L212" i="3"/>
  <c r="K212" i="3"/>
  <c r="G212" i="3"/>
  <c r="F212" i="3"/>
  <c r="E212" i="3"/>
  <c r="D212" i="3"/>
  <c r="J212" i="3"/>
  <c r="S220" i="3"/>
  <c r="Q220" i="3"/>
  <c r="R220" i="3"/>
  <c r="P220" i="3"/>
  <c r="M220" i="3"/>
  <c r="N220" i="3"/>
  <c r="L220" i="3"/>
  <c r="K220" i="3"/>
  <c r="G220" i="3"/>
  <c r="F220" i="3"/>
  <c r="E220" i="3"/>
  <c r="D220" i="3"/>
  <c r="J220" i="3"/>
  <c r="S228" i="3"/>
  <c r="Q228" i="3"/>
  <c r="R228" i="3"/>
  <c r="N228" i="3"/>
  <c r="M228" i="3"/>
  <c r="P228" i="3"/>
  <c r="L228" i="3"/>
  <c r="K228" i="3"/>
  <c r="G228" i="3"/>
  <c r="F228" i="3"/>
  <c r="E228" i="3"/>
  <c r="D228" i="3"/>
  <c r="J228" i="3"/>
  <c r="S236" i="3"/>
  <c r="Q236" i="3"/>
  <c r="R236" i="3"/>
  <c r="P236" i="3"/>
  <c r="N236" i="3"/>
  <c r="M236" i="3"/>
  <c r="L236" i="3"/>
  <c r="K236" i="3"/>
  <c r="G236" i="3"/>
  <c r="F236" i="3"/>
  <c r="E236" i="3"/>
  <c r="D236" i="3"/>
  <c r="J236" i="3"/>
  <c r="S244" i="3"/>
  <c r="Q244" i="3"/>
  <c r="R244" i="3"/>
  <c r="M244" i="3"/>
  <c r="L244" i="3"/>
  <c r="K244" i="3"/>
  <c r="P244" i="3"/>
  <c r="N244" i="3"/>
  <c r="G244" i="3"/>
  <c r="F244" i="3"/>
  <c r="E244" i="3"/>
  <c r="D244" i="3"/>
  <c r="J244" i="3"/>
  <c r="S252" i="3"/>
  <c r="Q252" i="3"/>
  <c r="R252" i="3"/>
  <c r="N252" i="3"/>
  <c r="M252" i="3"/>
  <c r="L252" i="3"/>
  <c r="P252" i="3"/>
  <c r="K252" i="3"/>
  <c r="G252" i="3"/>
  <c r="F252" i="3"/>
  <c r="E252" i="3"/>
  <c r="D252" i="3"/>
  <c r="J252" i="3"/>
  <c r="S260" i="3"/>
  <c r="Q260" i="3"/>
  <c r="R260" i="3"/>
  <c r="N260" i="3"/>
  <c r="P260" i="3"/>
  <c r="M260" i="3"/>
  <c r="L260" i="3"/>
  <c r="K260" i="3"/>
  <c r="G260" i="3"/>
  <c r="F260" i="3"/>
  <c r="E260" i="3"/>
  <c r="D260" i="3"/>
  <c r="J260" i="3"/>
  <c r="S268" i="3"/>
  <c r="Q268" i="3"/>
  <c r="N268" i="3"/>
  <c r="M268" i="3"/>
  <c r="R268" i="3"/>
  <c r="L268" i="3"/>
  <c r="K268" i="3"/>
  <c r="G268" i="3"/>
  <c r="F268" i="3"/>
  <c r="P268" i="3"/>
  <c r="E268" i="3"/>
  <c r="D268" i="3"/>
  <c r="J268" i="3"/>
  <c r="S276" i="3"/>
  <c r="Q276" i="3"/>
  <c r="R276" i="3"/>
  <c r="N276" i="3"/>
  <c r="P276" i="3"/>
  <c r="M276" i="3"/>
  <c r="L276" i="3"/>
  <c r="K276" i="3"/>
  <c r="G276" i="3"/>
  <c r="F276" i="3"/>
  <c r="E276" i="3"/>
  <c r="D276" i="3"/>
  <c r="J276" i="3"/>
  <c r="S284" i="3"/>
  <c r="Q284" i="3"/>
  <c r="R284" i="3"/>
  <c r="N284" i="3"/>
  <c r="P284" i="3"/>
  <c r="M284" i="3"/>
  <c r="L284" i="3"/>
  <c r="K284" i="3"/>
  <c r="G284" i="3"/>
  <c r="F284" i="3"/>
  <c r="E284" i="3"/>
  <c r="D284" i="3"/>
  <c r="J284" i="3"/>
  <c r="S292" i="3"/>
  <c r="Q292" i="3"/>
  <c r="R292" i="3"/>
  <c r="N292" i="3"/>
  <c r="M292" i="3"/>
  <c r="P292" i="3"/>
  <c r="L292" i="3"/>
  <c r="K292" i="3"/>
  <c r="G292" i="3"/>
  <c r="F292" i="3"/>
  <c r="E292" i="3"/>
  <c r="D292" i="3"/>
  <c r="J292" i="3"/>
  <c r="S300" i="3"/>
  <c r="Q300" i="3"/>
  <c r="N300" i="3"/>
  <c r="R300" i="3"/>
  <c r="P300" i="3"/>
  <c r="M300" i="3"/>
  <c r="L300" i="3"/>
  <c r="K300" i="3"/>
  <c r="G300" i="3"/>
  <c r="F300" i="3"/>
  <c r="E300" i="3"/>
  <c r="D300" i="3"/>
  <c r="J300" i="3"/>
  <c r="S308" i="3"/>
  <c r="Q308" i="3"/>
  <c r="R308" i="3"/>
  <c r="N308" i="3"/>
  <c r="P308" i="3"/>
  <c r="M308" i="3"/>
  <c r="L308" i="3"/>
  <c r="K308" i="3"/>
  <c r="F308" i="3"/>
  <c r="H308" i="3"/>
  <c r="G308" i="3"/>
  <c r="E308" i="3"/>
  <c r="D308" i="3"/>
  <c r="S316" i="3"/>
  <c r="Q316" i="3"/>
  <c r="R316" i="3"/>
  <c r="P316" i="3"/>
  <c r="N316" i="3"/>
  <c r="M316" i="3"/>
  <c r="L316" i="3"/>
  <c r="K316" i="3"/>
  <c r="F316" i="3"/>
  <c r="G316" i="3"/>
  <c r="E316" i="3"/>
  <c r="D316" i="3"/>
  <c r="J316" i="3"/>
  <c r="S324" i="3"/>
  <c r="Q324" i="3"/>
  <c r="R324" i="3"/>
  <c r="P324" i="3"/>
  <c r="N324" i="3"/>
  <c r="M324" i="3"/>
  <c r="L324" i="3"/>
  <c r="K324" i="3"/>
  <c r="F324" i="3"/>
  <c r="I324" i="3"/>
  <c r="J324" i="3"/>
  <c r="H324" i="3"/>
  <c r="G324" i="3"/>
  <c r="E324" i="3"/>
  <c r="D324" i="3"/>
  <c r="S332" i="3"/>
  <c r="Q332" i="3"/>
  <c r="R332" i="3"/>
  <c r="N332" i="3"/>
  <c r="P332" i="3"/>
  <c r="M332" i="3"/>
  <c r="L332" i="3"/>
  <c r="K332" i="3"/>
  <c r="F332" i="3"/>
  <c r="I332" i="3"/>
  <c r="H332" i="3"/>
  <c r="J332" i="3"/>
  <c r="G332" i="3"/>
  <c r="E332" i="3"/>
  <c r="S340" i="3"/>
  <c r="Q340" i="3"/>
  <c r="R340" i="3"/>
  <c r="N340" i="3"/>
  <c r="P340" i="3"/>
  <c r="M340" i="3"/>
  <c r="L340" i="3"/>
  <c r="K340" i="3"/>
  <c r="E340" i="3"/>
  <c r="J340" i="3"/>
  <c r="G340" i="3"/>
  <c r="F340" i="3"/>
  <c r="I340" i="3"/>
  <c r="H340" i="3"/>
  <c r="S348" i="3"/>
  <c r="Q348" i="3"/>
  <c r="R348" i="3"/>
  <c r="N348" i="3"/>
  <c r="M348" i="3"/>
  <c r="L348" i="3"/>
  <c r="K348" i="3"/>
  <c r="E348" i="3"/>
  <c r="P348" i="3"/>
  <c r="J348" i="3"/>
  <c r="D348" i="3"/>
  <c r="I348" i="3"/>
  <c r="H348" i="3"/>
  <c r="G348" i="3"/>
  <c r="F348" i="3"/>
  <c r="S356" i="3"/>
  <c r="Q356" i="3"/>
  <c r="R356" i="3"/>
  <c r="N356" i="3"/>
  <c r="P356" i="3"/>
  <c r="M356" i="3"/>
  <c r="L356" i="3"/>
  <c r="K356" i="3"/>
  <c r="E356" i="3"/>
  <c r="J356" i="3"/>
  <c r="H356" i="3"/>
  <c r="F356" i="3"/>
  <c r="I356" i="3"/>
  <c r="G356" i="3"/>
  <c r="D356" i="3"/>
  <c r="S364" i="3"/>
  <c r="Q364" i="3"/>
  <c r="R364" i="3"/>
  <c r="N364" i="3"/>
  <c r="P364" i="3"/>
  <c r="M364" i="3"/>
  <c r="L364" i="3"/>
  <c r="K364" i="3"/>
  <c r="E364" i="3"/>
  <c r="J364" i="3"/>
  <c r="F364" i="3"/>
  <c r="I364" i="3"/>
  <c r="H364" i="3"/>
  <c r="S372" i="3"/>
  <c r="R372" i="3"/>
  <c r="Q372" i="3"/>
  <c r="P372" i="3"/>
  <c r="N372" i="3"/>
  <c r="M372" i="3"/>
  <c r="L372" i="3"/>
  <c r="K372" i="3"/>
  <c r="G372" i="3"/>
  <c r="E372" i="3"/>
  <c r="J372" i="3"/>
  <c r="D372" i="3"/>
  <c r="I372" i="3"/>
  <c r="H372" i="3"/>
  <c r="F372" i="3"/>
  <c r="S380" i="3"/>
  <c r="Q380" i="3"/>
  <c r="R380" i="3"/>
  <c r="N380" i="3"/>
  <c r="P380" i="3"/>
  <c r="M380" i="3"/>
  <c r="L380" i="3"/>
  <c r="K380" i="3"/>
  <c r="G380" i="3"/>
  <c r="F380" i="3"/>
  <c r="E380" i="3"/>
  <c r="D380" i="3"/>
  <c r="J380" i="3"/>
  <c r="H380" i="3"/>
  <c r="S388" i="3"/>
  <c r="Q388" i="3"/>
  <c r="N388" i="3"/>
  <c r="R388" i="3"/>
  <c r="P388" i="3"/>
  <c r="M388" i="3"/>
  <c r="L388" i="3"/>
  <c r="K388" i="3"/>
  <c r="G388" i="3"/>
  <c r="F388" i="3"/>
  <c r="E388" i="3"/>
  <c r="D388" i="3"/>
  <c r="J388" i="3"/>
  <c r="I388" i="3"/>
  <c r="H388" i="3"/>
  <c r="S396" i="3"/>
  <c r="Q396" i="3"/>
  <c r="R396" i="3"/>
  <c r="N396" i="3"/>
  <c r="P396" i="3"/>
  <c r="M396" i="3"/>
  <c r="L396" i="3"/>
  <c r="K396" i="3"/>
  <c r="G396" i="3"/>
  <c r="F396" i="3"/>
  <c r="E396" i="3"/>
  <c r="D396" i="3"/>
  <c r="J396" i="3"/>
  <c r="I396" i="3"/>
  <c r="H396" i="3"/>
  <c r="S404" i="3"/>
  <c r="R404" i="3"/>
  <c r="Q404" i="3"/>
  <c r="N404" i="3"/>
  <c r="M404" i="3"/>
  <c r="L404" i="3"/>
  <c r="P404" i="3"/>
  <c r="K404" i="3"/>
  <c r="G404" i="3"/>
  <c r="F404" i="3"/>
  <c r="E404" i="3"/>
  <c r="D404" i="3"/>
  <c r="J404" i="3"/>
  <c r="I404" i="3"/>
  <c r="S412" i="3"/>
  <c r="R412" i="3"/>
  <c r="Q412" i="3"/>
  <c r="N412" i="3"/>
  <c r="P412" i="3"/>
  <c r="M412" i="3"/>
  <c r="L412" i="3"/>
  <c r="K412" i="3"/>
  <c r="G412" i="3"/>
  <c r="F412" i="3"/>
  <c r="E412" i="3"/>
  <c r="D412" i="3"/>
  <c r="J412" i="3"/>
  <c r="I412" i="3"/>
  <c r="H412" i="3"/>
  <c r="S420" i="3"/>
  <c r="R420" i="3"/>
  <c r="Q420" i="3"/>
  <c r="N420" i="3"/>
  <c r="M420" i="3"/>
  <c r="L420" i="3"/>
  <c r="K420" i="3"/>
  <c r="G420" i="3"/>
  <c r="P420" i="3"/>
  <c r="F420" i="3"/>
  <c r="E420" i="3"/>
  <c r="D420" i="3"/>
  <c r="J420" i="3"/>
  <c r="I420" i="3"/>
  <c r="H420" i="3"/>
  <c r="S428" i="3"/>
  <c r="R428" i="3"/>
  <c r="Q428" i="3"/>
  <c r="N428" i="3"/>
  <c r="P428" i="3"/>
  <c r="M428" i="3"/>
  <c r="L428" i="3"/>
  <c r="K428" i="3"/>
  <c r="G428" i="3"/>
  <c r="F428" i="3"/>
  <c r="E428" i="3"/>
  <c r="D428" i="3"/>
  <c r="J428" i="3"/>
  <c r="I428" i="3"/>
  <c r="H428" i="3"/>
  <c r="S436" i="3"/>
  <c r="R436" i="3"/>
  <c r="Q436" i="3"/>
  <c r="N436" i="3"/>
  <c r="P436" i="3"/>
  <c r="M436" i="3"/>
  <c r="L436" i="3"/>
  <c r="K436" i="3"/>
  <c r="G436" i="3"/>
  <c r="F436" i="3"/>
  <c r="E436" i="3"/>
  <c r="D436" i="3"/>
  <c r="J436" i="3"/>
  <c r="H436" i="3"/>
  <c r="I436" i="3"/>
  <c r="S444" i="3"/>
  <c r="R444" i="3"/>
  <c r="Q444" i="3"/>
  <c r="N444" i="3"/>
  <c r="P444" i="3"/>
  <c r="M444" i="3"/>
  <c r="L444" i="3"/>
  <c r="K444" i="3"/>
  <c r="G444" i="3"/>
  <c r="F444" i="3"/>
  <c r="E444" i="3"/>
  <c r="D444" i="3"/>
  <c r="J444" i="3"/>
  <c r="I444" i="3"/>
  <c r="H444" i="3"/>
  <c r="S452" i="3"/>
  <c r="R452" i="3"/>
  <c r="Q452" i="3"/>
  <c r="N452" i="3"/>
  <c r="M452" i="3"/>
  <c r="L452" i="3"/>
  <c r="K452" i="3"/>
  <c r="P452" i="3"/>
  <c r="G452" i="3"/>
  <c r="F452" i="3"/>
  <c r="E452" i="3"/>
  <c r="D452" i="3"/>
  <c r="J452" i="3"/>
  <c r="I452" i="3"/>
  <c r="S460" i="3"/>
  <c r="R460" i="3"/>
  <c r="Q460" i="3"/>
  <c r="N460" i="3"/>
  <c r="P460" i="3"/>
  <c r="M460" i="3"/>
  <c r="L460" i="3"/>
  <c r="K460" i="3"/>
  <c r="G460" i="3"/>
  <c r="F460" i="3"/>
  <c r="E460" i="3"/>
  <c r="D460" i="3"/>
  <c r="J460" i="3"/>
  <c r="I460" i="3"/>
  <c r="H460" i="3"/>
  <c r="S468" i="3"/>
  <c r="R468" i="3"/>
  <c r="Q468" i="3"/>
  <c r="P468" i="3"/>
  <c r="N468" i="3"/>
  <c r="M468" i="3"/>
  <c r="L468" i="3"/>
  <c r="K468" i="3"/>
  <c r="G468" i="3"/>
  <c r="F468" i="3"/>
  <c r="E468" i="3"/>
  <c r="D468" i="3"/>
  <c r="J468" i="3"/>
  <c r="H468" i="3"/>
  <c r="I468" i="3"/>
  <c r="S476" i="3"/>
  <c r="R476" i="3"/>
  <c r="Q476" i="3"/>
  <c r="P476" i="3"/>
  <c r="N476" i="3"/>
  <c r="M476" i="3"/>
  <c r="L476" i="3"/>
  <c r="K476" i="3"/>
  <c r="G476" i="3"/>
  <c r="F476" i="3"/>
  <c r="E476" i="3"/>
  <c r="D476" i="3"/>
  <c r="J476" i="3"/>
  <c r="I476" i="3"/>
  <c r="H476" i="3"/>
  <c r="S484" i="3"/>
  <c r="R484" i="3"/>
  <c r="Q484" i="3"/>
  <c r="P484" i="3"/>
  <c r="N484" i="3"/>
  <c r="M484" i="3"/>
  <c r="L484" i="3"/>
  <c r="K484" i="3"/>
  <c r="D484" i="3"/>
  <c r="J484" i="3"/>
  <c r="G484" i="3"/>
  <c r="E484" i="3"/>
  <c r="I484" i="3"/>
  <c r="H484" i="3"/>
  <c r="F484" i="3"/>
  <c r="S492" i="3"/>
  <c r="R492" i="3"/>
  <c r="Q492" i="3"/>
  <c r="P492" i="3"/>
  <c r="N492" i="3"/>
  <c r="M492" i="3"/>
  <c r="L492" i="3"/>
  <c r="K492" i="3"/>
  <c r="D492" i="3"/>
  <c r="J492" i="3"/>
  <c r="G492" i="3"/>
  <c r="I492" i="3"/>
  <c r="H492" i="3"/>
  <c r="F492" i="3"/>
  <c r="E492" i="3"/>
  <c r="S500" i="3"/>
  <c r="R500" i="3"/>
  <c r="Q500" i="3"/>
  <c r="P500" i="3"/>
  <c r="N500" i="3"/>
  <c r="M500" i="3"/>
  <c r="L500" i="3"/>
  <c r="K500" i="3"/>
  <c r="D500" i="3"/>
  <c r="J500" i="3"/>
  <c r="I500" i="3"/>
  <c r="G500" i="3"/>
  <c r="E500" i="3"/>
  <c r="H500" i="3"/>
  <c r="F500" i="3"/>
  <c r="D3" i="3"/>
  <c r="G4" i="3"/>
  <c r="G12" i="3"/>
  <c r="I14" i="3"/>
  <c r="J15" i="3"/>
  <c r="D17" i="3"/>
  <c r="Z17" i="3" s="1"/>
  <c r="G20" i="3"/>
  <c r="I22" i="3"/>
  <c r="J23" i="3"/>
  <c r="D25" i="3"/>
  <c r="G28" i="3"/>
  <c r="I30" i="3"/>
  <c r="J31" i="3"/>
  <c r="D33" i="3"/>
  <c r="E34" i="3"/>
  <c r="G36" i="3"/>
  <c r="I38" i="3"/>
  <c r="J39" i="3"/>
  <c r="D41" i="3"/>
  <c r="E42" i="3"/>
  <c r="F43" i="3"/>
  <c r="G44" i="3"/>
  <c r="I46" i="3"/>
  <c r="J47" i="3"/>
  <c r="D49" i="3"/>
  <c r="E50" i="3"/>
  <c r="F51" i="3"/>
  <c r="G52" i="3"/>
  <c r="I54" i="3"/>
  <c r="J55" i="3"/>
  <c r="D57" i="3"/>
  <c r="E58" i="3"/>
  <c r="G60" i="3"/>
  <c r="I62" i="3"/>
  <c r="J63" i="3"/>
  <c r="D65" i="3"/>
  <c r="E66" i="3"/>
  <c r="F67" i="3"/>
  <c r="G68" i="3"/>
  <c r="I70" i="3"/>
  <c r="J71" i="3"/>
  <c r="D73" i="3"/>
  <c r="E74" i="3"/>
  <c r="F75" i="3"/>
  <c r="G76" i="3"/>
  <c r="I78" i="3"/>
  <c r="J79" i="3"/>
  <c r="D81" i="3"/>
  <c r="E82" i="3"/>
  <c r="G84" i="3"/>
  <c r="I86" i="3"/>
  <c r="J87" i="3"/>
  <c r="D89" i="3"/>
  <c r="E90" i="3"/>
  <c r="F91" i="3"/>
  <c r="G92" i="3"/>
  <c r="I94" i="3"/>
  <c r="J95" i="3"/>
  <c r="D97" i="3"/>
  <c r="E98" i="3"/>
  <c r="F99" i="3"/>
  <c r="G100" i="3"/>
  <c r="I102" i="3"/>
  <c r="J103" i="3"/>
  <c r="D105" i="3"/>
  <c r="E106" i="3"/>
  <c r="F107" i="3"/>
  <c r="G108" i="3"/>
  <c r="I110" i="3"/>
  <c r="J111" i="3"/>
  <c r="D113" i="3"/>
  <c r="E114" i="3"/>
  <c r="G116" i="3"/>
  <c r="I118" i="3"/>
  <c r="J119" i="3"/>
  <c r="D121" i="3"/>
  <c r="E122" i="3"/>
  <c r="F123" i="3"/>
  <c r="G124" i="3"/>
  <c r="I126" i="3"/>
  <c r="J127" i="3"/>
  <c r="D129" i="3"/>
  <c r="E130" i="3"/>
  <c r="F131" i="3"/>
  <c r="G132" i="3"/>
  <c r="I134" i="3"/>
  <c r="J135" i="3"/>
  <c r="D137" i="3"/>
  <c r="F138" i="3"/>
  <c r="J140" i="3"/>
  <c r="E142" i="3"/>
  <c r="G143" i="3"/>
  <c r="F145" i="3"/>
  <c r="D147" i="3"/>
  <c r="F151" i="3"/>
  <c r="H153" i="3"/>
  <c r="E158" i="3"/>
  <c r="G160" i="3"/>
  <c r="I162" i="3"/>
  <c r="E169" i="3"/>
  <c r="E184" i="3"/>
  <c r="I188" i="3"/>
  <c r="F193" i="3"/>
  <c r="G202" i="3"/>
  <c r="E216" i="3"/>
  <c r="I220" i="3"/>
  <c r="F225" i="3"/>
  <c r="G234" i="3"/>
  <c r="E248" i="3"/>
  <c r="I252" i="3"/>
  <c r="F257" i="3"/>
  <c r="G266" i="3"/>
  <c r="E280" i="3"/>
  <c r="I284" i="3"/>
  <c r="F289" i="3"/>
  <c r="G298" i="3"/>
  <c r="I312" i="3"/>
  <c r="E330" i="3"/>
  <c r="I337" i="3"/>
  <c r="G370" i="3"/>
  <c r="E393" i="3"/>
  <c r="F417" i="3"/>
  <c r="H452" i="3"/>
  <c r="L86" i="3"/>
  <c r="M88" i="3"/>
  <c r="S32" i="3"/>
  <c r="R32" i="3"/>
  <c r="P32" i="3"/>
  <c r="Q32" i="3"/>
  <c r="N32" i="3"/>
  <c r="L32" i="3"/>
  <c r="M32" i="3"/>
  <c r="K32" i="3"/>
  <c r="N11" i="3"/>
  <c r="M11" i="3"/>
  <c r="L11" i="3"/>
  <c r="S35" i="3"/>
  <c r="Q35" i="3"/>
  <c r="R35" i="3"/>
  <c r="N35" i="3"/>
  <c r="M35" i="3"/>
  <c r="K35" i="3"/>
  <c r="P35" i="3"/>
  <c r="L35" i="3"/>
  <c r="S59" i="3"/>
  <c r="Q59" i="3"/>
  <c r="R59" i="3"/>
  <c r="N59" i="3"/>
  <c r="P59" i="3"/>
  <c r="M59" i="3"/>
  <c r="L59" i="3"/>
  <c r="K59" i="3"/>
  <c r="S83" i="3"/>
  <c r="R83" i="3"/>
  <c r="Q83" i="3"/>
  <c r="N83" i="3"/>
  <c r="P83" i="3"/>
  <c r="M83" i="3"/>
  <c r="L83" i="3"/>
  <c r="K83" i="3"/>
  <c r="S115" i="3"/>
  <c r="R115" i="3"/>
  <c r="Q115" i="3"/>
  <c r="P115" i="3"/>
  <c r="N115" i="3"/>
  <c r="M115" i="3"/>
  <c r="K115" i="3"/>
  <c r="L115" i="3"/>
  <c r="S139" i="3"/>
  <c r="R139" i="3"/>
  <c r="Q139" i="3"/>
  <c r="N139" i="3"/>
  <c r="P139" i="3"/>
  <c r="M139" i="3"/>
  <c r="L139" i="3"/>
  <c r="K139" i="3"/>
  <c r="F139" i="3"/>
  <c r="S163" i="3"/>
  <c r="R163" i="3"/>
  <c r="Q163" i="3"/>
  <c r="N163" i="3"/>
  <c r="M163" i="3"/>
  <c r="P163" i="3"/>
  <c r="L163" i="3"/>
  <c r="K163" i="3"/>
  <c r="F163" i="3"/>
  <c r="E163" i="3"/>
  <c r="D163" i="3"/>
  <c r="I163" i="3"/>
  <c r="S187" i="3"/>
  <c r="R187" i="3"/>
  <c r="Q187" i="3"/>
  <c r="N187" i="3"/>
  <c r="P187" i="3"/>
  <c r="M187" i="3"/>
  <c r="L187" i="3"/>
  <c r="K187" i="3"/>
  <c r="F187" i="3"/>
  <c r="E187" i="3"/>
  <c r="D187" i="3"/>
  <c r="J187" i="3"/>
  <c r="I187" i="3"/>
  <c r="S219" i="3"/>
  <c r="R219" i="3"/>
  <c r="Q219" i="3"/>
  <c r="N219" i="3"/>
  <c r="P219" i="3"/>
  <c r="M219" i="3"/>
  <c r="L219" i="3"/>
  <c r="K219" i="3"/>
  <c r="F219" i="3"/>
  <c r="E219" i="3"/>
  <c r="D219" i="3"/>
  <c r="J219" i="3"/>
  <c r="I219" i="3"/>
  <c r="S243" i="3"/>
  <c r="R243" i="3"/>
  <c r="Q243" i="3"/>
  <c r="N243" i="3"/>
  <c r="P243" i="3"/>
  <c r="L243" i="3"/>
  <c r="M243" i="3"/>
  <c r="K243" i="3"/>
  <c r="F243" i="3"/>
  <c r="E243" i="3"/>
  <c r="D243" i="3"/>
  <c r="J243" i="3"/>
  <c r="I243" i="3"/>
  <c r="S267" i="3"/>
  <c r="R267" i="3"/>
  <c r="Q267" i="3"/>
  <c r="N267" i="3"/>
  <c r="M267" i="3"/>
  <c r="L267" i="3"/>
  <c r="P267" i="3"/>
  <c r="F267" i="3"/>
  <c r="E267" i="3"/>
  <c r="K267" i="3"/>
  <c r="D267" i="3"/>
  <c r="J267" i="3"/>
  <c r="I267" i="3"/>
  <c r="S291" i="3"/>
  <c r="R291" i="3"/>
  <c r="Q291" i="3"/>
  <c r="N291" i="3"/>
  <c r="M291" i="3"/>
  <c r="P291" i="3"/>
  <c r="K291" i="3"/>
  <c r="L291" i="3"/>
  <c r="F291" i="3"/>
  <c r="E291" i="3"/>
  <c r="D291" i="3"/>
  <c r="J291" i="3"/>
  <c r="I291" i="3"/>
  <c r="S315" i="3"/>
  <c r="Q315" i="3"/>
  <c r="R315" i="3"/>
  <c r="P315" i="3"/>
  <c r="N315" i="3"/>
  <c r="M315" i="3"/>
  <c r="L315" i="3"/>
  <c r="E315" i="3"/>
  <c r="K315" i="3"/>
  <c r="D315" i="3"/>
  <c r="J315" i="3"/>
  <c r="I315" i="3"/>
  <c r="H315" i="3"/>
  <c r="S339" i="3"/>
  <c r="Q339" i="3"/>
  <c r="N339" i="3"/>
  <c r="R339" i="3"/>
  <c r="P339" i="3"/>
  <c r="L339" i="3"/>
  <c r="D339" i="3"/>
  <c r="K339" i="3"/>
  <c r="M339" i="3"/>
  <c r="I339" i="3"/>
  <c r="J339" i="3"/>
  <c r="G339" i="3"/>
  <c r="F339" i="3"/>
  <c r="E339" i="3"/>
  <c r="S371" i="3"/>
  <c r="R371" i="3"/>
  <c r="Q371" i="3"/>
  <c r="P371" i="3"/>
  <c r="N371" i="3"/>
  <c r="L371" i="3"/>
  <c r="M371" i="3"/>
  <c r="F371" i="3"/>
  <c r="D371" i="3"/>
  <c r="K371" i="3"/>
  <c r="I371" i="3"/>
  <c r="H371" i="3"/>
  <c r="J371" i="3"/>
  <c r="G371" i="3"/>
  <c r="E371" i="3"/>
  <c r="S395" i="3"/>
  <c r="Q395" i="3"/>
  <c r="R395" i="3"/>
  <c r="N395" i="3"/>
  <c r="P395" i="3"/>
  <c r="L395" i="3"/>
  <c r="M395" i="3"/>
  <c r="F395" i="3"/>
  <c r="E395" i="3"/>
  <c r="D395" i="3"/>
  <c r="I395" i="3"/>
  <c r="H395" i="3"/>
  <c r="J395" i="3"/>
  <c r="G395" i="3"/>
  <c r="K395" i="3"/>
  <c r="S419" i="3"/>
  <c r="Q419" i="3"/>
  <c r="R419" i="3"/>
  <c r="N419" i="3"/>
  <c r="P419" i="3"/>
  <c r="M419" i="3"/>
  <c r="F419" i="3"/>
  <c r="E419" i="3"/>
  <c r="L419" i="3"/>
  <c r="D419" i="3"/>
  <c r="K419" i="3"/>
  <c r="I419" i="3"/>
  <c r="J419" i="3"/>
  <c r="G419" i="3"/>
  <c r="H419" i="3"/>
  <c r="S443" i="3"/>
  <c r="R443" i="3"/>
  <c r="Q443" i="3"/>
  <c r="N443" i="3"/>
  <c r="P443" i="3"/>
  <c r="M443" i="3"/>
  <c r="F443" i="3"/>
  <c r="E443" i="3"/>
  <c r="D443" i="3"/>
  <c r="J443" i="3"/>
  <c r="I443" i="3"/>
  <c r="K443" i="3"/>
  <c r="L443" i="3"/>
  <c r="H443" i="3"/>
  <c r="G443" i="3"/>
  <c r="S483" i="3"/>
  <c r="Q483" i="3"/>
  <c r="R483" i="3"/>
  <c r="P483" i="3"/>
  <c r="N483" i="3"/>
  <c r="M483" i="3"/>
  <c r="I483" i="3"/>
  <c r="F483" i="3"/>
  <c r="L483" i="3"/>
  <c r="J483" i="3"/>
  <c r="H483" i="3"/>
  <c r="K483" i="3"/>
  <c r="G483" i="3"/>
  <c r="E483" i="3"/>
  <c r="D483" i="3"/>
  <c r="J32" i="3"/>
  <c r="J40" i="3"/>
  <c r="E67" i="3"/>
  <c r="E131" i="3"/>
  <c r="N13" i="3"/>
  <c r="M13" i="3"/>
  <c r="L13" i="3"/>
  <c r="K13" i="3"/>
  <c r="N21" i="3"/>
  <c r="M21" i="3"/>
  <c r="L21" i="3"/>
  <c r="K21" i="3"/>
  <c r="S29" i="3"/>
  <c r="P29" i="3"/>
  <c r="Q29" i="3"/>
  <c r="N29" i="3"/>
  <c r="M29" i="3"/>
  <c r="R29" i="3"/>
  <c r="L29" i="3"/>
  <c r="K29" i="3"/>
  <c r="S37" i="3"/>
  <c r="P37" i="3"/>
  <c r="N37" i="3"/>
  <c r="M37" i="3"/>
  <c r="R37" i="3"/>
  <c r="Q37" i="3"/>
  <c r="L37" i="3"/>
  <c r="K37" i="3"/>
  <c r="S45" i="3"/>
  <c r="R45" i="3"/>
  <c r="Q45" i="3"/>
  <c r="P45" i="3"/>
  <c r="N45" i="3"/>
  <c r="M45" i="3"/>
  <c r="L45" i="3"/>
  <c r="K45" i="3"/>
  <c r="S53" i="3"/>
  <c r="R53" i="3"/>
  <c r="P53" i="3"/>
  <c r="N53" i="3"/>
  <c r="M53" i="3"/>
  <c r="Q53" i="3"/>
  <c r="L53" i="3"/>
  <c r="K53" i="3"/>
  <c r="S61" i="3"/>
  <c r="R61" i="3"/>
  <c r="Q61" i="3"/>
  <c r="P61" i="3"/>
  <c r="N61" i="3"/>
  <c r="M61" i="3"/>
  <c r="L61" i="3"/>
  <c r="K61" i="3"/>
  <c r="S69" i="3"/>
  <c r="R69" i="3"/>
  <c r="Q69" i="3"/>
  <c r="P69" i="3"/>
  <c r="N69" i="3"/>
  <c r="M69" i="3"/>
  <c r="L69" i="3"/>
  <c r="K69" i="3"/>
  <c r="S77" i="3"/>
  <c r="Q77" i="3"/>
  <c r="P77" i="3"/>
  <c r="N77" i="3"/>
  <c r="M77" i="3"/>
  <c r="R77" i="3"/>
  <c r="L77" i="3"/>
  <c r="K77" i="3"/>
  <c r="S85" i="3"/>
  <c r="Q85" i="3"/>
  <c r="P85" i="3"/>
  <c r="N85" i="3"/>
  <c r="M85" i="3"/>
  <c r="R85" i="3"/>
  <c r="L85" i="3"/>
  <c r="K85" i="3"/>
  <c r="S93" i="3"/>
  <c r="R93" i="3"/>
  <c r="P93" i="3"/>
  <c r="N93" i="3"/>
  <c r="M93" i="3"/>
  <c r="Q93" i="3"/>
  <c r="L93" i="3"/>
  <c r="K93" i="3"/>
  <c r="S101" i="3"/>
  <c r="R101" i="3"/>
  <c r="P101" i="3"/>
  <c r="N101" i="3"/>
  <c r="M101" i="3"/>
  <c r="Q101" i="3"/>
  <c r="L101" i="3"/>
  <c r="K101" i="3"/>
  <c r="S109" i="3"/>
  <c r="Q109" i="3"/>
  <c r="P109" i="3"/>
  <c r="N109" i="3"/>
  <c r="R109" i="3"/>
  <c r="M109" i="3"/>
  <c r="L109" i="3"/>
  <c r="K109" i="3"/>
  <c r="S117" i="3"/>
  <c r="R117" i="3"/>
  <c r="P117" i="3"/>
  <c r="N117" i="3"/>
  <c r="M117" i="3"/>
  <c r="Q117" i="3"/>
  <c r="L117" i="3"/>
  <c r="K117" i="3"/>
  <c r="R125" i="3"/>
  <c r="Q125" i="3"/>
  <c r="P125" i="3"/>
  <c r="N125" i="3"/>
  <c r="S125" i="3"/>
  <c r="M125" i="3"/>
  <c r="L125" i="3"/>
  <c r="K125" i="3"/>
  <c r="S133" i="3"/>
  <c r="R133" i="3"/>
  <c r="Q133" i="3"/>
  <c r="P133" i="3"/>
  <c r="N133" i="3"/>
  <c r="M133" i="3"/>
  <c r="L133" i="3"/>
  <c r="K133" i="3"/>
  <c r="S141" i="3"/>
  <c r="R141" i="3"/>
  <c r="Q141" i="3"/>
  <c r="P141" i="3"/>
  <c r="N141" i="3"/>
  <c r="M141" i="3"/>
  <c r="L141" i="3"/>
  <c r="K141" i="3"/>
  <c r="H141" i="3"/>
  <c r="S149" i="3"/>
  <c r="R149" i="3"/>
  <c r="Q149" i="3"/>
  <c r="P149" i="3"/>
  <c r="N149" i="3"/>
  <c r="M149" i="3"/>
  <c r="L149" i="3"/>
  <c r="K149" i="3"/>
  <c r="H149" i="3"/>
  <c r="G149" i="3"/>
  <c r="E149" i="3"/>
  <c r="R157" i="3"/>
  <c r="P157" i="3"/>
  <c r="N157" i="3"/>
  <c r="S157" i="3"/>
  <c r="M157" i="3"/>
  <c r="Q157" i="3"/>
  <c r="L157" i="3"/>
  <c r="H157" i="3"/>
  <c r="G157" i="3"/>
  <c r="E157" i="3"/>
  <c r="S165" i="3"/>
  <c r="R165" i="3"/>
  <c r="P165" i="3"/>
  <c r="N165" i="3"/>
  <c r="M165" i="3"/>
  <c r="L165" i="3"/>
  <c r="K165" i="3"/>
  <c r="Q165" i="3"/>
  <c r="H165" i="3"/>
  <c r="G165" i="3"/>
  <c r="F165" i="3"/>
  <c r="E165" i="3"/>
  <c r="S173" i="3"/>
  <c r="Q173" i="3"/>
  <c r="P173" i="3"/>
  <c r="R173" i="3"/>
  <c r="N173" i="3"/>
  <c r="M173" i="3"/>
  <c r="L173" i="3"/>
  <c r="K173" i="3"/>
  <c r="H173" i="3"/>
  <c r="G173" i="3"/>
  <c r="F173" i="3"/>
  <c r="E173" i="3"/>
  <c r="S181" i="3"/>
  <c r="R181" i="3"/>
  <c r="P181" i="3"/>
  <c r="N181" i="3"/>
  <c r="Q181" i="3"/>
  <c r="M181" i="3"/>
  <c r="L181" i="3"/>
  <c r="K181" i="3"/>
  <c r="H181" i="3"/>
  <c r="G181" i="3"/>
  <c r="F181" i="3"/>
  <c r="E181" i="3"/>
  <c r="D181" i="3"/>
  <c r="S189" i="3"/>
  <c r="R189" i="3"/>
  <c r="N189" i="3"/>
  <c r="Q189" i="3"/>
  <c r="P189" i="3"/>
  <c r="M189" i="3"/>
  <c r="L189" i="3"/>
  <c r="K189" i="3"/>
  <c r="H189" i="3"/>
  <c r="G189" i="3"/>
  <c r="F189" i="3"/>
  <c r="E189" i="3"/>
  <c r="D189" i="3"/>
  <c r="S197" i="3"/>
  <c r="R197" i="3"/>
  <c r="Q197" i="3"/>
  <c r="N197" i="3"/>
  <c r="P197" i="3"/>
  <c r="M197" i="3"/>
  <c r="L197" i="3"/>
  <c r="K197" i="3"/>
  <c r="H197" i="3"/>
  <c r="G197" i="3"/>
  <c r="F197" i="3"/>
  <c r="E197" i="3"/>
  <c r="D197" i="3"/>
  <c r="S205" i="3"/>
  <c r="N205" i="3"/>
  <c r="R205" i="3"/>
  <c r="Q205" i="3"/>
  <c r="P205" i="3"/>
  <c r="M205" i="3"/>
  <c r="L205" i="3"/>
  <c r="K205" i="3"/>
  <c r="H205" i="3"/>
  <c r="G205" i="3"/>
  <c r="F205" i="3"/>
  <c r="E205" i="3"/>
  <c r="D205" i="3"/>
  <c r="S213" i="3"/>
  <c r="N213" i="3"/>
  <c r="R213" i="3"/>
  <c r="Q213" i="3"/>
  <c r="P213" i="3"/>
  <c r="M213" i="3"/>
  <c r="L213" i="3"/>
  <c r="K213" i="3"/>
  <c r="H213" i="3"/>
  <c r="G213" i="3"/>
  <c r="F213" i="3"/>
  <c r="E213" i="3"/>
  <c r="D213" i="3"/>
  <c r="S221" i="3"/>
  <c r="R221" i="3"/>
  <c r="N221" i="3"/>
  <c r="P221" i="3"/>
  <c r="M221" i="3"/>
  <c r="Q221" i="3"/>
  <c r="L221" i="3"/>
  <c r="H221" i="3"/>
  <c r="G221" i="3"/>
  <c r="F221" i="3"/>
  <c r="E221" i="3"/>
  <c r="K221" i="3"/>
  <c r="D221" i="3"/>
  <c r="S229" i="3"/>
  <c r="R229" i="3"/>
  <c r="N229" i="3"/>
  <c r="P229" i="3"/>
  <c r="M229" i="3"/>
  <c r="Q229" i="3"/>
  <c r="L229" i="3"/>
  <c r="K229" i="3"/>
  <c r="H229" i="3"/>
  <c r="G229" i="3"/>
  <c r="F229" i="3"/>
  <c r="E229" i="3"/>
  <c r="D229" i="3"/>
  <c r="S237" i="3"/>
  <c r="R237" i="3"/>
  <c r="N237" i="3"/>
  <c r="Q237" i="3"/>
  <c r="P237" i="3"/>
  <c r="M237" i="3"/>
  <c r="L237" i="3"/>
  <c r="K237" i="3"/>
  <c r="H237" i="3"/>
  <c r="G237" i="3"/>
  <c r="F237" i="3"/>
  <c r="E237" i="3"/>
  <c r="D237" i="3"/>
  <c r="S245" i="3"/>
  <c r="N245" i="3"/>
  <c r="P245" i="3"/>
  <c r="Q245" i="3"/>
  <c r="M245" i="3"/>
  <c r="L245" i="3"/>
  <c r="K245" i="3"/>
  <c r="H245" i="3"/>
  <c r="G245" i="3"/>
  <c r="F245" i="3"/>
  <c r="E245" i="3"/>
  <c r="D245" i="3"/>
  <c r="R253" i="3"/>
  <c r="N253" i="3"/>
  <c r="Q253" i="3"/>
  <c r="P253" i="3"/>
  <c r="S253" i="3"/>
  <c r="M253" i="3"/>
  <c r="K253" i="3"/>
  <c r="L253" i="3"/>
  <c r="H253" i="3"/>
  <c r="G253" i="3"/>
  <c r="F253" i="3"/>
  <c r="E253" i="3"/>
  <c r="D253" i="3"/>
  <c r="S261" i="3"/>
  <c r="R261" i="3"/>
  <c r="Q261" i="3"/>
  <c r="N261" i="3"/>
  <c r="P261" i="3"/>
  <c r="M261" i="3"/>
  <c r="K261" i="3"/>
  <c r="L261" i="3"/>
  <c r="H261" i="3"/>
  <c r="G261" i="3"/>
  <c r="F261" i="3"/>
  <c r="E261" i="3"/>
  <c r="D261" i="3"/>
  <c r="S269" i="3"/>
  <c r="Q269" i="3"/>
  <c r="N269" i="3"/>
  <c r="R269" i="3"/>
  <c r="P269" i="3"/>
  <c r="M269" i="3"/>
  <c r="L269" i="3"/>
  <c r="K269" i="3"/>
  <c r="H269" i="3"/>
  <c r="G269" i="3"/>
  <c r="F269" i="3"/>
  <c r="E269" i="3"/>
  <c r="D269" i="3"/>
  <c r="S277" i="3"/>
  <c r="Q277" i="3"/>
  <c r="N277" i="3"/>
  <c r="P277" i="3"/>
  <c r="M277" i="3"/>
  <c r="L277" i="3"/>
  <c r="K277" i="3"/>
  <c r="R277" i="3"/>
  <c r="H277" i="3"/>
  <c r="G277" i="3"/>
  <c r="F277" i="3"/>
  <c r="E277" i="3"/>
  <c r="D277" i="3"/>
  <c r="R285" i="3"/>
  <c r="Q285" i="3"/>
  <c r="N285" i="3"/>
  <c r="S285" i="3"/>
  <c r="P285" i="3"/>
  <c r="M285" i="3"/>
  <c r="L285" i="3"/>
  <c r="H285" i="3"/>
  <c r="K285" i="3"/>
  <c r="G285" i="3"/>
  <c r="F285" i="3"/>
  <c r="E285" i="3"/>
  <c r="D285" i="3"/>
  <c r="S293" i="3"/>
  <c r="R293" i="3"/>
  <c r="N293" i="3"/>
  <c r="Q293" i="3"/>
  <c r="P293" i="3"/>
  <c r="M293" i="3"/>
  <c r="L293" i="3"/>
  <c r="K293" i="3"/>
  <c r="H293" i="3"/>
  <c r="G293" i="3"/>
  <c r="F293" i="3"/>
  <c r="E293" i="3"/>
  <c r="D293" i="3"/>
  <c r="S301" i="3"/>
  <c r="Q301" i="3"/>
  <c r="N301" i="3"/>
  <c r="R301" i="3"/>
  <c r="P301" i="3"/>
  <c r="M301" i="3"/>
  <c r="L301" i="3"/>
  <c r="K301" i="3"/>
  <c r="H301" i="3"/>
  <c r="G301" i="3"/>
  <c r="F301" i="3"/>
  <c r="E301" i="3"/>
  <c r="D301" i="3"/>
  <c r="S309" i="3"/>
  <c r="Q309" i="3"/>
  <c r="N309" i="3"/>
  <c r="R309" i="3"/>
  <c r="M309" i="3"/>
  <c r="P309" i="3"/>
  <c r="L309" i="3"/>
  <c r="K309" i="3"/>
  <c r="G309" i="3"/>
  <c r="J309" i="3"/>
  <c r="I309" i="3"/>
  <c r="H309" i="3"/>
  <c r="F309" i="3"/>
  <c r="E309" i="3"/>
  <c r="D309" i="3"/>
  <c r="Q317" i="3"/>
  <c r="S317" i="3"/>
  <c r="R317" i="3"/>
  <c r="N317" i="3"/>
  <c r="M317" i="3"/>
  <c r="P317" i="3"/>
  <c r="L317" i="3"/>
  <c r="K317" i="3"/>
  <c r="G317" i="3"/>
  <c r="I317" i="3"/>
  <c r="H317" i="3"/>
  <c r="F317" i="3"/>
  <c r="E317" i="3"/>
  <c r="D317" i="3"/>
  <c r="S325" i="3"/>
  <c r="R325" i="3"/>
  <c r="Q325" i="3"/>
  <c r="P325" i="3"/>
  <c r="N325" i="3"/>
  <c r="M325" i="3"/>
  <c r="L325" i="3"/>
  <c r="K325" i="3"/>
  <c r="G325" i="3"/>
  <c r="J325" i="3"/>
  <c r="I325" i="3"/>
  <c r="H325" i="3"/>
  <c r="F325" i="3"/>
  <c r="R333" i="3"/>
  <c r="S333" i="3"/>
  <c r="N333" i="3"/>
  <c r="Q333" i="3"/>
  <c r="P333" i="3"/>
  <c r="M333" i="3"/>
  <c r="G333" i="3"/>
  <c r="L333" i="3"/>
  <c r="J333" i="3"/>
  <c r="K333" i="3"/>
  <c r="I333" i="3"/>
  <c r="F333" i="3"/>
  <c r="E333" i="3"/>
  <c r="D333" i="3"/>
  <c r="R341" i="3"/>
  <c r="S341" i="3"/>
  <c r="Q341" i="3"/>
  <c r="N341" i="3"/>
  <c r="M341" i="3"/>
  <c r="P341" i="3"/>
  <c r="K341" i="3"/>
  <c r="F341" i="3"/>
  <c r="L341" i="3"/>
  <c r="G341" i="3"/>
  <c r="J341" i="3"/>
  <c r="I341" i="3"/>
  <c r="H341" i="3"/>
  <c r="E341" i="3"/>
  <c r="D341" i="3"/>
  <c r="S349" i="3"/>
  <c r="R349" i="3"/>
  <c r="Q349" i="3"/>
  <c r="N349" i="3"/>
  <c r="M349" i="3"/>
  <c r="P349" i="3"/>
  <c r="L349" i="3"/>
  <c r="F349" i="3"/>
  <c r="D349" i="3"/>
  <c r="H349" i="3"/>
  <c r="G349" i="3"/>
  <c r="E349" i="3"/>
  <c r="R357" i="3"/>
  <c r="S357" i="3"/>
  <c r="Q357" i="3"/>
  <c r="N357" i="3"/>
  <c r="P357" i="3"/>
  <c r="M357" i="3"/>
  <c r="L357" i="3"/>
  <c r="K357" i="3"/>
  <c r="F357" i="3"/>
  <c r="I357" i="3"/>
  <c r="E357" i="3"/>
  <c r="D357" i="3"/>
  <c r="H357" i="3"/>
  <c r="G357" i="3"/>
  <c r="S365" i="3"/>
  <c r="R365" i="3"/>
  <c r="Q365" i="3"/>
  <c r="N365" i="3"/>
  <c r="M365" i="3"/>
  <c r="P365" i="3"/>
  <c r="L365" i="3"/>
  <c r="F365" i="3"/>
  <c r="I365" i="3"/>
  <c r="K365" i="3"/>
  <c r="G365" i="3"/>
  <c r="J365" i="3"/>
  <c r="H365" i="3"/>
  <c r="E365" i="3"/>
  <c r="D365" i="3"/>
  <c r="S373" i="3"/>
  <c r="R373" i="3"/>
  <c r="Q373" i="3"/>
  <c r="N373" i="3"/>
  <c r="M373" i="3"/>
  <c r="L373" i="3"/>
  <c r="P373" i="3"/>
  <c r="H373" i="3"/>
  <c r="K373" i="3"/>
  <c r="F373" i="3"/>
  <c r="E373" i="3"/>
  <c r="I373" i="3"/>
  <c r="G373" i="3"/>
  <c r="D373" i="3"/>
  <c r="R381" i="3"/>
  <c r="Q381" i="3"/>
  <c r="N381" i="3"/>
  <c r="S381" i="3"/>
  <c r="P381" i="3"/>
  <c r="M381" i="3"/>
  <c r="L381" i="3"/>
  <c r="H381" i="3"/>
  <c r="G381" i="3"/>
  <c r="F381" i="3"/>
  <c r="E381" i="3"/>
  <c r="K381" i="3"/>
  <c r="I381" i="3"/>
  <c r="D381" i="3"/>
  <c r="J381" i="3"/>
  <c r="S389" i="3"/>
  <c r="Q389" i="3"/>
  <c r="P389" i="3"/>
  <c r="N389" i="3"/>
  <c r="R389" i="3"/>
  <c r="M389" i="3"/>
  <c r="L389" i="3"/>
  <c r="H389" i="3"/>
  <c r="G389" i="3"/>
  <c r="K389" i="3"/>
  <c r="F389" i="3"/>
  <c r="E389" i="3"/>
  <c r="I389" i="3"/>
  <c r="J389" i="3"/>
  <c r="D389" i="3"/>
  <c r="R397" i="3"/>
  <c r="S397" i="3"/>
  <c r="P397" i="3"/>
  <c r="Q397" i="3"/>
  <c r="N397" i="3"/>
  <c r="M397" i="3"/>
  <c r="H397" i="3"/>
  <c r="G397" i="3"/>
  <c r="F397" i="3"/>
  <c r="E397" i="3"/>
  <c r="L397" i="3"/>
  <c r="J397" i="3"/>
  <c r="K397" i="3"/>
  <c r="I397" i="3"/>
  <c r="D397" i="3"/>
  <c r="R405" i="3"/>
  <c r="S405" i="3"/>
  <c r="Q405" i="3"/>
  <c r="P405" i="3"/>
  <c r="N405" i="3"/>
  <c r="M405" i="3"/>
  <c r="H405" i="3"/>
  <c r="G405" i="3"/>
  <c r="K405" i="3"/>
  <c r="F405" i="3"/>
  <c r="L405" i="3"/>
  <c r="E405" i="3"/>
  <c r="J405" i="3"/>
  <c r="I405" i="3"/>
  <c r="R413" i="3"/>
  <c r="P413" i="3"/>
  <c r="S413" i="3"/>
  <c r="N413" i="3"/>
  <c r="Q413" i="3"/>
  <c r="M413" i="3"/>
  <c r="L413" i="3"/>
  <c r="H413" i="3"/>
  <c r="G413" i="3"/>
  <c r="F413" i="3"/>
  <c r="E413" i="3"/>
  <c r="J413" i="3"/>
  <c r="D413" i="3"/>
  <c r="K413" i="3"/>
  <c r="I413" i="3"/>
  <c r="S421" i="3"/>
  <c r="R421" i="3"/>
  <c r="P421" i="3"/>
  <c r="N421" i="3"/>
  <c r="Q421" i="3"/>
  <c r="M421" i="3"/>
  <c r="H421" i="3"/>
  <c r="L421" i="3"/>
  <c r="G421" i="3"/>
  <c r="K421" i="3"/>
  <c r="F421" i="3"/>
  <c r="E421" i="3"/>
  <c r="D421" i="3"/>
  <c r="J421" i="3"/>
  <c r="I421" i="3"/>
  <c r="R429" i="3"/>
  <c r="S429" i="3"/>
  <c r="Q429" i="3"/>
  <c r="P429" i="3"/>
  <c r="N429" i="3"/>
  <c r="M429" i="3"/>
  <c r="L429" i="3"/>
  <c r="H429" i="3"/>
  <c r="G429" i="3"/>
  <c r="F429" i="3"/>
  <c r="E429" i="3"/>
  <c r="D429" i="3"/>
  <c r="K429" i="3"/>
  <c r="J429" i="3"/>
  <c r="I429" i="3"/>
  <c r="R437" i="3"/>
  <c r="S437" i="3"/>
  <c r="P437" i="3"/>
  <c r="Q437" i="3"/>
  <c r="N437" i="3"/>
  <c r="M437" i="3"/>
  <c r="L437" i="3"/>
  <c r="H437" i="3"/>
  <c r="G437" i="3"/>
  <c r="K437" i="3"/>
  <c r="F437" i="3"/>
  <c r="E437" i="3"/>
  <c r="J437" i="3"/>
  <c r="I437" i="3"/>
  <c r="D437" i="3"/>
  <c r="R445" i="3"/>
  <c r="S445" i="3"/>
  <c r="P445" i="3"/>
  <c r="Q445" i="3"/>
  <c r="N445" i="3"/>
  <c r="M445" i="3"/>
  <c r="L445" i="3"/>
  <c r="H445" i="3"/>
  <c r="G445" i="3"/>
  <c r="F445" i="3"/>
  <c r="E445" i="3"/>
  <c r="D445" i="3"/>
  <c r="K445" i="3"/>
  <c r="I445" i="3"/>
  <c r="J445" i="3"/>
  <c r="S453" i="3"/>
  <c r="R453" i="3"/>
  <c r="Q453" i="3"/>
  <c r="P453" i="3"/>
  <c r="N453" i="3"/>
  <c r="M453" i="3"/>
  <c r="L453" i="3"/>
  <c r="H453" i="3"/>
  <c r="G453" i="3"/>
  <c r="K453" i="3"/>
  <c r="F453" i="3"/>
  <c r="E453" i="3"/>
  <c r="D453" i="3"/>
  <c r="J453" i="3"/>
  <c r="I453" i="3"/>
  <c r="R461" i="3"/>
  <c r="S461" i="3"/>
  <c r="P461" i="3"/>
  <c r="Q461" i="3"/>
  <c r="N461" i="3"/>
  <c r="M461" i="3"/>
  <c r="H461" i="3"/>
  <c r="G461" i="3"/>
  <c r="F461" i="3"/>
  <c r="E461" i="3"/>
  <c r="L461" i="3"/>
  <c r="D461" i="3"/>
  <c r="K461" i="3"/>
  <c r="I461" i="3"/>
  <c r="R469" i="3"/>
  <c r="S469" i="3"/>
  <c r="Q469" i="3"/>
  <c r="P469" i="3"/>
  <c r="N469" i="3"/>
  <c r="M469" i="3"/>
  <c r="H469" i="3"/>
  <c r="G469" i="3"/>
  <c r="L469" i="3"/>
  <c r="K469" i="3"/>
  <c r="F469" i="3"/>
  <c r="E469" i="3"/>
  <c r="D469" i="3"/>
  <c r="J469" i="3"/>
  <c r="I469" i="3"/>
  <c r="R477" i="3"/>
  <c r="S477" i="3"/>
  <c r="P477" i="3"/>
  <c r="N477" i="3"/>
  <c r="Q477" i="3"/>
  <c r="M477" i="3"/>
  <c r="L477" i="3"/>
  <c r="H477" i="3"/>
  <c r="G477" i="3"/>
  <c r="F477" i="3"/>
  <c r="E477" i="3"/>
  <c r="D477" i="3"/>
  <c r="I477" i="3"/>
  <c r="K477" i="3"/>
  <c r="J477" i="3"/>
  <c r="R485" i="3"/>
  <c r="S485" i="3"/>
  <c r="P485" i="3"/>
  <c r="N485" i="3"/>
  <c r="Q485" i="3"/>
  <c r="M485" i="3"/>
  <c r="E485" i="3"/>
  <c r="H485" i="3"/>
  <c r="L485" i="3"/>
  <c r="J485" i="3"/>
  <c r="I485" i="3"/>
  <c r="K485" i="3"/>
  <c r="G485" i="3"/>
  <c r="F485" i="3"/>
  <c r="D485" i="3"/>
  <c r="R493" i="3"/>
  <c r="S493" i="3"/>
  <c r="Q493" i="3"/>
  <c r="P493" i="3"/>
  <c r="N493" i="3"/>
  <c r="M493" i="3"/>
  <c r="E493" i="3"/>
  <c r="L493" i="3"/>
  <c r="J493" i="3"/>
  <c r="H493" i="3"/>
  <c r="F493" i="3"/>
  <c r="D493" i="3"/>
  <c r="K493" i="3"/>
  <c r="I493" i="3"/>
  <c r="G11" i="3"/>
  <c r="H12" i="3"/>
  <c r="I13" i="3"/>
  <c r="D16" i="3"/>
  <c r="G19" i="3"/>
  <c r="H20" i="3"/>
  <c r="I21" i="3"/>
  <c r="D24" i="3"/>
  <c r="Z24" i="3" s="1"/>
  <c r="H28" i="3"/>
  <c r="I29" i="3"/>
  <c r="D32" i="3"/>
  <c r="E33" i="3"/>
  <c r="F34" i="3"/>
  <c r="G35" i="3"/>
  <c r="H36" i="3"/>
  <c r="I37" i="3"/>
  <c r="D40" i="3"/>
  <c r="E41" i="3"/>
  <c r="F42" i="3"/>
  <c r="G43" i="3"/>
  <c r="H44" i="3"/>
  <c r="I45" i="3"/>
  <c r="D48" i="3"/>
  <c r="E49" i="3"/>
  <c r="F50" i="3"/>
  <c r="H52" i="3"/>
  <c r="I53" i="3"/>
  <c r="E57" i="3"/>
  <c r="F58" i="3"/>
  <c r="G59" i="3"/>
  <c r="H60" i="3"/>
  <c r="I61" i="3"/>
  <c r="D64" i="3"/>
  <c r="E65" i="3"/>
  <c r="F66" i="3"/>
  <c r="G67" i="3"/>
  <c r="H68" i="3"/>
  <c r="I69" i="3"/>
  <c r="D72" i="3"/>
  <c r="E73" i="3"/>
  <c r="F74" i="3"/>
  <c r="H76" i="3"/>
  <c r="I77" i="3"/>
  <c r="D80" i="3"/>
  <c r="E81" i="3"/>
  <c r="F82" i="3"/>
  <c r="G83" i="3"/>
  <c r="H84" i="3"/>
  <c r="I85" i="3"/>
  <c r="D88" i="3"/>
  <c r="E89" i="3"/>
  <c r="F90" i="3"/>
  <c r="G91" i="3"/>
  <c r="H92" i="3"/>
  <c r="I93" i="3"/>
  <c r="D96" i="3"/>
  <c r="E97" i="3"/>
  <c r="F98" i="3"/>
  <c r="H100" i="3"/>
  <c r="I101" i="3"/>
  <c r="D104" i="3"/>
  <c r="E105" i="3"/>
  <c r="F106" i="3"/>
  <c r="G107" i="3"/>
  <c r="H108" i="3"/>
  <c r="I109" i="3"/>
  <c r="D112" i="3"/>
  <c r="E113" i="3"/>
  <c r="F114" i="3"/>
  <c r="G115" i="3"/>
  <c r="H116" i="3"/>
  <c r="I117" i="3"/>
  <c r="D120" i="3"/>
  <c r="E121" i="3"/>
  <c r="F122" i="3"/>
  <c r="H124" i="3"/>
  <c r="I125" i="3"/>
  <c r="D128" i="3"/>
  <c r="E129" i="3"/>
  <c r="F130" i="3"/>
  <c r="G131" i="3"/>
  <c r="H132" i="3"/>
  <c r="I133" i="3"/>
  <c r="D136" i="3"/>
  <c r="E137" i="3"/>
  <c r="G138" i="3"/>
  <c r="I139" i="3"/>
  <c r="D141" i="3"/>
  <c r="H145" i="3"/>
  <c r="G147" i="3"/>
  <c r="F149" i="3"/>
  <c r="J153" i="3"/>
  <c r="E156" i="3"/>
  <c r="I160" i="3"/>
  <c r="G163" i="3"/>
  <c r="F169" i="3"/>
  <c r="H172" i="3"/>
  <c r="D176" i="3"/>
  <c r="H180" i="3"/>
  <c r="E185" i="3"/>
  <c r="I189" i="3"/>
  <c r="F194" i="3"/>
  <c r="D208" i="3"/>
  <c r="H212" i="3"/>
  <c r="E217" i="3"/>
  <c r="I221" i="3"/>
  <c r="F226" i="3"/>
  <c r="G235" i="3"/>
  <c r="D240" i="3"/>
  <c r="H244" i="3"/>
  <c r="E249" i="3"/>
  <c r="I253" i="3"/>
  <c r="F258" i="3"/>
  <c r="G267" i="3"/>
  <c r="D272" i="3"/>
  <c r="H276" i="3"/>
  <c r="E281" i="3"/>
  <c r="I285" i="3"/>
  <c r="F290" i="3"/>
  <c r="D304" i="3"/>
  <c r="I308" i="3"/>
  <c r="J313" i="3"/>
  <c r="E319" i="3"/>
  <c r="D325" i="3"/>
  <c r="H339" i="3"/>
  <c r="I349" i="3"/>
  <c r="D361" i="3"/>
  <c r="J373" i="3"/>
  <c r="J461" i="3"/>
  <c r="L289" i="3"/>
  <c r="M91" i="3"/>
  <c r="S56" i="3"/>
  <c r="R56" i="3"/>
  <c r="P56" i="3"/>
  <c r="Q56" i="3"/>
  <c r="N56" i="3"/>
  <c r="M56" i="3"/>
  <c r="L56" i="3"/>
  <c r="K56" i="3"/>
  <c r="N27" i="3"/>
  <c r="L27" i="3"/>
  <c r="K27" i="3"/>
  <c r="M27" i="3"/>
  <c r="S51" i="3"/>
  <c r="R51" i="3"/>
  <c r="Q51" i="3"/>
  <c r="P51" i="3"/>
  <c r="N51" i="3"/>
  <c r="M51" i="3"/>
  <c r="K51" i="3"/>
  <c r="L51" i="3"/>
  <c r="S75" i="3"/>
  <c r="R75" i="3"/>
  <c r="Q75" i="3"/>
  <c r="N75" i="3"/>
  <c r="P75" i="3"/>
  <c r="M75" i="3"/>
  <c r="L75" i="3"/>
  <c r="K75" i="3"/>
  <c r="S99" i="3"/>
  <c r="R99" i="3"/>
  <c r="Q99" i="3"/>
  <c r="N99" i="3"/>
  <c r="M99" i="3"/>
  <c r="P99" i="3"/>
  <c r="L99" i="3"/>
  <c r="K99" i="3"/>
  <c r="S123" i="3"/>
  <c r="R123" i="3"/>
  <c r="Q123" i="3"/>
  <c r="N123" i="3"/>
  <c r="P123" i="3"/>
  <c r="M123" i="3"/>
  <c r="L123" i="3"/>
  <c r="K123" i="3"/>
  <c r="S155" i="3"/>
  <c r="R155" i="3"/>
  <c r="Q155" i="3"/>
  <c r="P155" i="3"/>
  <c r="N155" i="3"/>
  <c r="M155" i="3"/>
  <c r="L155" i="3"/>
  <c r="K155" i="3"/>
  <c r="F155" i="3"/>
  <c r="E155" i="3"/>
  <c r="I155" i="3"/>
  <c r="S179" i="3"/>
  <c r="R179" i="3"/>
  <c r="Q179" i="3"/>
  <c r="P179" i="3"/>
  <c r="N179" i="3"/>
  <c r="M179" i="3"/>
  <c r="K179" i="3"/>
  <c r="L179" i="3"/>
  <c r="F179" i="3"/>
  <c r="E179" i="3"/>
  <c r="D179" i="3"/>
  <c r="J179" i="3"/>
  <c r="I179" i="3"/>
  <c r="S203" i="3"/>
  <c r="R203" i="3"/>
  <c r="Q203" i="3"/>
  <c r="N203" i="3"/>
  <c r="P203" i="3"/>
  <c r="L203" i="3"/>
  <c r="M203" i="3"/>
  <c r="F203" i="3"/>
  <c r="E203" i="3"/>
  <c r="D203" i="3"/>
  <c r="J203" i="3"/>
  <c r="K203" i="3"/>
  <c r="I203" i="3"/>
  <c r="S227" i="3"/>
  <c r="R227" i="3"/>
  <c r="Q227" i="3"/>
  <c r="N227" i="3"/>
  <c r="M227" i="3"/>
  <c r="P227" i="3"/>
  <c r="K227" i="3"/>
  <c r="L227" i="3"/>
  <c r="F227" i="3"/>
  <c r="E227" i="3"/>
  <c r="D227" i="3"/>
  <c r="J227" i="3"/>
  <c r="I227" i="3"/>
  <c r="S251" i="3"/>
  <c r="R251" i="3"/>
  <c r="Q251" i="3"/>
  <c r="N251" i="3"/>
  <c r="P251" i="3"/>
  <c r="M251" i="3"/>
  <c r="L251" i="3"/>
  <c r="K251" i="3"/>
  <c r="F251" i="3"/>
  <c r="E251" i="3"/>
  <c r="D251" i="3"/>
  <c r="J251" i="3"/>
  <c r="I251" i="3"/>
  <c r="S275" i="3"/>
  <c r="R275" i="3"/>
  <c r="Q275" i="3"/>
  <c r="N275" i="3"/>
  <c r="P275" i="3"/>
  <c r="L275" i="3"/>
  <c r="K275" i="3"/>
  <c r="M275" i="3"/>
  <c r="F275" i="3"/>
  <c r="E275" i="3"/>
  <c r="D275" i="3"/>
  <c r="J275" i="3"/>
  <c r="I275" i="3"/>
  <c r="S299" i="3"/>
  <c r="R299" i="3"/>
  <c r="N299" i="3"/>
  <c r="Q299" i="3"/>
  <c r="P299" i="3"/>
  <c r="M299" i="3"/>
  <c r="L299" i="3"/>
  <c r="K299" i="3"/>
  <c r="F299" i="3"/>
  <c r="E299" i="3"/>
  <c r="D299" i="3"/>
  <c r="J299" i="3"/>
  <c r="I299" i="3"/>
  <c r="S323" i="3"/>
  <c r="Q323" i="3"/>
  <c r="R323" i="3"/>
  <c r="P323" i="3"/>
  <c r="N323" i="3"/>
  <c r="L323" i="3"/>
  <c r="M323" i="3"/>
  <c r="K323" i="3"/>
  <c r="E323" i="3"/>
  <c r="H323" i="3"/>
  <c r="F323" i="3"/>
  <c r="D323" i="3"/>
  <c r="J323" i="3"/>
  <c r="S355" i="3"/>
  <c r="Q355" i="3"/>
  <c r="R355" i="3"/>
  <c r="N355" i="3"/>
  <c r="P355" i="3"/>
  <c r="M355" i="3"/>
  <c r="D355" i="3"/>
  <c r="L355" i="3"/>
  <c r="K355" i="3"/>
  <c r="I355" i="3"/>
  <c r="E355" i="3"/>
  <c r="H355" i="3"/>
  <c r="G355" i="3"/>
  <c r="J355" i="3"/>
  <c r="S379" i="3"/>
  <c r="Q379" i="3"/>
  <c r="R379" i="3"/>
  <c r="N379" i="3"/>
  <c r="M379" i="3"/>
  <c r="P379" i="3"/>
  <c r="F379" i="3"/>
  <c r="E379" i="3"/>
  <c r="D379" i="3"/>
  <c r="I379" i="3"/>
  <c r="L379" i="3"/>
  <c r="K379" i="3"/>
  <c r="H379" i="3"/>
  <c r="G379" i="3"/>
  <c r="S403" i="3"/>
  <c r="Q403" i="3"/>
  <c r="N403" i="3"/>
  <c r="R403" i="3"/>
  <c r="P403" i="3"/>
  <c r="L403" i="3"/>
  <c r="F403" i="3"/>
  <c r="E403" i="3"/>
  <c r="D403" i="3"/>
  <c r="M403" i="3"/>
  <c r="K403" i="3"/>
  <c r="I403" i="3"/>
  <c r="J403" i="3"/>
  <c r="H403" i="3"/>
  <c r="G403" i="3"/>
  <c r="S427" i="3"/>
  <c r="R427" i="3"/>
  <c r="Q427" i="3"/>
  <c r="N427" i="3"/>
  <c r="P427" i="3"/>
  <c r="L427" i="3"/>
  <c r="F427" i="3"/>
  <c r="E427" i="3"/>
  <c r="D427" i="3"/>
  <c r="I427" i="3"/>
  <c r="M427" i="3"/>
  <c r="G427" i="3"/>
  <c r="K427" i="3"/>
  <c r="J427" i="3"/>
  <c r="H427" i="3"/>
  <c r="S451" i="3"/>
  <c r="Q451" i="3"/>
  <c r="R451" i="3"/>
  <c r="N451" i="3"/>
  <c r="L451" i="3"/>
  <c r="P451" i="3"/>
  <c r="M451" i="3"/>
  <c r="F451" i="3"/>
  <c r="E451" i="3"/>
  <c r="D451" i="3"/>
  <c r="K451" i="3"/>
  <c r="J451" i="3"/>
  <c r="I451" i="3"/>
  <c r="H451" i="3"/>
  <c r="G451" i="3"/>
  <c r="S467" i="3"/>
  <c r="R467" i="3"/>
  <c r="Q467" i="3"/>
  <c r="N467" i="3"/>
  <c r="P467" i="3"/>
  <c r="L467" i="3"/>
  <c r="F467" i="3"/>
  <c r="E467" i="3"/>
  <c r="M467" i="3"/>
  <c r="D467" i="3"/>
  <c r="K467" i="3"/>
  <c r="J467" i="3"/>
  <c r="I467" i="3"/>
  <c r="H467" i="3"/>
  <c r="G467" i="3"/>
  <c r="S499" i="3"/>
  <c r="R499" i="3"/>
  <c r="Q499" i="3"/>
  <c r="N499" i="3"/>
  <c r="P499" i="3"/>
  <c r="L499" i="3"/>
  <c r="I499" i="3"/>
  <c r="M499" i="3"/>
  <c r="H499" i="3"/>
  <c r="F499" i="3"/>
  <c r="J499" i="3"/>
  <c r="G499" i="3"/>
  <c r="K499" i="3"/>
  <c r="E499" i="3"/>
  <c r="D499" i="3"/>
  <c r="E43" i="3"/>
  <c r="J56" i="3"/>
  <c r="E59" i="3"/>
  <c r="J64" i="3"/>
  <c r="J96" i="3"/>
  <c r="J128" i="3"/>
  <c r="J136" i="3"/>
  <c r="H155" i="3"/>
  <c r="D184" i="3"/>
  <c r="M14" i="3"/>
  <c r="N14" i="3"/>
  <c r="L14" i="3"/>
  <c r="K14" i="3"/>
  <c r="M22" i="3"/>
  <c r="N22" i="3"/>
  <c r="K22" i="3"/>
  <c r="L22" i="3"/>
  <c r="S30" i="3"/>
  <c r="R30" i="3"/>
  <c r="M30" i="3"/>
  <c r="P30" i="3"/>
  <c r="L30" i="3"/>
  <c r="Q30" i="3"/>
  <c r="K30" i="3"/>
  <c r="N30" i="3"/>
  <c r="S38" i="3"/>
  <c r="R38" i="3"/>
  <c r="Q38" i="3"/>
  <c r="M38" i="3"/>
  <c r="K38" i="3"/>
  <c r="P38" i="3"/>
  <c r="N38" i="3"/>
  <c r="L38" i="3"/>
  <c r="S46" i="3"/>
  <c r="R46" i="3"/>
  <c r="Q46" i="3"/>
  <c r="P46" i="3"/>
  <c r="M46" i="3"/>
  <c r="N46" i="3"/>
  <c r="L46" i="3"/>
  <c r="K46" i="3"/>
  <c r="R54" i="3"/>
  <c r="S54" i="3"/>
  <c r="Q54" i="3"/>
  <c r="M54" i="3"/>
  <c r="K54" i="3"/>
  <c r="P54" i="3"/>
  <c r="N54" i="3"/>
  <c r="L54" i="3"/>
  <c r="S62" i="3"/>
  <c r="R62" i="3"/>
  <c r="Q62" i="3"/>
  <c r="M62" i="3"/>
  <c r="P62" i="3"/>
  <c r="N62" i="3"/>
  <c r="L62" i="3"/>
  <c r="K62" i="3"/>
  <c r="S70" i="3"/>
  <c r="R70" i="3"/>
  <c r="P70" i="3"/>
  <c r="M70" i="3"/>
  <c r="Q70" i="3"/>
  <c r="N70" i="3"/>
  <c r="K70" i="3"/>
  <c r="L70" i="3"/>
  <c r="S78" i="3"/>
  <c r="R78" i="3"/>
  <c r="Q78" i="3"/>
  <c r="M78" i="3"/>
  <c r="P78" i="3"/>
  <c r="N78" i="3"/>
  <c r="L78" i="3"/>
  <c r="K78" i="3"/>
  <c r="R86" i="3"/>
  <c r="S86" i="3"/>
  <c r="Q86" i="3"/>
  <c r="M86" i="3"/>
  <c r="P86" i="3"/>
  <c r="N86" i="3"/>
  <c r="K86" i="3"/>
  <c r="S94" i="3"/>
  <c r="R94" i="3"/>
  <c r="M94" i="3"/>
  <c r="Q94" i="3"/>
  <c r="P94" i="3"/>
  <c r="L94" i="3"/>
  <c r="N94" i="3"/>
  <c r="K94" i="3"/>
  <c r="S102" i="3"/>
  <c r="R102" i="3"/>
  <c r="Q102" i="3"/>
  <c r="M102" i="3"/>
  <c r="P102" i="3"/>
  <c r="L102" i="3"/>
  <c r="K102" i="3"/>
  <c r="N102" i="3"/>
  <c r="S110" i="3"/>
  <c r="R110" i="3"/>
  <c r="Q110" i="3"/>
  <c r="P110" i="3"/>
  <c r="M110" i="3"/>
  <c r="N110" i="3"/>
  <c r="K110" i="3"/>
  <c r="L110" i="3"/>
  <c r="R118" i="3"/>
  <c r="S118" i="3"/>
  <c r="Q118" i="3"/>
  <c r="M118" i="3"/>
  <c r="P118" i="3"/>
  <c r="N118" i="3"/>
  <c r="K118" i="3"/>
  <c r="L118" i="3"/>
  <c r="S126" i="3"/>
  <c r="R126" i="3"/>
  <c r="Q126" i="3"/>
  <c r="M126" i="3"/>
  <c r="P126" i="3"/>
  <c r="N126" i="3"/>
  <c r="L126" i="3"/>
  <c r="K126" i="3"/>
  <c r="S134" i="3"/>
  <c r="R134" i="3"/>
  <c r="P134" i="3"/>
  <c r="Q134" i="3"/>
  <c r="M134" i="3"/>
  <c r="N134" i="3"/>
  <c r="K134" i="3"/>
  <c r="L134" i="3"/>
  <c r="S142" i="3"/>
  <c r="R142" i="3"/>
  <c r="M142" i="3"/>
  <c r="P142" i="3"/>
  <c r="N142" i="3"/>
  <c r="Q142" i="3"/>
  <c r="L142" i="3"/>
  <c r="K142" i="3"/>
  <c r="I142" i="3"/>
  <c r="R150" i="3"/>
  <c r="S150" i="3"/>
  <c r="Q150" i="3"/>
  <c r="M150" i="3"/>
  <c r="P150" i="3"/>
  <c r="N150" i="3"/>
  <c r="K150" i="3"/>
  <c r="L150" i="3"/>
  <c r="I150" i="3"/>
  <c r="H150" i="3"/>
  <c r="F150" i="3"/>
  <c r="D150" i="3"/>
  <c r="S158" i="3"/>
  <c r="R158" i="3"/>
  <c r="M158" i="3"/>
  <c r="Q158" i="3"/>
  <c r="N158" i="3"/>
  <c r="L158" i="3"/>
  <c r="P158" i="3"/>
  <c r="K158" i="3"/>
  <c r="I158" i="3"/>
  <c r="H158" i="3"/>
  <c r="F158" i="3"/>
  <c r="D158" i="3"/>
  <c r="S166" i="3"/>
  <c r="R166" i="3"/>
  <c r="Q166" i="3"/>
  <c r="M166" i="3"/>
  <c r="L166" i="3"/>
  <c r="K166" i="3"/>
  <c r="N166" i="3"/>
  <c r="P166" i="3"/>
  <c r="I166" i="3"/>
  <c r="H166" i="3"/>
  <c r="G166" i="3"/>
  <c r="F166" i="3"/>
  <c r="D166" i="3"/>
  <c r="S174" i="3"/>
  <c r="R174" i="3"/>
  <c r="Q174" i="3"/>
  <c r="P174" i="3"/>
  <c r="M174" i="3"/>
  <c r="N174" i="3"/>
  <c r="K174" i="3"/>
  <c r="I174" i="3"/>
  <c r="H174" i="3"/>
  <c r="L174" i="3"/>
  <c r="G174" i="3"/>
  <c r="F174" i="3"/>
  <c r="D174" i="3"/>
  <c r="R182" i="3"/>
  <c r="S182" i="3"/>
  <c r="Q182" i="3"/>
  <c r="M182" i="3"/>
  <c r="P182" i="3"/>
  <c r="N182" i="3"/>
  <c r="K182" i="3"/>
  <c r="L182" i="3"/>
  <c r="I182" i="3"/>
  <c r="H182" i="3"/>
  <c r="G182" i="3"/>
  <c r="F182" i="3"/>
  <c r="E182" i="3"/>
  <c r="D182" i="3"/>
  <c r="S190" i="3"/>
  <c r="R190" i="3"/>
  <c r="Q190" i="3"/>
  <c r="N190" i="3"/>
  <c r="M190" i="3"/>
  <c r="P190" i="3"/>
  <c r="L190" i="3"/>
  <c r="K190" i="3"/>
  <c r="I190" i="3"/>
  <c r="H190" i="3"/>
  <c r="G190" i="3"/>
  <c r="F190" i="3"/>
  <c r="E190" i="3"/>
  <c r="D190" i="3"/>
  <c r="S198" i="3"/>
  <c r="R198" i="3"/>
  <c r="Q198" i="3"/>
  <c r="P198" i="3"/>
  <c r="M198" i="3"/>
  <c r="N198" i="3"/>
  <c r="K198" i="3"/>
  <c r="L198" i="3"/>
  <c r="I198" i="3"/>
  <c r="H198" i="3"/>
  <c r="G198" i="3"/>
  <c r="F198" i="3"/>
  <c r="E198" i="3"/>
  <c r="D198" i="3"/>
  <c r="S206" i="3"/>
  <c r="R206" i="3"/>
  <c r="M206" i="3"/>
  <c r="P206" i="3"/>
  <c r="Q206" i="3"/>
  <c r="L206" i="3"/>
  <c r="K206" i="3"/>
  <c r="N206" i="3"/>
  <c r="I206" i="3"/>
  <c r="H206" i="3"/>
  <c r="G206" i="3"/>
  <c r="F206" i="3"/>
  <c r="E206" i="3"/>
  <c r="D206" i="3"/>
  <c r="R214" i="3"/>
  <c r="S214" i="3"/>
  <c r="Q214" i="3"/>
  <c r="N214" i="3"/>
  <c r="M214" i="3"/>
  <c r="P214" i="3"/>
  <c r="L214" i="3"/>
  <c r="K214" i="3"/>
  <c r="I214" i="3"/>
  <c r="H214" i="3"/>
  <c r="G214" i="3"/>
  <c r="F214" i="3"/>
  <c r="E214" i="3"/>
  <c r="D214" i="3"/>
  <c r="S222" i="3"/>
  <c r="R222" i="3"/>
  <c r="M222" i="3"/>
  <c r="Q222" i="3"/>
  <c r="L222" i="3"/>
  <c r="N222" i="3"/>
  <c r="P222" i="3"/>
  <c r="K222" i="3"/>
  <c r="I222" i="3"/>
  <c r="H222" i="3"/>
  <c r="G222" i="3"/>
  <c r="F222" i="3"/>
  <c r="E222" i="3"/>
  <c r="D222" i="3"/>
  <c r="S230" i="3"/>
  <c r="R230" i="3"/>
  <c r="Q230" i="3"/>
  <c r="M230" i="3"/>
  <c r="N230" i="3"/>
  <c r="P230" i="3"/>
  <c r="K230" i="3"/>
  <c r="L230" i="3"/>
  <c r="I230" i="3"/>
  <c r="H230" i="3"/>
  <c r="G230" i="3"/>
  <c r="F230" i="3"/>
  <c r="E230" i="3"/>
  <c r="D230" i="3"/>
  <c r="S238" i="3"/>
  <c r="R238" i="3"/>
  <c r="Q238" i="3"/>
  <c r="P238" i="3"/>
  <c r="M238" i="3"/>
  <c r="N238" i="3"/>
  <c r="L238" i="3"/>
  <c r="K238" i="3"/>
  <c r="I238" i="3"/>
  <c r="H238" i="3"/>
  <c r="G238" i="3"/>
  <c r="F238" i="3"/>
  <c r="E238" i="3"/>
  <c r="D238" i="3"/>
  <c r="R246" i="3"/>
  <c r="S246" i="3"/>
  <c r="Q246" i="3"/>
  <c r="M246" i="3"/>
  <c r="N246" i="3"/>
  <c r="L246" i="3"/>
  <c r="P246" i="3"/>
  <c r="K246" i="3"/>
  <c r="I246" i="3"/>
  <c r="H246" i="3"/>
  <c r="G246" i="3"/>
  <c r="F246" i="3"/>
  <c r="E246" i="3"/>
  <c r="D246" i="3"/>
  <c r="S254" i="3"/>
  <c r="R254" i="3"/>
  <c r="Q254" i="3"/>
  <c r="N254" i="3"/>
  <c r="M254" i="3"/>
  <c r="P254" i="3"/>
  <c r="L254" i="3"/>
  <c r="K254" i="3"/>
  <c r="I254" i="3"/>
  <c r="H254" i="3"/>
  <c r="G254" i="3"/>
  <c r="F254" i="3"/>
  <c r="E254" i="3"/>
  <c r="D254" i="3"/>
  <c r="S262" i="3"/>
  <c r="R262" i="3"/>
  <c r="Q262" i="3"/>
  <c r="P262" i="3"/>
  <c r="M262" i="3"/>
  <c r="N262" i="3"/>
  <c r="K262" i="3"/>
  <c r="L262" i="3"/>
  <c r="I262" i="3"/>
  <c r="H262" i="3"/>
  <c r="G262" i="3"/>
  <c r="F262" i="3"/>
  <c r="E262" i="3"/>
  <c r="D262" i="3"/>
  <c r="S270" i="3"/>
  <c r="R270" i="3"/>
  <c r="Q270" i="3"/>
  <c r="N270" i="3"/>
  <c r="M270" i="3"/>
  <c r="P270" i="3"/>
  <c r="L270" i="3"/>
  <c r="K270" i="3"/>
  <c r="I270" i="3"/>
  <c r="H270" i="3"/>
  <c r="G270" i="3"/>
  <c r="F270" i="3"/>
  <c r="E270" i="3"/>
  <c r="D270" i="3"/>
  <c r="R278" i="3"/>
  <c r="Q278" i="3"/>
  <c r="S278" i="3"/>
  <c r="M278" i="3"/>
  <c r="P278" i="3"/>
  <c r="N278" i="3"/>
  <c r="L278" i="3"/>
  <c r="K278" i="3"/>
  <c r="I278" i="3"/>
  <c r="H278" i="3"/>
  <c r="G278" i="3"/>
  <c r="F278" i="3"/>
  <c r="E278" i="3"/>
  <c r="D278" i="3"/>
  <c r="S286" i="3"/>
  <c r="R286" i="3"/>
  <c r="Q286" i="3"/>
  <c r="N286" i="3"/>
  <c r="M286" i="3"/>
  <c r="K286" i="3"/>
  <c r="L286" i="3"/>
  <c r="I286" i="3"/>
  <c r="P286" i="3"/>
  <c r="H286" i="3"/>
  <c r="G286" i="3"/>
  <c r="F286" i="3"/>
  <c r="E286" i="3"/>
  <c r="D286" i="3"/>
  <c r="S294" i="3"/>
  <c r="R294" i="3"/>
  <c r="Q294" i="3"/>
  <c r="M294" i="3"/>
  <c r="P294" i="3"/>
  <c r="L294" i="3"/>
  <c r="K294" i="3"/>
  <c r="N294" i="3"/>
  <c r="I294" i="3"/>
  <c r="H294" i="3"/>
  <c r="G294" i="3"/>
  <c r="F294" i="3"/>
  <c r="E294" i="3"/>
  <c r="D294" i="3"/>
  <c r="S302" i="3"/>
  <c r="R302" i="3"/>
  <c r="Q302" i="3"/>
  <c r="N302" i="3"/>
  <c r="P302" i="3"/>
  <c r="M302" i="3"/>
  <c r="L302" i="3"/>
  <c r="K302" i="3"/>
  <c r="I302" i="3"/>
  <c r="H302" i="3"/>
  <c r="G302" i="3"/>
  <c r="F302" i="3"/>
  <c r="E302" i="3"/>
  <c r="D302" i="3"/>
  <c r="R310" i="3"/>
  <c r="S310" i="3"/>
  <c r="Q310" i="3"/>
  <c r="P310" i="3"/>
  <c r="M310" i="3"/>
  <c r="L310" i="3"/>
  <c r="N310" i="3"/>
  <c r="K310" i="3"/>
  <c r="H310" i="3"/>
  <c r="J310" i="3"/>
  <c r="I310" i="3"/>
  <c r="G310" i="3"/>
  <c r="F310" i="3"/>
  <c r="S318" i="3"/>
  <c r="R318" i="3"/>
  <c r="Q318" i="3"/>
  <c r="N318" i="3"/>
  <c r="M318" i="3"/>
  <c r="L318" i="3"/>
  <c r="P318" i="3"/>
  <c r="K318" i="3"/>
  <c r="H318" i="3"/>
  <c r="J318" i="3"/>
  <c r="I318" i="3"/>
  <c r="G318" i="3"/>
  <c r="F318" i="3"/>
  <c r="E318" i="3"/>
  <c r="S326" i="3"/>
  <c r="R326" i="3"/>
  <c r="P326" i="3"/>
  <c r="Q326" i="3"/>
  <c r="M326" i="3"/>
  <c r="L326" i="3"/>
  <c r="K326" i="3"/>
  <c r="N326" i="3"/>
  <c r="H326" i="3"/>
  <c r="F326" i="3"/>
  <c r="E326" i="3"/>
  <c r="D326" i="3"/>
  <c r="J326" i="3"/>
  <c r="S334" i="3"/>
  <c r="R334" i="3"/>
  <c r="P334" i="3"/>
  <c r="Q334" i="3"/>
  <c r="N334" i="3"/>
  <c r="M334" i="3"/>
  <c r="L334" i="3"/>
  <c r="K334" i="3"/>
  <c r="H334" i="3"/>
  <c r="J334" i="3"/>
  <c r="I334" i="3"/>
  <c r="G334" i="3"/>
  <c r="F334" i="3"/>
  <c r="E334" i="3"/>
  <c r="R342" i="3"/>
  <c r="Q342" i="3"/>
  <c r="S342" i="3"/>
  <c r="P342" i="3"/>
  <c r="M342" i="3"/>
  <c r="L342" i="3"/>
  <c r="N342" i="3"/>
  <c r="K342" i="3"/>
  <c r="G342" i="3"/>
  <c r="D342" i="3"/>
  <c r="J342" i="3"/>
  <c r="E342" i="3"/>
  <c r="I342" i="3"/>
  <c r="S350" i="3"/>
  <c r="P350" i="3"/>
  <c r="N350" i="3"/>
  <c r="M350" i="3"/>
  <c r="R350" i="3"/>
  <c r="L350" i="3"/>
  <c r="Q350" i="3"/>
  <c r="G350" i="3"/>
  <c r="K350" i="3"/>
  <c r="D350" i="3"/>
  <c r="H350" i="3"/>
  <c r="J350" i="3"/>
  <c r="I350" i="3"/>
  <c r="F350" i="3"/>
  <c r="E350" i="3"/>
  <c r="R358" i="3"/>
  <c r="S358" i="3"/>
  <c r="Q358" i="3"/>
  <c r="P358" i="3"/>
  <c r="M358" i="3"/>
  <c r="L358" i="3"/>
  <c r="N358" i="3"/>
  <c r="K358" i="3"/>
  <c r="G358" i="3"/>
  <c r="D358" i="3"/>
  <c r="E358" i="3"/>
  <c r="I358" i="3"/>
  <c r="H358" i="3"/>
  <c r="J358" i="3"/>
  <c r="S366" i="3"/>
  <c r="R366" i="3"/>
  <c r="P366" i="3"/>
  <c r="Q366" i="3"/>
  <c r="N366" i="3"/>
  <c r="M366" i="3"/>
  <c r="L366" i="3"/>
  <c r="G366" i="3"/>
  <c r="K366" i="3"/>
  <c r="D366" i="3"/>
  <c r="J366" i="3"/>
  <c r="F366" i="3"/>
  <c r="E366" i="3"/>
  <c r="I366" i="3"/>
  <c r="H366" i="3"/>
  <c r="Q374" i="3"/>
  <c r="R374" i="3"/>
  <c r="P374" i="3"/>
  <c r="S374" i="3"/>
  <c r="M374" i="3"/>
  <c r="L374" i="3"/>
  <c r="N374" i="3"/>
  <c r="I374" i="3"/>
  <c r="K374" i="3"/>
  <c r="H374" i="3"/>
  <c r="G374" i="3"/>
  <c r="F374" i="3"/>
  <c r="D374" i="3"/>
  <c r="E374" i="3"/>
  <c r="R382" i="3"/>
  <c r="S382" i="3"/>
  <c r="P382" i="3"/>
  <c r="Q382" i="3"/>
  <c r="N382" i="3"/>
  <c r="M382" i="3"/>
  <c r="L382" i="3"/>
  <c r="I382" i="3"/>
  <c r="H382" i="3"/>
  <c r="G382" i="3"/>
  <c r="F382" i="3"/>
  <c r="K382" i="3"/>
  <c r="D382" i="3"/>
  <c r="J382" i="3"/>
  <c r="E382" i="3"/>
  <c r="S390" i="3"/>
  <c r="R390" i="3"/>
  <c r="Q390" i="3"/>
  <c r="P390" i="3"/>
  <c r="M390" i="3"/>
  <c r="L390" i="3"/>
  <c r="N390" i="3"/>
  <c r="I390" i="3"/>
  <c r="K390" i="3"/>
  <c r="H390" i="3"/>
  <c r="G390" i="3"/>
  <c r="F390" i="3"/>
  <c r="D390" i="3"/>
  <c r="J390" i="3"/>
  <c r="E390" i="3"/>
  <c r="S398" i="3"/>
  <c r="R398" i="3"/>
  <c r="P398" i="3"/>
  <c r="Q398" i="3"/>
  <c r="N398" i="3"/>
  <c r="M398" i="3"/>
  <c r="L398" i="3"/>
  <c r="I398" i="3"/>
  <c r="H398" i="3"/>
  <c r="G398" i="3"/>
  <c r="F398" i="3"/>
  <c r="K398" i="3"/>
  <c r="D398" i="3"/>
  <c r="J398" i="3"/>
  <c r="R406" i="3"/>
  <c r="Q406" i="3"/>
  <c r="P406" i="3"/>
  <c r="S406" i="3"/>
  <c r="M406" i="3"/>
  <c r="L406" i="3"/>
  <c r="I406" i="3"/>
  <c r="K406" i="3"/>
  <c r="H406" i="3"/>
  <c r="G406" i="3"/>
  <c r="F406" i="3"/>
  <c r="D406" i="3"/>
  <c r="N406" i="3"/>
  <c r="J406" i="3"/>
  <c r="E406" i="3"/>
  <c r="S414" i="3"/>
  <c r="R414" i="3"/>
  <c r="P414" i="3"/>
  <c r="Q414" i="3"/>
  <c r="N414" i="3"/>
  <c r="M414" i="3"/>
  <c r="L414" i="3"/>
  <c r="I414" i="3"/>
  <c r="H414" i="3"/>
  <c r="G414" i="3"/>
  <c r="F414" i="3"/>
  <c r="K414" i="3"/>
  <c r="D414" i="3"/>
  <c r="J414" i="3"/>
  <c r="E414" i="3"/>
  <c r="S422" i="3"/>
  <c r="R422" i="3"/>
  <c r="P422" i="3"/>
  <c r="Q422" i="3"/>
  <c r="M422" i="3"/>
  <c r="L422" i="3"/>
  <c r="I422" i="3"/>
  <c r="K422" i="3"/>
  <c r="H422" i="3"/>
  <c r="G422" i="3"/>
  <c r="F422" i="3"/>
  <c r="N422" i="3"/>
  <c r="D422" i="3"/>
  <c r="J422" i="3"/>
  <c r="E422" i="3"/>
  <c r="S430" i="3"/>
  <c r="R430" i="3"/>
  <c r="Q430" i="3"/>
  <c r="P430" i="3"/>
  <c r="N430" i="3"/>
  <c r="M430" i="3"/>
  <c r="L430" i="3"/>
  <c r="I430" i="3"/>
  <c r="H430" i="3"/>
  <c r="G430" i="3"/>
  <c r="F430" i="3"/>
  <c r="K430" i="3"/>
  <c r="D430" i="3"/>
  <c r="E430" i="3"/>
  <c r="J430" i="3"/>
  <c r="R438" i="3"/>
  <c r="P438" i="3"/>
  <c r="S438" i="3"/>
  <c r="Q438" i="3"/>
  <c r="M438" i="3"/>
  <c r="L438" i="3"/>
  <c r="N438" i="3"/>
  <c r="I438" i="3"/>
  <c r="K438" i="3"/>
  <c r="H438" i="3"/>
  <c r="G438" i="3"/>
  <c r="F438" i="3"/>
  <c r="D438" i="3"/>
  <c r="E438" i="3"/>
  <c r="J438" i="3"/>
  <c r="S446" i="3"/>
  <c r="R446" i="3"/>
  <c r="P446" i="3"/>
  <c r="Q446" i="3"/>
  <c r="M446" i="3"/>
  <c r="N446" i="3"/>
  <c r="L446" i="3"/>
  <c r="I446" i="3"/>
  <c r="H446" i="3"/>
  <c r="G446" i="3"/>
  <c r="F446" i="3"/>
  <c r="E446" i="3"/>
  <c r="K446" i="3"/>
  <c r="D446" i="3"/>
  <c r="J446" i="3"/>
  <c r="R454" i="3"/>
  <c r="S454" i="3"/>
  <c r="P454" i="3"/>
  <c r="N454" i="3"/>
  <c r="M454" i="3"/>
  <c r="L454" i="3"/>
  <c r="Q454" i="3"/>
  <c r="I454" i="3"/>
  <c r="K454" i="3"/>
  <c r="H454" i="3"/>
  <c r="G454" i="3"/>
  <c r="F454" i="3"/>
  <c r="E454" i="3"/>
  <c r="D454" i="3"/>
  <c r="J454" i="3"/>
  <c r="R462" i="3"/>
  <c r="S462" i="3"/>
  <c r="P462" i="3"/>
  <c r="M462" i="3"/>
  <c r="L462" i="3"/>
  <c r="N462" i="3"/>
  <c r="Q462" i="3"/>
  <c r="I462" i="3"/>
  <c r="H462" i="3"/>
  <c r="G462" i="3"/>
  <c r="F462" i="3"/>
  <c r="E462" i="3"/>
  <c r="K462" i="3"/>
  <c r="D462" i="3"/>
  <c r="J462" i="3"/>
  <c r="R470" i="3"/>
  <c r="S470" i="3"/>
  <c r="Q470" i="3"/>
  <c r="P470" i="3"/>
  <c r="M470" i="3"/>
  <c r="N470" i="3"/>
  <c r="L470" i="3"/>
  <c r="I470" i="3"/>
  <c r="K470" i="3"/>
  <c r="H470" i="3"/>
  <c r="G470" i="3"/>
  <c r="F470" i="3"/>
  <c r="E470" i="3"/>
  <c r="D470" i="3"/>
  <c r="J470" i="3"/>
  <c r="R478" i="3"/>
  <c r="S478" i="3"/>
  <c r="P478" i="3"/>
  <c r="Q478" i="3"/>
  <c r="M478" i="3"/>
  <c r="L478" i="3"/>
  <c r="N478" i="3"/>
  <c r="I478" i="3"/>
  <c r="H478" i="3"/>
  <c r="G478" i="3"/>
  <c r="F478" i="3"/>
  <c r="E478" i="3"/>
  <c r="K478" i="3"/>
  <c r="D478" i="3"/>
  <c r="J478" i="3"/>
  <c r="R486" i="3"/>
  <c r="S486" i="3"/>
  <c r="P486" i="3"/>
  <c r="Q486" i="3"/>
  <c r="M486" i="3"/>
  <c r="L486" i="3"/>
  <c r="F486" i="3"/>
  <c r="D486" i="3"/>
  <c r="N486" i="3"/>
  <c r="I486" i="3"/>
  <c r="K486" i="3"/>
  <c r="J486" i="3"/>
  <c r="H486" i="3"/>
  <c r="G486" i="3"/>
  <c r="E486" i="3"/>
  <c r="R494" i="3"/>
  <c r="S494" i="3"/>
  <c r="Q494" i="3"/>
  <c r="P494" i="3"/>
  <c r="N494" i="3"/>
  <c r="M494" i="3"/>
  <c r="L494" i="3"/>
  <c r="F494" i="3"/>
  <c r="D494" i="3"/>
  <c r="I494" i="3"/>
  <c r="J494" i="3"/>
  <c r="H494" i="3"/>
  <c r="G494" i="3"/>
  <c r="K494" i="3"/>
  <c r="E494" i="3"/>
  <c r="N4" i="3"/>
  <c r="N3" i="3"/>
  <c r="M4" i="3"/>
  <c r="M3" i="3"/>
  <c r="K4" i="3"/>
  <c r="L4" i="3"/>
  <c r="L3" i="3"/>
  <c r="K3" i="3"/>
  <c r="I4" i="3"/>
  <c r="G10" i="3"/>
  <c r="H11" i="3"/>
  <c r="I12" i="3"/>
  <c r="J13" i="3"/>
  <c r="S13" i="3" s="1"/>
  <c r="G18" i="3"/>
  <c r="I20" i="3"/>
  <c r="J21" i="3"/>
  <c r="G26" i="3"/>
  <c r="H27" i="3"/>
  <c r="I28" i="3"/>
  <c r="J29" i="3"/>
  <c r="E32" i="3"/>
  <c r="F33" i="3"/>
  <c r="G34" i="3"/>
  <c r="H35" i="3"/>
  <c r="I36" i="3"/>
  <c r="J37" i="3"/>
  <c r="E40" i="3"/>
  <c r="F41" i="3"/>
  <c r="G42" i="3"/>
  <c r="I44" i="3"/>
  <c r="J45" i="3"/>
  <c r="F49" i="3"/>
  <c r="G50" i="3"/>
  <c r="H51" i="3"/>
  <c r="I52" i="3"/>
  <c r="J53" i="3"/>
  <c r="E56" i="3"/>
  <c r="F57" i="3"/>
  <c r="G58" i="3"/>
  <c r="H59" i="3"/>
  <c r="I60" i="3"/>
  <c r="J61" i="3"/>
  <c r="E64" i="3"/>
  <c r="F65" i="3"/>
  <c r="G66" i="3"/>
  <c r="I68" i="3"/>
  <c r="J69" i="3"/>
  <c r="E72" i="3"/>
  <c r="F73" i="3"/>
  <c r="G74" i="3"/>
  <c r="H75" i="3"/>
  <c r="I76" i="3"/>
  <c r="J77" i="3"/>
  <c r="E80" i="3"/>
  <c r="F81" i="3"/>
  <c r="G82" i="3"/>
  <c r="H83" i="3"/>
  <c r="I84" i="3"/>
  <c r="J85" i="3"/>
  <c r="E88" i="3"/>
  <c r="F89" i="3"/>
  <c r="G90" i="3"/>
  <c r="I92" i="3"/>
  <c r="J93" i="3"/>
  <c r="E96" i="3"/>
  <c r="F97" i="3"/>
  <c r="G98" i="3"/>
  <c r="H99" i="3"/>
  <c r="I100" i="3"/>
  <c r="J101" i="3"/>
  <c r="E104" i="3"/>
  <c r="F105" i="3"/>
  <c r="G106" i="3"/>
  <c r="I108" i="3"/>
  <c r="J109" i="3"/>
  <c r="E112" i="3"/>
  <c r="F113" i="3"/>
  <c r="G114" i="3"/>
  <c r="H115" i="3"/>
  <c r="I116" i="3"/>
  <c r="J117" i="3"/>
  <c r="E120" i="3"/>
  <c r="F121" i="3"/>
  <c r="G122" i="3"/>
  <c r="H123" i="3"/>
  <c r="I124" i="3"/>
  <c r="J125" i="3"/>
  <c r="E128" i="3"/>
  <c r="F129" i="3"/>
  <c r="G130" i="3"/>
  <c r="I132" i="3"/>
  <c r="J133" i="3"/>
  <c r="E136" i="3"/>
  <c r="F137" i="3"/>
  <c r="H138" i="3"/>
  <c r="J139" i="3"/>
  <c r="E141" i="3"/>
  <c r="G142" i="3"/>
  <c r="D144" i="3"/>
  <c r="I145" i="3"/>
  <c r="I149" i="3"/>
  <c r="D152" i="3"/>
  <c r="F154" i="3"/>
  <c r="H156" i="3"/>
  <c r="J158" i="3"/>
  <c r="E161" i="3"/>
  <c r="H163" i="3"/>
  <c r="J166" i="3"/>
  <c r="H169" i="3"/>
  <c r="I172" i="3"/>
  <c r="E176" i="3"/>
  <c r="I180" i="3"/>
  <c r="F185" i="3"/>
  <c r="J189" i="3"/>
  <c r="G194" i="3"/>
  <c r="H203" i="3"/>
  <c r="E208" i="3"/>
  <c r="I212" i="3"/>
  <c r="F217" i="3"/>
  <c r="J221" i="3"/>
  <c r="G226" i="3"/>
  <c r="E240" i="3"/>
  <c r="I244" i="3"/>
  <c r="F249" i="3"/>
  <c r="J253" i="3"/>
  <c r="G258" i="3"/>
  <c r="H267" i="3"/>
  <c r="E272" i="3"/>
  <c r="I276" i="3"/>
  <c r="F281" i="3"/>
  <c r="J285" i="3"/>
  <c r="G290" i="3"/>
  <c r="H299" i="3"/>
  <c r="E304" i="3"/>
  <c r="J308" i="3"/>
  <c r="E314" i="3"/>
  <c r="E325" i="3"/>
  <c r="D332" i="3"/>
  <c r="D340" i="3"/>
  <c r="J349" i="3"/>
  <c r="F361" i="3"/>
  <c r="J374" i="3"/>
  <c r="G424" i="3"/>
  <c r="E464" i="3"/>
  <c r="L386" i="3"/>
  <c r="S48" i="3"/>
  <c r="R48" i="3"/>
  <c r="P48" i="3"/>
  <c r="Q48" i="3"/>
  <c r="N48" i="3"/>
  <c r="L48" i="3"/>
  <c r="M48" i="3"/>
  <c r="K48" i="3"/>
  <c r="N19" i="3"/>
  <c r="M19" i="3"/>
  <c r="K19" i="3"/>
  <c r="L19" i="3"/>
  <c r="S43" i="3"/>
  <c r="Q43" i="3"/>
  <c r="R43" i="3"/>
  <c r="N43" i="3"/>
  <c r="P43" i="3"/>
  <c r="L43" i="3"/>
  <c r="M43" i="3"/>
  <c r="K43" i="3"/>
  <c r="S67" i="3"/>
  <c r="Q67" i="3"/>
  <c r="R67" i="3"/>
  <c r="P67" i="3"/>
  <c r="N67" i="3"/>
  <c r="M67" i="3"/>
  <c r="K67" i="3"/>
  <c r="L67" i="3"/>
  <c r="S91" i="3"/>
  <c r="R91" i="3"/>
  <c r="Q91" i="3"/>
  <c r="P91" i="3"/>
  <c r="N91" i="3"/>
  <c r="K91" i="3"/>
  <c r="L91" i="3"/>
  <c r="S107" i="3"/>
  <c r="R107" i="3"/>
  <c r="Q107" i="3"/>
  <c r="N107" i="3"/>
  <c r="P107" i="3"/>
  <c r="L107" i="3"/>
  <c r="M107" i="3"/>
  <c r="K107" i="3"/>
  <c r="S131" i="3"/>
  <c r="R131" i="3"/>
  <c r="Q131" i="3"/>
  <c r="P131" i="3"/>
  <c r="N131" i="3"/>
  <c r="M131" i="3"/>
  <c r="K131" i="3"/>
  <c r="L131" i="3"/>
  <c r="S147" i="3"/>
  <c r="R147" i="3"/>
  <c r="Q147" i="3"/>
  <c r="N147" i="3"/>
  <c r="L147" i="3"/>
  <c r="K147" i="3"/>
  <c r="M147" i="3"/>
  <c r="P147" i="3"/>
  <c r="F147" i="3"/>
  <c r="E147" i="3"/>
  <c r="I147" i="3"/>
  <c r="S171" i="3"/>
  <c r="R171" i="3"/>
  <c r="Q171" i="3"/>
  <c r="N171" i="3"/>
  <c r="P171" i="3"/>
  <c r="L171" i="3"/>
  <c r="M171" i="3"/>
  <c r="F171" i="3"/>
  <c r="E171" i="3"/>
  <c r="D171" i="3"/>
  <c r="I171" i="3"/>
  <c r="S195" i="3"/>
  <c r="R195" i="3"/>
  <c r="Q195" i="3"/>
  <c r="N195" i="3"/>
  <c r="P195" i="3"/>
  <c r="M195" i="3"/>
  <c r="K195" i="3"/>
  <c r="L195" i="3"/>
  <c r="F195" i="3"/>
  <c r="E195" i="3"/>
  <c r="D195" i="3"/>
  <c r="J195" i="3"/>
  <c r="I195" i="3"/>
  <c r="S211" i="3"/>
  <c r="R211" i="3"/>
  <c r="Q211" i="3"/>
  <c r="N211" i="3"/>
  <c r="L211" i="3"/>
  <c r="P211" i="3"/>
  <c r="K211" i="3"/>
  <c r="F211" i="3"/>
  <c r="E211" i="3"/>
  <c r="D211" i="3"/>
  <c r="J211" i="3"/>
  <c r="M211" i="3"/>
  <c r="I211" i="3"/>
  <c r="S235" i="3"/>
  <c r="R235" i="3"/>
  <c r="Q235" i="3"/>
  <c r="N235" i="3"/>
  <c r="P235" i="3"/>
  <c r="L235" i="3"/>
  <c r="M235" i="3"/>
  <c r="F235" i="3"/>
  <c r="E235" i="3"/>
  <c r="D235" i="3"/>
  <c r="K235" i="3"/>
  <c r="J235" i="3"/>
  <c r="I235" i="3"/>
  <c r="S259" i="3"/>
  <c r="R259" i="3"/>
  <c r="Q259" i="3"/>
  <c r="N259" i="3"/>
  <c r="P259" i="3"/>
  <c r="L259" i="3"/>
  <c r="M259" i="3"/>
  <c r="K259" i="3"/>
  <c r="F259" i="3"/>
  <c r="E259" i="3"/>
  <c r="D259" i="3"/>
  <c r="J259" i="3"/>
  <c r="I259" i="3"/>
  <c r="S283" i="3"/>
  <c r="R283" i="3"/>
  <c r="Q283" i="3"/>
  <c r="N283" i="3"/>
  <c r="P283" i="3"/>
  <c r="L283" i="3"/>
  <c r="M283" i="3"/>
  <c r="K283" i="3"/>
  <c r="F283" i="3"/>
  <c r="E283" i="3"/>
  <c r="D283" i="3"/>
  <c r="J283" i="3"/>
  <c r="I283" i="3"/>
  <c r="S307" i="3"/>
  <c r="R307" i="3"/>
  <c r="P307" i="3"/>
  <c r="Q307" i="3"/>
  <c r="N307" i="3"/>
  <c r="L307" i="3"/>
  <c r="M307" i="3"/>
  <c r="K307" i="3"/>
  <c r="F307" i="3"/>
  <c r="E307" i="3"/>
  <c r="D307" i="3"/>
  <c r="J307" i="3"/>
  <c r="I307" i="3"/>
  <c r="S331" i="3"/>
  <c r="Q331" i="3"/>
  <c r="R331" i="3"/>
  <c r="N331" i="3"/>
  <c r="P331" i="3"/>
  <c r="L331" i="3"/>
  <c r="M331" i="3"/>
  <c r="E331" i="3"/>
  <c r="H331" i="3"/>
  <c r="G331" i="3"/>
  <c r="I331" i="3"/>
  <c r="F331" i="3"/>
  <c r="D331" i="3"/>
  <c r="S347" i="3"/>
  <c r="R347" i="3"/>
  <c r="Q347" i="3"/>
  <c r="P347" i="3"/>
  <c r="N347" i="3"/>
  <c r="L347" i="3"/>
  <c r="M347" i="3"/>
  <c r="D347" i="3"/>
  <c r="I347" i="3"/>
  <c r="G347" i="3"/>
  <c r="K347" i="3"/>
  <c r="J347" i="3"/>
  <c r="H347" i="3"/>
  <c r="S363" i="3"/>
  <c r="Q363" i="3"/>
  <c r="R363" i="3"/>
  <c r="N363" i="3"/>
  <c r="P363" i="3"/>
  <c r="M363" i="3"/>
  <c r="L363" i="3"/>
  <c r="D363" i="3"/>
  <c r="I363" i="3"/>
  <c r="J363" i="3"/>
  <c r="F363" i="3"/>
  <c r="E363" i="3"/>
  <c r="H363" i="3"/>
  <c r="G363" i="3"/>
  <c r="K363" i="3"/>
  <c r="S387" i="3"/>
  <c r="Q387" i="3"/>
  <c r="R387" i="3"/>
  <c r="N387" i="3"/>
  <c r="P387" i="3"/>
  <c r="L387" i="3"/>
  <c r="M387" i="3"/>
  <c r="F387" i="3"/>
  <c r="E387" i="3"/>
  <c r="D387" i="3"/>
  <c r="K387" i="3"/>
  <c r="I387" i="3"/>
  <c r="H387" i="3"/>
  <c r="G387" i="3"/>
  <c r="J387" i="3"/>
  <c r="S411" i="3"/>
  <c r="R411" i="3"/>
  <c r="Q411" i="3"/>
  <c r="N411" i="3"/>
  <c r="P411" i="3"/>
  <c r="L411" i="3"/>
  <c r="F411" i="3"/>
  <c r="M411" i="3"/>
  <c r="E411" i="3"/>
  <c r="D411" i="3"/>
  <c r="I411" i="3"/>
  <c r="K411" i="3"/>
  <c r="J411" i="3"/>
  <c r="H411" i="3"/>
  <c r="S435" i="3"/>
  <c r="Q435" i="3"/>
  <c r="R435" i="3"/>
  <c r="N435" i="3"/>
  <c r="P435" i="3"/>
  <c r="L435" i="3"/>
  <c r="M435" i="3"/>
  <c r="F435" i="3"/>
  <c r="E435" i="3"/>
  <c r="D435" i="3"/>
  <c r="K435" i="3"/>
  <c r="I435" i="3"/>
  <c r="G435" i="3"/>
  <c r="J435" i="3"/>
  <c r="H435" i="3"/>
  <c r="S459" i="3"/>
  <c r="Q459" i="3"/>
  <c r="R459" i="3"/>
  <c r="N459" i="3"/>
  <c r="P459" i="3"/>
  <c r="L459" i="3"/>
  <c r="M459" i="3"/>
  <c r="F459" i="3"/>
  <c r="E459" i="3"/>
  <c r="D459" i="3"/>
  <c r="J459" i="3"/>
  <c r="I459" i="3"/>
  <c r="G459" i="3"/>
  <c r="K459" i="3"/>
  <c r="H459" i="3"/>
  <c r="S475" i="3"/>
  <c r="Q475" i="3"/>
  <c r="R475" i="3"/>
  <c r="N475" i="3"/>
  <c r="P475" i="3"/>
  <c r="L475" i="3"/>
  <c r="M475" i="3"/>
  <c r="F475" i="3"/>
  <c r="E475" i="3"/>
  <c r="D475" i="3"/>
  <c r="J475" i="3"/>
  <c r="I475" i="3"/>
  <c r="K475" i="3"/>
  <c r="S491" i="3"/>
  <c r="Q491" i="3"/>
  <c r="R491" i="3"/>
  <c r="N491" i="3"/>
  <c r="P491" i="3"/>
  <c r="I491" i="3"/>
  <c r="F491" i="3"/>
  <c r="G491" i="3"/>
  <c r="E491" i="3"/>
  <c r="D491" i="3"/>
  <c r="M491" i="3"/>
  <c r="J491" i="3"/>
  <c r="H491" i="3"/>
  <c r="L491" i="3"/>
  <c r="J16" i="3"/>
  <c r="J24" i="3"/>
  <c r="E35" i="3"/>
  <c r="J80" i="3"/>
  <c r="E83" i="3"/>
  <c r="J88" i="3"/>
  <c r="E91" i="3"/>
  <c r="J104" i="3"/>
  <c r="E107" i="3"/>
  <c r="J112" i="3"/>
  <c r="E115" i="3"/>
  <c r="J120" i="3"/>
  <c r="E123" i="3"/>
  <c r="G211" i="3"/>
  <c r="D248" i="3"/>
  <c r="M15" i="3"/>
  <c r="L15" i="3"/>
  <c r="K15" i="3"/>
  <c r="N15" i="3"/>
  <c r="M23" i="3"/>
  <c r="N23" i="3"/>
  <c r="L23" i="3"/>
  <c r="K23" i="3"/>
  <c r="S31" i="3"/>
  <c r="R31" i="3"/>
  <c r="Q31" i="3"/>
  <c r="P31" i="3"/>
  <c r="M31" i="3"/>
  <c r="L31" i="3"/>
  <c r="K31" i="3"/>
  <c r="N31" i="3"/>
  <c r="S39" i="3"/>
  <c r="R39" i="3"/>
  <c r="Q39" i="3"/>
  <c r="P39" i="3"/>
  <c r="M39" i="3"/>
  <c r="N39" i="3"/>
  <c r="L39" i="3"/>
  <c r="K39" i="3"/>
  <c r="S47" i="3"/>
  <c r="R47" i="3"/>
  <c r="Q47" i="3"/>
  <c r="P47" i="3"/>
  <c r="M47" i="3"/>
  <c r="N47" i="3"/>
  <c r="L47" i="3"/>
  <c r="K47" i="3"/>
  <c r="S55" i="3"/>
  <c r="R55" i="3"/>
  <c r="Q55" i="3"/>
  <c r="P55" i="3"/>
  <c r="M55" i="3"/>
  <c r="L55" i="3"/>
  <c r="N55" i="3"/>
  <c r="K55" i="3"/>
  <c r="S63" i="3"/>
  <c r="R63" i="3"/>
  <c r="Q63" i="3"/>
  <c r="P63" i="3"/>
  <c r="M63" i="3"/>
  <c r="N63" i="3"/>
  <c r="L63" i="3"/>
  <c r="K63" i="3"/>
  <c r="S71" i="3"/>
  <c r="R71" i="3"/>
  <c r="Q71" i="3"/>
  <c r="P71" i="3"/>
  <c r="M71" i="3"/>
  <c r="L71" i="3"/>
  <c r="K71" i="3"/>
  <c r="N71" i="3"/>
  <c r="S79" i="3"/>
  <c r="R79" i="3"/>
  <c r="Q79" i="3"/>
  <c r="P79" i="3"/>
  <c r="M79" i="3"/>
  <c r="L79" i="3"/>
  <c r="K79" i="3"/>
  <c r="N79" i="3"/>
  <c r="S87" i="3"/>
  <c r="R87" i="3"/>
  <c r="Q87" i="3"/>
  <c r="P87" i="3"/>
  <c r="M87" i="3"/>
  <c r="N87" i="3"/>
  <c r="L87" i="3"/>
  <c r="K87" i="3"/>
  <c r="S95" i="3"/>
  <c r="R95" i="3"/>
  <c r="Q95" i="3"/>
  <c r="P95" i="3"/>
  <c r="M95" i="3"/>
  <c r="L95" i="3"/>
  <c r="K95" i="3"/>
  <c r="N95" i="3"/>
  <c r="S103" i="3"/>
  <c r="R103" i="3"/>
  <c r="Q103" i="3"/>
  <c r="P103" i="3"/>
  <c r="M103" i="3"/>
  <c r="N103" i="3"/>
  <c r="L103" i="3"/>
  <c r="K103" i="3"/>
  <c r="S111" i="3"/>
  <c r="R111" i="3"/>
  <c r="Q111" i="3"/>
  <c r="P111" i="3"/>
  <c r="M111" i="3"/>
  <c r="N111" i="3"/>
  <c r="L111" i="3"/>
  <c r="K111" i="3"/>
  <c r="S119" i="3"/>
  <c r="R119" i="3"/>
  <c r="Q119" i="3"/>
  <c r="P119" i="3"/>
  <c r="M119" i="3"/>
  <c r="L119" i="3"/>
  <c r="N119" i="3"/>
  <c r="K119" i="3"/>
  <c r="S127" i="3"/>
  <c r="R127" i="3"/>
  <c r="Q127" i="3"/>
  <c r="P127" i="3"/>
  <c r="M127" i="3"/>
  <c r="N127" i="3"/>
  <c r="L127" i="3"/>
  <c r="K127" i="3"/>
  <c r="S135" i="3"/>
  <c r="R135" i="3"/>
  <c r="Q135" i="3"/>
  <c r="P135" i="3"/>
  <c r="M135" i="3"/>
  <c r="L135" i="3"/>
  <c r="K135" i="3"/>
  <c r="N135" i="3"/>
  <c r="S143" i="3"/>
  <c r="R143" i="3"/>
  <c r="Q143" i="3"/>
  <c r="P143" i="3"/>
  <c r="M143" i="3"/>
  <c r="L143" i="3"/>
  <c r="K143" i="3"/>
  <c r="N143" i="3"/>
  <c r="J143" i="3"/>
  <c r="I143" i="3"/>
  <c r="S151" i="3"/>
  <c r="R151" i="3"/>
  <c r="Q151" i="3"/>
  <c r="P151" i="3"/>
  <c r="M151" i="3"/>
  <c r="N151" i="3"/>
  <c r="L151" i="3"/>
  <c r="K151" i="3"/>
  <c r="J151" i="3"/>
  <c r="I151" i="3"/>
  <c r="G151" i="3"/>
  <c r="E151" i="3"/>
  <c r="S159" i="3"/>
  <c r="R159" i="3"/>
  <c r="Q159" i="3"/>
  <c r="P159" i="3"/>
  <c r="M159" i="3"/>
  <c r="L159" i="3"/>
  <c r="K159" i="3"/>
  <c r="N159" i="3"/>
  <c r="J159" i="3"/>
  <c r="I159" i="3"/>
  <c r="G159" i="3"/>
  <c r="E159" i="3"/>
  <c r="S167" i="3"/>
  <c r="R167" i="3"/>
  <c r="Q167" i="3"/>
  <c r="P167" i="3"/>
  <c r="M167" i="3"/>
  <c r="N167" i="3"/>
  <c r="L167" i="3"/>
  <c r="K167" i="3"/>
  <c r="J167" i="3"/>
  <c r="I167" i="3"/>
  <c r="H167" i="3"/>
  <c r="G167" i="3"/>
  <c r="E167" i="3"/>
  <c r="S175" i="3"/>
  <c r="R175" i="3"/>
  <c r="Q175" i="3"/>
  <c r="P175" i="3"/>
  <c r="M175" i="3"/>
  <c r="N175" i="3"/>
  <c r="L175" i="3"/>
  <c r="K175" i="3"/>
  <c r="J175" i="3"/>
  <c r="I175" i="3"/>
  <c r="H175" i="3"/>
  <c r="G175" i="3"/>
  <c r="F175" i="3"/>
  <c r="E175" i="3"/>
  <c r="S183" i="3"/>
  <c r="R183" i="3"/>
  <c r="Q183" i="3"/>
  <c r="P183" i="3"/>
  <c r="M183" i="3"/>
  <c r="L183" i="3"/>
  <c r="N183" i="3"/>
  <c r="K183" i="3"/>
  <c r="J183" i="3"/>
  <c r="I183" i="3"/>
  <c r="H183" i="3"/>
  <c r="G183" i="3"/>
  <c r="F183" i="3"/>
  <c r="E183" i="3"/>
  <c r="S191" i="3"/>
  <c r="R191" i="3"/>
  <c r="Q191" i="3"/>
  <c r="P191" i="3"/>
  <c r="M191" i="3"/>
  <c r="N191" i="3"/>
  <c r="L191" i="3"/>
  <c r="K191" i="3"/>
  <c r="J191" i="3"/>
  <c r="I191" i="3"/>
  <c r="H191" i="3"/>
  <c r="G191" i="3"/>
  <c r="F191" i="3"/>
  <c r="E191" i="3"/>
  <c r="S199" i="3"/>
  <c r="R199" i="3"/>
  <c r="Q199" i="3"/>
  <c r="P199" i="3"/>
  <c r="M199" i="3"/>
  <c r="N199" i="3"/>
  <c r="L199" i="3"/>
  <c r="K199" i="3"/>
  <c r="J199" i="3"/>
  <c r="I199" i="3"/>
  <c r="H199" i="3"/>
  <c r="G199" i="3"/>
  <c r="F199" i="3"/>
  <c r="E199" i="3"/>
  <c r="S207" i="3"/>
  <c r="R207" i="3"/>
  <c r="Q207" i="3"/>
  <c r="P207" i="3"/>
  <c r="M207" i="3"/>
  <c r="L207" i="3"/>
  <c r="N207" i="3"/>
  <c r="K207" i="3"/>
  <c r="J207" i="3"/>
  <c r="I207" i="3"/>
  <c r="H207" i="3"/>
  <c r="G207" i="3"/>
  <c r="F207" i="3"/>
  <c r="E207" i="3"/>
  <c r="S215" i="3"/>
  <c r="R215" i="3"/>
  <c r="Q215" i="3"/>
  <c r="P215" i="3"/>
  <c r="N215" i="3"/>
  <c r="M215" i="3"/>
  <c r="L215" i="3"/>
  <c r="K215" i="3"/>
  <c r="J215" i="3"/>
  <c r="I215" i="3"/>
  <c r="H215" i="3"/>
  <c r="G215" i="3"/>
  <c r="F215" i="3"/>
  <c r="E215" i="3"/>
  <c r="S223" i="3"/>
  <c r="R223" i="3"/>
  <c r="Q223" i="3"/>
  <c r="P223" i="3"/>
  <c r="M223" i="3"/>
  <c r="L223" i="3"/>
  <c r="N223" i="3"/>
  <c r="K223" i="3"/>
  <c r="J223" i="3"/>
  <c r="I223" i="3"/>
  <c r="H223" i="3"/>
  <c r="G223" i="3"/>
  <c r="F223" i="3"/>
  <c r="E223" i="3"/>
  <c r="S231" i="3"/>
  <c r="R231" i="3"/>
  <c r="Q231" i="3"/>
  <c r="P231" i="3"/>
  <c r="M231" i="3"/>
  <c r="L231" i="3"/>
  <c r="N231" i="3"/>
  <c r="K231" i="3"/>
  <c r="J231" i="3"/>
  <c r="I231" i="3"/>
  <c r="H231" i="3"/>
  <c r="G231" i="3"/>
  <c r="F231" i="3"/>
  <c r="E231" i="3"/>
  <c r="S239" i="3"/>
  <c r="R239" i="3"/>
  <c r="Q239" i="3"/>
  <c r="P239" i="3"/>
  <c r="M239" i="3"/>
  <c r="N239" i="3"/>
  <c r="L239" i="3"/>
  <c r="K239" i="3"/>
  <c r="J239" i="3"/>
  <c r="I239" i="3"/>
  <c r="H239" i="3"/>
  <c r="G239" i="3"/>
  <c r="F239" i="3"/>
  <c r="E239" i="3"/>
  <c r="S247" i="3"/>
  <c r="R247" i="3"/>
  <c r="Q247" i="3"/>
  <c r="P247" i="3"/>
  <c r="M247" i="3"/>
  <c r="L247" i="3"/>
  <c r="N247" i="3"/>
  <c r="K247" i="3"/>
  <c r="J247" i="3"/>
  <c r="I247" i="3"/>
  <c r="H247" i="3"/>
  <c r="G247" i="3"/>
  <c r="F247" i="3"/>
  <c r="E247" i="3"/>
  <c r="S255" i="3"/>
  <c r="R255" i="3"/>
  <c r="Q255" i="3"/>
  <c r="P255" i="3"/>
  <c r="M255" i="3"/>
  <c r="L255" i="3"/>
  <c r="K255" i="3"/>
  <c r="N255" i="3"/>
  <c r="J255" i="3"/>
  <c r="I255" i="3"/>
  <c r="H255" i="3"/>
  <c r="G255" i="3"/>
  <c r="F255" i="3"/>
  <c r="E255" i="3"/>
  <c r="S263" i="3"/>
  <c r="R263" i="3"/>
  <c r="P263" i="3"/>
  <c r="M263" i="3"/>
  <c r="L263" i="3"/>
  <c r="N263" i="3"/>
  <c r="Q263" i="3"/>
  <c r="K263" i="3"/>
  <c r="J263" i="3"/>
  <c r="I263" i="3"/>
  <c r="H263" i="3"/>
  <c r="G263" i="3"/>
  <c r="F263" i="3"/>
  <c r="E263" i="3"/>
  <c r="S271" i="3"/>
  <c r="R271" i="3"/>
  <c r="P271" i="3"/>
  <c r="Q271" i="3"/>
  <c r="M271" i="3"/>
  <c r="L271" i="3"/>
  <c r="N271" i="3"/>
  <c r="K271" i="3"/>
  <c r="J271" i="3"/>
  <c r="I271" i="3"/>
  <c r="H271" i="3"/>
  <c r="G271" i="3"/>
  <c r="F271" i="3"/>
  <c r="E271" i="3"/>
  <c r="S279" i="3"/>
  <c r="R279" i="3"/>
  <c r="Q279" i="3"/>
  <c r="P279" i="3"/>
  <c r="M279" i="3"/>
  <c r="L279" i="3"/>
  <c r="N279" i="3"/>
  <c r="K279" i="3"/>
  <c r="J279" i="3"/>
  <c r="I279" i="3"/>
  <c r="H279" i="3"/>
  <c r="G279" i="3"/>
  <c r="F279" i="3"/>
  <c r="E279" i="3"/>
  <c r="S287" i="3"/>
  <c r="R287" i="3"/>
  <c r="Q287" i="3"/>
  <c r="P287" i="3"/>
  <c r="M287" i="3"/>
  <c r="L287" i="3"/>
  <c r="K287" i="3"/>
  <c r="J287" i="3"/>
  <c r="N287" i="3"/>
  <c r="I287" i="3"/>
  <c r="H287" i="3"/>
  <c r="G287" i="3"/>
  <c r="F287" i="3"/>
  <c r="E287" i="3"/>
  <c r="S295" i="3"/>
  <c r="R295" i="3"/>
  <c r="Q295" i="3"/>
  <c r="P295" i="3"/>
  <c r="M295" i="3"/>
  <c r="L295" i="3"/>
  <c r="N295" i="3"/>
  <c r="K295" i="3"/>
  <c r="J295" i="3"/>
  <c r="I295" i="3"/>
  <c r="H295" i="3"/>
  <c r="G295" i="3"/>
  <c r="F295" i="3"/>
  <c r="E295" i="3"/>
  <c r="S303" i="3"/>
  <c r="R303" i="3"/>
  <c r="P303" i="3"/>
  <c r="Q303" i="3"/>
  <c r="M303" i="3"/>
  <c r="L303" i="3"/>
  <c r="N303" i="3"/>
  <c r="K303" i="3"/>
  <c r="J303" i="3"/>
  <c r="I303" i="3"/>
  <c r="H303" i="3"/>
  <c r="G303" i="3"/>
  <c r="F303" i="3"/>
  <c r="E303" i="3"/>
  <c r="S311" i="3"/>
  <c r="R311" i="3"/>
  <c r="P311" i="3"/>
  <c r="M311" i="3"/>
  <c r="Q311" i="3"/>
  <c r="L311" i="3"/>
  <c r="N311" i="3"/>
  <c r="K311" i="3"/>
  <c r="I311" i="3"/>
  <c r="E311" i="3"/>
  <c r="D311" i="3"/>
  <c r="J311" i="3"/>
  <c r="H311" i="3"/>
  <c r="S319" i="3"/>
  <c r="R319" i="3"/>
  <c r="P319" i="3"/>
  <c r="Q319" i="3"/>
  <c r="M319" i="3"/>
  <c r="L319" i="3"/>
  <c r="N319" i="3"/>
  <c r="K319" i="3"/>
  <c r="I319" i="3"/>
  <c r="D319" i="3"/>
  <c r="J319" i="3"/>
  <c r="H319" i="3"/>
  <c r="G319" i="3"/>
  <c r="R327" i="3"/>
  <c r="S327" i="3"/>
  <c r="P327" i="3"/>
  <c r="Q327" i="3"/>
  <c r="M327" i="3"/>
  <c r="L327" i="3"/>
  <c r="N327" i="3"/>
  <c r="K327" i="3"/>
  <c r="I327" i="3"/>
  <c r="D327" i="3"/>
  <c r="J327" i="3"/>
  <c r="H327" i="3"/>
  <c r="G327" i="3"/>
  <c r="F327" i="3"/>
  <c r="E327" i="3"/>
  <c r="R335" i="3"/>
  <c r="S335" i="3"/>
  <c r="P335" i="3"/>
  <c r="Q335" i="3"/>
  <c r="M335" i="3"/>
  <c r="L335" i="3"/>
  <c r="N335" i="3"/>
  <c r="K335" i="3"/>
  <c r="I335" i="3"/>
  <c r="D335" i="3"/>
  <c r="F335" i="3"/>
  <c r="E335" i="3"/>
  <c r="J335" i="3"/>
  <c r="R343" i="3"/>
  <c r="S343" i="3"/>
  <c r="P343" i="3"/>
  <c r="Q343" i="3"/>
  <c r="M343" i="3"/>
  <c r="L343" i="3"/>
  <c r="N343" i="3"/>
  <c r="K343" i="3"/>
  <c r="H343" i="3"/>
  <c r="E343" i="3"/>
  <c r="G343" i="3"/>
  <c r="F343" i="3"/>
  <c r="J343" i="3"/>
  <c r="I343" i="3"/>
  <c r="D343" i="3"/>
  <c r="R351" i="3"/>
  <c r="S351" i="3"/>
  <c r="P351" i="3"/>
  <c r="Q351" i="3"/>
  <c r="M351" i="3"/>
  <c r="L351" i="3"/>
  <c r="N351" i="3"/>
  <c r="K351" i="3"/>
  <c r="H351" i="3"/>
  <c r="E351" i="3"/>
  <c r="D351" i="3"/>
  <c r="I351" i="3"/>
  <c r="G351" i="3"/>
  <c r="F351" i="3"/>
  <c r="R359" i="3"/>
  <c r="S359" i="3"/>
  <c r="P359" i="3"/>
  <c r="Q359" i="3"/>
  <c r="M359" i="3"/>
  <c r="L359" i="3"/>
  <c r="N359" i="3"/>
  <c r="K359" i="3"/>
  <c r="H359" i="3"/>
  <c r="E359" i="3"/>
  <c r="I359" i="3"/>
  <c r="F359" i="3"/>
  <c r="J359" i="3"/>
  <c r="G359" i="3"/>
  <c r="D359" i="3"/>
  <c r="R367" i="3"/>
  <c r="S367" i="3"/>
  <c r="P367" i="3"/>
  <c r="Q367" i="3"/>
  <c r="M367" i="3"/>
  <c r="L367" i="3"/>
  <c r="K367" i="3"/>
  <c r="N367" i="3"/>
  <c r="H367" i="3"/>
  <c r="E367" i="3"/>
  <c r="F367" i="3"/>
  <c r="J367" i="3"/>
  <c r="I367" i="3"/>
  <c r="R375" i="3"/>
  <c r="S375" i="3"/>
  <c r="P375" i="3"/>
  <c r="Q375" i="3"/>
  <c r="M375" i="3"/>
  <c r="L375" i="3"/>
  <c r="N375" i="3"/>
  <c r="K375" i="3"/>
  <c r="J375" i="3"/>
  <c r="I375" i="3"/>
  <c r="H375" i="3"/>
  <c r="G375" i="3"/>
  <c r="E375" i="3"/>
  <c r="F375" i="3"/>
  <c r="D375" i="3"/>
  <c r="R383" i="3"/>
  <c r="S383" i="3"/>
  <c r="P383" i="3"/>
  <c r="Q383" i="3"/>
  <c r="M383" i="3"/>
  <c r="L383" i="3"/>
  <c r="K383" i="3"/>
  <c r="N383" i="3"/>
  <c r="J383" i="3"/>
  <c r="I383" i="3"/>
  <c r="H383" i="3"/>
  <c r="G383" i="3"/>
  <c r="E383" i="3"/>
  <c r="F383" i="3"/>
  <c r="D383" i="3"/>
  <c r="R391" i="3"/>
  <c r="S391" i="3"/>
  <c r="P391" i="3"/>
  <c r="M391" i="3"/>
  <c r="L391" i="3"/>
  <c r="Q391" i="3"/>
  <c r="N391" i="3"/>
  <c r="K391" i="3"/>
  <c r="J391" i="3"/>
  <c r="I391" i="3"/>
  <c r="H391" i="3"/>
  <c r="G391" i="3"/>
  <c r="E391" i="3"/>
  <c r="F391" i="3"/>
  <c r="D391" i="3"/>
  <c r="R399" i="3"/>
  <c r="S399" i="3"/>
  <c r="P399" i="3"/>
  <c r="Q399" i="3"/>
  <c r="M399" i="3"/>
  <c r="L399" i="3"/>
  <c r="N399" i="3"/>
  <c r="K399" i="3"/>
  <c r="J399" i="3"/>
  <c r="I399" i="3"/>
  <c r="H399" i="3"/>
  <c r="G399" i="3"/>
  <c r="E399" i="3"/>
  <c r="F399" i="3"/>
  <c r="R407" i="3"/>
  <c r="S407" i="3"/>
  <c r="Q407" i="3"/>
  <c r="P407" i="3"/>
  <c r="M407" i="3"/>
  <c r="L407" i="3"/>
  <c r="N407" i="3"/>
  <c r="K407" i="3"/>
  <c r="J407" i="3"/>
  <c r="I407" i="3"/>
  <c r="H407" i="3"/>
  <c r="G407" i="3"/>
  <c r="E407" i="3"/>
  <c r="D407" i="3"/>
  <c r="F407" i="3"/>
  <c r="R415" i="3"/>
  <c r="S415" i="3"/>
  <c r="P415" i="3"/>
  <c r="Q415" i="3"/>
  <c r="M415" i="3"/>
  <c r="L415" i="3"/>
  <c r="K415" i="3"/>
  <c r="J415" i="3"/>
  <c r="I415" i="3"/>
  <c r="H415" i="3"/>
  <c r="G415" i="3"/>
  <c r="E415" i="3"/>
  <c r="D415" i="3"/>
  <c r="N415" i="3"/>
  <c r="F415" i="3"/>
  <c r="R423" i="3"/>
  <c r="S423" i="3"/>
  <c r="P423" i="3"/>
  <c r="Q423" i="3"/>
  <c r="M423" i="3"/>
  <c r="L423" i="3"/>
  <c r="N423" i="3"/>
  <c r="K423" i="3"/>
  <c r="J423" i="3"/>
  <c r="I423" i="3"/>
  <c r="H423" i="3"/>
  <c r="G423" i="3"/>
  <c r="E423" i="3"/>
  <c r="D423" i="3"/>
  <c r="R431" i="3"/>
  <c r="S431" i="3"/>
  <c r="P431" i="3"/>
  <c r="Q431" i="3"/>
  <c r="N431" i="3"/>
  <c r="M431" i="3"/>
  <c r="L431" i="3"/>
  <c r="K431" i="3"/>
  <c r="J431" i="3"/>
  <c r="I431" i="3"/>
  <c r="H431" i="3"/>
  <c r="G431" i="3"/>
  <c r="E431" i="3"/>
  <c r="F431" i="3"/>
  <c r="R439" i="3"/>
  <c r="S439" i="3"/>
  <c r="P439" i="3"/>
  <c r="Q439" i="3"/>
  <c r="M439" i="3"/>
  <c r="L439" i="3"/>
  <c r="N439" i="3"/>
  <c r="K439" i="3"/>
  <c r="J439" i="3"/>
  <c r="I439" i="3"/>
  <c r="H439" i="3"/>
  <c r="G439" i="3"/>
  <c r="E439" i="3"/>
  <c r="F439" i="3"/>
  <c r="D439" i="3"/>
  <c r="R447" i="3"/>
  <c r="S447" i="3"/>
  <c r="P447" i="3"/>
  <c r="Q447" i="3"/>
  <c r="M447" i="3"/>
  <c r="N447" i="3"/>
  <c r="L447" i="3"/>
  <c r="K447" i="3"/>
  <c r="J447" i="3"/>
  <c r="I447" i="3"/>
  <c r="H447" i="3"/>
  <c r="G447" i="3"/>
  <c r="F447" i="3"/>
  <c r="E447" i="3"/>
  <c r="D447" i="3"/>
  <c r="R455" i="3"/>
  <c r="S455" i="3"/>
  <c r="P455" i="3"/>
  <c r="Q455" i="3"/>
  <c r="M455" i="3"/>
  <c r="L455" i="3"/>
  <c r="N455" i="3"/>
  <c r="K455" i="3"/>
  <c r="J455" i="3"/>
  <c r="I455" i="3"/>
  <c r="H455" i="3"/>
  <c r="G455" i="3"/>
  <c r="F455" i="3"/>
  <c r="E455" i="3"/>
  <c r="D455" i="3"/>
  <c r="R463" i="3"/>
  <c r="S463" i="3"/>
  <c r="P463" i="3"/>
  <c r="Q463" i="3"/>
  <c r="M463" i="3"/>
  <c r="L463" i="3"/>
  <c r="K463" i="3"/>
  <c r="J463" i="3"/>
  <c r="I463" i="3"/>
  <c r="H463" i="3"/>
  <c r="N463" i="3"/>
  <c r="G463" i="3"/>
  <c r="F463" i="3"/>
  <c r="E463" i="3"/>
  <c r="D463" i="3"/>
  <c r="R471" i="3"/>
  <c r="S471" i="3"/>
  <c r="Q471" i="3"/>
  <c r="P471" i="3"/>
  <c r="M471" i="3"/>
  <c r="N471" i="3"/>
  <c r="L471" i="3"/>
  <c r="K471" i="3"/>
  <c r="J471" i="3"/>
  <c r="I471" i="3"/>
  <c r="H471" i="3"/>
  <c r="G471" i="3"/>
  <c r="F471" i="3"/>
  <c r="E471" i="3"/>
  <c r="D471" i="3"/>
  <c r="R479" i="3"/>
  <c r="S479" i="3"/>
  <c r="P479" i="3"/>
  <c r="Q479" i="3"/>
  <c r="M479" i="3"/>
  <c r="L479" i="3"/>
  <c r="K479" i="3"/>
  <c r="J479" i="3"/>
  <c r="I479" i="3"/>
  <c r="N479" i="3"/>
  <c r="H479" i="3"/>
  <c r="G479" i="3"/>
  <c r="F479" i="3"/>
  <c r="E479" i="3"/>
  <c r="D479" i="3"/>
  <c r="R487" i="3"/>
  <c r="S487" i="3"/>
  <c r="P487" i="3"/>
  <c r="Q487" i="3"/>
  <c r="M487" i="3"/>
  <c r="L487" i="3"/>
  <c r="N487" i="3"/>
  <c r="G487" i="3"/>
  <c r="E487" i="3"/>
  <c r="K487" i="3"/>
  <c r="J487" i="3"/>
  <c r="I487" i="3"/>
  <c r="H487" i="3"/>
  <c r="F487" i="3"/>
  <c r="D487" i="3"/>
  <c r="R495" i="3"/>
  <c r="S495" i="3"/>
  <c r="P495" i="3"/>
  <c r="Q495" i="3"/>
  <c r="N495" i="3"/>
  <c r="M495" i="3"/>
  <c r="L495" i="3"/>
  <c r="G495" i="3"/>
  <c r="E495" i="3"/>
  <c r="D495" i="3"/>
  <c r="K495" i="3"/>
  <c r="J495" i="3"/>
  <c r="H495" i="3"/>
  <c r="F495" i="3"/>
  <c r="I495" i="3"/>
  <c r="G3" i="3"/>
  <c r="J4" i="3"/>
  <c r="H10" i="3"/>
  <c r="I11" i="3"/>
  <c r="R11" i="3" s="1"/>
  <c r="J12" i="3"/>
  <c r="S12" i="3" s="1"/>
  <c r="D14" i="3"/>
  <c r="F16" i="3"/>
  <c r="G17" i="3"/>
  <c r="H18" i="3"/>
  <c r="Q18" i="3" s="1"/>
  <c r="I19" i="3"/>
  <c r="J20" i="3"/>
  <c r="D22" i="3"/>
  <c r="G25" i="3"/>
  <c r="H26" i="3"/>
  <c r="Q26" i="3" s="1"/>
  <c r="I27" i="3"/>
  <c r="R27" i="3" s="1"/>
  <c r="J28" i="3"/>
  <c r="D30" i="3"/>
  <c r="E31" i="3"/>
  <c r="F32" i="3"/>
  <c r="G33" i="3"/>
  <c r="H34" i="3"/>
  <c r="I35" i="3"/>
  <c r="J36" i="3"/>
  <c r="D38" i="3"/>
  <c r="E39" i="3"/>
  <c r="F40" i="3"/>
  <c r="G41" i="3"/>
  <c r="H42" i="3"/>
  <c r="I43" i="3"/>
  <c r="J44" i="3"/>
  <c r="D46" i="3"/>
  <c r="E47" i="3"/>
  <c r="F48" i="3"/>
  <c r="G49" i="3"/>
  <c r="H50" i="3"/>
  <c r="I51" i="3"/>
  <c r="J52" i="3"/>
  <c r="D54" i="3"/>
  <c r="E55" i="3"/>
  <c r="F56" i="3"/>
  <c r="G57" i="3"/>
  <c r="H58" i="3"/>
  <c r="I59" i="3"/>
  <c r="J60" i="3"/>
  <c r="D62" i="3"/>
  <c r="E63" i="3"/>
  <c r="F64" i="3"/>
  <c r="G65" i="3"/>
  <c r="H66" i="3"/>
  <c r="I67" i="3"/>
  <c r="J68" i="3"/>
  <c r="D70" i="3"/>
  <c r="E71" i="3"/>
  <c r="F72" i="3"/>
  <c r="G73" i="3"/>
  <c r="H74" i="3"/>
  <c r="I75" i="3"/>
  <c r="J76" i="3"/>
  <c r="D78" i="3"/>
  <c r="E79" i="3"/>
  <c r="F80" i="3"/>
  <c r="G81" i="3"/>
  <c r="H82" i="3"/>
  <c r="I83" i="3"/>
  <c r="J84" i="3"/>
  <c r="D86" i="3"/>
  <c r="E87" i="3"/>
  <c r="F88" i="3"/>
  <c r="G89" i="3"/>
  <c r="H90" i="3"/>
  <c r="I91" i="3"/>
  <c r="J92" i="3"/>
  <c r="D94" i="3"/>
  <c r="E95" i="3"/>
  <c r="F96" i="3"/>
  <c r="G97" i="3"/>
  <c r="H98" i="3"/>
  <c r="I99" i="3"/>
  <c r="J100" i="3"/>
  <c r="D102" i="3"/>
  <c r="E103" i="3"/>
  <c r="F104" i="3"/>
  <c r="G105" i="3"/>
  <c r="H106" i="3"/>
  <c r="I107" i="3"/>
  <c r="J108" i="3"/>
  <c r="D110" i="3"/>
  <c r="E111" i="3"/>
  <c r="F112" i="3"/>
  <c r="G113" i="3"/>
  <c r="H114" i="3"/>
  <c r="I115" i="3"/>
  <c r="J116" i="3"/>
  <c r="D118" i="3"/>
  <c r="E119" i="3"/>
  <c r="F120" i="3"/>
  <c r="G121" i="3"/>
  <c r="H122" i="3"/>
  <c r="I123" i="3"/>
  <c r="J124" i="3"/>
  <c r="D126" i="3"/>
  <c r="E127" i="3"/>
  <c r="F128" i="3"/>
  <c r="G129" i="3"/>
  <c r="H130" i="3"/>
  <c r="I131" i="3"/>
  <c r="J132" i="3"/>
  <c r="D134" i="3"/>
  <c r="E135" i="3"/>
  <c r="F136" i="3"/>
  <c r="G137" i="3"/>
  <c r="I138" i="3"/>
  <c r="D140" i="3"/>
  <c r="F141" i="3"/>
  <c r="H142" i="3"/>
  <c r="E144" i="3"/>
  <c r="J145" i="3"/>
  <c r="J147" i="3"/>
  <c r="J149" i="3"/>
  <c r="E152" i="3"/>
  <c r="G154" i="3"/>
  <c r="I156" i="3"/>
  <c r="D159" i="3"/>
  <c r="F161" i="3"/>
  <c r="J163" i="3"/>
  <c r="D167" i="3"/>
  <c r="F170" i="3"/>
  <c r="D173" i="3"/>
  <c r="E177" i="3"/>
  <c r="I181" i="3"/>
  <c r="F186" i="3"/>
  <c r="J190" i="3"/>
  <c r="G195" i="3"/>
  <c r="D200" i="3"/>
  <c r="H204" i="3"/>
  <c r="E209" i="3"/>
  <c r="I213" i="3"/>
  <c r="F218" i="3"/>
  <c r="J222" i="3"/>
  <c r="G227" i="3"/>
  <c r="D232" i="3"/>
  <c r="H236" i="3"/>
  <c r="E241" i="3"/>
  <c r="I245" i="3"/>
  <c r="F250" i="3"/>
  <c r="J254" i="3"/>
  <c r="G259" i="3"/>
  <c r="D264" i="3"/>
  <c r="H268" i="3"/>
  <c r="E273" i="3"/>
  <c r="I277" i="3"/>
  <c r="F282" i="3"/>
  <c r="J286" i="3"/>
  <c r="G291" i="3"/>
  <c r="D296" i="3"/>
  <c r="H300" i="3"/>
  <c r="E305" i="3"/>
  <c r="D310" i="3"/>
  <c r="F315" i="3"/>
  <c r="G320" i="3"/>
  <c r="G326" i="3"/>
  <c r="H333" i="3"/>
  <c r="F342" i="3"/>
  <c r="J351" i="3"/>
  <c r="D364" i="3"/>
  <c r="J379" i="3"/>
  <c r="H404" i="3"/>
  <c r="D431" i="3"/>
  <c r="G475" i="3"/>
  <c r="B419" i="3"/>
  <c r="C14" i="3"/>
  <c r="S14" i="3" s="1"/>
  <c r="C22" i="3"/>
  <c r="S22" i="3" s="1"/>
  <c r="B22" i="3"/>
  <c r="E22" i="3" s="1"/>
  <c r="C30" i="3"/>
  <c r="C38" i="3"/>
  <c r="C46" i="3"/>
  <c r="C54" i="3"/>
  <c r="C62" i="3"/>
  <c r="C70" i="3"/>
  <c r="C78" i="3"/>
  <c r="C86" i="3"/>
  <c r="B86" i="3"/>
  <c r="C94" i="3"/>
  <c r="C102" i="3"/>
  <c r="C110" i="3"/>
  <c r="C118" i="3"/>
  <c r="C126" i="3"/>
  <c r="C134" i="3"/>
  <c r="C142" i="3"/>
  <c r="C150" i="3"/>
  <c r="B150" i="3"/>
  <c r="C158" i="3"/>
  <c r="C166" i="3"/>
  <c r="C174" i="3"/>
  <c r="C182" i="3"/>
  <c r="C190" i="3"/>
  <c r="C198" i="3"/>
  <c r="C206" i="3"/>
  <c r="C214" i="3"/>
  <c r="B214" i="3"/>
  <c r="C222" i="3"/>
  <c r="C230" i="3"/>
  <c r="C238" i="3"/>
  <c r="C246" i="3"/>
  <c r="C254" i="3"/>
  <c r="C262" i="3"/>
  <c r="C270" i="3"/>
  <c r="C278" i="3"/>
  <c r="B278" i="3"/>
  <c r="C286" i="3"/>
  <c r="C294" i="3"/>
  <c r="C302" i="3"/>
  <c r="C310" i="3"/>
  <c r="C318" i="3"/>
  <c r="C327" i="3"/>
  <c r="B327" i="3"/>
  <c r="C391" i="3"/>
  <c r="B40" i="3"/>
  <c r="B72" i="3"/>
  <c r="B104" i="3"/>
  <c r="B136" i="3"/>
  <c r="B168" i="3"/>
  <c r="B200" i="3"/>
  <c r="B248" i="3"/>
  <c r="B312" i="3"/>
  <c r="C336" i="3"/>
  <c r="C104" i="3"/>
  <c r="C354" i="3"/>
  <c r="C345" i="3"/>
  <c r="C409" i="3"/>
  <c r="B441" i="3"/>
  <c r="B473" i="3"/>
  <c r="B429" i="3"/>
  <c r="C498" i="3"/>
  <c r="B484" i="3"/>
  <c r="C363" i="3"/>
  <c r="C419" i="3"/>
  <c r="C451" i="3"/>
  <c r="C381" i="3"/>
  <c r="B10" i="3"/>
  <c r="E10" i="3" s="1"/>
  <c r="C10" i="3"/>
  <c r="F10" i="3" s="1"/>
  <c r="Y10" i="3" s="1"/>
  <c r="C18" i="3"/>
  <c r="S18" i="3" s="1"/>
  <c r="B18" i="3"/>
  <c r="R18" i="3" s="1"/>
  <c r="C26" i="3"/>
  <c r="S26" i="3" s="1"/>
  <c r="B26" i="3"/>
  <c r="E26" i="3" s="1"/>
  <c r="X26" i="3" s="1"/>
  <c r="C34" i="3"/>
  <c r="B34" i="3"/>
  <c r="C42" i="3"/>
  <c r="B42" i="3"/>
  <c r="C50" i="3"/>
  <c r="B50" i="3"/>
  <c r="C58" i="3"/>
  <c r="B58" i="3"/>
  <c r="C66" i="3"/>
  <c r="B66" i="3"/>
  <c r="C74" i="3"/>
  <c r="B74" i="3"/>
  <c r="C82" i="3"/>
  <c r="B82" i="3"/>
  <c r="C106" i="3"/>
  <c r="B106" i="3"/>
  <c r="C114" i="3"/>
  <c r="B114" i="3"/>
  <c r="C162" i="3"/>
  <c r="B162" i="3"/>
  <c r="C202" i="3"/>
  <c r="B202" i="3"/>
  <c r="C266" i="3"/>
  <c r="B266" i="3"/>
  <c r="C418" i="3"/>
  <c r="B418" i="3"/>
  <c r="C482" i="3"/>
  <c r="B482" i="3"/>
  <c r="C11" i="3"/>
  <c r="S11" i="3" s="1"/>
  <c r="B11" i="3"/>
  <c r="E11" i="3" s="1"/>
  <c r="C19" i="3"/>
  <c r="S19" i="3" s="1"/>
  <c r="B19" i="3"/>
  <c r="E19" i="3" s="1"/>
  <c r="C27" i="3"/>
  <c r="S27" i="3" s="1"/>
  <c r="B27" i="3"/>
  <c r="E27" i="3" s="1"/>
  <c r="C35" i="3"/>
  <c r="B35" i="3"/>
  <c r="C43" i="3"/>
  <c r="B43" i="3"/>
  <c r="C51" i="3"/>
  <c r="B51" i="3"/>
  <c r="C59" i="3"/>
  <c r="B59" i="3"/>
  <c r="C67" i="3"/>
  <c r="B67" i="3"/>
  <c r="C75" i="3"/>
  <c r="B75" i="3"/>
  <c r="C83" i="3"/>
  <c r="B83" i="3"/>
  <c r="C91" i="3"/>
  <c r="B91" i="3"/>
  <c r="C99" i="3"/>
  <c r="B99" i="3"/>
  <c r="C107" i="3"/>
  <c r="B107" i="3"/>
  <c r="C115" i="3"/>
  <c r="B115" i="3"/>
  <c r="C123" i="3"/>
  <c r="B123" i="3"/>
  <c r="C131" i="3"/>
  <c r="B131" i="3"/>
  <c r="C139" i="3"/>
  <c r="B139" i="3"/>
  <c r="C147" i="3"/>
  <c r="B147" i="3"/>
  <c r="C155" i="3"/>
  <c r="B155" i="3"/>
  <c r="C163" i="3"/>
  <c r="B163" i="3"/>
  <c r="C171" i="3"/>
  <c r="B171" i="3"/>
  <c r="C179" i="3"/>
  <c r="B179" i="3"/>
  <c r="C187" i="3"/>
  <c r="B187" i="3"/>
  <c r="C195" i="3"/>
  <c r="B195" i="3"/>
  <c r="C203" i="3"/>
  <c r="B203" i="3"/>
  <c r="C211" i="3"/>
  <c r="B211" i="3"/>
  <c r="C219" i="3"/>
  <c r="B219" i="3"/>
  <c r="C227" i="3"/>
  <c r="B227" i="3"/>
  <c r="C235" i="3"/>
  <c r="B235" i="3"/>
  <c r="C243" i="3"/>
  <c r="B243" i="3"/>
  <c r="C251" i="3"/>
  <c r="B251" i="3"/>
  <c r="C259" i="3"/>
  <c r="B259" i="3"/>
  <c r="C267" i="3"/>
  <c r="B267" i="3"/>
  <c r="C275" i="3"/>
  <c r="B275" i="3"/>
  <c r="C283" i="3"/>
  <c r="B283" i="3"/>
  <c r="C291" i="3"/>
  <c r="B291" i="3"/>
  <c r="C299" i="3"/>
  <c r="B299" i="3"/>
  <c r="C307" i="3"/>
  <c r="B307" i="3"/>
  <c r="C315" i="3"/>
  <c r="B315" i="3"/>
  <c r="C323" i="3"/>
  <c r="B323" i="3"/>
  <c r="C331" i="3"/>
  <c r="B331" i="3"/>
  <c r="C339" i="3"/>
  <c r="B339" i="3"/>
  <c r="C347" i="3"/>
  <c r="B347" i="3"/>
  <c r="C355" i="3"/>
  <c r="B355" i="3"/>
  <c r="C371" i="3"/>
  <c r="B371" i="3"/>
  <c r="C379" i="3"/>
  <c r="B379" i="3"/>
  <c r="C387" i="3"/>
  <c r="B387" i="3"/>
  <c r="C395" i="3"/>
  <c r="B395" i="3"/>
  <c r="C403" i="3"/>
  <c r="B403" i="3"/>
  <c r="C411" i="3"/>
  <c r="B411" i="3"/>
  <c r="C427" i="3"/>
  <c r="B427" i="3"/>
  <c r="C435" i="3"/>
  <c r="B435" i="3"/>
  <c r="C443" i="3"/>
  <c r="B443" i="3"/>
  <c r="C459" i="3"/>
  <c r="B459" i="3"/>
  <c r="C467" i="3"/>
  <c r="B467" i="3"/>
  <c r="C475" i="3"/>
  <c r="B475" i="3"/>
  <c r="C483" i="3"/>
  <c r="B483" i="3"/>
  <c r="C491" i="3"/>
  <c r="B491" i="3"/>
  <c r="C499" i="3"/>
  <c r="B499" i="3"/>
  <c r="B30" i="3"/>
  <c r="B94" i="3"/>
  <c r="B158" i="3"/>
  <c r="B222" i="3"/>
  <c r="B286" i="3"/>
  <c r="B354" i="3"/>
  <c r="C136" i="3"/>
  <c r="C122" i="3"/>
  <c r="B122" i="3"/>
  <c r="C170" i="3"/>
  <c r="B170" i="3"/>
  <c r="C210" i="3"/>
  <c r="B210" i="3"/>
  <c r="C250" i="3"/>
  <c r="B250" i="3"/>
  <c r="C290" i="3"/>
  <c r="B290" i="3"/>
  <c r="C314" i="3"/>
  <c r="B314" i="3"/>
  <c r="C346" i="3"/>
  <c r="B346" i="3"/>
  <c r="C394" i="3"/>
  <c r="B394" i="3"/>
  <c r="C434" i="3"/>
  <c r="B434" i="3"/>
  <c r="C458" i="3"/>
  <c r="B458" i="3"/>
  <c r="C12" i="3"/>
  <c r="F12" i="3" s="1"/>
  <c r="B12" i="3"/>
  <c r="E12" i="3" s="1"/>
  <c r="C20" i="3"/>
  <c r="F20" i="3" s="1"/>
  <c r="B20" i="3"/>
  <c r="E20" i="3" s="1"/>
  <c r="C28" i="3"/>
  <c r="F28" i="3" s="1"/>
  <c r="B28" i="3"/>
  <c r="E28" i="3" s="1"/>
  <c r="C36" i="3"/>
  <c r="B36" i="3"/>
  <c r="C44" i="3"/>
  <c r="B44" i="3"/>
  <c r="C52" i="3"/>
  <c r="B52" i="3"/>
  <c r="C60" i="3"/>
  <c r="B60" i="3"/>
  <c r="C68" i="3"/>
  <c r="B68" i="3"/>
  <c r="C76" i="3"/>
  <c r="B76" i="3"/>
  <c r="C84" i="3"/>
  <c r="B84" i="3"/>
  <c r="C92" i="3"/>
  <c r="B92" i="3"/>
  <c r="C100" i="3"/>
  <c r="B100" i="3"/>
  <c r="C108" i="3"/>
  <c r="B108" i="3"/>
  <c r="C116" i="3"/>
  <c r="B116" i="3"/>
  <c r="C124" i="3"/>
  <c r="B124" i="3"/>
  <c r="C132" i="3"/>
  <c r="B132" i="3"/>
  <c r="C140" i="3"/>
  <c r="B140" i="3"/>
  <c r="C148" i="3"/>
  <c r="B148" i="3"/>
  <c r="C156" i="3"/>
  <c r="B156" i="3"/>
  <c r="C164" i="3"/>
  <c r="B164" i="3"/>
  <c r="C172" i="3"/>
  <c r="B172" i="3"/>
  <c r="C180" i="3"/>
  <c r="B180" i="3"/>
  <c r="C188" i="3"/>
  <c r="B188" i="3"/>
  <c r="C196" i="3"/>
  <c r="B196" i="3"/>
  <c r="C204" i="3"/>
  <c r="B204" i="3"/>
  <c r="C212" i="3"/>
  <c r="B212" i="3"/>
  <c r="C220" i="3"/>
  <c r="B220" i="3"/>
  <c r="C228" i="3"/>
  <c r="B228" i="3"/>
  <c r="C236" i="3"/>
  <c r="B236" i="3"/>
  <c r="C244" i="3"/>
  <c r="B244" i="3"/>
  <c r="C252" i="3"/>
  <c r="B252" i="3"/>
  <c r="C260" i="3"/>
  <c r="B260" i="3"/>
  <c r="C268" i="3"/>
  <c r="B268" i="3"/>
  <c r="C276" i="3"/>
  <c r="B276" i="3"/>
  <c r="C284" i="3"/>
  <c r="B284" i="3"/>
  <c r="C292" i="3"/>
  <c r="B292" i="3"/>
  <c r="C300" i="3"/>
  <c r="B300" i="3"/>
  <c r="C308" i="3"/>
  <c r="B308" i="3"/>
  <c r="C316" i="3"/>
  <c r="B316" i="3"/>
  <c r="C324" i="3"/>
  <c r="B324" i="3"/>
  <c r="C332" i="3"/>
  <c r="B332" i="3"/>
  <c r="C340" i="3"/>
  <c r="B340" i="3"/>
  <c r="C348" i="3"/>
  <c r="B348" i="3"/>
  <c r="C356" i="3"/>
  <c r="B356" i="3"/>
  <c r="C364" i="3"/>
  <c r="B364" i="3"/>
  <c r="C372" i="3"/>
  <c r="C380" i="3"/>
  <c r="B380" i="3"/>
  <c r="C388" i="3"/>
  <c r="B388" i="3"/>
  <c r="C396" i="3"/>
  <c r="B396" i="3"/>
  <c r="C404" i="3"/>
  <c r="B404" i="3"/>
  <c r="C412" i="3"/>
  <c r="B412" i="3"/>
  <c r="C420" i="3"/>
  <c r="B420" i="3"/>
  <c r="C428" i="3"/>
  <c r="B428" i="3"/>
  <c r="C436" i="3"/>
  <c r="B436" i="3"/>
  <c r="C444" i="3"/>
  <c r="B444" i="3"/>
  <c r="C452" i="3"/>
  <c r="B452" i="3"/>
  <c r="C460" i="3"/>
  <c r="B460" i="3"/>
  <c r="C468" i="3"/>
  <c r="B468" i="3"/>
  <c r="C476" i="3"/>
  <c r="B476" i="3"/>
  <c r="C484" i="3"/>
  <c r="C492" i="3"/>
  <c r="B492" i="3"/>
  <c r="C500" i="3"/>
  <c r="B500" i="3"/>
  <c r="B38" i="3"/>
  <c r="B102" i="3"/>
  <c r="B166" i="3"/>
  <c r="B230" i="3"/>
  <c r="B294" i="3"/>
  <c r="B363" i="3"/>
  <c r="C168" i="3"/>
  <c r="C90" i="3"/>
  <c r="B90" i="3"/>
  <c r="C138" i="3"/>
  <c r="B138" i="3"/>
  <c r="C178" i="3"/>
  <c r="B178" i="3"/>
  <c r="C226" i="3"/>
  <c r="B226" i="3"/>
  <c r="C274" i="3"/>
  <c r="B274" i="3"/>
  <c r="C330" i="3"/>
  <c r="B330" i="3"/>
  <c r="C370" i="3"/>
  <c r="B370" i="3"/>
  <c r="C402" i="3"/>
  <c r="B402" i="3"/>
  <c r="C442" i="3"/>
  <c r="B442" i="3"/>
  <c r="C474" i="3"/>
  <c r="B474" i="3"/>
  <c r="C13" i="3"/>
  <c r="Q13" i="3" s="1"/>
  <c r="B13" i="3"/>
  <c r="E13" i="3" s="1"/>
  <c r="C21" i="3"/>
  <c r="Q21" i="3" s="1"/>
  <c r="B21" i="3"/>
  <c r="R21" i="3" s="1"/>
  <c r="C29" i="3"/>
  <c r="B29" i="3"/>
  <c r="C37" i="3"/>
  <c r="B37" i="3"/>
  <c r="C45" i="3"/>
  <c r="B45" i="3"/>
  <c r="C53" i="3"/>
  <c r="B53" i="3"/>
  <c r="C61" i="3"/>
  <c r="B61" i="3"/>
  <c r="C69" i="3"/>
  <c r="B69" i="3"/>
  <c r="C77" i="3"/>
  <c r="B77" i="3"/>
  <c r="C85" i="3"/>
  <c r="B85" i="3"/>
  <c r="C93" i="3"/>
  <c r="B93" i="3"/>
  <c r="C101" i="3"/>
  <c r="B101" i="3"/>
  <c r="C109" i="3"/>
  <c r="B109" i="3"/>
  <c r="C117" i="3"/>
  <c r="B117" i="3"/>
  <c r="C125" i="3"/>
  <c r="B125" i="3"/>
  <c r="C133" i="3"/>
  <c r="B133" i="3"/>
  <c r="C141" i="3"/>
  <c r="B141" i="3"/>
  <c r="C149" i="3"/>
  <c r="B149" i="3"/>
  <c r="C157" i="3"/>
  <c r="B157" i="3"/>
  <c r="C165" i="3"/>
  <c r="B165" i="3"/>
  <c r="C173" i="3"/>
  <c r="B173" i="3"/>
  <c r="C181" i="3"/>
  <c r="B181" i="3"/>
  <c r="C189" i="3"/>
  <c r="B189" i="3"/>
  <c r="C197" i="3"/>
  <c r="B197" i="3"/>
  <c r="C205" i="3"/>
  <c r="B205" i="3"/>
  <c r="C213" i="3"/>
  <c r="B213" i="3"/>
  <c r="C221" i="3"/>
  <c r="B221" i="3"/>
  <c r="C229" i="3"/>
  <c r="B229" i="3"/>
  <c r="C237" i="3"/>
  <c r="B237" i="3"/>
  <c r="C245" i="3"/>
  <c r="B245" i="3"/>
  <c r="C253" i="3"/>
  <c r="B253" i="3"/>
  <c r="C261" i="3"/>
  <c r="B261" i="3"/>
  <c r="C269" i="3"/>
  <c r="B269" i="3"/>
  <c r="C277" i="3"/>
  <c r="B277" i="3"/>
  <c r="C285" i="3"/>
  <c r="B285" i="3"/>
  <c r="C293" i="3"/>
  <c r="B293" i="3"/>
  <c r="C301" i="3"/>
  <c r="B301" i="3"/>
  <c r="C309" i="3"/>
  <c r="B309" i="3"/>
  <c r="C317" i="3"/>
  <c r="B317" i="3"/>
  <c r="C325" i="3"/>
  <c r="B325" i="3"/>
  <c r="C333" i="3"/>
  <c r="B333" i="3"/>
  <c r="C341" i="3"/>
  <c r="B341" i="3"/>
  <c r="C349" i="3"/>
  <c r="B349" i="3"/>
  <c r="C357" i="3"/>
  <c r="B357" i="3"/>
  <c r="C365" i="3"/>
  <c r="B365" i="3"/>
  <c r="C373" i="3"/>
  <c r="B373" i="3"/>
  <c r="C389" i="3"/>
  <c r="B389" i="3"/>
  <c r="C397" i="3"/>
  <c r="B397" i="3"/>
  <c r="C405" i="3"/>
  <c r="B405" i="3"/>
  <c r="C413" i="3"/>
  <c r="B413" i="3"/>
  <c r="C421" i="3"/>
  <c r="B421" i="3"/>
  <c r="C429" i="3"/>
  <c r="C437" i="3"/>
  <c r="B437" i="3"/>
  <c r="C445" i="3"/>
  <c r="B445" i="3"/>
  <c r="C453" i="3"/>
  <c r="B453" i="3"/>
  <c r="C461" i="3"/>
  <c r="C469" i="3"/>
  <c r="B469" i="3"/>
  <c r="C477" i="3"/>
  <c r="B477" i="3"/>
  <c r="C485" i="3"/>
  <c r="B485" i="3"/>
  <c r="C493" i="3"/>
  <c r="B493" i="3"/>
  <c r="B46" i="3"/>
  <c r="B110" i="3"/>
  <c r="B174" i="3"/>
  <c r="B238" i="3"/>
  <c r="B302" i="3"/>
  <c r="B372" i="3"/>
  <c r="B451" i="3"/>
  <c r="C200" i="3"/>
  <c r="C146" i="3"/>
  <c r="B146" i="3"/>
  <c r="C194" i="3"/>
  <c r="B194" i="3"/>
  <c r="C242" i="3"/>
  <c r="B242" i="3"/>
  <c r="C306" i="3"/>
  <c r="B306" i="3"/>
  <c r="C362" i="3"/>
  <c r="B362" i="3"/>
  <c r="B326" i="3"/>
  <c r="C326" i="3"/>
  <c r="B334" i="3"/>
  <c r="C334" i="3"/>
  <c r="B342" i="3"/>
  <c r="C342" i="3"/>
  <c r="B350" i="3"/>
  <c r="C350" i="3"/>
  <c r="B358" i="3"/>
  <c r="C358" i="3"/>
  <c r="B366" i="3"/>
  <c r="C366" i="3"/>
  <c r="B374" i="3"/>
  <c r="C374" i="3"/>
  <c r="B382" i="3"/>
  <c r="C382" i="3"/>
  <c r="B390" i="3"/>
  <c r="C390" i="3"/>
  <c r="B398" i="3"/>
  <c r="C398" i="3"/>
  <c r="B406" i="3"/>
  <c r="C406" i="3"/>
  <c r="B414" i="3"/>
  <c r="C414" i="3"/>
  <c r="B422" i="3"/>
  <c r="C422" i="3"/>
  <c r="B430" i="3"/>
  <c r="C430" i="3"/>
  <c r="B438" i="3"/>
  <c r="C438" i="3"/>
  <c r="B446" i="3"/>
  <c r="C446" i="3"/>
  <c r="B454" i="3"/>
  <c r="C454" i="3"/>
  <c r="B462" i="3"/>
  <c r="C462" i="3"/>
  <c r="B470" i="3"/>
  <c r="C470" i="3"/>
  <c r="B478" i="3"/>
  <c r="C478" i="3"/>
  <c r="B486" i="3"/>
  <c r="C486" i="3"/>
  <c r="B494" i="3"/>
  <c r="C494" i="3"/>
  <c r="A2" i="3"/>
  <c r="C4" i="3"/>
  <c r="C3" i="3"/>
  <c r="F3" i="3" s="1"/>
  <c r="B4" i="3"/>
  <c r="B3" i="3"/>
  <c r="B54" i="3"/>
  <c r="B118" i="3"/>
  <c r="B182" i="3"/>
  <c r="B246" i="3"/>
  <c r="B310" i="3"/>
  <c r="B381" i="3"/>
  <c r="B461" i="3"/>
  <c r="C248" i="3"/>
  <c r="C154" i="3"/>
  <c r="B154" i="3"/>
  <c r="C218" i="3"/>
  <c r="B218" i="3"/>
  <c r="C258" i="3"/>
  <c r="B258" i="3"/>
  <c r="C298" i="3"/>
  <c r="B298" i="3"/>
  <c r="C338" i="3"/>
  <c r="B338" i="3"/>
  <c r="C378" i="3"/>
  <c r="B378" i="3"/>
  <c r="C410" i="3"/>
  <c r="B410" i="3"/>
  <c r="C450" i="3"/>
  <c r="B450" i="3"/>
  <c r="C466" i="3"/>
  <c r="B466" i="3"/>
  <c r="C15" i="3"/>
  <c r="S15" i="3" s="1"/>
  <c r="B15" i="3"/>
  <c r="P15" i="3" s="1"/>
  <c r="C23" i="3"/>
  <c r="F23" i="3" s="1"/>
  <c r="B23" i="3"/>
  <c r="P23" i="3" s="1"/>
  <c r="C31" i="3"/>
  <c r="B31" i="3"/>
  <c r="C39" i="3"/>
  <c r="B39" i="3"/>
  <c r="C47" i="3"/>
  <c r="B47" i="3"/>
  <c r="C55" i="3"/>
  <c r="B55" i="3"/>
  <c r="C63" i="3"/>
  <c r="B63" i="3"/>
  <c r="C71" i="3"/>
  <c r="B71" i="3"/>
  <c r="C79" i="3"/>
  <c r="B79" i="3"/>
  <c r="C87" i="3"/>
  <c r="B87" i="3"/>
  <c r="C95" i="3"/>
  <c r="B95" i="3"/>
  <c r="C103" i="3"/>
  <c r="B103" i="3"/>
  <c r="C111" i="3"/>
  <c r="B111" i="3"/>
  <c r="C119" i="3"/>
  <c r="B119" i="3"/>
  <c r="C127" i="3"/>
  <c r="B127" i="3"/>
  <c r="C135" i="3"/>
  <c r="B135" i="3"/>
  <c r="C143" i="3"/>
  <c r="B143" i="3"/>
  <c r="C151" i="3"/>
  <c r="B151" i="3"/>
  <c r="C159" i="3"/>
  <c r="B159" i="3"/>
  <c r="C167" i="3"/>
  <c r="B167" i="3"/>
  <c r="C175" i="3"/>
  <c r="B175" i="3"/>
  <c r="C183" i="3"/>
  <c r="B183" i="3"/>
  <c r="C191" i="3"/>
  <c r="B191" i="3"/>
  <c r="C199" i="3"/>
  <c r="B199" i="3"/>
  <c r="C207" i="3"/>
  <c r="B207" i="3"/>
  <c r="C215" i="3"/>
  <c r="B215" i="3"/>
  <c r="C223" i="3"/>
  <c r="B223" i="3"/>
  <c r="C231" i="3"/>
  <c r="B231" i="3"/>
  <c r="C239" i="3"/>
  <c r="B239" i="3"/>
  <c r="C247" i="3"/>
  <c r="B247" i="3"/>
  <c r="C255" i="3"/>
  <c r="B255" i="3"/>
  <c r="C263" i="3"/>
  <c r="B263" i="3"/>
  <c r="C271" i="3"/>
  <c r="B271" i="3"/>
  <c r="C279" i="3"/>
  <c r="B279" i="3"/>
  <c r="C287" i="3"/>
  <c r="B287" i="3"/>
  <c r="C295" i="3"/>
  <c r="B295" i="3"/>
  <c r="C303" i="3"/>
  <c r="B303" i="3"/>
  <c r="C311" i="3"/>
  <c r="B311" i="3"/>
  <c r="C319" i="3"/>
  <c r="B319" i="3"/>
  <c r="C335" i="3"/>
  <c r="B335" i="3"/>
  <c r="C343" i="3"/>
  <c r="B343" i="3"/>
  <c r="C351" i="3"/>
  <c r="B351" i="3"/>
  <c r="C359" i="3"/>
  <c r="B359" i="3"/>
  <c r="C367" i="3"/>
  <c r="B367" i="3"/>
  <c r="C375" i="3"/>
  <c r="B375" i="3"/>
  <c r="C383" i="3"/>
  <c r="B383" i="3"/>
  <c r="C399" i="3"/>
  <c r="B399" i="3"/>
  <c r="C407" i="3"/>
  <c r="B407" i="3"/>
  <c r="B415" i="3"/>
  <c r="C415" i="3"/>
  <c r="B423" i="3"/>
  <c r="C423" i="3"/>
  <c r="B431" i="3"/>
  <c r="C431" i="3"/>
  <c r="B439" i="3"/>
  <c r="C439" i="3"/>
  <c r="B447" i="3"/>
  <c r="C447" i="3"/>
  <c r="B455" i="3"/>
  <c r="C455" i="3"/>
  <c r="B463" i="3"/>
  <c r="C463" i="3"/>
  <c r="B471" i="3"/>
  <c r="C471" i="3"/>
  <c r="B479" i="3"/>
  <c r="C479" i="3"/>
  <c r="B487" i="3"/>
  <c r="C487" i="3"/>
  <c r="B495" i="3"/>
  <c r="C495" i="3"/>
  <c r="B62" i="3"/>
  <c r="B126" i="3"/>
  <c r="B190" i="3"/>
  <c r="B254" i="3"/>
  <c r="B318" i="3"/>
  <c r="B391" i="3"/>
  <c r="C312" i="3"/>
  <c r="C16" i="3"/>
  <c r="Q16" i="3" s="1"/>
  <c r="B16" i="3"/>
  <c r="P16" i="3" s="1"/>
  <c r="C24" i="3"/>
  <c r="Q24" i="3" s="1"/>
  <c r="B24" i="3"/>
  <c r="E24" i="3" s="1"/>
  <c r="C32" i="3"/>
  <c r="B32" i="3"/>
  <c r="C48" i="3"/>
  <c r="B48" i="3"/>
  <c r="C56" i="3"/>
  <c r="B56" i="3"/>
  <c r="C64" i="3"/>
  <c r="B64" i="3"/>
  <c r="C80" i="3"/>
  <c r="B80" i="3"/>
  <c r="C88" i="3"/>
  <c r="B88" i="3"/>
  <c r="C96" i="3"/>
  <c r="B96" i="3"/>
  <c r="C112" i="3"/>
  <c r="B112" i="3"/>
  <c r="C120" i="3"/>
  <c r="B120" i="3"/>
  <c r="C128" i="3"/>
  <c r="B128" i="3"/>
  <c r="C144" i="3"/>
  <c r="B144" i="3"/>
  <c r="C152" i="3"/>
  <c r="B152" i="3"/>
  <c r="C160" i="3"/>
  <c r="B160" i="3"/>
  <c r="C176" i="3"/>
  <c r="B176" i="3"/>
  <c r="C184" i="3"/>
  <c r="B184" i="3"/>
  <c r="C192" i="3"/>
  <c r="B192" i="3"/>
  <c r="C208" i="3"/>
  <c r="B208" i="3"/>
  <c r="C216" i="3"/>
  <c r="B216" i="3"/>
  <c r="C224" i="3"/>
  <c r="B224" i="3"/>
  <c r="C232" i="3"/>
  <c r="B232" i="3"/>
  <c r="B240" i="3"/>
  <c r="C240" i="3"/>
  <c r="B256" i="3"/>
  <c r="C256" i="3"/>
  <c r="C264" i="3"/>
  <c r="B264" i="3"/>
  <c r="C272" i="3"/>
  <c r="B272" i="3"/>
  <c r="C280" i="3"/>
  <c r="B280" i="3"/>
  <c r="C288" i="3"/>
  <c r="B288" i="3"/>
  <c r="C296" i="3"/>
  <c r="B296" i="3"/>
  <c r="B304" i="3"/>
  <c r="C304" i="3"/>
  <c r="B320" i="3"/>
  <c r="C320" i="3"/>
  <c r="C328" i="3"/>
  <c r="B328" i="3"/>
  <c r="C344" i="3"/>
  <c r="B344" i="3"/>
  <c r="B352" i="3"/>
  <c r="C352" i="3"/>
  <c r="C360" i="3"/>
  <c r="B360" i="3"/>
  <c r="B368" i="3"/>
  <c r="C368" i="3"/>
  <c r="B376" i="3"/>
  <c r="B384" i="3"/>
  <c r="C384" i="3"/>
  <c r="C392" i="3"/>
  <c r="B392" i="3"/>
  <c r="C400" i="3"/>
  <c r="C408" i="3"/>
  <c r="B408" i="3"/>
  <c r="C416" i="3"/>
  <c r="B416" i="3"/>
  <c r="C424" i="3"/>
  <c r="B424" i="3"/>
  <c r="B432" i="3"/>
  <c r="C432" i="3"/>
  <c r="B440" i="3"/>
  <c r="B448" i="3"/>
  <c r="C448" i="3"/>
  <c r="B456" i="3"/>
  <c r="C456" i="3"/>
  <c r="C464" i="3"/>
  <c r="B464" i="3"/>
  <c r="C472" i="3"/>
  <c r="B472" i="3"/>
  <c r="B480" i="3"/>
  <c r="C480" i="3"/>
  <c r="B488" i="3"/>
  <c r="C488" i="3"/>
  <c r="C496" i="3"/>
  <c r="B496" i="3"/>
  <c r="B70" i="3"/>
  <c r="B134" i="3"/>
  <c r="B198" i="3"/>
  <c r="B262" i="3"/>
  <c r="B400" i="3"/>
  <c r="C40" i="3"/>
  <c r="C376" i="3"/>
  <c r="C98" i="3"/>
  <c r="B98" i="3"/>
  <c r="C130" i="3"/>
  <c r="B130" i="3"/>
  <c r="C186" i="3"/>
  <c r="B186" i="3"/>
  <c r="C234" i="3"/>
  <c r="B234" i="3"/>
  <c r="C282" i="3"/>
  <c r="B282" i="3"/>
  <c r="C322" i="3"/>
  <c r="B322" i="3"/>
  <c r="C386" i="3"/>
  <c r="B386" i="3"/>
  <c r="C426" i="3"/>
  <c r="B426" i="3"/>
  <c r="C490" i="3"/>
  <c r="B490" i="3"/>
  <c r="C17" i="3"/>
  <c r="Q17" i="3" s="1"/>
  <c r="B17" i="3"/>
  <c r="E17" i="3" s="1"/>
  <c r="C25" i="3"/>
  <c r="F25" i="3" s="1"/>
  <c r="B25" i="3"/>
  <c r="E25" i="3" s="1"/>
  <c r="C33" i="3"/>
  <c r="B33" i="3"/>
  <c r="C41" i="3"/>
  <c r="B41" i="3"/>
  <c r="C49" i="3"/>
  <c r="B49" i="3"/>
  <c r="C57" i="3"/>
  <c r="B57" i="3"/>
  <c r="C65" i="3"/>
  <c r="B65" i="3"/>
  <c r="C73" i="3"/>
  <c r="B73" i="3"/>
  <c r="C81" i="3"/>
  <c r="B81" i="3"/>
  <c r="C89" i="3"/>
  <c r="B89" i="3"/>
  <c r="C97" i="3"/>
  <c r="B97" i="3"/>
  <c r="C105" i="3"/>
  <c r="B105" i="3"/>
  <c r="C113" i="3"/>
  <c r="B113" i="3"/>
  <c r="C121" i="3"/>
  <c r="B121" i="3"/>
  <c r="C129" i="3"/>
  <c r="B129" i="3"/>
  <c r="C137" i="3"/>
  <c r="B137" i="3"/>
  <c r="C145" i="3"/>
  <c r="B145" i="3"/>
  <c r="C153" i="3"/>
  <c r="B153" i="3"/>
  <c r="C161" i="3"/>
  <c r="B161" i="3"/>
  <c r="C169" i="3"/>
  <c r="B169" i="3"/>
  <c r="C177" i="3"/>
  <c r="B177" i="3"/>
  <c r="C185" i="3"/>
  <c r="B185" i="3"/>
  <c r="C193" i="3"/>
  <c r="B193" i="3"/>
  <c r="C201" i="3"/>
  <c r="B201" i="3"/>
  <c r="C209" i="3"/>
  <c r="B209" i="3"/>
  <c r="C217" i="3"/>
  <c r="B217" i="3"/>
  <c r="C225" i="3"/>
  <c r="B225" i="3"/>
  <c r="C233" i="3"/>
  <c r="B233" i="3"/>
  <c r="C241" i="3"/>
  <c r="B241" i="3"/>
  <c r="C249" i="3"/>
  <c r="B249" i="3"/>
  <c r="C257" i="3"/>
  <c r="B257" i="3"/>
  <c r="C265" i="3"/>
  <c r="B265" i="3"/>
  <c r="C273" i="3"/>
  <c r="B273" i="3"/>
  <c r="C281" i="3"/>
  <c r="B281" i="3"/>
  <c r="C289" i="3"/>
  <c r="B289" i="3"/>
  <c r="C297" i="3"/>
  <c r="B297" i="3"/>
  <c r="C305" i="3"/>
  <c r="B305" i="3"/>
  <c r="C313" i="3"/>
  <c r="B313" i="3"/>
  <c r="C321" i="3"/>
  <c r="B321" i="3"/>
  <c r="C329" i="3"/>
  <c r="B329" i="3"/>
  <c r="C337" i="3"/>
  <c r="B337" i="3"/>
  <c r="C353" i="3"/>
  <c r="B353" i="3"/>
  <c r="C361" i="3"/>
  <c r="B361" i="3"/>
  <c r="C369" i="3"/>
  <c r="B369" i="3"/>
  <c r="C377" i="3"/>
  <c r="B377" i="3"/>
  <c r="C385" i="3"/>
  <c r="B385" i="3"/>
  <c r="C393" i="3"/>
  <c r="B393" i="3"/>
  <c r="C401" i="3"/>
  <c r="B401" i="3"/>
  <c r="C417" i="3"/>
  <c r="B417" i="3"/>
  <c r="C425" i="3"/>
  <c r="B425" i="3"/>
  <c r="C433" i="3"/>
  <c r="B433" i="3"/>
  <c r="C441" i="3"/>
  <c r="C449" i="3"/>
  <c r="B449" i="3"/>
  <c r="C457" i="3"/>
  <c r="B457" i="3"/>
  <c r="C465" i="3"/>
  <c r="B465" i="3"/>
  <c r="C473" i="3"/>
  <c r="C481" i="3"/>
  <c r="B481" i="3"/>
  <c r="C489" i="3"/>
  <c r="B489" i="3"/>
  <c r="C497" i="3"/>
  <c r="B497" i="3"/>
  <c r="B14" i="3"/>
  <c r="R14" i="3" s="1"/>
  <c r="B78" i="3"/>
  <c r="B142" i="3"/>
  <c r="B206" i="3"/>
  <c r="B270" i="3"/>
  <c r="B336" i="3"/>
  <c r="B409" i="3"/>
  <c r="B498" i="3"/>
  <c r="C72" i="3"/>
  <c r="C440" i="3"/>
  <c r="G2" i="1"/>
  <c r="I4" i="1"/>
  <c r="I5" i="1"/>
  <c r="G4" i="1"/>
  <c r="I6" i="1"/>
  <c r="G6" i="1"/>
  <c r="I8" i="1"/>
  <c r="G7" i="1"/>
  <c r="G8" i="1"/>
  <c r="G9" i="1"/>
  <c r="G5" i="1"/>
  <c r="I3" i="1"/>
  <c r="G3" i="1"/>
  <c r="I7" i="1"/>
  <c r="I9" i="1"/>
  <c r="I2" i="1"/>
  <c r="AC2" i="3" l="1"/>
  <c r="AD2" i="3"/>
  <c r="G2" i="3"/>
  <c r="B2" i="3"/>
  <c r="R8" i="3"/>
  <c r="X6" i="3"/>
  <c r="T23" i="3"/>
  <c r="V15" i="3"/>
  <c r="S16" i="3"/>
  <c r="P26" i="3"/>
  <c r="U22" i="3"/>
  <c r="V14" i="3"/>
  <c r="V27" i="3"/>
  <c r="T21" i="3"/>
  <c r="V28" i="3"/>
  <c r="V12" i="3"/>
  <c r="S25" i="3"/>
  <c r="T18" i="3"/>
  <c r="U24" i="3"/>
  <c r="T25" i="3"/>
  <c r="T11" i="3"/>
  <c r="E5" i="3"/>
  <c r="X5" i="3" s="1"/>
  <c r="P6" i="3"/>
  <c r="V7" i="3"/>
  <c r="Z6" i="3"/>
  <c r="U23" i="3"/>
  <c r="Q15" i="3"/>
  <c r="S21" i="3"/>
  <c r="T22" i="3"/>
  <c r="T27" i="3"/>
  <c r="Q20" i="3"/>
  <c r="U21" i="3"/>
  <c r="U11" i="3"/>
  <c r="W28" i="3"/>
  <c r="W12" i="3"/>
  <c r="U18" i="3"/>
  <c r="W24" i="3"/>
  <c r="P25" i="3"/>
  <c r="W23" i="3"/>
  <c r="R20" i="3"/>
  <c r="W22" i="3"/>
  <c r="U27" i="3"/>
  <c r="P19" i="3"/>
  <c r="V21" i="3"/>
  <c r="V11" i="3"/>
  <c r="P20" i="3"/>
  <c r="U20" i="3"/>
  <c r="V18" i="3"/>
  <c r="T16" i="3"/>
  <c r="T8" i="3"/>
  <c r="E8" i="3"/>
  <c r="X8" i="3" s="1"/>
  <c r="V23" i="3"/>
  <c r="U19" i="3"/>
  <c r="P18" i="3"/>
  <c r="V22" i="3"/>
  <c r="W27" i="3"/>
  <c r="Y16" i="3"/>
  <c r="W21" i="3"/>
  <c r="W11" i="3"/>
  <c r="T20" i="3"/>
  <c r="W18" i="3"/>
  <c r="U16" i="3"/>
  <c r="T17" i="3"/>
  <c r="R7" i="3"/>
  <c r="F14" i="3"/>
  <c r="Y14" i="3" s="1"/>
  <c r="S20" i="3"/>
  <c r="Q10" i="3"/>
  <c r="Q23" i="3"/>
  <c r="T19" i="3"/>
  <c r="R22" i="3"/>
  <c r="R13" i="3"/>
  <c r="T13" i="3"/>
  <c r="V20" i="3"/>
  <c r="T26" i="3"/>
  <c r="T10" i="3"/>
  <c r="V16" i="3"/>
  <c r="W17" i="3"/>
  <c r="T6" i="3"/>
  <c r="W15" i="3"/>
  <c r="V19" i="3"/>
  <c r="R12" i="3"/>
  <c r="T14" i="3"/>
  <c r="Q12" i="3"/>
  <c r="U13" i="3"/>
  <c r="W20" i="3"/>
  <c r="S17" i="3"/>
  <c r="U26" i="3"/>
  <c r="U10" i="3"/>
  <c r="W16" i="3"/>
  <c r="V17" i="3"/>
  <c r="F5" i="3"/>
  <c r="Y5" i="3" s="1"/>
  <c r="T15" i="3"/>
  <c r="R19" i="3"/>
  <c r="R28" i="3"/>
  <c r="Q11" i="3"/>
  <c r="U14" i="3"/>
  <c r="Q28" i="3"/>
  <c r="V13" i="3"/>
  <c r="P28" i="3"/>
  <c r="U28" i="3"/>
  <c r="U12" i="3"/>
  <c r="V26" i="3"/>
  <c r="V10" i="3"/>
  <c r="T24" i="3"/>
  <c r="U25" i="3"/>
  <c r="P24" i="3"/>
  <c r="Q25" i="3"/>
  <c r="S28" i="3"/>
  <c r="P17" i="3"/>
  <c r="U15" i="3"/>
  <c r="S24" i="3"/>
  <c r="W19" i="3"/>
  <c r="Q27" i="3"/>
  <c r="P10" i="3"/>
  <c r="W14" i="3"/>
  <c r="W13" i="3"/>
  <c r="T28" i="3"/>
  <c r="T12" i="3"/>
  <c r="W26" i="3"/>
  <c r="W10" i="3"/>
  <c r="V24" i="3"/>
  <c r="V25" i="3"/>
  <c r="X19" i="3"/>
  <c r="Y28" i="3"/>
  <c r="X25" i="3"/>
  <c r="X10" i="3"/>
  <c r="Y23" i="3"/>
  <c r="X22" i="3"/>
  <c r="P12" i="3"/>
  <c r="F13" i="3"/>
  <c r="Y13" i="3" s="1"/>
  <c r="R24" i="3"/>
  <c r="R16" i="3"/>
  <c r="R25" i="3"/>
  <c r="R17" i="3"/>
  <c r="F15" i="3"/>
  <c r="Y15" i="3" s="1"/>
  <c r="E14" i="3"/>
  <c r="X14" i="3" s="1"/>
  <c r="X27" i="3"/>
  <c r="F11" i="3"/>
  <c r="Y11" i="3" s="1"/>
  <c r="Z13" i="3"/>
  <c r="U17" i="3"/>
  <c r="W25" i="3"/>
  <c r="R23" i="3"/>
  <c r="R15" i="3"/>
  <c r="F18" i="3"/>
  <c r="Y18" i="3" s="1"/>
  <c r="F19" i="3"/>
  <c r="Y19" i="3" s="1"/>
  <c r="Y27" i="3"/>
  <c r="Z19" i="3"/>
  <c r="Z14" i="3"/>
  <c r="X13" i="3"/>
  <c r="S23" i="3"/>
  <c r="T3" i="3"/>
  <c r="P11" i="3"/>
  <c r="E18" i="3"/>
  <c r="X18" i="3" s="1"/>
  <c r="F21" i="3"/>
  <c r="Y21" i="3" s="1"/>
  <c r="R26" i="3"/>
  <c r="R10" i="3"/>
  <c r="E21" i="3"/>
  <c r="X24" i="3"/>
  <c r="F24" i="3"/>
  <c r="Y24" i="3" s="1"/>
  <c r="E15" i="3"/>
  <c r="X15" i="3" s="1"/>
  <c r="Q19" i="3"/>
  <c r="F17" i="3"/>
  <c r="Y17" i="3" s="1"/>
  <c r="F26" i="3"/>
  <c r="Y26" i="3" s="1"/>
  <c r="F27" i="3"/>
  <c r="S10" i="3"/>
  <c r="X17" i="3"/>
  <c r="X21" i="3"/>
  <c r="Z25" i="3"/>
  <c r="E23" i="3"/>
  <c r="X23" i="3" s="1"/>
  <c r="E16" i="3"/>
  <c r="X16" i="3" s="1"/>
  <c r="P22" i="3"/>
  <c r="P14" i="3"/>
  <c r="P27" i="3"/>
  <c r="F22" i="3"/>
  <c r="Y22" i="3" s="1"/>
  <c r="Z22" i="3"/>
  <c r="Z21" i="3"/>
  <c r="P21" i="3"/>
  <c r="P13" i="3"/>
  <c r="Y25" i="3"/>
  <c r="Z16" i="3"/>
  <c r="X28" i="3"/>
  <c r="X11" i="3"/>
  <c r="X20" i="3"/>
  <c r="X12" i="3"/>
  <c r="Q22" i="3"/>
  <c r="Q14" i="3"/>
  <c r="Y20" i="3"/>
  <c r="Y12" i="3"/>
  <c r="Z15" i="3"/>
  <c r="Y3" i="3"/>
  <c r="T4" i="3"/>
  <c r="V3" i="3"/>
  <c r="V4" i="3"/>
  <c r="Q4" i="3"/>
  <c r="U4" i="3"/>
  <c r="Z3" i="3"/>
  <c r="Z4" i="3"/>
  <c r="W3" i="3"/>
  <c r="E4" i="3"/>
  <c r="X4" i="3" s="1"/>
  <c r="W4" i="3"/>
  <c r="U3" i="3"/>
  <c r="R3" i="3"/>
  <c r="F4" i="3"/>
  <c r="Y4" i="3" s="1"/>
  <c r="S4" i="3"/>
  <c r="R4" i="3"/>
  <c r="Q3" i="3"/>
  <c r="P3" i="3"/>
  <c r="S3" i="3"/>
  <c r="E3" i="3"/>
  <c r="X3" i="3" s="1"/>
  <c r="N2" i="3"/>
  <c r="I2" i="3"/>
  <c r="M2" i="3"/>
  <c r="H2" i="3"/>
  <c r="L2" i="3"/>
  <c r="D2" i="3"/>
  <c r="AB2" i="3" s="1"/>
  <c r="J2" i="3"/>
  <c r="K2" i="3"/>
  <c r="P4" i="3"/>
  <c r="C2" i="3"/>
  <c r="AA2" i="3" l="1"/>
  <c r="T2" i="3"/>
  <c r="W2" i="3"/>
  <c r="F2" i="3"/>
  <c r="Y2" i="3" s="1"/>
  <c r="Q2" i="3"/>
  <c r="Z2" i="3"/>
  <c r="P2" i="3"/>
  <c r="V2" i="3"/>
  <c r="U2" i="3"/>
  <c r="S2" i="3"/>
  <c r="E2" i="3"/>
  <c r="X2" i="3" s="1"/>
  <c r="R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153DE-C363-41FE-9BEA-FC3CA7DED332}" keepAlive="1" name="Query - deployment-raw" description="Connection to the 'deployment-raw' query in the workbook." type="5" refreshedVersion="8" background="1" refreshOnLoad="1" saveData="1">
    <dbPr connection="Provider=Microsoft.Mashup.OleDb.1;Data Source=$Workbook$;Location=deployment-raw;Extended Properties=&quot;&quot;" command="SELECT * FROM [deployment-raw]"/>
  </connection>
  <connection id="2" xr16:uid="{94FE06AE-F633-4CB1-8AE9-2D2BCE716217}" keepAlive="1" name="Query - node-raw" description="Connection to the 'node-raw' query in the workbook." type="5" refreshedVersion="8" background="1" refreshOnLoad="1" saveData="1">
    <dbPr connection="Provider=Microsoft.Mashup.OleDb.1;Data Source=$Workbook$;Location=node-raw;Extended Properties=&quot;&quot;" command="SELECT * FROM [node-raw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<sst xmlns="http://schemas.openxmlformats.org/spreadsheetml/2006/main" count="298" uniqueCount="143">
  <si>
    <t>Deployment</t>
  </si>
  <si>
    <t>Node-Affinity</t>
  </si>
  <si>
    <t>Replicas</t>
  </si>
  <si>
    <t>&lt;none&gt;</t>
  </si>
  <si>
    <t>Node Pool</t>
  </si>
  <si>
    <t>Number</t>
  </si>
  <si>
    <t>Average
CPU Utilization</t>
  </si>
  <si>
    <t>Average
MEM Utilization</t>
  </si>
  <si>
    <t>Target
Node Number</t>
  </si>
  <si>
    <t>Traget CPU Utlization 
(based on Node CPU Usage)</t>
  </si>
  <si>
    <t>Cost Reduction</t>
  </si>
  <si>
    <r>
      <t xml:space="preserve">Total
CPU </t>
    </r>
    <r>
      <rPr>
        <b/>
        <sz val="11"/>
        <color theme="7" tint="-0.499984740745262"/>
        <rFont val="Calibri"/>
        <family val="2"/>
      </rPr>
      <t>Limits</t>
    </r>
  </si>
  <si>
    <r>
      <t xml:space="preserve">Total
Memory </t>
    </r>
    <r>
      <rPr>
        <b/>
        <sz val="11"/>
        <color theme="7" tint="-0.499984740745262"/>
        <rFont val="Calibri"/>
        <family val="2"/>
      </rPr>
      <t>Limits</t>
    </r>
  </si>
  <si>
    <r>
      <t xml:space="preserve">Total
CPU </t>
    </r>
    <r>
      <rPr>
        <b/>
        <sz val="11"/>
        <color theme="9" tint="-0.499984740745262"/>
        <rFont val="Calibri"/>
        <family val="2"/>
      </rPr>
      <t>Requests</t>
    </r>
  </si>
  <si>
    <r>
      <t xml:space="preserve">Total
Memory </t>
    </r>
    <r>
      <rPr>
        <b/>
        <sz val="11"/>
        <color theme="9" tint="-0.499984740745262"/>
        <rFont val="Calibri"/>
        <family val="2"/>
      </rPr>
      <t>Requests</t>
    </r>
  </si>
  <si>
    <t>Memory
(MiB)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</si>
  <si>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</si>
  <si>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</si>
  <si>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</si>
  <si>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</si>
  <si>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</si>
  <si>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</si>
  <si>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</si>
  <si>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</si>
  <si>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</si>
  <si>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</si>
  <si>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</si>
  <si>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</si>
  <si>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deployment</t>
  </si>
  <si>
    <t>default</t>
  </si>
  <si>
    <t>Node Name</t>
  </si>
  <si>
    <t>Label</t>
  </si>
  <si>
    <t>CPU
(mcores)</t>
  </si>
  <si>
    <t>Kind</t>
  </si>
  <si>
    <t>Namespace</t>
  </si>
  <si>
    <t>Current
CPU Request
(mcores)</t>
  </si>
  <si>
    <t>Current
Memory Request
(MiB)</t>
  </si>
  <si>
    <t>Current
CPU Limit
(mcores)</t>
  </si>
  <si>
    <t>Current
Memory Limit
(MiB)</t>
  </si>
  <si>
    <t>Recommended
CPU Request
(mcores)</t>
  </si>
  <si>
    <t>Recommended
Memory Request
(MiB)</t>
  </si>
  <si>
    <t>Recommended
CPU Limit
(mcores)</t>
  </si>
  <si>
    <t>Recommended
Memory Limit
(MiB)</t>
  </si>
  <si>
    <t>Column13</t>
  </si>
  <si>
    <t>Node CPU
(mcores)</t>
  </si>
  <si>
    <t>Node Memory
(MiB)</t>
  </si>
  <si>
    <r>
      <t xml:space="preserve">Recommended
CPU </t>
    </r>
    <r>
      <rPr>
        <b/>
        <sz val="11"/>
        <color theme="9" tint="-0.499984740745262"/>
        <rFont val="Calibri"/>
        <family val="2"/>
      </rPr>
      <t>Requests</t>
    </r>
  </si>
  <si>
    <r>
      <t xml:space="preserve">Recommended
Memory </t>
    </r>
    <r>
      <rPr>
        <b/>
        <sz val="11"/>
        <color theme="9" tint="-0.499984740745262"/>
        <rFont val="Calibri"/>
        <family val="2"/>
      </rPr>
      <t>Requests</t>
    </r>
  </si>
  <si>
    <r>
      <t xml:space="preserve">Recommended
CPU </t>
    </r>
    <r>
      <rPr>
        <b/>
        <sz val="11"/>
        <color theme="7" tint="-0.499984740745262"/>
        <rFont val="Calibri"/>
        <family val="2"/>
      </rPr>
      <t>Limits</t>
    </r>
  </si>
  <si>
    <r>
      <t xml:space="preserve">Recommended
Memory </t>
    </r>
    <r>
      <rPr>
        <b/>
        <sz val="11"/>
        <color theme="7" tint="-0.499984740745262"/>
        <rFont val="Calibri"/>
        <family val="2"/>
      </rPr>
      <t>Limits</t>
    </r>
  </si>
  <si>
    <r>
      <t xml:space="preserve">Target CPU Utilization
(based on current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</si>
  <si>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current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</si>
  <si>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CPU Utilization
(based on current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</si>
  <si>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current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</si>
  <si>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r>
      <t xml:space="preserve">Target CPU Utilization
(based on recommended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</si>
  <si>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recommended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</si>
  <si>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CPU Utilization
(based on recommended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</si>
  <si>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recommended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</si>
  <si>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t>calico-kube-controllers</t>
  </si>
  <si>
    <t>kube-system</t>
  </si>
  <si>
    <t>coredns</t>
  </si>
  <si>
    <t>monitoring</t>
  </si>
  <si>
    <t>cart</t>
  </si>
  <si>
    <t>robot-shop</t>
  </si>
  <si>
    <t>catalogue</t>
  </si>
  <si>
    <t>dispatch</t>
  </si>
  <si>
    <t>mongodb</t>
  </si>
  <si>
    <t>mysql</t>
  </si>
  <si>
    <t>payment</t>
  </si>
  <si>
    <t>rabbitmq</t>
  </si>
  <si>
    <t>ratings</t>
  </si>
  <si>
    <t>shipping</t>
  </si>
  <si>
    <t>user</t>
  </si>
  <si>
    <t>web</t>
  </si>
  <si>
    <t>statefulset</t>
  </si>
  <si>
    <t>redis</t>
  </si>
  <si>
    <t>CPU Utilization</t>
  </si>
  <si>
    <t>Memory Utilization</t>
  </si>
  <si>
    <t>Disk Capacity</t>
  </si>
  <si>
    <t>Disk I/O Utilization</t>
  </si>
  <si>
    <t>Network Receive Bytes
(Bytes/min)</t>
  </si>
  <si>
    <t>Network Transmit Bytes
(Bytes/min)</t>
  </si>
  <si>
    <t>Traget Memory Utlization 
(based on Node Memory Usage)</t>
  </si>
  <si>
    <t>CPU Allocatable
(mcores)</t>
  </si>
  <si>
    <t>Memory Aallocatable
(MiB)</t>
  </si>
  <si>
    <t>jek8s117-3-34</t>
  </si>
  <si>
    <t>0</t>
  </si>
  <si>
    <t>jek8s117-3-35</t>
  </si>
  <si>
    <t>jek8s117-3-36</t>
  </si>
  <si>
    <t>6.0372</t>
  </si>
  <si>
    <t>jek8s117-3-37</t>
  </si>
  <si>
    <t>webapp1-deploy</t>
  </si>
  <si>
    <t>app</t>
  </si>
  <si>
    <t>jaeger-operator</t>
  </si>
  <si>
    <t>nfs-client-provisioner</t>
  </si>
  <si>
    <t>wpacontroller-watermarkpodautoscaler</t>
  </si>
  <si>
    <t>metrics-server</t>
  </si>
  <si>
    <t>local-path-provisioner</t>
  </si>
  <si>
    <t>local-path-storage</t>
  </si>
  <si>
    <t>my-prometheus-operator-grafana</t>
  </si>
  <si>
    <t>my-prometheus-operator-kub-operator</t>
  </si>
  <si>
    <t>my-prometheus-operator-kube-state-metrics</t>
  </si>
  <si>
    <t>consumer</t>
  </si>
  <si>
    <t>myproject</t>
  </si>
  <si>
    <t>my-cluster-entity-operator</t>
  </si>
  <si>
    <t>my-cluster-kafka-exporter</t>
  </si>
  <si>
    <t>producer</t>
  </si>
  <si>
    <t>strimzi-cluster-operator</t>
  </si>
  <si>
    <t>observability</t>
  </si>
  <si>
    <t>ingress-nginx-controller</t>
  </si>
  <si>
    <t>mongo-ex-prometheus-mongodb-exporter</t>
  </si>
  <si>
    <t>mysql-ex-prometheus-mysql-exporter</t>
  </si>
  <si>
    <t>nginx-ex-deployment</t>
  </si>
  <si>
    <t>rabbitmq-ex-prometheus-rabbitmq-exporter</t>
  </si>
  <si>
    <t>redis-ex-prometheus-redis-exporter</t>
  </si>
  <si>
    <t>stable-ingress-nginx-ingress-controller</t>
  </si>
  <si>
    <t>stable-ingress</t>
  </si>
  <si>
    <t>stable-ingress-nginx-ingress-default-backend</t>
  </si>
  <si>
    <t>tomcathost</t>
  </si>
  <si>
    <t>tomcat</t>
  </si>
  <si>
    <t>tomcathost2</t>
  </si>
  <si>
    <t>tomcat2</t>
  </si>
  <si>
    <t>tomcathost3</t>
  </si>
  <si>
    <t>tomcat3</t>
  </si>
  <si>
    <t>tomcathost4</t>
  </si>
  <si>
    <t>tomcat4</t>
  </si>
  <si>
    <t>tomcathost5</t>
  </si>
  <si>
    <t>tomcat5</t>
  </si>
  <si>
    <t>alertmanager-my-prometheus-operator-kub-alertmanager</t>
  </si>
  <si>
    <t>prometheus-my-prometheus-operator-kub-prometheus</t>
  </si>
  <si>
    <t>my-cluster-kafka</t>
  </si>
  <si>
    <t>my-cluster-zookeeper</t>
  </si>
  <si>
    <t>nginx-web-sts</t>
  </si>
  <si>
    <t>web2</t>
  </si>
  <si>
    <t>nginx-web2-sts</t>
  </si>
  <si>
    <t>web3</t>
  </si>
  <si>
    <t>nginx-web3-sts</t>
  </si>
  <si>
    <t>8.4273</t>
  </si>
  <si>
    <t>2.3251</t>
  </si>
  <si>
    <t>.2019</t>
  </si>
  <si>
    <t>301404496.0584</t>
  </si>
  <si>
    <t>309441932.0488</t>
  </si>
  <si>
    <t>11.4942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</si>
</sst>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3" tint="0.34998626667073579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1"/>
      <color theme="7" tint="-0.499984740745262"/>
      <name val="Calibri"/>
      <family val="2"/>
    </font>
    <font>
      <sz val="11"/>
      <color theme="9" tint="-0.499984740745262"/>
      <name val="Calibri"/>
      <family val="2"/>
    </font>
    <font>
      <sz val="11"/>
      <color theme="7" tint="-0.499984740745262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scheme val="minor"/>
    </font>
    <font>
      <sz val="11"/>
      <color theme="1"/>
      <name val="Calibri"/>
      <family val="2"/>
    </font>
    <font>
      <sz val="12"/>
      <color theme="4"/>
      <name val="Calibri"/>
      <family val="2"/>
    </font>
    <font>
      <sz val="11"/>
      <color rgb="FF38562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</patternFill>
    </fill>
    <fill>
      <patternFill patternType="solid">
        <fgColor theme="5" tint="0.39997558519241921"/>
        <bgColor rgb="FFFEF2CB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rgb="FFD9E2F3"/>
      </patternFill>
    </fill>
  </fills>
  <borders count="4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rgb="FF2F5496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rgb="FF2F5496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ck">
        <color rgb="FF2F5496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ck">
        <color rgb="FF2F54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rgb="FF2F5496"/>
      </bottom>
      <diagonal/>
    </border>
    <border>
      <left style="thick">
        <color theme="4" tint="-0.499984740745262"/>
      </left>
      <right style="thick">
        <color theme="4" tint="-0.499984740745262"/>
      </right>
      <top style="thin">
        <color rgb="FFA5A5A5"/>
      </top>
      <bottom style="thin">
        <color rgb="FFA5A5A5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2F5496"/>
      </bottom>
      <diagonal/>
    </border>
    <border>
      <left style="thick">
        <color rgb="FFC00000"/>
      </left>
      <right style="thick">
        <color rgb="FFC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theme="4" tint="-0.499984740745262"/>
      </bottom>
      <diagonal/>
    </border>
    <border>
      <left style="thin">
        <color rgb="FFA5A5A5"/>
      </left>
      <right/>
      <top style="thin">
        <color rgb="FFA5A5A5"/>
      </top>
      <bottom style="thick">
        <color theme="4" tint="-0.499984740745262"/>
      </bottom>
      <diagonal/>
    </border>
    <border>
      <left style="medium">
        <color theme="4" tint="-0.499984740745262"/>
      </left>
      <right style="thin">
        <color rgb="FFA5A5A5"/>
      </right>
      <top style="thin">
        <color rgb="FFA5A5A5"/>
      </top>
      <bottom style="thick">
        <color theme="4" tint="-0.499984740745262"/>
      </bottom>
      <diagonal/>
    </border>
    <border>
      <left style="medium">
        <color theme="4" tint="-0.499984740745262"/>
      </left>
      <right style="thin">
        <color rgb="FFA5A5A5"/>
      </right>
      <top/>
      <bottom style="thin">
        <color rgb="FFA5A5A5"/>
      </bottom>
      <diagonal/>
    </border>
    <border>
      <left style="medium">
        <color theme="4" tint="-0.49998474074526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theme="4" tint="-0.499984740745262"/>
      </right>
      <top style="thin">
        <color rgb="FFA5A5A5"/>
      </top>
      <bottom style="thick">
        <color theme="4" tint="-0.499984740745262"/>
      </bottom>
      <diagonal/>
    </border>
    <border>
      <left style="thin">
        <color rgb="FFA5A5A5"/>
      </left>
      <right style="medium">
        <color theme="4" tint="-0.499984740745262"/>
      </right>
      <top/>
      <bottom style="thin">
        <color rgb="FFA5A5A5"/>
      </bottom>
      <diagonal/>
    </border>
    <border>
      <left style="thin">
        <color rgb="FFA5A5A5"/>
      </left>
      <right style="medium">
        <color theme="4" tint="-0.499984740745262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rgb="FF2F5496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medium">
        <color theme="4" tint="-0.24994659260841701"/>
      </right>
      <top style="thin">
        <color rgb="FFA5A5A5"/>
      </top>
      <bottom style="thick">
        <color rgb="FF2F5496"/>
      </bottom>
      <diagonal/>
    </border>
    <border>
      <left style="thin">
        <color rgb="FFA5A5A5"/>
      </left>
      <right style="medium">
        <color theme="4" tint="-0.24994659260841701"/>
      </right>
      <top style="thin">
        <color rgb="FFA5A5A5"/>
      </top>
      <bottom style="thin">
        <color rgb="FFA5A5A5"/>
      </bottom>
      <diagonal/>
    </border>
    <border>
      <left/>
      <right style="medium">
        <color theme="4" tint="-0.24994659260841701"/>
      </right>
      <top/>
      <bottom/>
      <diagonal/>
    </border>
    <border>
      <left/>
      <right style="thin">
        <color rgb="FFBFBFBF"/>
      </right>
      <top style="thin">
        <color rgb="FFBFBFBF"/>
      </top>
      <bottom style="thick">
        <color rgb="FF2F5496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theme="4" tint="-0.499984740745262"/>
      </right>
      <top style="thin">
        <color rgb="FFBFBFBF"/>
      </top>
      <bottom style="thick">
        <color rgb="FF2F5496"/>
      </bottom>
      <diagonal/>
    </border>
    <border>
      <left style="thin">
        <color rgb="FFBFBFBF"/>
      </left>
      <right style="medium">
        <color theme="4" tint="-0.499984740745262"/>
      </right>
      <top/>
      <bottom style="thin">
        <color rgb="FFBFBFBF"/>
      </bottom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thin">
        <color rgb="FFBFBFBF"/>
      </top>
      <bottom style="thick">
        <color rgb="FF2F5496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thin">
        <color rgb="FFBFBFBF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95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4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0" xfId="0" applyFont="1"/>
    <xf numFmtId="10" fontId="13" fillId="0" borderId="7" xfId="0" applyNumberFormat="1" applyFont="1" applyBorder="1"/>
    <xf numFmtId="3" fontId="12" fillId="0" borderId="8" xfId="0" applyNumberFormat="1" applyFont="1" applyBorder="1"/>
    <xf numFmtId="3" fontId="13" fillId="0" borderId="8" xfId="0" applyNumberFormat="1" applyFont="1" applyBorder="1"/>
    <xf numFmtId="0" fontId="8" fillId="2" borderId="9" xfId="0" applyFont="1" applyFill="1" applyBorder="1" applyAlignment="1">
      <alignment horizontal="center" vertical="center" wrapText="1"/>
    </xf>
    <xf numFmtId="3" fontId="13" fillId="0" borderId="11" xfId="0" applyNumberFormat="1" applyFont="1" applyBorder="1"/>
    <xf numFmtId="0" fontId="5" fillId="2" borderId="14" xfId="0" applyFont="1" applyFill="1" applyBorder="1" applyAlignment="1">
      <alignment horizontal="center" vertical="center" wrapText="1"/>
    </xf>
    <xf numFmtId="0" fontId="7" fillId="9" borderId="16" xfId="1" applyFont="1" applyFill="1" applyBorder="1" applyAlignment="1">
      <alignment horizontal="center" vertical="center" wrapText="1"/>
    </xf>
    <xf numFmtId="0" fontId="7" fillId="10" borderId="5" xfId="1" applyFont="1" applyFill="1" applyBorder="1" applyAlignment="1">
      <alignment horizontal="center" vertical="center" wrapText="1"/>
    </xf>
    <xf numFmtId="0" fontId="7" fillId="10" borderId="9" xfId="1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3" fontId="0" fillId="0" borderId="0" xfId="0" applyNumberFormat="1"/>
    <xf numFmtId="3" fontId="4" fillId="3" borderId="3" xfId="0" applyNumberFormat="1" applyFont="1" applyFill="1" applyBorder="1"/>
    <xf numFmtId="0" fontId="3" fillId="0" borderId="8" xfId="0" applyFont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3" fontId="15" fillId="5" borderId="10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3" fontId="15" fillId="5" borderId="8" xfId="0" applyNumberFormat="1" applyFont="1" applyFill="1" applyBorder="1" applyAlignment="1">
      <alignment horizontal="center" vertical="center"/>
    </xf>
    <xf numFmtId="3" fontId="15" fillId="5" borderId="7" xfId="0" applyNumberFormat="1" applyFont="1" applyFill="1" applyBorder="1" applyAlignment="1">
      <alignment horizontal="center" vertical="center"/>
    </xf>
    <xf numFmtId="3" fontId="15" fillId="5" borderId="11" xfId="0" applyNumberFormat="1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3" fontId="15" fillId="5" borderId="21" xfId="0" applyNumberFormat="1" applyFont="1" applyFill="1" applyBorder="1" applyAlignment="1">
      <alignment horizontal="center" vertical="center"/>
    </xf>
    <xf numFmtId="3" fontId="15" fillId="5" borderId="22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3" fontId="15" fillId="5" borderId="24" xfId="0" applyNumberFormat="1" applyFont="1" applyFill="1" applyBorder="1" applyAlignment="1">
      <alignment horizontal="center" vertical="center"/>
    </xf>
    <xf numFmtId="3" fontId="15" fillId="5" borderId="25" xfId="0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right"/>
    </xf>
    <xf numFmtId="10" fontId="0" fillId="0" borderId="0" xfId="0" applyNumberFormat="1"/>
    <xf numFmtId="3" fontId="13" fillId="0" borderId="26" xfId="0" applyNumberFormat="1" applyFont="1" applyBorder="1"/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3" fontId="2" fillId="0" borderId="1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 wrapText="1"/>
    </xf>
    <xf numFmtId="0" fontId="7" fillId="0" borderId="28" xfId="0" applyFont="1" applyBorder="1"/>
    <xf numFmtId="49" fontId="7" fillId="0" borderId="29" xfId="0" applyNumberFormat="1" applyFont="1" applyBorder="1"/>
    <xf numFmtId="49" fontId="7" fillId="0" borderId="0" xfId="0" applyNumberFormat="1" applyFont="1"/>
    <xf numFmtId="3" fontId="17" fillId="0" borderId="27" xfId="0" applyNumberFormat="1" applyFont="1" applyBorder="1"/>
    <xf numFmtId="3" fontId="17" fillId="0" borderId="8" xfId="0" applyNumberFormat="1" applyFont="1" applyBorder="1"/>
    <xf numFmtId="10" fontId="17" fillId="4" borderId="8" xfId="0" applyNumberFormat="1" applyFont="1" applyFill="1" applyBorder="1"/>
    <xf numFmtId="0" fontId="18" fillId="6" borderId="15" xfId="0" applyFont="1" applyFill="1" applyBorder="1"/>
    <xf numFmtId="10" fontId="19" fillId="0" borderId="13" xfId="0" applyNumberFormat="1" applyFont="1" applyBorder="1"/>
    <xf numFmtId="10" fontId="17" fillId="4" borderId="6" xfId="0" applyNumberFormat="1" applyFont="1" applyFill="1" applyBorder="1"/>
    <xf numFmtId="10" fontId="17" fillId="4" borderId="10" xfId="0" applyNumberFormat="1" applyFont="1" applyFill="1" applyBorder="1"/>
    <xf numFmtId="10" fontId="17" fillId="8" borderId="17" xfId="0" applyNumberFormat="1" applyFont="1" applyFill="1" applyBorder="1"/>
    <xf numFmtId="10" fontId="17" fillId="0" borderId="27" xfId="0" applyNumberFormat="1" applyFont="1" applyBorder="1"/>
    <xf numFmtId="10" fontId="17" fillId="0" borderId="26" xfId="0" applyNumberFormat="1" applyFont="1" applyBorder="1"/>
    <xf numFmtId="3" fontId="1" fillId="0" borderId="28" xfId="0" applyNumberFormat="1" applyFont="1" applyBorder="1"/>
    <xf numFmtId="0" fontId="1" fillId="0" borderId="0" xfId="0" applyFont="1"/>
    <xf numFmtId="3" fontId="1" fillId="0" borderId="29" xfId="0" applyNumberFormat="1" applyFont="1" applyBorder="1"/>
    <xf numFmtId="10" fontId="1" fillId="0" borderId="0" xfId="0" applyNumberFormat="1" applyFont="1"/>
    <xf numFmtId="0" fontId="8" fillId="2" borderId="5" xfId="0" applyFont="1" applyFill="1" applyBorder="1" applyAlignment="1">
      <alignment horizontal="center" vertical="center"/>
    </xf>
    <xf numFmtId="3" fontId="12" fillId="0" borderId="27" xfId="0" applyNumberFormat="1" applyFont="1" applyBorder="1"/>
    <xf numFmtId="0" fontId="5" fillId="2" borderId="30" xfId="0" applyFont="1" applyFill="1" applyBorder="1" applyAlignment="1">
      <alignment horizontal="center" vertical="center" wrapText="1"/>
    </xf>
    <xf numFmtId="10" fontId="17" fillId="4" borderId="31" xfId="0" applyNumberFormat="1" applyFont="1" applyFill="1" applyBorder="1"/>
    <xf numFmtId="0" fontId="1" fillId="0" borderId="32" xfId="0" applyFont="1" applyBorder="1"/>
    <xf numFmtId="0" fontId="8" fillId="2" borderId="35" xfId="0" applyFont="1" applyFill="1" applyBorder="1" applyAlignment="1">
      <alignment horizontal="center" vertical="center"/>
    </xf>
    <xf numFmtId="0" fontId="8" fillId="3" borderId="36" xfId="0" applyFont="1" applyFill="1" applyBorder="1"/>
    <xf numFmtId="0" fontId="7" fillId="0" borderId="37" xfId="0" applyFont="1" applyBorder="1"/>
    <xf numFmtId="0" fontId="8" fillId="2" borderId="33" xfId="0" applyFont="1" applyFill="1" applyBorder="1" applyAlignment="1">
      <alignment horizontal="center" vertical="center" wrapText="1"/>
    </xf>
    <xf numFmtId="3" fontId="4" fillId="3" borderId="34" xfId="0" applyNumberFormat="1" applyFont="1" applyFill="1" applyBorder="1"/>
    <xf numFmtId="0" fontId="8" fillId="2" borderId="35" xfId="0" applyFont="1" applyFill="1" applyBorder="1" applyAlignment="1">
      <alignment horizontal="center" vertical="center" wrapText="1"/>
    </xf>
    <xf numFmtId="3" fontId="4" fillId="3" borderId="36" xfId="0" applyNumberFormat="1" applyFont="1" applyFill="1" applyBorder="1"/>
    <xf numFmtId="3" fontId="0" fillId="0" borderId="37" xfId="0" applyNumberFormat="1" applyBorder="1"/>
    <xf numFmtId="0" fontId="5" fillId="2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10" fontId="5" fillId="2" borderId="33" xfId="0" applyNumberFormat="1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10" fontId="4" fillId="4" borderId="36" xfId="0" applyNumberFormat="1" applyFont="1" applyFill="1" applyBorder="1" applyAlignment="1">
      <alignment horizontal="right"/>
    </xf>
    <xf numFmtId="10" fontId="0" fillId="0" borderId="37" xfId="0" applyNumberFormat="1" applyBorder="1"/>
    <xf numFmtId="3" fontId="8" fillId="2" borderId="35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9E6555AB-DAB7-431F-8C99-D764DD77B04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1" xr16:uid="{F2D7D9FF-EF09-4244-83AB-713B0302265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31CC83-B77A-4DE6-A856-B60572C32C40}" name="node_raw" displayName="node_raw" ref="A1:J5" tableType="queryTable" totalsRowShown="0">
  <autoFilter ref="A1:J5" xr:uid="{BC31CC83-B77A-4DE6-A856-B60572C32C40}"/>
  <tableColumns count="10">
    <tableColumn id="1" xr3:uid="{EBD8B6B3-ACFC-4AA3-8DCC-17E39FD4045C}" uniqueName="1" name="Column1" queryTableFieldId="1" dataDxfId="9"/>
    <tableColumn id="2" xr3:uid="{B75F213B-1DB7-4812-84B9-2F5E471F4D99}" uniqueName="2" name="Column2" queryTableFieldId="2" dataDxfId="8"/>
    <tableColumn id="3" xr3:uid="{AE741049-CD95-428A-A281-EB65FD1C0F71}" uniqueName="3" name="Column3" queryTableFieldId="3"/>
    <tableColumn id="4" xr3:uid="{F1C93E5F-54D9-4F96-8048-00CF84DC80A9}" uniqueName="4" name="Column4" queryTableFieldId="4"/>
    <tableColumn id="5" xr3:uid="{6E7BE320-85F8-485D-9F91-57B80B345F8D}" uniqueName="5" name="Column5" queryTableFieldId="5"/>
    <tableColumn id="6" xr3:uid="{8B54BAA6-ADC8-4CA9-9583-E87EA756A1CE}" uniqueName="6" name="Column6" queryTableFieldId="6"/>
    <tableColumn id="7" xr3:uid="{5694F95A-61E9-4FB1-B86A-9160953BACF6}" uniqueName="7" name="Column7" queryTableFieldId="7" dataDxfId="7"/>
    <tableColumn id="8" xr3:uid="{8A865ADF-898B-4161-A1C5-95BAEF343208}" uniqueName="8" name="Column8" queryTableFieldId="8" dataDxfId="6"/>
    <tableColumn id="9" xr3:uid="{2AD43299-A900-4FCC-BF24-BBEB3A1DB184}" uniqueName="9" name="Column9" queryTableFieldId="9" dataDxfId="5"/>
    <tableColumn id="10" xr3:uid="{48136480-81D8-4D90-9640-F65B07008F61}" uniqueName="10" name="Column10" queryTableFieldId="1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E1FE8-EB99-459F-B5D3-B3860D81537E}" name="deployment_raw" displayName="deployment_raw" ref="A1:M50" tableType="queryTable" totalsRowShown="0">
  <autoFilter ref="A1:M50" xr:uid="{881E1FE8-EB99-459F-B5D3-B3860D81537E}"/>
  <tableColumns count="13">
    <tableColumn id="1" xr3:uid="{B798DB88-01F9-48D4-9402-2A7464C0BBD2}" uniqueName="1" name="Column1" queryTableFieldId="1" dataDxfId="3"/>
    <tableColumn id="2" xr3:uid="{76B0291C-1159-4563-BCBC-D9AFAF01896C}" uniqueName="2" name="Column2" queryTableFieldId="2" dataDxfId="2"/>
    <tableColumn id="3" xr3:uid="{A4CA6731-4904-4443-BA05-37F884E94806}" uniqueName="3" name="Column3" queryTableFieldId="3" dataDxfId="1"/>
    <tableColumn id="4" xr3:uid="{C6BC4B36-7D50-42B5-A690-4A02FDCAC4FA}" uniqueName="4" name="Column4" queryTableFieldId="4" dataDxfId="0"/>
    <tableColumn id="5" xr3:uid="{16BE10AF-49BB-46DA-931F-DF4E1AADB82B}" uniqueName="5" name="Column5" queryTableFieldId="5"/>
    <tableColumn id="6" xr3:uid="{B7E26273-5D5B-403F-9787-E8191F3D3363}" uniqueName="6" name="Column6" queryTableFieldId="6"/>
    <tableColumn id="7" xr3:uid="{96C394B4-47FD-43DF-BFBB-83F0A1EB855D}" uniqueName="7" name="Column7" queryTableFieldId="7"/>
    <tableColumn id="8" xr3:uid="{F90188AD-18C7-45AF-91B7-2226729A9548}" uniqueName="8" name="Column8" queryTableFieldId="8"/>
    <tableColumn id="9" xr3:uid="{D16331D6-5B64-493F-862A-650A4A15A1F1}" uniqueName="9" name="Column9" queryTableFieldId="9"/>
    <tableColumn id="10" xr3:uid="{2D92AC47-9B24-44FB-95D5-0978E4120F8E}" uniqueName="10" name="Column10" queryTableFieldId="10"/>
    <tableColumn id="11" xr3:uid="{CDFF3AB6-F7F5-4C35-8256-444FD09C6BCA}" uniqueName="11" name="Column11" queryTableFieldId="11"/>
    <tableColumn id="12" xr3:uid="{F4B9F290-092C-418F-8F7D-1B33339C258F}" uniqueName="12" name="Column12" queryTableFieldId="12"/>
    <tableColumn id="13" xr3:uid="{5C437417-0A5A-4DD3-A25A-6F58A9559BA6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B1" workbookViewId="0">
      <pane xSplit="1" topLeftCell="C1" activePane="topRight" state="frozen"/>
      <selection activeCell="B1" sqref="B1"/>
      <selection pane="topRight" activeCell="G19" sqref="G19"/>
    </sheetView>
  </sheetViews>
  <sheetFormatPr defaultColWidth="14.42578125" defaultRowHeight="15" customHeight="1" x14ac:dyDescent="0.25"/>
  <cols>
    <col min="1" max="1" width="4.42578125" hidden="1" customWidth="1"/>
    <col min="2" max="2" width="51.5703125" style="81" customWidth="1"/>
    <col min="3" max="3" width="20" style="89" customWidth="1"/>
    <col min="4" max="4" width="16.85546875" style="22" customWidth="1"/>
    <col min="5" max="5" width="22.140625" style="86" customWidth="1"/>
    <col min="6" max="6" width="15.7109375" style="22" customWidth="1"/>
    <col min="7" max="7" width="16" style="42" customWidth="1"/>
    <col min="8" max="8" width="15.7109375" style="22" customWidth="1"/>
    <col min="9" max="9" width="18.140625" style="93" customWidth="1"/>
    <col min="10" max="10" width="18" style="42" customWidth="1"/>
    <col min="11" max="11" width="18.5703125" customWidth="1"/>
    <col min="12" max="12" width="22.7109375" style="22" customWidth="1"/>
    <col min="13" max="13" width="23" style="86" customWidth="1"/>
    <col min="14" max="27" width="8.7109375" customWidth="1"/>
  </cols>
  <sheetData>
    <row r="1" spans="1:27" ht="36" customHeight="1" thickBot="1" x14ac:dyDescent="0.3">
      <c r="A1" s="1"/>
      <c r="B1" s="79" t="s">
        <v>30</v>
      </c>
      <c r="C1" s="87" t="s">
        <v>31</v>
      </c>
      <c r="D1" s="82" t="s">
        <v>83</v>
      </c>
      <c r="E1" s="84" t="s">
        <v>84</v>
      </c>
      <c r="F1" s="82" t="s">
        <v>32</v>
      </c>
      <c r="G1" s="2" t="s">
        <v>76</v>
      </c>
      <c r="H1" s="8" t="s">
        <v>15</v>
      </c>
      <c r="I1" s="91" t="s">
        <v>77</v>
      </c>
      <c r="J1" s="90" t="s">
        <v>78</v>
      </c>
      <c r="K1" s="2" t="s">
        <v>79</v>
      </c>
      <c r="L1" s="56" t="s">
        <v>80</v>
      </c>
      <c r="M1" s="94" t="s">
        <v>81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Top="1" x14ac:dyDescent="0.25">
      <c r="A2" s="4">
        <v>5</v>
      </c>
      <c r="B2" s="80" t="str">
        <f>IF(ISNONTEXT(node_raw[[#This Row],[Column1]]), "", node_raw[[#This Row],[Column1]])</f>
        <v>jek8s117-3-34</v>
      </c>
      <c r="C2" s="88" t="str">
        <f>IF(ISNONTEXT(node_raw[[#This Row],[Column2]]), "", node_raw[[#This Row],[Column2]])</f>
        <v>&lt;none&gt;</v>
      </c>
      <c r="D2" s="83">
        <f>IF(ISNUMBER(node_raw[[#This Row],[Column3]]), node_raw[[#This Row],[Column3]],"")</f>
        <v>8000</v>
      </c>
      <c r="E2" s="85">
        <f>IF(ISNUMBER(node_raw[[#This Row],[Column4]]), node_raw[[#This Row],[Column4]]/1048576,"")</f>
        <v>31912.375</v>
      </c>
      <c r="F2" s="83">
        <f>IF(ISNUMBER(node_raw[[#This Row],[Column5]]), node_raw[[#This Row],[Column5]],"")</f>
        <v>7239</v>
      </c>
      <c r="G2" s="41">
        <f>IF(ISNUMBER(F2), F2/D2, "")</f>
        <v>0.90487499999999998</v>
      </c>
      <c r="H2" s="23">
        <f>IF(ISNUMBER(node_raw[[#This Row],[Column6]]), node_raw[[#This Row],[Column6]]/1048576,"")</f>
        <v>0</v>
      </c>
      <c r="I2" s="92">
        <f>IF(ISNUMBER(H2), H2/E2, "")</f>
        <v>0</v>
      </c>
      <c r="J2" s="42">
        <f>IF(ISNONTEXT(node_raw[[#This Row],[Column7]]), "", node_raw[[#This Row],[Column7]]/100)</f>
        <v>8.4273000000000001E-2</v>
      </c>
      <c r="K2" s="42">
        <f>IF(ISNONTEXT(node_raw[[#This Row],[Column8]]), "", node_raw[[#This Row],[Column8]]/100)</f>
        <v>0</v>
      </c>
      <c r="L2" s="22">
        <f>IF(ISNONTEXT(node_raw[[#This Row],[Column9]]), "", node_raw[[#This Row],[Column9]]/1)</f>
        <v>0</v>
      </c>
      <c r="M2" s="86">
        <f>IF(ISNONTEXT(node_raw[[#This Row],[Column10]]), "", node_raw[[#This Row],[Column10]]/1)</f>
        <v>0</v>
      </c>
    </row>
    <row r="3" spans="1:27" x14ac:dyDescent="0.25">
      <c r="A3" s="5">
        <v>6</v>
      </c>
      <c r="B3" s="80" t="str">
        <f>IF(ISNONTEXT(node_raw[[#This Row],[Column1]]), "", node_raw[[#This Row],[Column1]])</f>
        <v>jek8s117-3-35</v>
      </c>
      <c r="C3" s="88" t="str">
        <f>IF(ISNONTEXT(node_raw[[#This Row],[Column2]]), "", node_raw[[#This Row],[Column2]])</f>
        <v>&lt;none&gt;</v>
      </c>
      <c r="D3" s="83">
        <f>IF(ISNUMBER(node_raw[[#This Row],[Column3]]), node_raw[[#This Row],[Column3]],"")</f>
        <v>4000</v>
      </c>
      <c r="E3" s="85">
        <f>IF(ISNUMBER(node_raw[[#This Row],[Column4]]), node_raw[[#This Row],[Column4]]/1048576,"")</f>
        <v>15785.9921875</v>
      </c>
      <c r="F3" s="83">
        <f>IF(ISNUMBER(node_raw[[#This Row],[Column5]]), node_raw[[#This Row],[Column5]],"")</f>
        <v>3118</v>
      </c>
      <c r="G3" s="41">
        <f>IF(ISNUMBER(F3), F3/D3, "")</f>
        <v>0.77949999999999997</v>
      </c>
      <c r="H3" s="23">
        <f>IF(ISNUMBER(node_raw[[#This Row],[Column6]]), node_raw[[#This Row],[Column6]]/1048576,"")</f>
        <v>0</v>
      </c>
      <c r="I3" s="92">
        <f t="shared" ref="I3:I66" si="0">IF(ISNUMBER(H3), H3/E3, "")</f>
        <v>0</v>
      </c>
      <c r="J3" s="42">
        <f>IF(ISNONTEXT(node_raw[[#This Row],[Column7]]), "", node_raw[[#This Row],[Column7]]/100)</f>
        <v>2.3251000000000001E-2</v>
      </c>
      <c r="K3" s="42">
        <f>IF(ISNONTEXT(node_raw[[#This Row],[Column8]]), "", node_raw[[#This Row],[Column8]]/100)</f>
        <v>2.019E-3</v>
      </c>
      <c r="L3" s="22">
        <f>IF(ISNONTEXT(node_raw[[#This Row],[Column9]]), "", node_raw[[#This Row],[Column9]]/1)</f>
        <v>301404496.05839998</v>
      </c>
      <c r="M3" s="86">
        <f>IF(ISNONTEXT(node_raw[[#This Row],[Column10]]), "", node_raw[[#This Row],[Column10]]/1)</f>
        <v>309441932.04879999</v>
      </c>
    </row>
    <row r="4" spans="1:27" x14ac:dyDescent="0.25">
      <c r="A4" s="5">
        <v>7</v>
      </c>
      <c r="B4" s="80" t="str">
        <f>IF(ISNONTEXT(node_raw[[#This Row],[Column1]]), "", node_raw[[#This Row],[Column1]])</f>
        <v>jek8s117-3-36</v>
      </c>
      <c r="C4" s="88" t="str">
        <f>IF(ISNONTEXT(node_raw[[#This Row],[Column2]]), "", node_raw[[#This Row],[Column2]])</f>
        <v>&lt;none&gt;</v>
      </c>
      <c r="D4" s="83">
        <f>IF(ISNUMBER(node_raw[[#This Row],[Column3]]), node_raw[[#This Row],[Column3]],"")</f>
        <v>4000</v>
      </c>
      <c r="E4" s="85">
        <f>IF(ISNUMBER(node_raw[[#This Row],[Column4]]), node_raw[[#This Row],[Column4]]/1048576,"")</f>
        <v>15785.9921875</v>
      </c>
      <c r="F4" s="83">
        <f>IF(ISNUMBER(node_raw[[#This Row],[Column5]]), node_raw[[#This Row],[Column5]],"")</f>
        <v>1396</v>
      </c>
      <c r="G4" s="41">
        <f t="shared" ref="G4:G66" si="1">IF(ISNUMBER(F4), F4/D4, "")</f>
        <v>0.34899999999999998</v>
      </c>
      <c r="H4" s="23">
        <f>IF(ISNUMBER(node_raw[[#This Row],[Column6]]), node_raw[[#This Row],[Column6]]/1048576,"")</f>
        <v>0</v>
      </c>
      <c r="I4" s="92">
        <f t="shared" si="0"/>
        <v>0</v>
      </c>
      <c r="J4" s="42">
        <f>IF(ISNONTEXT(node_raw[[#This Row],[Column7]]), "", node_raw[[#This Row],[Column7]]/100)</f>
        <v>6.0372000000000002E-2</v>
      </c>
      <c r="K4" s="42">
        <f>IF(ISNONTEXT(node_raw[[#This Row],[Column8]]), "", node_raw[[#This Row],[Column8]]/100)</f>
        <v>0</v>
      </c>
      <c r="L4" s="22">
        <f>IF(ISNONTEXT(node_raw[[#This Row],[Column9]]), "", node_raw[[#This Row],[Column9]]/1)</f>
        <v>0</v>
      </c>
      <c r="M4" s="86">
        <f>IF(ISNONTEXT(node_raw[[#This Row],[Column10]]), "", node_raw[[#This Row],[Column10]]/1)</f>
        <v>0</v>
      </c>
    </row>
    <row r="5" spans="1:27" x14ac:dyDescent="0.25">
      <c r="A5" s="5">
        <v>8</v>
      </c>
      <c r="B5" s="80" t="str">
        <f>IF(ISNONTEXT(node_raw[[#This Row],[Column1]]), "", node_raw[[#This Row],[Column1]])</f>
        <v>jek8s117-3-37</v>
      </c>
      <c r="C5" s="88" t="str">
        <f>IF(ISNONTEXT(node_raw[[#This Row],[Column2]]), "", node_raw[[#This Row],[Column2]])</f>
        <v>&lt;none&gt;</v>
      </c>
      <c r="D5" s="83">
        <f>IF(ISNUMBER(node_raw[[#This Row],[Column3]]), node_raw[[#This Row],[Column3]],"")</f>
        <v>4000</v>
      </c>
      <c r="E5" s="85">
        <f>IF(ISNUMBER(node_raw[[#This Row],[Column4]]), node_raw[[#This Row],[Column4]]/1048576,"")</f>
        <v>15785.9921875</v>
      </c>
      <c r="F5" s="83">
        <f>IF(ISNUMBER(node_raw[[#This Row],[Column5]]), node_raw[[#This Row],[Column5]],"")</f>
        <v>2955</v>
      </c>
      <c r="G5" s="41">
        <f t="shared" si="1"/>
        <v>0.73875000000000002</v>
      </c>
      <c r="H5" s="23">
        <f>IF(ISNUMBER(node_raw[[#This Row],[Column6]]), node_raw[[#This Row],[Column6]]/1048576,"")</f>
        <v>0</v>
      </c>
      <c r="I5" s="92">
        <f t="shared" si="0"/>
        <v>0</v>
      </c>
      <c r="J5" s="42">
        <f>IF(ISNONTEXT(node_raw[[#This Row],[Column7]]), "", node_raw[[#This Row],[Column7]]/100)</f>
        <v>0.11494199999999999</v>
      </c>
      <c r="K5" s="42">
        <f>IF(ISNONTEXT(node_raw[[#This Row],[Column8]]), "", node_raw[[#This Row],[Column8]]/100)</f>
        <v>0</v>
      </c>
      <c r="L5" s="22">
        <f>IF(ISNONTEXT(node_raw[[#This Row],[Column9]]), "", node_raw[[#This Row],[Column9]]/1)</f>
        <v>0</v>
      </c>
      <c r="M5" s="86">
        <f>IF(ISNONTEXT(node_raw[[#This Row],[Column10]]), "", node_raw[[#This Row],[Column10]]/1)</f>
        <v>0</v>
      </c>
    </row>
    <row r="6" spans="1:27" x14ac:dyDescent="0.25">
      <c r="A6" s="5">
        <v>9</v>
      </c>
      <c r="B6" s="80" t="str">
        <f>IF(ISNONTEXT(node_raw[[#This Row],[Column1]]), "", node_raw[[#This Row],[Column1]])</f>
        <v/>
      </c>
      <c r="C6" s="88" t="str">
        <f>IF(ISNONTEXT(node_raw[[#This Row],[Column2]]), "", node_raw[[#This Row],[Column2]])</f>
        <v/>
      </c>
      <c r="D6" s="83" t="str">
        <f>IF(ISNUMBER(node_raw[[#This Row],[Column3]]), node_raw[[#This Row],[Column3]],"")</f>
        <v/>
      </c>
      <c r="E6" s="85" t="str">
        <f>IF(ISNUMBER(node_raw[[#This Row],[Column4]]), node_raw[[#This Row],[Column4]]/1048576,"")</f>
        <v/>
      </c>
      <c r="F6" s="83" t="str">
        <f>IF(ISNUMBER(node_raw[[#This Row],[Column5]]), node_raw[[#This Row],[Column5]],"")</f>
        <v/>
      </c>
      <c r="G6" s="41" t="str">
        <f t="shared" si="1"/>
        <v/>
      </c>
      <c r="H6" s="23" t="str">
        <f>IF(ISNUMBER(node_raw[[#This Row],[Column6]]), node_raw[[#This Row],[Column6]]/1048576,"")</f>
        <v/>
      </c>
      <c r="I6" s="92" t="str">
        <f t="shared" si="0"/>
        <v/>
      </c>
      <c r="J6" s="42" t="str">
        <f>IF(ISNONTEXT(node_raw[[#This Row],[Column7]]), "", node_raw[[#This Row],[Column7]]/100)</f>
        <v/>
      </c>
      <c r="K6" s="42" t="str">
        <f>IF(ISNONTEXT(node_raw[[#This Row],[Column8]]), "", node_raw[[#This Row],[Column8]]/100)</f>
        <v/>
      </c>
      <c r="L6" s="22" t="str">
        <f>IF(ISNONTEXT(node_raw[[#This Row],[Column9]]), "", node_raw[[#This Row],[Column9]]/1)</f>
        <v/>
      </c>
      <c r="M6" s="86" t="str">
        <f>IF(ISNONTEXT(node_raw[[#This Row],[Column10]]), "", node_raw[[#This Row],[Column10]]/1)</f>
        <v/>
      </c>
    </row>
    <row r="7" spans="1:27" x14ac:dyDescent="0.25">
      <c r="A7" s="5">
        <v>10</v>
      </c>
      <c r="B7" s="80" t="str">
        <f>IF(ISNONTEXT(node_raw[[#This Row],[Column1]]), "", node_raw[[#This Row],[Column1]])</f>
        <v/>
      </c>
      <c r="C7" s="88" t="str">
        <f>IF(ISNONTEXT(node_raw[[#This Row],[Column2]]), "", node_raw[[#This Row],[Column2]])</f>
        <v/>
      </c>
      <c r="D7" s="83" t="str">
        <f>IF(ISNUMBER(node_raw[[#This Row],[Column3]]), node_raw[[#This Row],[Column3]],"")</f>
        <v/>
      </c>
      <c r="E7" s="85" t="str">
        <f>IF(ISNUMBER(node_raw[[#This Row],[Column4]]), node_raw[[#This Row],[Column4]]/1048576,"")</f>
        <v/>
      </c>
      <c r="F7" s="83" t="str">
        <f>IF(ISNUMBER(node_raw[[#This Row],[Column5]]), node_raw[[#This Row],[Column5]],"")</f>
        <v/>
      </c>
      <c r="G7" s="41" t="str">
        <f t="shared" si="1"/>
        <v/>
      </c>
      <c r="H7" s="23" t="str">
        <f>IF(ISNUMBER(node_raw[[#This Row],[Column6]]), node_raw[[#This Row],[Column6]]/1048576,"")</f>
        <v/>
      </c>
      <c r="I7" s="92" t="str">
        <f t="shared" si="0"/>
        <v/>
      </c>
      <c r="J7" s="42" t="str">
        <f>IF(ISNONTEXT(node_raw[[#This Row],[Column7]]), "", node_raw[[#This Row],[Column7]]/100)</f>
        <v/>
      </c>
      <c r="K7" s="42" t="str">
        <f>IF(ISNONTEXT(node_raw[[#This Row],[Column8]]), "", node_raw[[#This Row],[Column8]]/100)</f>
        <v/>
      </c>
      <c r="L7" s="22" t="str">
        <f>IF(ISNONTEXT(node_raw[[#This Row],[Column9]]), "", node_raw[[#This Row],[Column9]]/1)</f>
        <v/>
      </c>
      <c r="M7" s="86" t="str">
        <f>IF(ISNONTEXT(node_raw[[#This Row],[Column10]]), "", node_raw[[#This Row],[Column10]]/1)</f>
        <v/>
      </c>
    </row>
    <row r="8" spans="1:27" x14ac:dyDescent="0.25">
      <c r="A8" s="5">
        <v>11</v>
      </c>
      <c r="B8" s="80" t="str">
        <f>IF(ISNONTEXT(node_raw[[#This Row],[Column1]]), "", node_raw[[#This Row],[Column1]])</f>
        <v/>
      </c>
      <c r="C8" s="88" t="str">
        <f>IF(ISNONTEXT(node_raw[[#This Row],[Column2]]), "", node_raw[[#This Row],[Column2]])</f>
        <v/>
      </c>
      <c r="D8" s="83" t="str">
        <f>IF(ISNUMBER(node_raw[[#This Row],[Column3]]), node_raw[[#This Row],[Column3]],"")</f>
        <v/>
      </c>
      <c r="E8" s="85" t="str">
        <f>IF(ISNUMBER(node_raw[[#This Row],[Column4]]), node_raw[[#This Row],[Column4]]/1048576,"")</f>
        <v/>
      </c>
      <c r="F8" s="83" t="str">
        <f>IF(ISNUMBER(node_raw[[#This Row],[Column5]]), node_raw[[#This Row],[Column5]],"")</f>
        <v/>
      </c>
      <c r="G8" s="41" t="str">
        <f t="shared" si="1"/>
        <v/>
      </c>
      <c r="H8" s="23" t="str">
        <f>IF(ISNUMBER(node_raw[[#This Row],[Column6]]), node_raw[[#This Row],[Column6]]/1048576,"")</f>
        <v/>
      </c>
      <c r="I8" s="92" t="str">
        <f t="shared" si="0"/>
        <v/>
      </c>
      <c r="J8" s="42" t="str">
        <f>IF(ISNONTEXT(node_raw[[#This Row],[Column7]]), "", node_raw[[#This Row],[Column7]]/100)</f>
        <v/>
      </c>
      <c r="K8" s="42" t="str">
        <f>IF(ISNONTEXT(node_raw[[#This Row],[Column8]]), "", node_raw[[#This Row],[Column8]]/100)</f>
        <v/>
      </c>
      <c r="L8" s="22" t="str">
        <f>IF(ISNONTEXT(node_raw[[#This Row],[Column9]]), "", node_raw[[#This Row],[Column9]]/1)</f>
        <v/>
      </c>
      <c r="M8" s="86" t="str">
        <f>IF(ISNONTEXT(node_raw[[#This Row],[Column10]]), "", node_raw[[#This Row],[Column10]]/1)</f>
        <v/>
      </c>
    </row>
    <row r="9" spans="1:27" x14ac:dyDescent="0.25">
      <c r="A9" s="5">
        <v>12</v>
      </c>
      <c r="B9" s="80" t="str">
        <f>IF(ISNONTEXT(node_raw[[#This Row],[Column1]]), "", node_raw[[#This Row],[Column1]])</f>
        <v/>
      </c>
      <c r="C9" s="88" t="str">
        <f>IF(ISNONTEXT(node_raw[[#This Row],[Column2]]), "", node_raw[[#This Row],[Column2]])</f>
        <v/>
      </c>
      <c r="D9" s="83" t="str">
        <f>IF(ISNUMBER(node_raw[[#This Row],[Column3]]), node_raw[[#This Row],[Column3]],"")</f>
        <v/>
      </c>
      <c r="E9" s="85" t="str">
        <f>IF(ISNUMBER(node_raw[[#This Row],[Column4]]), node_raw[[#This Row],[Column4]]/1048576,"")</f>
        <v/>
      </c>
      <c r="F9" s="83" t="str">
        <f>IF(ISNUMBER(node_raw[[#This Row],[Column5]]), node_raw[[#This Row],[Column5]],"")</f>
        <v/>
      </c>
      <c r="G9" s="41" t="str">
        <f t="shared" si="1"/>
        <v/>
      </c>
      <c r="H9" s="23" t="str">
        <f>IF(ISNUMBER(node_raw[[#This Row],[Column6]]), node_raw[[#This Row],[Column6]]/1048576,"")</f>
        <v/>
      </c>
      <c r="I9" s="92" t="str">
        <f t="shared" si="0"/>
        <v/>
      </c>
      <c r="J9" s="42" t="str">
        <f>IF(ISNONTEXT(node_raw[[#This Row],[Column7]]), "", node_raw[[#This Row],[Column7]]/100)</f>
        <v/>
      </c>
      <c r="K9" s="42" t="str">
        <f>IF(ISNONTEXT(node_raw[[#This Row],[Column8]]), "", node_raw[[#This Row],[Column8]]/100)</f>
        <v/>
      </c>
      <c r="L9" s="22" t="str">
        <f>IF(ISNONTEXT(node_raw[[#This Row],[Column9]]), "", node_raw[[#This Row],[Column9]]/1)</f>
        <v/>
      </c>
      <c r="M9" s="86" t="str">
        <f>IF(ISNONTEXT(node_raw[[#This Row],[Column10]]), "", node_raw[[#This Row],[Column10]]/1)</f>
        <v/>
      </c>
    </row>
    <row r="10" spans="1:27" x14ac:dyDescent="0.25">
      <c r="A10" s="5">
        <v>13</v>
      </c>
      <c r="B10" s="80" t="str">
        <f>IF(ISNONTEXT(node_raw[[#This Row],[Column1]]), "", node_raw[[#This Row],[Column1]])</f>
        <v/>
      </c>
      <c r="C10" s="88" t="str">
        <f>IF(ISNONTEXT(node_raw[[#This Row],[Column2]]), "", node_raw[[#This Row],[Column2]])</f>
        <v/>
      </c>
      <c r="D10" s="83" t="str">
        <f>IF(ISNUMBER(node_raw[[#This Row],[Column3]]), node_raw[[#This Row],[Column3]],"")</f>
        <v/>
      </c>
      <c r="E10" s="85" t="str">
        <f>IF(ISNUMBER(node_raw[[#This Row],[Column4]]), node_raw[[#This Row],[Column4]]/1048576,"")</f>
        <v/>
      </c>
      <c r="F10" s="83" t="str">
        <f>IF(ISNUMBER(node_raw[[#This Row],[Column5]]), node_raw[[#This Row],[Column5]],"")</f>
        <v/>
      </c>
      <c r="G10" s="41" t="str">
        <f t="shared" si="1"/>
        <v/>
      </c>
      <c r="H10" s="23" t="str">
        <f>IF(ISNUMBER(node_raw[[#This Row],[Column6]]), node_raw[[#This Row],[Column6]]/1048576,"")</f>
        <v/>
      </c>
      <c r="I10" s="92" t="str">
        <f t="shared" si="0"/>
        <v/>
      </c>
      <c r="J10" s="42" t="str">
        <f>IF(ISNONTEXT(node_raw[[#This Row],[Column7]]), "", node_raw[[#This Row],[Column7]]/100)</f>
        <v/>
      </c>
      <c r="K10" s="42" t="str">
        <f>IF(ISNONTEXT(node_raw[[#This Row],[Column8]]), "", node_raw[[#This Row],[Column8]]/100)</f>
        <v/>
      </c>
      <c r="L10" s="22" t="str">
        <f>IF(ISNONTEXT(node_raw[[#This Row],[Column9]]), "", node_raw[[#This Row],[Column9]]/1)</f>
        <v/>
      </c>
      <c r="M10" s="86" t="str">
        <f>IF(ISNONTEXT(node_raw[[#This Row],[Column10]]), "", node_raw[[#This Row],[Column10]]/1)</f>
        <v/>
      </c>
    </row>
    <row r="11" spans="1:27" x14ac:dyDescent="0.25">
      <c r="A11" s="5">
        <v>14</v>
      </c>
      <c r="B11" s="80" t="str">
        <f>IF(ISNONTEXT(node_raw[[#This Row],[Column1]]), "", node_raw[[#This Row],[Column1]])</f>
        <v/>
      </c>
      <c r="C11" s="88" t="str">
        <f>IF(ISNONTEXT(node_raw[[#This Row],[Column2]]), "", node_raw[[#This Row],[Column2]])</f>
        <v/>
      </c>
      <c r="D11" s="83" t="str">
        <f>IF(ISNUMBER(node_raw[[#This Row],[Column3]]), node_raw[[#This Row],[Column3]],"")</f>
        <v/>
      </c>
      <c r="E11" s="85" t="str">
        <f>IF(ISNUMBER(node_raw[[#This Row],[Column4]]), node_raw[[#This Row],[Column4]]/1048576,"")</f>
        <v/>
      </c>
      <c r="F11" s="83" t="str">
        <f>IF(ISNUMBER(node_raw[[#This Row],[Column5]]), node_raw[[#This Row],[Column5]],"")</f>
        <v/>
      </c>
      <c r="G11" s="41" t="str">
        <f t="shared" si="1"/>
        <v/>
      </c>
      <c r="H11" s="23" t="str">
        <f>IF(ISNUMBER(node_raw[[#This Row],[Column6]]), node_raw[[#This Row],[Column6]]/1048576,"")</f>
        <v/>
      </c>
      <c r="I11" s="92" t="str">
        <f t="shared" si="0"/>
        <v/>
      </c>
      <c r="J11" s="42" t="str">
        <f>IF(ISNONTEXT(node_raw[[#This Row],[Column7]]), "", node_raw[[#This Row],[Column7]]/100)</f>
        <v/>
      </c>
      <c r="K11" s="42" t="str">
        <f>IF(ISNONTEXT(node_raw[[#This Row],[Column8]]), "", node_raw[[#This Row],[Column8]]/100)</f>
        <v/>
      </c>
      <c r="L11" s="22" t="str">
        <f>IF(ISNONTEXT(node_raw[[#This Row],[Column9]]), "", node_raw[[#This Row],[Column9]]/1)</f>
        <v/>
      </c>
      <c r="M11" s="86" t="str">
        <f>IF(ISNONTEXT(node_raw[[#This Row],[Column10]]), "", node_raw[[#This Row],[Column10]]/1)</f>
        <v/>
      </c>
    </row>
    <row r="12" spans="1:27" x14ac:dyDescent="0.25">
      <c r="A12" s="5">
        <v>15</v>
      </c>
      <c r="B12" s="80" t="str">
        <f>IF(ISNONTEXT(node_raw[[#This Row],[Column1]]), "", node_raw[[#This Row],[Column1]])</f>
        <v/>
      </c>
      <c r="C12" s="88" t="str">
        <f>IF(ISNONTEXT(node_raw[[#This Row],[Column2]]), "", node_raw[[#This Row],[Column2]])</f>
        <v/>
      </c>
      <c r="D12" s="83" t="str">
        <f>IF(ISNUMBER(node_raw[[#This Row],[Column3]]), node_raw[[#This Row],[Column3]],"")</f>
        <v/>
      </c>
      <c r="E12" s="85" t="str">
        <f>IF(ISNUMBER(node_raw[[#This Row],[Column4]]), node_raw[[#This Row],[Column4]]/1048576,"")</f>
        <v/>
      </c>
      <c r="F12" s="83" t="str">
        <f>IF(ISNUMBER(node_raw[[#This Row],[Column5]]), node_raw[[#This Row],[Column5]],"")</f>
        <v/>
      </c>
      <c r="G12" s="41" t="str">
        <f t="shared" si="1"/>
        <v/>
      </c>
      <c r="H12" s="23" t="str">
        <f>IF(ISNUMBER(node_raw[[#This Row],[Column6]]), node_raw[[#This Row],[Column6]]/1048576,"")</f>
        <v/>
      </c>
      <c r="I12" s="92" t="str">
        <f t="shared" si="0"/>
        <v/>
      </c>
      <c r="J12" s="42" t="str">
        <f>IF(ISNONTEXT(node_raw[[#This Row],[Column7]]), "", node_raw[[#This Row],[Column7]]/100)</f>
        <v/>
      </c>
      <c r="K12" s="42" t="str">
        <f>IF(ISNONTEXT(node_raw[[#This Row],[Column8]]), "", node_raw[[#This Row],[Column8]]/100)</f>
        <v/>
      </c>
      <c r="L12" s="22" t="str">
        <f>IF(ISNONTEXT(node_raw[[#This Row],[Column9]]), "", node_raw[[#This Row],[Column9]]/1)</f>
        <v/>
      </c>
      <c r="M12" s="86" t="str">
        <f>IF(ISNONTEXT(node_raw[[#This Row],[Column10]]), "", node_raw[[#This Row],[Column10]]/1)</f>
        <v/>
      </c>
    </row>
    <row r="13" spans="1:27" x14ac:dyDescent="0.25">
      <c r="A13" s="5">
        <v>16</v>
      </c>
      <c r="B13" s="80" t="str">
        <f>IF(ISNONTEXT(node_raw[[#This Row],[Column1]]), "", node_raw[[#This Row],[Column1]])</f>
        <v/>
      </c>
      <c r="C13" s="88" t="str">
        <f>IF(ISNONTEXT(node_raw[[#This Row],[Column2]]), "", node_raw[[#This Row],[Column2]])</f>
        <v/>
      </c>
      <c r="D13" s="83" t="str">
        <f>IF(ISNUMBER(node_raw[[#This Row],[Column3]]), node_raw[[#This Row],[Column3]],"")</f>
        <v/>
      </c>
      <c r="E13" s="85" t="str">
        <f>IF(ISNUMBER(node_raw[[#This Row],[Column4]]), node_raw[[#This Row],[Column4]]/1048576,"")</f>
        <v/>
      </c>
      <c r="F13" s="83" t="str">
        <f>IF(ISNUMBER(node_raw[[#This Row],[Column5]]), node_raw[[#This Row],[Column5]],"")</f>
        <v/>
      </c>
      <c r="G13" s="41" t="str">
        <f t="shared" si="1"/>
        <v/>
      </c>
      <c r="H13" s="23" t="str">
        <f>IF(ISNUMBER(node_raw[[#This Row],[Column6]]), node_raw[[#This Row],[Column6]]/1048576,"")</f>
        <v/>
      </c>
      <c r="I13" s="92" t="str">
        <f t="shared" si="0"/>
        <v/>
      </c>
      <c r="J13" s="42" t="str">
        <f>IF(ISNONTEXT(node_raw[[#This Row],[Column7]]), "", node_raw[[#This Row],[Column7]]/100)</f>
        <v/>
      </c>
      <c r="K13" s="42" t="str">
        <f>IF(ISNONTEXT(node_raw[[#This Row],[Column8]]), "", node_raw[[#This Row],[Column8]]/100)</f>
        <v/>
      </c>
      <c r="L13" s="22" t="str">
        <f>IF(ISNONTEXT(node_raw[[#This Row],[Column9]]), "", node_raw[[#This Row],[Column9]]/1)</f>
        <v/>
      </c>
      <c r="M13" s="86" t="str">
        <f>IF(ISNONTEXT(node_raw[[#This Row],[Column10]]), "", node_raw[[#This Row],[Column10]]/1)</f>
        <v/>
      </c>
    </row>
    <row r="14" spans="1:27" x14ac:dyDescent="0.25">
      <c r="A14" s="5">
        <v>17</v>
      </c>
      <c r="B14" s="80" t="str">
        <f>IF(ISNONTEXT(node_raw[[#This Row],[Column1]]), "", node_raw[[#This Row],[Column1]])</f>
        <v/>
      </c>
      <c r="C14" s="88" t="str">
        <f>IF(ISNONTEXT(node_raw[[#This Row],[Column2]]), "", node_raw[[#This Row],[Column2]])</f>
        <v/>
      </c>
      <c r="D14" s="83" t="str">
        <f>IF(ISNUMBER(node_raw[[#This Row],[Column3]]), node_raw[[#This Row],[Column3]],"")</f>
        <v/>
      </c>
      <c r="E14" s="85" t="str">
        <f>IF(ISNUMBER(node_raw[[#This Row],[Column4]]), node_raw[[#This Row],[Column4]]/1048576,"")</f>
        <v/>
      </c>
      <c r="F14" s="83" t="str">
        <f>IF(ISNUMBER(node_raw[[#This Row],[Column5]]), node_raw[[#This Row],[Column5]],"")</f>
        <v/>
      </c>
      <c r="G14" s="41" t="str">
        <f t="shared" si="1"/>
        <v/>
      </c>
      <c r="H14" s="23" t="str">
        <f>IF(ISNUMBER(node_raw[[#This Row],[Column6]]), node_raw[[#This Row],[Column6]]/1048576,"")</f>
        <v/>
      </c>
      <c r="I14" s="92" t="str">
        <f t="shared" si="0"/>
        <v/>
      </c>
      <c r="J14" s="42" t="str">
        <f>IF(ISNONTEXT(node_raw[[#This Row],[Column7]]), "", node_raw[[#This Row],[Column7]]/100)</f>
        <v/>
      </c>
      <c r="K14" s="42" t="str">
        <f>IF(ISNONTEXT(node_raw[[#This Row],[Column8]]), "", node_raw[[#This Row],[Column8]]/100)</f>
        <v/>
      </c>
      <c r="L14" s="22" t="str">
        <f>IF(ISNONTEXT(node_raw[[#This Row],[Column9]]), "", node_raw[[#This Row],[Column9]]/1)</f>
        <v/>
      </c>
      <c r="M14" s="86" t="str">
        <f>IF(ISNONTEXT(node_raw[[#This Row],[Column10]]), "", node_raw[[#This Row],[Column10]]/1)</f>
        <v/>
      </c>
    </row>
    <row r="15" spans="1:27" x14ac:dyDescent="0.25">
      <c r="A15" s="5">
        <v>18</v>
      </c>
      <c r="B15" s="80" t="str">
        <f>IF(ISNONTEXT(node_raw[[#This Row],[Column1]]), "", node_raw[[#This Row],[Column1]])</f>
        <v/>
      </c>
      <c r="C15" s="88" t="str">
        <f>IF(ISNONTEXT(node_raw[[#This Row],[Column2]]), "", node_raw[[#This Row],[Column2]])</f>
        <v/>
      </c>
      <c r="D15" s="83" t="str">
        <f>IF(ISNUMBER(node_raw[[#This Row],[Column3]]), node_raw[[#This Row],[Column3]],"")</f>
        <v/>
      </c>
      <c r="E15" s="85" t="str">
        <f>IF(ISNUMBER(node_raw[[#This Row],[Column4]]), node_raw[[#This Row],[Column4]]/1048576,"")</f>
        <v/>
      </c>
      <c r="F15" s="83" t="str">
        <f>IF(ISNUMBER(node_raw[[#This Row],[Column5]]), node_raw[[#This Row],[Column5]],"")</f>
        <v/>
      </c>
      <c r="G15" s="41" t="str">
        <f t="shared" si="1"/>
        <v/>
      </c>
      <c r="H15" s="23" t="str">
        <f>IF(ISNUMBER(node_raw[[#This Row],[Column6]]), node_raw[[#This Row],[Column6]]/1048576,"")</f>
        <v/>
      </c>
      <c r="I15" s="92" t="str">
        <f t="shared" si="0"/>
        <v/>
      </c>
      <c r="J15" s="42" t="str">
        <f>IF(ISNONTEXT(node_raw[[#This Row],[Column7]]), "", node_raw[[#This Row],[Column7]]/100)</f>
        <v/>
      </c>
      <c r="K15" s="42" t="str">
        <f>IF(ISNONTEXT(node_raw[[#This Row],[Column8]]), "", node_raw[[#This Row],[Column8]]/100)</f>
        <v/>
      </c>
      <c r="L15" s="22" t="str">
        <f>IF(ISNONTEXT(node_raw[[#This Row],[Column9]]), "", node_raw[[#This Row],[Column9]]/1)</f>
        <v/>
      </c>
      <c r="M15" s="86" t="str">
        <f>IF(ISNONTEXT(node_raw[[#This Row],[Column10]]), "", node_raw[[#This Row],[Column10]]/1)</f>
        <v/>
      </c>
    </row>
    <row r="16" spans="1:27" x14ac:dyDescent="0.25">
      <c r="A16" s="5">
        <v>19</v>
      </c>
      <c r="B16" s="80" t="str">
        <f>IF(ISNONTEXT(node_raw[[#This Row],[Column1]]), "", node_raw[[#This Row],[Column1]])</f>
        <v/>
      </c>
      <c r="C16" s="88" t="str">
        <f>IF(ISNONTEXT(node_raw[[#This Row],[Column2]]), "", node_raw[[#This Row],[Column2]])</f>
        <v/>
      </c>
      <c r="D16" s="83" t="str">
        <f>IF(ISNUMBER(node_raw[[#This Row],[Column3]]), node_raw[[#This Row],[Column3]],"")</f>
        <v/>
      </c>
      <c r="E16" s="85" t="str">
        <f>IF(ISNUMBER(node_raw[[#This Row],[Column4]]), node_raw[[#This Row],[Column4]]/1048576,"")</f>
        <v/>
      </c>
      <c r="F16" s="83" t="str">
        <f>IF(ISNUMBER(node_raw[[#This Row],[Column5]]), node_raw[[#This Row],[Column5]],"")</f>
        <v/>
      </c>
      <c r="G16" s="41" t="str">
        <f t="shared" si="1"/>
        <v/>
      </c>
      <c r="H16" s="23" t="str">
        <f>IF(ISNUMBER(node_raw[[#This Row],[Column6]]), node_raw[[#This Row],[Column6]]/1048576,"")</f>
        <v/>
      </c>
      <c r="I16" s="92" t="str">
        <f t="shared" si="0"/>
        <v/>
      </c>
      <c r="J16" s="42" t="str">
        <f>IF(ISNONTEXT(node_raw[[#This Row],[Column7]]), "", node_raw[[#This Row],[Column7]]/100)</f>
        <v/>
      </c>
      <c r="K16" s="42" t="str">
        <f>IF(ISNONTEXT(node_raw[[#This Row],[Column8]]), "", node_raw[[#This Row],[Column8]]/100)</f>
        <v/>
      </c>
      <c r="L16" s="22" t="str">
        <f>IF(ISNONTEXT(node_raw[[#This Row],[Column9]]), "", node_raw[[#This Row],[Column9]]/1)</f>
        <v/>
      </c>
      <c r="M16" s="86" t="str">
        <f>IF(ISNONTEXT(node_raw[[#This Row],[Column10]]), "", node_raw[[#This Row],[Column10]]/1)</f>
        <v/>
      </c>
    </row>
    <row r="17" spans="1:13" x14ac:dyDescent="0.25">
      <c r="A17" s="5">
        <v>20</v>
      </c>
      <c r="B17" s="80" t="str">
        <f>IF(ISNONTEXT(node_raw[[#This Row],[Column1]]), "", node_raw[[#This Row],[Column1]])</f>
        <v/>
      </c>
      <c r="C17" s="88" t="str">
        <f>IF(ISNONTEXT(node_raw[[#This Row],[Column2]]), "", node_raw[[#This Row],[Column2]])</f>
        <v/>
      </c>
      <c r="D17" s="83" t="str">
        <f>IF(ISNUMBER(node_raw[[#This Row],[Column3]]), node_raw[[#This Row],[Column3]],"")</f>
        <v/>
      </c>
      <c r="E17" s="85" t="str">
        <f>IF(ISNUMBER(node_raw[[#This Row],[Column4]]), node_raw[[#This Row],[Column4]]/1048576,"")</f>
        <v/>
      </c>
      <c r="F17" s="83" t="str">
        <f>IF(ISNUMBER(node_raw[[#This Row],[Column5]]), node_raw[[#This Row],[Column5]],"")</f>
        <v/>
      </c>
      <c r="G17" s="41" t="str">
        <f t="shared" si="1"/>
        <v/>
      </c>
      <c r="H17" s="23" t="str">
        <f>IF(ISNUMBER(node_raw[[#This Row],[Column6]]), node_raw[[#This Row],[Column6]]/1048576,"")</f>
        <v/>
      </c>
      <c r="I17" s="92" t="str">
        <f t="shared" si="0"/>
        <v/>
      </c>
      <c r="J17" s="42" t="str">
        <f>IF(ISNONTEXT(node_raw[[#This Row],[Column7]]), "", node_raw[[#This Row],[Column7]]/100)</f>
        <v/>
      </c>
      <c r="K17" s="42" t="str">
        <f>IF(ISNONTEXT(node_raw[[#This Row],[Column8]]), "", node_raw[[#This Row],[Column8]]/100)</f>
        <v/>
      </c>
      <c r="L17" s="22" t="str">
        <f>IF(ISNONTEXT(node_raw[[#This Row],[Column9]]), "", node_raw[[#This Row],[Column9]]/1)</f>
        <v/>
      </c>
      <c r="M17" s="86" t="str">
        <f>IF(ISNONTEXT(node_raw[[#This Row],[Column10]]), "", node_raw[[#This Row],[Column10]]/1)</f>
        <v/>
      </c>
    </row>
    <row r="18" spans="1:13" x14ac:dyDescent="0.25">
      <c r="A18" s="5">
        <v>21</v>
      </c>
      <c r="B18" s="80" t="str">
        <f>IF(ISNONTEXT(node_raw[[#This Row],[Column1]]), "", node_raw[[#This Row],[Column1]])</f>
        <v/>
      </c>
      <c r="C18" s="88" t="str">
        <f>IF(ISNONTEXT(node_raw[[#This Row],[Column2]]), "", node_raw[[#This Row],[Column2]])</f>
        <v/>
      </c>
      <c r="D18" s="83" t="str">
        <f>IF(ISNUMBER(node_raw[[#This Row],[Column3]]), node_raw[[#This Row],[Column3]],"")</f>
        <v/>
      </c>
      <c r="E18" s="85" t="str">
        <f>IF(ISNUMBER(node_raw[[#This Row],[Column4]]), node_raw[[#This Row],[Column4]]/1048576,"")</f>
        <v/>
      </c>
      <c r="F18" s="83" t="str">
        <f>IF(ISNUMBER(node_raw[[#This Row],[Column5]]), node_raw[[#This Row],[Column5]],"")</f>
        <v/>
      </c>
      <c r="G18" s="41" t="str">
        <f t="shared" si="1"/>
        <v/>
      </c>
      <c r="H18" s="23" t="str">
        <f>IF(ISNUMBER(node_raw[[#This Row],[Column6]]), node_raw[[#This Row],[Column6]]/1048576,"")</f>
        <v/>
      </c>
      <c r="I18" s="92" t="str">
        <f t="shared" si="0"/>
        <v/>
      </c>
      <c r="J18" s="42" t="str">
        <f>IF(ISNONTEXT(node_raw[[#This Row],[Column7]]), "", node_raw[[#This Row],[Column7]]/100)</f>
        <v/>
      </c>
      <c r="K18" s="42" t="str">
        <f>IF(ISNONTEXT(node_raw[[#This Row],[Column8]]), "", node_raw[[#This Row],[Column8]]/100)</f>
        <v/>
      </c>
      <c r="L18" s="22" t="str">
        <f>IF(ISNONTEXT(node_raw[[#This Row],[Column9]]), "", node_raw[[#This Row],[Column9]]/1)</f>
        <v/>
      </c>
      <c r="M18" s="86" t="str">
        <f>IF(ISNONTEXT(node_raw[[#This Row],[Column10]]), "", node_raw[[#This Row],[Column10]]/1)</f>
        <v/>
      </c>
    </row>
    <row r="19" spans="1:13" x14ac:dyDescent="0.25">
      <c r="A19" s="5">
        <v>22</v>
      </c>
      <c r="B19" s="80" t="str">
        <f>IF(ISNONTEXT(node_raw[[#This Row],[Column1]]), "", node_raw[[#This Row],[Column1]])</f>
        <v/>
      </c>
      <c r="C19" s="88" t="str">
        <f>IF(ISNONTEXT(node_raw[[#This Row],[Column2]]), "", node_raw[[#This Row],[Column2]])</f>
        <v/>
      </c>
      <c r="D19" s="83" t="str">
        <f>IF(ISNUMBER(node_raw[[#This Row],[Column3]]), node_raw[[#This Row],[Column3]],"")</f>
        <v/>
      </c>
      <c r="E19" s="85" t="str">
        <f>IF(ISNUMBER(node_raw[[#This Row],[Column4]]), node_raw[[#This Row],[Column4]]/1048576,"")</f>
        <v/>
      </c>
      <c r="F19" s="83" t="str">
        <f>IF(ISNUMBER(node_raw[[#This Row],[Column5]]), node_raw[[#This Row],[Column5]],"")</f>
        <v/>
      </c>
      <c r="G19" s="41" t="str">
        <f t="shared" si="1"/>
        <v/>
      </c>
      <c r="H19" s="23" t="str">
        <f>IF(ISNUMBER(node_raw[[#This Row],[Column6]]), node_raw[[#This Row],[Column6]]/1048576,"")</f>
        <v/>
      </c>
      <c r="I19" s="92" t="str">
        <f t="shared" si="0"/>
        <v/>
      </c>
      <c r="J19" s="42" t="str">
        <f>IF(ISNONTEXT(node_raw[[#This Row],[Column7]]), "", node_raw[[#This Row],[Column7]]/100)</f>
        <v/>
      </c>
      <c r="K19" s="42" t="str">
        <f>IF(ISNONTEXT(node_raw[[#This Row],[Column8]]), "", node_raw[[#This Row],[Column8]]/100)</f>
        <v/>
      </c>
      <c r="L19" s="22" t="str">
        <f>IF(ISNONTEXT(node_raw[[#This Row],[Column9]]), "", node_raw[[#This Row],[Column9]]/1)</f>
        <v/>
      </c>
      <c r="M19" s="86" t="str">
        <f>IF(ISNONTEXT(node_raw[[#This Row],[Column10]]), "", node_raw[[#This Row],[Column10]]/1)</f>
        <v/>
      </c>
    </row>
    <row r="20" spans="1:13" x14ac:dyDescent="0.25">
      <c r="A20" s="5">
        <v>23</v>
      </c>
      <c r="B20" s="80" t="str">
        <f>IF(ISNONTEXT(node_raw[[#This Row],[Column1]]), "", node_raw[[#This Row],[Column1]])</f>
        <v/>
      </c>
      <c r="C20" s="88" t="str">
        <f>IF(ISNONTEXT(node_raw[[#This Row],[Column2]]), "", node_raw[[#This Row],[Column2]])</f>
        <v/>
      </c>
      <c r="D20" s="83" t="str">
        <f>IF(ISNUMBER(node_raw[[#This Row],[Column3]]), node_raw[[#This Row],[Column3]],"")</f>
        <v/>
      </c>
      <c r="E20" s="85" t="str">
        <f>IF(ISNUMBER(node_raw[[#This Row],[Column4]]), node_raw[[#This Row],[Column4]]/1048576,"")</f>
        <v/>
      </c>
      <c r="F20" s="83" t="str">
        <f>IF(ISNUMBER(node_raw[[#This Row],[Column5]]), node_raw[[#This Row],[Column5]],"")</f>
        <v/>
      </c>
      <c r="G20" s="41" t="str">
        <f t="shared" si="1"/>
        <v/>
      </c>
      <c r="H20" s="23" t="str">
        <f>IF(ISNUMBER(node_raw[[#This Row],[Column6]]), node_raw[[#This Row],[Column6]]/1048576,"")</f>
        <v/>
      </c>
      <c r="I20" s="92" t="str">
        <f t="shared" si="0"/>
        <v/>
      </c>
      <c r="J20" s="42" t="str">
        <f>IF(ISNONTEXT(node_raw[[#This Row],[Column7]]), "", node_raw[[#This Row],[Column7]]/100)</f>
        <v/>
      </c>
      <c r="K20" s="42" t="str">
        <f>IF(ISNONTEXT(node_raw[[#This Row],[Column8]]), "", node_raw[[#This Row],[Column8]]/100)</f>
        <v/>
      </c>
      <c r="L20" s="22" t="str">
        <f>IF(ISNONTEXT(node_raw[[#This Row],[Column9]]), "", node_raw[[#This Row],[Column9]]/1)</f>
        <v/>
      </c>
      <c r="M20" s="86" t="str">
        <f>IF(ISNONTEXT(node_raw[[#This Row],[Column10]]), "", node_raw[[#This Row],[Column10]]/1)</f>
        <v/>
      </c>
    </row>
    <row r="21" spans="1:13" ht="15.75" customHeight="1" x14ac:dyDescent="0.25">
      <c r="A21" s="5">
        <v>24</v>
      </c>
      <c r="B21" s="80" t="str">
        <f>IF(ISNONTEXT(node_raw[[#This Row],[Column1]]), "", node_raw[[#This Row],[Column1]])</f>
        <v/>
      </c>
      <c r="C21" s="88" t="str">
        <f>IF(ISNONTEXT(node_raw[[#This Row],[Column2]]), "", node_raw[[#This Row],[Column2]])</f>
        <v/>
      </c>
      <c r="D21" s="83" t="str">
        <f>IF(ISNUMBER(node_raw[[#This Row],[Column3]]), node_raw[[#This Row],[Column3]],"")</f>
        <v/>
      </c>
      <c r="E21" s="85" t="str">
        <f>IF(ISNUMBER(node_raw[[#This Row],[Column4]]), node_raw[[#This Row],[Column4]]/1048576,"")</f>
        <v/>
      </c>
      <c r="F21" s="83" t="str">
        <f>IF(ISNUMBER(node_raw[[#This Row],[Column5]]), node_raw[[#This Row],[Column5]],"")</f>
        <v/>
      </c>
      <c r="G21" s="41" t="str">
        <f t="shared" si="1"/>
        <v/>
      </c>
      <c r="H21" s="23" t="str">
        <f>IF(ISNUMBER(node_raw[[#This Row],[Column6]]), node_raw[[#This Row],[Column6]]/1048576,"")</f>
        <v/>
      </c>
      <c r="I21" s="92" t="str">
        <f t="shared" si="0"/>
        <v/>
      </c>
      <c r="J21" s="42" t="str">
        <f>IF(ISNONTEXT(node_raw[[#This Row],[Column7]]), "", node_raw[[#This Row],[Column7]]/100)</f>
        <v/>
      </c>
      <c r="K21" s="42" t="str">
        <f>IF(ISNONTEXT(node_raw[[#This Row],[Column8]]), "", node_raw[[#This Row],[Column8]]/100)</f>
        <v/>
      </c>
      <c r="L21" s="22" t="str">
        <f>IF(ISNONTEXT(node_raw[[#This Row],[Column9]]), "", node_raw[[#This Row],[Column9]]/1)</f>
        <v/>
      </c>
      <c r="M21" s="86" t="str">
        <f>IF(ISNONTEXT(node_raw[[#This Row],[Column10]]), "", node_raw[[#This Row],[Column10]]/1)</f>
        <v/>
      </c>
    </row>
    <row r="22" spans="1:13" ht="15.75" customHeight="1" x14ac:dyDescent="0.25">
      <c r="A22" s="5">
        <v>25</v>
      </c>
      <c r="B22" s="80" t="str">
        <f>IF(ISNONTEXT(node_raw[[#This Row],[Column1]]), "", node_raw[[#This Row],[Column1]])</f>
        <v/>
      </c>
      <c r="C22" s="88" t="str">
        <f>IF(ISNONTEXT(node_raw[[#This Row],[Column2]]), "", node_raw[[#This Row],[Column2]])</f>
        <v/>
      </c>
      <c r="D22" s="83" t="str">
        <f>IF(ISNUMBER(node_raw[[#This Row],[Column3]]), node_raw[[#This Row],[Column3]],"")</f>
        <v/>
      </c>
      <c r="E22" s="85" t="str">
        <f>IF(ISNUMBER(node_raw[[#This Row],[Column4]]), node_raw[[#This Row],[Column4]]/1048576,"")</f>
        <v/>
      </c>
      <c r="F22" s="83" t="str">
        <f>IF(ISNUMBER(node_raw[[#This Row],[Column5]]), node_raw[[#This Row],[Column5]],"")</f>
        <v/>
      </c>
      <c r="G22" s="41" t="str">
        <f t="shared" si="1"/>
        <v/>
      </c>
      <c r="H22" s="23" t="str">
        <f>IF(ISNUMBER(node_raw[[#This Row],[Column6]]), node_raw[[#This Row],[Column6]]/1048576,"")</f>
        <v/>
      </c>
      <c r="I22" s="92" t="str">
        <f t="shared" si="0"/>
        <v/>
      </c>
      <c r="J22" s="42" t="str">
        <f>IF(ISNONTEXT(node_raw[[#This Row],[Column7]]), "", node_raw[[#This Row],[Column7]]/100)</f>
        <v/>
      </c>
      <c r="K22" s="42" t="str">
        <f>IF(ISNONTEXT(node_raw[[#This Row],[Column8]]), "", node_raw[[#This Row],[Column8]]/100)</f>
        <v/>
      </c>
      <c r="L22" s="22" t="str">
        <f>IF(ISNONTEXT(node_raw[[#This Row],[Column9]]), "", node_raw[[#This Row],[Column9]]/1)</f>
        <v/>
      </c>
      <c r="M22" s="86" t="str">
        <f>IF(ISNONTEXT(node_raw[[#This Row],[Column10]]), "", node_raw[[#This Row],[Column10]]/1)</f>
        <v/>
      </c>
    </row>
    <row r="23" spans="1:13" ht="15.75" customHeight="1" x14ac:dyDescent="0.25">
      <c r="A23" s="5">
        <v>26</v>
      </c>
      <c r="B23" s="80" t="str">
        <f>IF(ISNONTEXT(node_raw[[#This Row],[Column1]]), "", node_raw[[#This Row],[Column1]])</f>
        <v/>
      </c>
      <c r="C23" s="88" t="str">
        <f>IF(ISNONTEXT(node_raw[[#This Row],[Column2]]), "", node_raw[[#This Row],[Column2]])</f>
        <v/>
      </c>
      <c r="D23" s="83" t="str">
        <f>IF(ISNUMBER(node_raw[[#This Row],[Column3]]), node_raw[[#This Row],[Column3]],"")</f>
        <v/>
      </c>
      <c r="E23" s="85" t="str">
        <f>IF(ISNUMBER(node_raw[[#This Row],[Column4]]), node_raw[[#This Row],[Column4]]/1048576,"")</f>
        <v/>
      </c>
      <c r="F23" s="83" t="str">
        <f>IF(ISNUMBER(node_raw[[#This Row],[Column5]]), node_raw[[#This Row],[Column5]],"")</f>
        <v/>
      </c>
      <c r="G23" s="41" t="str">
        <f t="shared" si="1"/>
        <v/>
      </c>
      <c r="H23" s="23" t="str">
        <f>IF(ISNUMBER(node_raw[[#This Row],[Column6]]), node_raw[[#This Row],[Column6]]/1048576,"")</f>
        <v/>
      </c>
      <c r="I23" s="92" t="str">
        <f t="shared" si="0"/>
        <v/>
      </c>
      <c r="J23" s="42" t="str">
        <f>IF(ISNONTEXT(node_raw[[#This Row],[Column7]]), "", node_raw[[#This Row],[Column7]]/100)</f>
        <v/>
      </c>
      <c r="K23" s="42" t="str">
        <f>IF(ISNONTEXT(node_raw[[#This Row],[Column8]]), "", node_raw[[#This Row],[Column8]]/100)</f>
        <v/>
      </c>
      <c r="L23" s="22" t="str">
        <f>IF(ISNONTEXT(node_raw[[#This Row],[Column9]]), "", node_raw[[#This Row],[Column9]]/1)</f>
        <v/>
      </c>
      <c r="M23" s="86" t="str">
        <f>IF(ISNONTEXT(node_raw[[#This Row],[Column10]]), "", node_raw[[#This Row],[Column10]]/1)</f>
        <v/>
      </c>
    </row>
    <row r="24" spans="1:13" ht="15.75" customHeight="1" x14ac:dyDescent="0.25">
      <c r="A24" s="5">
        <v>27</v>
      </c>
      <c r="B24" s="80" t="str">
        <f>IF(ISNONTEXT(node_raw[[#This Row],[Column1]]), "", node_raw[[#This Row],[Column1]])</f>
        <v/>
      </c>
      <c r="C24" s="88" t="str">
        <f>IF(ISNONTEXT(node_raw[[#This Row],[Column2]]), "", node_raw[[#This Row],[Column2]])</f>
        <v/>
      </c>
      <c r="D24" s="83" t="str">
        <f>IF(ISNUMBER(node_raw[[#This Row],[Column3]]), node_raw[[#This Row],[Column3]],"")</f>
        <v/>
      </c>
      <c r="E24" s="85" t="str">
        <f>IF(ISNUMBER(node_raw[[#This Row],[Column4]]), node_raw[[#This Row],[Column4]]/1048576,"")</f>
        <v/>
      </c>
      <c r="F24" s="83" t="str">
        <f>IF(ISNUMBER(node_raw[[#This Row],[Column5]]), node_raw[[#This Row],[Column5]],"")</f>
        <v/>
      </c>
      <c r="G24" s="41" t="str">
        <f t="shared" si="1"/>
        <v/>
      </c>
      <c r="H24" s="23" t="str">
        <f>IF(ISNUMBER(node_raw[[#This Row],[Column6]]), node_raw[[#This Row],[Column6]]/1048576,"")</f>
        <v/>
      </c>
      <c r="I24" s="92" t="str">
        <f t="shared" si="0"/>
        <v/>
      </c>
      <c r="J24" s="42" t="str">
        <f>IF(ISNONTEXT(node_raw[[#This Row],[Column7]]), "", node_raw[[#This Row],[Column7]]/100)</f>
        <v/>
      </c>
      <c r="K24" s="42" t="str">
        <f>IF(ISNONTEXT(node_raw[[#This Row],[Column8]]), "", node_raw[[#This Row],[Column8]]/100)</f>
        <v/>
      </c>
      <c r="L24" s="22" t="str">
        <f>IF(ISNONTEXT(node_raw[[#This Row],[Column9]]), "", node_raw[[#This Row],[Column9]]/1)</f>
        <v/>
      </c>
      <c r="M24" s="86" t="str">
        <f>IF(ISNONTEXT(node_raw[[#This Row],[Column10]]), "", node_raw[[#This Row],[Column10]]/1)</f>
        <v/>
      </c>
    </row>
    <row r="25" spans="1:13" ht="15.75" customHeight="1" x14ac:dyDescent="0.25">
      <c r="A25" s="5">
        <v>28</v>
      </c>
      <c r="B25" s="80" t="str">
        <f>IF(ISNONTEXT(node_raw[[#This Row],[Column1]]), "", node_raw[[#This Row],[Column1]])</f>
        <v/>
      </c>
      <c r="C25" s="88" t="str">
        <f>IF(ISNONTEXT(node_raw[[#This Row],[Column2]]), "", node_raw[[#This Row],[Column2]])</f>
        <v/>
      </c>
      <c r="D25" s="83" t="str">
        <f>IF(ISNUMBER(node_raw[[#This Row],[Column3]]), node_raw[[#This Row],[Column3]],"")</f>
        <v/>
      </c>
      <c r="E25" s="85" t="str">
        <f>IF(ISNUMBER(node_raw[[#This Row],[Column4]]), node_raw[[#This Row],[Column4]]/1048576,"")</f>
        <v/>
      </c>
      <c r="F25" s="83" t="str">
        <f>IF(ISNUMBER(node_raw[[#This Row],[Column5]]), node_raw[[#This Row],[Column5]],"")</f>
        <v/>
      </c>
      <c r="G25" s="41" t="str">
        <f t="shared" si="1"/>
        <v/>
      </c>
      <c r="H25" s="23" t="str">
        <f>IF(ISNUMBER(node_raw[[#This Row],[Column6]]), node_raw[[#This Row],[Column6]]/1048576,"")</f>
        <v/>
      </c>
      <c r="I25" s="92" t="str">
        <f t="shared" si="0"/>
        <v/>
      </c>
      <c r="J25" s="42" t="str">
        <f>IF(ISNONTEXT(node_raw[[#This Row],[Column7]]), "", node_raw[[#This Row],[Column7]]/100)</f>
        <v/>
      </c>
      <c r="K25" s="42" t="str">
        <f>IF(ISNONTEXT(node_raw[[#This Row],[Column8]]), "", node_raw[[#This Row],[Column8]]/100)</f>
        <v/>
      </c>
      <c r="L25" s="22" t="str">
        <f>IF(ISNONTEXT(node_raw[[#This Row],[Column9]]), "", node_raw[[#This Row],[Column9]]/1)</f>
        <v/>
      </c>
      <c r="M25" s="86" t="str">
        <f>IF(ISNONTEXT(node_raw[[#This Row],[Column10]]), "", node_raw[[#This Row],[Column10]]/1)</f>
        <v/>
      </c>
    </row>
    <row r="26" spans="1:13" ht="15.75" customHeight="1" x14ac:dyDescent="0.25">
      <c r="A26" s="5">
        <v>29</v>
      </c>
      <c r="B26" s="80" t="str">
        <f>IF(ISNONTEXT(node_raw[[#This Row],[Column1]]), "", node_raw[[#This Row],[Column1]])</f>
        <v/>
      </c>
      <c r="C26" s="88" t="str">
        <f>IF(ISNONTEXT(node_raw[[#This Row],[Column2]]), "", node_raw[[#This Row],[Column2]])</f>
        <v/>
      </c>
      <c r="D26" s="83" t="str">
        <f>IF(ISNUMBER(node_raw[[#This Row],[Column3]]), node_raw[[#This Row],[Column3]],"")</f>
        <v/>
      </c>
      <c r="E26" s="85" t="str">
        <f>IF(ISNUMBER(node_raw[[#This Row],[Column4]]), node_raw[[#This Row],[Column4]]/1048576,"")</f>
        <v/>
      </c>
      <c r="F26" s="83" t="str">
        <f>IF(ISNUMBER(node_raw[[#This Row],[Column5]]), node_raw[[#This Row],[Column5]],"")</f>
        <v/>
      </c>
      <c r="G26" s="41" t="str">
        <f t="shared" si="1"/>
        <v/>
      </c>
      <c r="H26" s="23" t="str">
        <f>IF(ISNUMBER(node_raw[[#This Row],[Column6]]), node_raw[[#This Row],[Column6]]/1048576,"")</f>
        <v/>
      </c>
      <c r="I26" s="92" t="str">
        <f t="shared" si="0"/>
        <v/>
      </c>
      <c r="J26" s="42" t="str">
        <f>IF(ISNONTEXT(node_raw[[#This Row],[Column7]]), "", node_raw[[#This Row],[Column7]]/100)</f>
        <v/>
      </c>
      <c r="K26" s="42" t="str">
        <f>IF(ISNONTEXT(node_raw[[#This Row],[Column8]]), "", node_raw[[#This Row],[Column8]]/100)</f>
        <v/>
      </c>
      <c r="L26" s="22" t="str">
        <f>IF(ISNONTEXT(node_raw[[#This Row],[Column9]]), "", node_raw[[#This Row],[Column9]]/1)</f>
        <v/>
      </c>
      <c r="M26" s="86" t="str">
        <f>IF(ISNONTEXT(node_raw[[#This Row],[Column10]]), "", node_raw[[#This Row],[Column10]]/1)</f>
        <v/>
      </c>
    </row>
    <row r="27" spans="1:13" ht="15.75" customHeight="1" x14ac:dyDescent="0.25">
      <c r="A27" s="5">
        <v>30</v>
      </c>
      <c r="B27" s="80" t="str">
        <f>IF(ISNONTEXT(node_raw[[#This Row],[Column1]]), "", node_raw[[#This Row],[Column1]])</f>
        <v/>
      </c>
      <c r="C27" s="88" t="str">
        <f>IF(ISNONTEXT(node_raw[[#This Row],[Column2]]), "", node_raw[[#This Row],[Column2]])</f>
        <v/>
      </c>
      <c r="D27" s="83" t="str">
        <f>IF(ISNUMBER(node_raw[[#This Row],[Column3]]), node_raw[[#This Row],[Column3]],"")</f>
        <v/>
      </c>
      <c r="E27" s="85" t="str">
        <f>IF(ISNUMBER(node_raw[[#This Row],[Column4]]), node_raw[[#This Row],[Column4]]/1048576,"")</f>
        <v/>
      </c>
      <c r="F27" s="83" t="str">
        <f>IF(ISNUMBER(node_raw[[#This Row],[Column5]]), node_raw[[#This Row],[Column5]],"")</f>
        <v/>
      </c>
      <c r="G27" s="41" t="str">
        <f t="shared" si="1"/>
        <v/>
      </c>
      <c r="H27" s="23" t="str">
        <f>IF(ISNUMBER(node_raw[[#This Row],[Column6]]), node_raw[[#This Row],[Column6]]/1048576,"")</f>
        <v/>
      </c>
      <c r="I27" s="92" t="str">
        <f t="shared" si="0"/>
        <v/>
      </c>
      <c r="J27" s="42" t="str">
        <f>IF(ISNONTEXT(node_raw[[#This Row],[Column7]]), "", node_raw[[#This Row],[Column7]]/100)</f>
        <v/>
      </c>
      <c r="K27" s="42" t="str">
        <f>IF(ISNONTEXT(node_raw[[#This Row],[Column8]]), "", node_raw[[#This Row],[Column8]]/100)</f>
        <v/>
      </c>
      <c r="L27" s="22" t="str">
        <f>IF(ISNONTEXT(node_raw[[#This Row],[Column9]]), "", node_raw[[#This Row],[Column9]]/1)</f>
        <v/>
      </c>
      <c r="M27" s="86" t="str">
        <f>IF(ISNONTEXT(node_raw[[#This Row],[Column10]]), "", node_raw[[#This Row],[Column10]]/1)</f>
        <v/>
      </c>
    </row>
    <row r="28" spans="1:13" ht="15.75" customHeight="1" x14ac:dyDescent="0.25">
      <c r="A28" s="5">
        <v>31</v>
      </c>
      <c r="B28" s="80" t="str">
        <f>IF(ISNONTEXT(node_raw[[#This Row],[Column1]]), "", node_raw[[#This Row],[Column1]])</f>
        <v/>
      </c>
      <c r="C28" s="88" t="str">
        <f>IF(ISNONTEXT(node_raw[[#This Row],[Column2]]), "", node_raw[[#This Row],[Column2]])</f>
        <v/>
      </c>
      <c r="D28" s="83" t="str">
        <f>IF(ISNUMBER(node_raw[[#This Row],[Column3]]), node_raw[[#This Row],[Column3]],"")</f>
        <v/>
      </c>
      <c r="E28" s="85" t="str">
        <f>IF(ISNUMBER(node_raw[[#This Row],[Column4]]), node_raw[[#This Row],[Column4]]/1048576,"")</f>
        <v/>
      </c>
      <c r="F28" s="83" t="str">
        <f>IF(ISNUMBER(node_raw[[#This Row],[Column5]]), node_raw[[#This Row],[Column5]],"")</f>
        <v/>
      </c>
      <c r="G28" s="41" t="str">
        <f t="shared" si="1"/>
        <v/>
      </c>
      <c r="H28" s="23" t="str">
        <f>IF(ISNUMBER(node_raw[[#This Row],[Column6]]), node_raw[[#This Row],[Column6]]/1048576,"")</f>
        <v/>
      </c>
      <c r="I28" s="92" t="str">
        <f t="shared" si="0"/>
        <v/>
      </c>
      <c r="J28" s="42" t="str">
        <f>IF(ISNONTEXT(node_raw[[#This Row],[Column7]]), "", node_raw[[#This Row],[Column7]]/100)</f>
        <v/>
      </c>
      <c r="K28" s="42" t="str">
        <f>IF(ISNONTEXT(node_raw[[#This Row],[Column8]]), "", node_raw[[#This Row],[Column8]]/100)</f>
        <v/>
      </c>
      <c r="L28" s="22" t="str">
        <f>IF(ISNONTEXT(node_raw[[#This Row],[Column9]]), "", node_raw[[#This Row],[Column9]]/1)</f>
        <v/>
      </c>
      <c r="M28" s="86" t="str">
        <f>IF(ISNONTEXT(node_raw[[#This Row],[Column10]]), "", node_raw[[#This Row],[Column10]]/1)</f>
        <v/>
      </c>
    </row>
    <row r="29" spans="1:13" ht="15.75" customHeight="1" x14ac:dyDescent="0.25">
      <c r="B29" s="80" t="str">
        <f>IF(ISNONTEXT(node_raw[[#This Row],[Column1]]), "", node_raw[[#This Row],[Column1]])</f>
        <v/>
      </c>
      <c r="C29" s="88" t="str">
        <f>IF(ISNONTEXT(node_raw[[#This Row],[Column2]]), "", node_raw[[#This Row],[Column2]])</f>
        <v/>
      </c>
      <c r="D29" s="83" t="str">
        <f>IF(ISNUMBER(node_raw[[#This Row],[Column3]]), node_raw[[#This Row],[Column3]],"")</f>
        <v/>
      </c>
      <c r="E29" s="85" t="str">
        <f>IF(ISNUMBER(node_raw[[#This Row],[Column4]]), node_raw[[#This Row],[Column4]]/1048576,"")</f>
        <v/>
      </c>
      <c r="F29" s="83" t="str">
        <f>IF(ISNUMBER(node_raw[[#This Row],[Column5]]), node_raw[[#This Row],[Column5]],"")</f>
        <v/>
      </c>
      <c r="G29" s="41" t="str">
        <f t="shared" si="1"/>
        <v/>
      </c>
      <c r="H29" s="23" t="str">
        <f>IF(ISNUMBER(node_raw[[#This Row],[Column6]]), node_raw[[#This Row],[Column6]]/1048576,"")</f>
        <v/>
      </c>
      <c r="I29" s="92" t="str">
        <f t="shared" si="0"/>
        <v/>
      </c>
      <c r="J29" s="42" t="str">
        <f>IF(ISNONTEXT(node_raw[[#This Row],[Column7]]), "", node_raw[[#This Row],[Column7]]/100)</f>
        <v/>
      </c>
      <c r="K29" s="42" t="str">
        <f>IF(ISNONTEXT(node_raw[[#This Row],[Column8]]), "", node_raw[[#This Row],[Column8]]/100)</f>
        <v/>
      </c>
      <c r="L29" s="22" t="str">
        <f>IF(ISNONTEXT(node_raw[[#This Row],[Column9]]), "", node_raw[[#This Row],[Column9]]/1)</f>
        <v/>
      </c>
      <c r="M29" s="86" t="str">
        <f>IF(ISNONTEXT(node_raw[[#This Row],[Column10]]), "", node_raw[[#This Row],[Column10]]/1)</f>
        <v/>
      </c>
    </row>
    <row r="30" spans="1:13" ht="15.75" customHeight="1" x14ac:dyDescent="0.25">
      <c r="B30" s="80" t="str">
        <f>IF(ISNONTEXT(node_raw[[#This Row],[Column1]]), "", node_raw[[#This Row],[Column1]])</f>
        <v/>
      </c>
      <c r="C30" s="88" t="str">
        <f>IF(ISNONTEXT(node_raw[[#This Row],[Column2]]), "", node_raw[[#This Row],[Column2]])</f>
        <v/>
      </c>
      <c r="D30" s="83" t="str">
        <f>IF(ISNUMBER(node_raw[[#This Row],[Column3]]), node_raw[[#This Row],[Column3]],"")</f>
        <v/>
      </c>
      <c r="E30" s="85" t="str">
        <f>IF(ISNUMBER(node_raw[[#This Row],[Column4]]), node_raw[[#This Row],[Column4]]/1048576,"")</f>
        <v/>
      </c>
      <c r="F30" s="83" t="str">
        <f>IF(ISNUMBER(node_raw[[#This Row],[Column5]]), node_raw[[#This Row],[Column5]],"")</f>
        <v/>
      </c>
      <c r="G30" s="41" t="str">
        <f t="shared" si="1"/>
        <v/>
      </c>
      <c r="H30" s="23" t="str">
        <f>IF(ISNUMBER(node_raw[[#This Row],[Column6]]), node_raw[[#This Row],[Column6]]/1048576,"")</f>
        <v/>
      </c>
      <c r="I30" s="92" t="str">
        <f t="shared" si="0"/>
        <v/>
      </c>
      <c r="J30" s="42" t="str">
        <f>IF(ISNONTEXT(node_raw[[#This Row],[Column7]]), "", node_raw[[#This Row],[Column7]]/100)</f>
        <v/>
      </c>
      <c r="K30" s="42" t="str">
        <f>IF(ISNONTEXT(node_raw[[#This Row],[Column8]]), "", node_raw[[#This Row],[Column8]]/100)</f>
        <v/>
      </c>
      <c r="L30" s="22" t="str">
        <f>IF(ISNONTEXT(node_raw[[#This Row],[Column9]]), "", node_raw[[#This Row],[Column9]]/1)</f>
        <v/>
      </c>
      <c r="M30" s="86" t="str">
        <f>IF(ISNONTEXT(node_raw[[#This Row],[Column10]]), "", node_raw[[#This Row],[Column10]]/1)</f>
        <v/>
      </c>
    </row>
    <row r="31" spans="1:13" ht="15.75" customHeight="1" x14ac:dyDescent="0.25">
      <c r="B31" s="80" t="str">
        <f>IF(ISNONTEXT(node_raw[[#This Row],[Column1]]), "", node_raw[[#This Row],[Column1]])</f>
        <v/>
      </c>
      <c r="C31" s="88" t="str">
        <f>IF(ISNONTEXT(node_raw[[#This Row],[Column2]]), "", node_raw[[#This Row],[Column2]])</f>
        <v/>
      </c>
      <c r="D31" s="83" t="str">
        <f>IF(ISNUMBER(node_raw[[#This Row],[Column3]]), node_raw[[#This Row],[Column3]],"")</f>
        <v/>
      </c>
      <c r="E31" s="85" t="str">
        <f>IF(ISNUMBER(node_raw[[#This Row],[Column4]]), node_raw[[#This Row],[Column4]]/1048576,"")</f>
        <v/>
      </c>
      <c r="F31" s="83" t="str">
        <f>IF(ISNUMBER(node_raw[[#This Row],[Column5]]), node_raw[[#This Row],[Column5]],"")</f>
        <v/>
      </c>
      <c r="G31" s="41" t="str">
        <f t="shared" si="1"/>
        <v/>
      </c>
      <c r="H31" s="23" t="str">
        <f>IF(ISNUMBER(node_raw[[#This Row],[Column6]]), node_raw[[#This Row],[Column6]]/1048576,"")</f>
        <v/>
      </c>
      <c r="I31" s="92" t="str">
        <f t="shared" si="0"/>
        <v/>
      </c>
      <c r="J31" s="42" t="str">
        <f>IF(ISNONTEXT(node_raw[[#This Row],[Column7]]), "", node_raw[[#This Row],[Column7]]/100)</f>
        <v/>
      </c>
      <c r="K31" s="42" t="str">
        <f>IF(ISNONTEXT(node_raw[[#This Row],[Column8]]), "", node_raw[[#This Row],[Column8]]/100)</f>
        <v/>
      </c>
      <c r="L31" s="22" t="str">
        <f>IF(ISNONTEXT(node_raw[[#This Row],[Column9]]), "", node_raw[[#This Row],[Column9]]/1)</f>
        <v/>
      </c>
      <c r="M31" s="86" t="str">
        <f>IF(ISNONTEXT(node_raw[[#This Row],[Column10]]), "", node_raw[[#This Row],[Column10]]/1)</f>
        <v/>
      </c>
    </row>
    <row r="32" spans="1:13" ht="15.75" customHeight="1" x14ac:dyDescent="0.25">
      <c r="B32" s="80" t="str">
        <f>IF(ISNONTEXT(node_raw[[#This Row],[Column1]]), "", node_raw[[#This Row],[Column1]])</f>
        <v/>
      </c>
      <c r="C32" s="88" t="str">
        <f>IF(ISNONTEXT(node_raw[[#This Row],[Column2]]), "", node_raw[[#This Row],[Column2]])</f>
        <v/>
      </c>
      <c r="D32" s="83" t="str">
        <f>IF(ISNUMBER(node_raw[[#This Row],[Column3]]), node_raw[[#This Row],[Column3]],"")</f>
        <v/>
      </c>
      <c r="E32" s="85" t="str">
        <f>IF(ISNUMBER(node_raw[[#This Row],[Column4]]), node_raw[[#This Row],[Column4]]/1048576,"")</f>
        <v/>
      </c>
      <c r="F32" s="83" t="str">
        <f>IF(ISNUMBER(node_raw[[#This Row],[Column5]]), node_raw[[#This Row],[Column5]],"")</f>
        <v/>
      </c>
      <c r="G32" s="41" t="str">
        <f t="shared" si="1"/>
        <v/>
      </c>
      <c r="H32" s="23" t="str">
        <f>IF(ISNUMBER(node_raw[[#This Row],[Column6]]), node_raw[[#This Row],[Column6]]/1048576,"")</f>
        <v/>
      </c>
      <c r="I32" s="92" t="str">
        <f t="shared" si="0"/>
        <v/>
      </c>
      <c r="J32" s="42" t="str">
        <f>IF(ISNONTEXT(node_raw[[#This Row],[Column7]]), "", node_raw[[#This Row],[Column7]]/100)</f>
        <v/>
      </c>
      <c r="K32" s="42" t="str">
        <f>IF(ISNONTEXT(node_raw[[#This Row],[Column8]]), "", node_raw[[#This Row],[Column8]]/100)</f>
        <v/>
      </c>
      <c r="L32" s="22" t="str">
        <f>IF(ISNONTEXT(node_raw[[#This Row],[Column9]]), "", node_raw[[#This Row],[Column9]]/1)</f>
        <v/>
      </c>
      <c r="M32" s="86" t="str">
        <f>IF(ISNONTEXT(node_raw[[#This Row],[Column10]]), "", node_raw[[#This Row],[Column10]]/1)</f>
        <v/>
      </c>
    </row>
    <row r="33" spans="2:13" ht="15.75" customHeight="1" x14ac:dyDescent="0.25">
      <c r="B33" s="80" t="str">
        <f>IF(ISNONTEXT(node_raw[[#This Row],[Column1]]), "", node_raw[[#This Row],[Column1]])</f>
        <v/>
      </c>
      <c r="C33" s="88" t="str">
        <f>IF(ISNONTEXT(node_raw[[#This Row],[Column2]]), "", node_raw[[#This Row],[Column2]])</f>
        <v/>
      </c>
      <c r="D33" s="83" t="str">
        <f>IF(ISNUMBER(node_raw[[#This Row],[Column3]]), node_raw[[#This Row],[Column3]],"")</f>
        <v/>
      </c>
      <c r="E33" s="85" t="str">
        <f>IF(ISNUMBER(node_raw[[#This Row],[Column4]]), node_raw[[#This Row],[Column4]]/1048576,"")</f>
        <v/>
      </c>
      <c r="F33" s="83" t="str">
        <f>IF(ISNUMBER(node_raw[[#This Row],[Column5]]), node_raw[[#This Row],[Column5]],"")</f>
        <v/>
      </c>
      <c r="G33" s="41" t="str">
        <f t="shared" si="1"/>
        <v/>
      </c>
      <c r="H33" s="23" t="str">
        <f>IF(ISNUMBER(node_raw[[#This Row],[Column6]]), node_raw[[#This Row],[Column6]]/1048576,"")</f>
        <v/>
      </c>
      <c r="I33" s="92" t="str">
        <f t="shared" si="0"/>
        <v/>
      </c>
      <c r="J33" s="42" t="str">
        <f>IF(ISNONTEXT(node_raw[[#This Row],[Column7]]), "", node_raw[[#This Row],[Column7]]/100)</f>
        <v/>
      </c>
      <c r="K33" s="42" t="str">
        <f>IF(ISNONTEXT(node_raw[[#This Row],[Column8]]), "", node_raw[[#This Row],[Column8]]/100)</f>
        <v/>
      </c>
      <c r="L33" s="22" t="str">
        <f>IF(ISNONTEXT(node_raw[[#This Row],[Column9]]), "", node_raw[[#This Row],[Column9]]/1)</f>
        <v/>
      </c>
      <c r="M33" s="86" t="str">
        <f>IF(ISNONTEXT(node_raw[[#This Row],[Column10]]), "", node_raw[[#This Row],[Column10]]/1)</f>
        <v/>
      </c>
    </row>
    <row r="34" spans="2:13" ht="15.75" customHeight="1" x14ac:dyDescent="0.25">
      <c r="B34" s="80" t="str">
        <f>IF(ISNONTEXT(node_raw[[#This Row],[Column1]]), "", node_raw[[#This Row],[Column1]])</f>
        <v/>
      </c>
      <c r="C34" s="88" t="str">
        <f>IF(ISNONTEXT(node_raw[[#This Row],[Column2]]), "", node_raw[[#This Row],[Column2]])</f>
        <v/>
      </c>
      <c r="D34" s="83" t="str">
        <f>IF(ISNUMBER(node_raw[[#This Row],[Column3]]), node_raw[[#This Row],[Column3]],"")</f>
        <v/>
      </c>
      <c r="E34" s="85" t="str">
        <f>IF(ISNUMBER(node_raw[[#This Row],[Column4]]), node_raw[[#This Row],[Column4]]/1048576,"")</f>
        <v/>
      </c>
      <c r="F34" s="83" t="str">
        <f>IF(ISNUMBER(node_raw[[#This Row],[Column5]]), node_raw[[#This Row],[Column5]],"")</f>
        <v/>
      </c>
      <c r="G34" s="41" t="str">
        <f t="shared" si="1"/>
        <v/>
      </c>
      <c r="H34" s="23" t="str">
        <f>IF(ISNUMBER(node_raw[[#This Row],[Column6]]), node_raw[[#This Row],[Column6]]/1048576,"")</f>
        <v/>
      </c>
      <c r="I34" s="92" t="str">
        <f t="shared" si="0"/>
        <v/>
      </c>
      <c r="J34" s="42" t="str">
        <f>IF(ISNONTEXT(node_raw[[#This Row],[Column7]]), "", node_raw[[#This Row],[Column7]]/100)</f>
        <v/>
      </c>
      <c r="K34" s="42" t="str">
        <f>IF(ISNONTEXT(node_raw[[#This Row],[Column8]]), "", node_raw[[#This Row],[Column8]]/100)</f>
        <v/>
      </c>
      <c r="L34" s="22" t="str">
        <f>IF(ISNONTEXT(node_raw[[#This Row],[Column9]]), "", node_raw[[#This Row],[Column9]]/1)</f>
        <v/>
      </c>
      <c r="M34" s="86" t="str">
        <f>IF(ISNONTEXT(node_raw[[#This Row],[Column10]]), "", node_raw[[#This Row],[Column10]]/1)</f>
        <v/>
      </c>
    </row>
    <row r="35" spans="2:13" ht="15.75" customHeight="1" x14ac:dyDescent="0.25">
      <c r="B35" s="80" t="str">
        <f>IF(ISNONTEXT(node_raw[[#This Row],[Column1]]), "", node_raw[[#This Row],[Column1]])</f>
        <v/>
      </c>
      <c r="C35" s="88" t="str">
        <f>IF(ISNONTEXT(node_raw[[#This Row],[Column2]]), "", node_raw[[#This Row],[Column2]])</f>
        <v/>
      </c>
      <c r="D35" s="83" t="str">
        <f>IF(ISNUMBER(node_raw[[#This Row],[Column3]]), node_raw[[#This Row],[Column3]],"")</f>
        <v/>
      </c>
      <c r="E35" s="85" t="str">
        <f>IF(ISNUMBER(node_raw[[#This Row],[Column4]]), node_raw[[#This Row],[Column4]]/1048576,"")</f>
        <v/>
      </c>
      <c r="F35" s="83" t="str">
        <f>IF(ISNUMBER(node_raw[[#This Row],[Column5]]), node_raw[[#This Row],[Column5]],"")</f>
        <v/>
      </c>
      <c r="G35" s="41" t="str">
        <f t="shared" si="1"/>
        <v/>
      </c>
      <c r="H35" s="23" t="str">
        <f>IF(ISNUMBER(node_raw[[#This Row],[Column6]]), node_raw[[#This Row],[Column6]]/1048576,"")</f>
        <v/>
      </c>
      <c r="I35" s="92" t="str">
        <f t="shared" si="0"/>
        <v/>
      </c>
      <c r="J35" s="42" t="str">
        <f>IF(ISNONTEXT(node_raw[[#This Row],[Column7]]), "", node_raw[[#This Row],[Column7]]/100)</f>
        <v/>
      </c>
      <c r="K35" s="42" t="str">
        <f>IF(ISNONTEXT(node_raw[[#This Row],[Column8]]), "", node_raw[[#This Row],[Column8]]/100)</f>
        <v/>
      </c>
      <c r="L35" s="22" t="str">
        <f>IF(ISNONTEXT(node_raw[[#This Row],[Column9]]), "", node_raw[[#This Row],[Column9]]/1)</f>
        <v/>
      </c>
      <c r="M35" s="86" t="str">
        <f>IF(ISNONTEXT(node_raw[[#This Row],[Column10]]), "", node_raw[[#This Row],[Column10]]/1)</f>
        <v/>
      </c>
    </row>
    <row r="36" spans="2:13" ht="15.75" customHeight="1" x14ac:dyDescent="0.25">
      <c r="B36" s="80" t="str">
        <f>IF(ISNONTEXT(node_raw[[#This Row],[Column1]]), "", node_raw[[#This Row],[Column1]])</f>
        <v/>
      </c>
      <c r="C36" s="88" t="str">
        <f>IF(ISNONTEXT(node_raw[[#This Row],[Column2]]), "", node_raw[[#This Row],[Column2]])</f>
        <v/>
      </c>
      <c r="D36" s="83" t="str">
        <f>IF(ISNUMBER(node_raw[[#This Row],[Column3]]), node_raw[[#This Row],[Column3]],"")</f>
        <v/>
      </c>
      <c r="E36" s="85" t="str">
        <f>IF(ISNUMBER(node_raw[[#This Row],[Column4]]), node_raw[[#This Row],[Column4]]/1048576,"")</f>
        <v/>
      </c>
      <c r="F36" s="83" t="str">
        <f>IF(ISNUMBER(node_raw[[#This Row],[Column5]]), node_raw[[#This Row],[Column5]],"")</f>
        <v/>
      </c>
      <c r="G36" s="41" t="str">
        <f t="shared" si="1"/>
        <v/>
      </c>
      <c r="H36" s="23" t="str">
        <f>IF(ISNUMBER(node_raw[[#This Row],[Column6]]), node_raw[[#This Row],[Column6]]/1048576,"")</f>
        <v/>
      </c>
      <c r="I36" s="92" t="str">
        <f t="shared" si="0"/>
        <v/>
      </c>
      <c r="J36" s="42" t="str">
        <f>IF(ISNONTEXT(node_raw[[#This Row],[Column7]]), "", node_raw[[#This Row],[Column7]]/100)</f>
        <v/>
      </c>
      <c r="K36" s="42" t="str">
        <f>IF(ISNONTEXT(node_raw[[#This Row],[Column8]]), "", node_raw[[#This Row],[Column8]]/100)</f>
        <v/>
      </c>
      <c r="L36" s="22" t="str">
        <f>IF(ISNONTEXT(node_raw[[#This Row],[Column9]]), "", node_raw[[#This Row],[Column9]]/1)</f>
        <v/>
      </c>
      <c r="M36" s="86" t="str">
        <f>IF(ISNONTEXT(node_raw[[#This Row],[Column10]]), "", node_raw[[#This Row],[Column10]]/1)</f>
        <v/>
      </c>
    </row>
    <row r="37" spans="2:13" ht="15.75" customHeight="1" x14ac:dyDescent="0.25">
      <c r="B37" s="80" t="str">
        <f>IF(ISNONTEXT(node_raw[[#This Row],[Column1]]), "", node_raw[[#This Row],[Column1]])</f>
        <v/>
      </c>
      <c r="C37" s="88" t="str">
        <f>IF(ISNONTEXT(node_raw[[#This Row],[Column2]]), "", node_raw[[#This Row],[Column2]])</f>
        <v/>
      </c>
      <c r="D37" s="83" t="str">
        <f>IF(ISNUMBER(node_raw[[#This Row],[Column3]]), node_raw[[#This Row],[Column3]],"")</f>
        <v/>
      </c>
      <c r="E37" s="85" t="str">
        <f>IF(ISNUMBER(node_raw[[#This Row],[Column4]]), node_raw[[#This Row],[Column4]]/1048576,"")</f>
        <v/>
      </c>
      <c r="F37" s="83" t="str">
        <f>IF(ISNUMBER(node_raw[[#This Row],[Column5]]), node_raw[[#This Row],[Column5]],"")</f>
        <v/>
      </c>
      <c r="G37" s="41" t="str">
        <f t="shared" si="1"/>
        <v/>
      </c>
      <c r="H37" s="23" t="str">
        <f>IF(ISNUMBER(node_raw[[#This Row],[Column6]]), node_raw[[#This Row],[Column6]]/1048576,"")</f>
        <v/>
      </c>
      <c r="I37" s="92" t="str">
        <f t="shared" si="0"/>
        <v/>
      </c>
      <c r="J37" s="42" t="str">
        <f>IF(ISNONTEXT(node_raw[[#This Row],[Column7]]), "", node_raw[[#This Row],[Column7]]/100)</f>
        <v/>
      </c>
      <c r="K37" s="42" t="str">
        <f>IF(ISNONTEXT(node_raw[[#This Row],[Column8]]), "", node_raw[[#This Row],[Column8]]/100)</f>
        <v/>
      </c>
      <c r="L37" s="22" t="str">
        <f>IF(ISNONTEXT(node_raw[[#This Row],[Column9]]), "", node_raw[[#This Row],[Column9]]/1)</f>
        <v/>
      </c>
      <c r="M37" s="86" t="str">
        <f>IF(ISNONTEXT(node_raw[[#This Row],[Column10]]), "", node_raw[[#This Row],[Column10]]/1)</f>
        <v/>
      </c>
    </row>
    <row r="38" spans="2:13" ht="15.75" customHeight="1" x14ac:dyDescent="0.25">
      <c r="B38" s="80" t="str">
        <f>IF(ISNONTEXT(node_raw[[#This Row],[Column1]]), "", node_raw[[#This Row],[Column1]])</f>
        <v/>
      </c>
      <c r="C38" s="88" t="str">
        <f>IF(ISNONTEXT(node_raw[[#This Row],[Column2]]), "", node_raw[[#This Row],[Column2]])</f>
        <v/>
      </c>
      <c r="D38" s="83" t="str">
        <f>IF(ISNUMBER(node_raw[[#This Row],[Column3]]), node_raw[[#This Row],[Column3]],"")</f>
        <v/>
      </c>
      <c r="E38" s="85" t="str">
        <f>IF(ISNUMBER(node_raw[[#This Row],[Column4]]), node_raw[[#This Row],[Column4]]/1048576,"")</f>
        <v/>
      </c>
      <c r="F38" s="83" t="str">
        <f>IF(ISNUMBER(node_raw[[#This Row],[Column5]]), node_raw[[#This Row],[Column5]],"")</f>
        <v/>
      </c>
      <c r="G38" s="41" t="str">
        <f t="shared" si="1"/>
        <v/>
      </c>
      <c r="H38" s="23" t="str">
        <f>IF(ISNUMBER(node_raw[[#This Row],[Column6]]), node_raw[[#This Row],[Column6]]/1048576,"")</f>
        <v/>
      </c>
      <c r="I38" s="92" t="str">
        <f t="shared" si="0"/>
        <v/>
      </c>
      <c r="J38" s="42" t="str">
        <f>IF(ISNONTEXT(node_raw[[#This Row],[Column7]]), "", node_raw[[#This Row],[Column7]]/100)</f>
        <v/>
      </c>
      <c r="K38" s="42" t="str">
        <f>IF(ISNONTEXT(node_raw[[#This Row],[Column8]]), "", node_raw[[#This Row],[Column8]]/100)</f>
        <v/>
      </c>
      <c r="L38" s="22" t="str">
        <f>IF(ISNONTEXT(node_raw[[#This Row],[Column9]]), "", node_raw[[#This Row],[Column9]]/1)</f>
        <v/>
      </c>
      <c r="M38" s="86" t="str">
        <f>IF(ISNONTEXT(node_raw[[#This Row],[Column10]]), "", node_raw[[#This Row],[Column10]]/1)</f>
        <v/>
      </c>
    </row>
    <row r="39" spans="2:13" ht="15.75" customHeight="1" x14ac:dyDescent="0.25">
      <c r="B39" s="80" t="str">
        <f>IF(ISNONTEXT(node_raw[[#This Row],[Column1]]), "", node_raw[[#This Row],[Column1]])</f>
        <v/>
      </c>
      <c r="C39" s="88" t="str">
        <f>IF(ISNONTEXT(node_raw[[#This Row],[Column2]]), "", node_raw[[#This Row],[Column2]])</f>
        <v/>
      </c>
      <c r="D39" s="83" t="str">
        <f>IF(ISNUMBER(node_raw[[#This Row],[Column3]]), node_raw[[#This Row],[Column3]],"")</f>
        <v/>
      </c>
      <c r="E39" s="85" t="str">
        <f>IF(ISNUMBER(node_raw[[#This Row],[Column4]]), node_raw[[#This Row],[Column4]]/1048576,"")</f>
        <v/>
      </c>
      <c r="F39" s="83" t="str">
        <f>IF(ISNUMBER(node_raw[[#This Row],[Column5]]), node_raw[[#This Row],[Column5]],"")</f>
        <v/>
      </c>
      <c r="G39" s="41" t="str">
        <f t="shared" si="1"/>
        <v/>
      </c>
      <c r="H39" s="23" t="str">
        <f>IF(ISNUMBER(node_raw[[#This Row],[Column6]]), node_raw[[#This Row],[Column6]]/1048576,"")</f>
        <v/>
      </c>
      <c r="I39" s="92" t="str">
        <f t="shared" si="0"/>
        <v/>
      </c>
      <c r="J39" s="42" t="str">
        <f>IF(ISNONTEXT(node_raw[[#This Row],[Column7]]), "", node_raw[[#This Row],[Column7]]/100)</f>
        <v/>
      </c>
      <c r="K39" s="42" t="str">
        <f>IF(ISNONTEXT(node_raw[[#This Row],[Column8]]), "", node_raw[[#This Row],[Column8]]/100)</f>
        <v/>
      </c>
      <c r="L39" s="22" t="str">
        <f>IF(ISNONTEXT(node_raw[[#This Row],[Column9]]), "", node_raw[[#This Row],[Column9]]/1)</f>
        <v/>
      </c>
      <c r="M39" s="86" t="str">
        <f>IF(ISNONTEXT(node_raw[[#This Row],[Column10]]), "", node_raw[[#This Row],[Column10]]/1)</f>
        <v/>
      </c>
    </row>
    <row r="40" spans="2:13" ht="15.75" customHeight="1" x14ac:dyDescent="0.25">
      <c r="B40" s="80" t="str">
        <f>IF(ISNONTEXT(node_raw[[#This Row],[Column1]]), "", node_raw[[#This Row],[Column1]])</f>
        <v/>
      </c>
      <c r="C40" s="88" t="str">
        <f>IF(ISNONTEXT(node_raw[[#This Row],[Column2]]), "", node_raw[[#This Row],[Column2]])</f>
        <v/>
      </c>
      <c r="D40" s="83" t="str">
        <f>IF(ISNUMBER(node_raw[[#This Row],[Column3]]), node_raw[[#This Row],[Column3]],"")</f>
        <v/>
      </c>
      <c r="E40" s="85" t="str">
        <f>IF(ISNUMBER(node_raw[[#This Row],[Column4]]), node_raw[[#This Row],[Column4]]/1048576,"")</f>
        <v/>
      </c>
      <c r="F40" s="83" t="str">
        <f>IF(ISNUMBER(node_raw[[#This Row],[Column5]]), node_raw[[#This Row],[Column5]],"")</f>
        <v/>
      </c>
      <c r="G40" s="41" t="str">
        <f t="shared" si="1"/>
        <v/>
      </c>
      <c r="H40" s="23" t="str">
        <f>IF(ISNUMBER(node_raw[[#This Row],[Column6]]), node_raw[[#This Row],[Column6]]/1048576,"")</f>
        <v/>
      </c>
      <c r="I40" s="92" t="str">
        <f t="shared" si="0"/>
        <v/>
      </c>
      <c r="J40" s="42" t="str">
        <f>IF(ISNONTEXT(node_raw[[#This Row],[Column7]]), "", node_raw[[#This Row],[Column7]]/100)</f>
        <v/>
      </c>
      <c r="K40" s="42" t="str">
        <f>IF(ISNONTEXT(node_raw[[#This Row],[Column8]]), "", node_raw[[#This Row],[Column8]]/100)</f>
        <v/>
      </c>
      <c r="L40" s="22" t="str">
        <f>IF(ISNONTEXT(node_raw[[#This Row],[Column9]]), "", node_raw[[#This Row],[Column9]]/1)</f>
        <v/>
      </c>
      <c r="M40" s="86" t="str">
        <f>IF(ISNONTEXT(node_raw[[#This Row],[Column10]]), "", node_raw[[#This Row],[Column10]]/1)</f>
        <v/>
      </c>
    </row>
    <row r="41" spans="2:13" ht="15.75" customHeight="1" x14ac:dyDescent="0.25">
      <c r="B41" s="80" t="str">
        <f>IF(ISNONTEXT(node_raw[[#This Row],[Column1]]), "", node_raw[[#This Row],[Column1]])</f>
        <v/>
      </c>
      <c r="C41" s="88" t="str">
        <f>IF(ISNONTEXT(node_raw[[#This Row],[Column2]]), "", node_raw[[#This Row],[Column2]])</f>
        <v/>
      </c>
      <c r="D41" s="83" t="str">
        <f>IF(ISNUMBER(node_raw[[#This Row],[Column3]]), node_raw[[#This Row],[Column3]],"")</f>
        <v/>
      </c>
      <c r="E41" s="85" t="str">
        <f>IF(ISNUMBER(node_raw[[#This Row],[Column4]]), node_raw[[#This Row],[Column4]]/1048576,"")</f>
        <v/>
      </c>
      <c r="F41" s="83" t="str">
        <f>IF(ISNUMBER(node_raw[[#This Row],[Column5]]), node_raw[[#This Row],[Column5]],"")</f>
        <v/>
      </c>
      <c r="G41" s="41" t="str">
        <f t="shared" si="1"/>
        <v/>
      </c>
      <c r="H41" s="23" t="str">
        <f>IF(ISNUMBER(node_raw[[#This Row],[Column6]]), node_raw[[#This Row],[Column6]]/1048576,"")</f>
        <v/>
      </c>
      <c r="I41" s="92" t="str">
        <f t="shared" si="0"/>
        <v/>
      </c>
      <c r="J41" s="42" t="str">
        <f>IF(ISNONTEXT(node_raw[[#This Row],[Column7]]), "", node_raw[[#This Row],[Column7]]/100)</f>
        <v/>
      </c>
      <c r="K41" s="42" t="str">
        <f>IF(ISNONTEXT(node_raw[[#This Row],[Column8]]), "", node_raw[[#This Row],[Column8]]/100)</f>
        <v/>
      </c>
      <c r="L41" s="22" t="str">
        <f>IF(ISNONTEXT(node_raw[[#This Row],[Column9]]), "", node_raw[[#This Row],[Column9]]/1)</f>
        <v/>
      </c>
      <c r="M41" s="86" t="str">
        <f>IF(ISNONTEXT(node_raw[[#This Row],[Column10]]), "", node_raw[[#This Row],[Column10]]/1)</f>
        <v/>
      </c>
    </row>
    <row r="42" spans="2:13" ht="15.75" customHeight="1" x14ac:dyDescent="0.25">
      <c r="B42" s="80" t="str">
        <f>IF(ISNONTEXT(node_raw[[#This Row],[Column1]]), "", node_raw[[#This Row],[Column1]])</f>
        <v/>
      </c>
      <c r="C42" s="88" t="str">
        <f>IF(ISNONTEXT(node_raw[[#This Row],[Column2]]), "", node_raw[[#This Row],[Column2]])</f>
        <v/>
      </c>
      <c r="D42" s="83" t="str">
        <f>IF(ISNUMBER(node_raw[[#This Row],[Column3]]), node_raw[[#This Row],[Column3]],"")</f>
        <v/>
      </c>
      <c r="E42" s="85" t="str">
        <f>IF(ISNUMBER(node_raw[[#This Row],[Column4]]), node_raw[[#This Row],[Column4]]/1048576,"")</f>
        <v/>
      </c>
      <c r="F42" s="83" t="str">
        <f>IF(ISNUMBER(node_raw[[#This Row],[Column5]]), node_raw[[#This Row],[Column5]],"")</f>
        <v/>
      </c>
      <c r="G42" s="41" t="str">
        <f t="shared" si="1"/>
        <v/>
      </c>
      <c r="H42" s="23" t="str">
        <f>IF(ISNUMBER(node_raw[[#This Row],[Column6]]), node_raw[[#This Row],[Column6]]/1048576,"")</f>
        <v/>
      </c>
      <c r="I42" s="92" t="str">
        <f t="shared" si="0"/>
        <v/>
      </c>
      <c r="J42" s="42" t="str">
        <f>IF(ISNONTEXT(node_raw[[#This Row],[Column7]]), "", node_raw[[#This Row],[Column7]]/100)</f>
        <v/>
      </c>
      <c r="K42" s="42" t="str">
        <f>IF(ISNONTEXT(node_raw[[#This Row],[Column8]]), "", node_raw[[#This Row],[Column8]]/100)</f>
        <v/>
      </c>
      <c r="L42" s="22" t="str">
        <f>IF(ISNONTEXT(node_raw[[#This Row],[Column9]]), "", node_raw[[#This Row],[Column9]]/1)</f>
        <v/>
      </c>
      <c r="M42" s="86" t="str">
        <f>IF(ISNONTEXT(node_raw[[#This Row],[Column10]]), "", node_raw[[#This Row],[Column10]]/1)</f>
        <v/>
      </c>
    </row>
    <row r="43" spans="2:13" ht="15.75" customHeight="1" x14ac:dyDescent="0.25">
      <c r="B43" s="80" t="str">
        <f>IF(ISNONTEXT(node_raw[[#This Row],[Column1]]), "", node_raw[[#This Row],[Column1]])</f>
        <v/>
      </c>
      <c r="C43" s="88" t="str">
        <f>IF(ISNONTEXT(node_raw[[#This Row],[Column2]]), "", node_raw[[#This Row],[Column2]])</f>
        <v/>
      </c>
      <c r="D43" s="83" t="str">
        <f>IF(ISNUMBER(node_raw[[#This Row],[Column3]]), node_raw[[#This Row],[Column3]],"")</f>
        <v/>
      </c>
      <c r="E43" s="85" t="str">
        <f>IF(ISNUMBER(node_raw[[#This Row],[Column4]]), node_raw[[#This Row],[Column4]]/1048576,"")</f>
        <v/>
      </c>
      <c r="F43" s="83" t="str">
        <f>IF(ISNUMBER(node_raw[[#This Row],[Column5]]), node_raw[[#This Row],[Column5]],"")</f>
        <v/>
      </c>
      <c r="G43" s="41" t="str">
        <f t="shared" si="1"/>
        <v/>
      </c>
      <c r="H43" s="23" t="str">
        <f>IF(ISNUMBER(node_raw[[#This Row],[Column6]]), node_raw[[#This Row],[Column6]]/1048576,"")</f>
        <v/>
      </c>
      <c r="I43" s="92" t="str">
        <f t="shared" si="0"/>
        <v/>
      </c>
      <c r="J43" s="42" t="str">
        <f>IF(ISNONTEXT(node_raw[[#This Row],[Column7]]), "", node_raw[[#This Row],[Column7]]/100)</f>
        <v/>
      </c>
      <c r="K43" s="42" t="str">
        <f>IF(ISNONTEXT(node_raw[[#This Row],[Column8]]), "", node_raw[[#This Row],[Column8]]/100)</f>
        <v/>
      </c>
      <c r="L43" s="22" t="str">
        <f>IF(ISNONTEXT(node_raw[[#This Row],[Column9]]), "", node_raw[[#This Row],[Column9]]/1)</f>
        <v/>
      </c>
      <c r="M43" s="86" t="str">
        <f>IF(ISNONTEXT(node_raw[[#This Row],[Column10]]), "", node_raw[[#This Row],[Column10]]/1)</f>
        <v/>
      </c>
    </row>
    <row r="44" spans="2:13" ht="15.75" customHeight="1" x14ac:dyDescent="0.25">
      <c r="B44" s="80" t="str">
        <f>IF(ISNONTEXT(node_raw[[#This Row],[Column1]]), "", node_raw[[#This Row],[Column1]])</f>
        <v/>
      </c>
      <c r="C44" s="88" t="str">
        <f>IF(ISNONTEXT(node_raw[[#This Row],[Column2]]), "", node_raw[[#This Row],[Column2]])</f>
        <v/>
      </c>
      <c r="D44" s="83" t="str">
        <f>IF(ISNUMBER(node_raw[[#This Row],[Column3]]), node_raw[[#This Row],[Column3]],"")</f>
        <v/>
      </c>
      <c r="E44" s="85" t="str">
        <f>IF(ISNUMBER(node_raw[[#This Row],[Column4]]), node_raw[[#This Row],[Column4]]/1048576,"")</f>
        <v/>
      </c>
      <c r="F44" s="83" t="str">
        <f>IF(ISNUMBER(node_raw[[#This Row],[Column5]]), node_raw[[#This Row],[Column5]],"")</f>
        <v/>
      </c>
      <c r="G44" s="41" t="str">
        <f t="shared" si="1"/>
        <v/>
      </c>
      <c r="H44" s="23" t="str">
        <f>IF(ISNUMBER(node_raw[[#This Row],[Column6]]), node_raw[[#This Row],[Column6]]/1048576,"")</f>
        <v/>
      </c>
      <c r="I44" s="92" t="str">
        <f t="shared" si="0"/>
        <v/>
      </c>
      <c r="J44" s="42" t="str">
        <f>IF(ISNONTEXT(node_raw[[#This Row],[Column7]]), "", node_raw[[#This Row],[Column7]]/100)</f>
        <v/>
      </c>
      <c r="K44" s="42" t="str">
        <f>IF(ISNONTEXT(node_raw[[#This Row],[Column8]]), "", node_raw[[#This Row],[Column8]]/100)</f>
        <v/>
      </c>
      <c r="L44" s="22" t="str">
        <f>IF(ISNONTEXT(node_raw[[#This Row],[Column9]]), "", node_raw[[#This Row],[Column9]]/1)</f>
        <v/>
      </c>
      <c r="M44" s="86" t="str">
        <f>IF(ISNONTEXT(node_raw[[#This Row],[Column10]]), "", node_raw[[#This Row],[Column10]]/1)</f>
        <v/>
      </c>
    </row>
    <row r="45" spans="2:13" ht="15.75" customHeight="1" x14ac:dyDescent="0.25">
      <c r="B45" s="80" t="str">
        <f>IF(ISNONTEXT(node_raw[[#This Row],[Column1]]), "", node_raw[[#This Row],[Column1]])</f>
        <v/>
      </c>
      <c r="C45" s="88" t="str">
        <f>IF(ISNONTEXT(node_raw[[#This Row],[Column2]]), "", node_raw[[#This Row],[Column2]])</f>
        <v/>
      </c>
      <c r="D45" s="83" t="str">
        <f>IF(ISNUMBER(node_raw[[#This Row],[Column3]]), node_raw[[#This Row],[Column3]],"")</f>
        <v/>
      </c>
      <c r="E45" s="85" t="str">
        <f>IF(ISNUMBER(node_raw[[#This Row],[Column4]]), node_raw[[#This Row],[Column4]]/1048576,"")</f>
        <v/>
      </c>
      <c r="F45" s="83" t="str">
        <f>IF(ISNUMBER(node_raw[[#This Row],[Column5]]), node_raw[[#This Row],[Column5]],"")</f>
        <v/>
      </c>
      <c r="G45" s="41" t="str">
        <f t="shared" si="1"/>
        <v/>
      </c>
      <c r="H45" s="23" t="str">
        <f>IF(ISNUMBER(node_raw[[#This Row],[Column6]]), node_raw[[#This Row],[Column6]]/1048576,"")</f>
        <v/>
      </c>
      <c r="I45" s="92" t="str">
        <f t="shared" si="0"/>
        <v/>
      </c>
      <c r="J45" s="42" t="str">
        <f>IF(ISNONTEXT(node_raw[[#This Row],[Column7]]), "", node_raw[[#This Row],[Column7]]/100)</f>
        <v/>
      </c>
      <c r="K45" s="42" t="str">
        <f>IF(ISNONTEXT(node_raw[[#This Row],[Column8]]), "", node_raw[[#This Row],[Column8]]/100)</f>
        <v/>
      </c>
      <c r="L45" s="22" t="str">
        <f>IF(ISNONTEXT(node_raw[[#This Row],[Column9]]), "", node_raw[[#This Row],[Column9]]/1)</f>
        <v/>
      </c>
      <c r="M45" s="86" t="str">
        <f>IF(ISNONTEXT(node_raw[[#This Row],[Column10]]), "", node_raw[[#This Row],[Column10]]/1)</f>
        <v/>
      </c>
    </row>
    <row r="46" spans="2:13" ht="15.75" customHeight="1" x14ac:dyDescent="0.25">
      <c r="B46" s="80" t="str">
        <f>IF(ISNONTEXT(node_raw[[#This Row],[Column1]]), "", node_raw[[#This Row],[Column1]])</f>
        <v/>
      </c>
      <c r="C46" s="88" t="str">
        <f>IF(ISNONTEXT(node_raw[[#This Row],[Column2]]), "", node_raw[[#This Row],[Column2]])</f>
        <v/>
      </c>
      <c r="D46" s="83" t="str">
        <f>IF(ISNUMBER(node_raw[[#This Row],[Column3]]), node_raw[[#This Row],[Column3]],"")</f>
        <v/>
      </c>
      <c r="E46" s="85" t="str">
        <f>IF(ISNUMBER(node_raw[[#This Row],[Column4]]), node_raw[[#This Row],[Column4]]/1048576,"")</f>
        <v/>
      </c>
      <c r="F46" s="83" t="str">
        <f>IF(ISNUMBER(node_raw[[#This Row],[Column5]]), node_raw[[#This Row],[Column5]],"")</f>
        <v/>
      </c>
      <c r="G46" s="41" t="str">
        <f t="shared" si="1"/>
        <v/>
      </c>
      <c r="H46" s="23" t="str">
        <f>IF(ISNUMBER(node_raw[[#This Row],[Column6]]), node_raw[[#This Row],[Column6]]/1048576,"")</f>
        <v/>
      </c>
      <c r="I46" s="92" t="str">
        <f t="shared" si="0"/>
        <v/>
      </c>
      <c r="J46" s="42" t="str">
        <f>IF(ISNONTEXT(node_raw[[#This Row],[Column7]]), "", node_raw[[#This Row],[Column7]]/100)</f>
        <v/>
      </c>
      <c r="K46" s="42" t="str">
        <f>IF(ISNONTEXT(node_raw[[#This Row],[Column8]]), "", node_raw[[#This Row],[Column8]]/100)</f>
        <v/>
      </c>
      <c r="L46" s="22" t="str">
        <f>IF(ISNONTEXT(node_raw[[#This Row],[Column9]]), "", node_raw[[#This Row],[Column9]]/1)</f>
        <v/>
      </c>
      <c r="M46" s="86" t="str">
        <f>IF(ISNONTEXT(node_raw[[#This Row],[Column10]]), "", node_raw[[#This Row],[Column10]]/1)</f>
        <v/>
      </c>
    </row>
    <row r="47" spans="2:13" ht="15.75" customHeight="1" x14ac:dyDescent="0.25">
      <c r="B47" s="80" t="str">
        <f>IF(ISNONTEXT(node_raw[[#This Row],[Column1]]), "", node_raw[[#This Row],[Column1]])</f>
        <v/>
      </c>
      <c r="C47" s="88" t="str">
        <f>IF(ISNONTEXT(node_raw[[#This Row],[Column2]]), "", node_raw[[#This Row],[Column2]])</f>
        <v/>
      </c>
      <c r="D47" s="83" t="str">
        <f>IF(ISNUMBER(node_raw[[#This Row],[Column3]]), node_raw[[#This Row],[Column3]],"")</f>
        <v/>
      </c>
      <c r="E47" s="85" t="str">
        <f>IF(ISNUMBER(node_raw[[#This Row],[Column4]]), node_raw[[#This Row],[Column4]]/1048576,"")</f>
        <v/>
      </c>
      <c r="F47" s="83" t="str">
        <f>IF(ISNUMBER(node_raw[[#This Row],[Column5]]), node_raw[[#This Row],[Column5]],"")</f>
        <v/>
      </c>
      <c r="G47" s="41" t="str">
        <f t="shared" si="1"/>
        <v/>
      </c>
      <c r="H47" s="23" t="str">
        <f>IF(ISNUMBER(node_raw[[#This Row],[Column6]]), node_raw[[#This Row],[Column6]]/1048576,"")</f>
        <v/>
      </c>
      <c r="I47" s="92" t="str">
        <f t="shared" si="0"/>
        <v/>
      </c>
      <c r="J47" s="42" t="str">
        <f>IF(ISNONTEXT(node_raw[[#This Row],[Column7]]), "", node_raw[[#This Row],[Column7]]/100)</f>
        <v/>
      </c>
      <c r="K47" s="42" t="str">
        <f>IF(ISNONTEXT(node_raw[[#This Row],[Column8]]), "", node_raw[[#This Row],[Column8]]/100)</f>
        <v/>
      </c>
      <c r="L47" s="22" t="str">
        <f>IF(ISNONTEXT(node_raw[[#This Row],[Column9]]), "", node_raw[[#This Row],[Column9]]/1)</f>
        <v/>
      </c>
      <c r="M47" s="86" t="str">
        <f>IF(ISNONTEXT(node_raw[[#This Row],[Column10]]), "", node_raw[[#This Row],[Column10]]/1)</f>
        <v/>
      </c>
    </row>
    <row r="48" spans="2:13" ht="15.75" customHeight="1" x14ac:dyDescent="0.25">
      <c r="B48" s="80" t="str">
        <f>IF(ISNONTEXT(node_raw[[#This Row],[Column1]]), "", node_raw[[#This Row],[Column1]])</f>
        <v/>
      </c>
      <c r="C48" s="88" t="str">
        <f>IF(ISNONTEXT(node_raw[[#This Row],[Column2]]), "", node_raw[[#This Row],[Column2]])</f>
        <v/>
      </c>
      <c r="D48" s="83" t="str">
        <f>IF(ISNUMBER(node_raw[[#This Row],[Column3]]), node_raw[[#This Row],[Column3]],"")</f>
        <v/>
      </c>
      <c r="E48" s="85" t="str">
        <f>IF(ISNUMBER(node_raw[[#This Row],[Column4]]), node_raw[[#This Row],[Column4]]/1048576,"")</f>
        <v/>
      </c>
      <c r="F48" s="83" t="str">
        <f>IF(ISNUMBER(node_raw[[#This Row],[Column5]]), node_raw[[#This Row],[Column5]],"")</f>
        <v/>
      </c>
      <c r="G48" s="41" t="str">
        <f t="shared" si="1"/>
        <v/>
      </c>
      <c r="H48" s="23" t="str">
        <f>IF(ISNUMBER(node_raw[[#This Row],[Column6]]), node_raw[[#This Row],[Column6]]/1048576,"")</f>
        <v/>
      </c>
      <c r="I48" s="92" t="str">
        <f t="shared" si="0"/>
        <v/>
      </c>
      <c r="J48" s="42" t="str">
        <f>IF(ISNONTEXT(node_raw[[#This Row],[Column7]]), "", node_raw[[#This Row],[Column7]]/100)</f>
        <v/>
      </c>
      <c r="K48" s="42" t="str">
        <f>IF(ISNONTEXT(node_raw[[#This Row],[Column8]]), "", node_raw[[#This Row],[Column8]]/100)</f>
        <v/>
      </c>
      <c r="L48" s="22" t="str">
        <f>IF(ISNONTEXT(node_raw[[#This Row],[Column9]]), "", node_raw[[#This Row],[Column9]]/1)</f>
        <v/>
      </c>
      <c r="M48" s="86" t="str">
        <f>IF(ISNONTEXT(node_raw[[#This Row],[Column10]]), "", node_raw[[#This Row],[Column10]]/1)</f>
        <v/>
      </c>
    </row>
    <row r="49" spans="2:13" ht="15.75" customHeight="1" x14ac:dyDescent="0.25">
      <c r="B49" s="80" t="str">
        <f>IF(ISNONTEXT(node_raw[[#This Row],[Column1]]), "", node_raw[[#This Row],[Column1]])</f>
        <v/>
      </c>
      <c r="C49" s="88" t="str">
        <f>IF(ISNONTEXT(node_raw[[#This Row],[Column2]]), "", node_raw[[#This Row],[Column2]])</f>
        <v/>
      </c>
      <c r="D49" s="83" t="str">
        <f>IF(ISNUMBER(node_raw[[#This Row],[Column3]]), node_raw[[#This Row],[Column3]],"")</f>
        <v/>
      </c>
      <c r="E49" s="85" t="str">
        <f>IF(ISNUMBER(node_raw[[#This Row],[Column4]]), node_raw[[#This Row],[Column4]]/1048576,"")</f>
        <v/>
      </c>
      <c r="F49" s="83" t="str">
        <f>IF(ISNUMBER(node_raw[[#This Row],[Column5]]), node_raw[[#This Row],[Column5]],"")</f>
        <v/>
      </c>
      <c r="G49" s="41" t="str">
        <f t="shared" si="1"/>
        <v/>
      </c>
      <c r="H49" s="23" t="str">
        <f>IF(ISNUMBER(node_raw[[#This Row],[Column6]]), node_raw[[#This Row],[Column6]]/1048576,"")</f>
        <v/>
      </c>
      <c r="I49" s="92" t="str">
        <f t="shared" si="0"/>
        <v/>
      </c>
      <c r="J49" s="42" t="str">
        <f>IF(ISNONTEXT(node_raw[[#This Row],[Column7]]), "", node_raw[[#This Row],[Column7]]/100)</f>
        <v/>
      </c>
      <c r="K49" s="42" t="str">
        <f>IF(ISNONTEXT(node_raw[[#This Row],[Column8]]), "", node_raw[[#This Row],[Column8]]/100)</f>
        <v/>
      </c>
      <c r="L49" s="22" t="str">
        <f>IF(ISNONTEXT(node_raw[[#This Row],[Column9]]), "", node_raw[[#This Row],[Column9]]/1)</f>
        <v/>
      </c>
      <c r="M49" s="86" t="str">
        <f>IF(ISNONTEXT(node_raw[[#This Row],[Column10]]), "", node_raw[[#This Row],[Column10]]/1)</f>
        <v/>
      </c>
    </row>
    <row r="50" spans="2:13" ht="15.75" customHeight="1" x14ac:dyDescent="0.25">
      <c r="B50" s="80" t="str">
        <f>IF(ISNONTEXT(node_raw[[#This Row],[Column1]]), "", node_raw[[#This Row],[Column1]])</f>
        <v/>
      </c>
      <c r="C50" s="88" t="str">
        <f>IF(ISNONTEXT(node_raw[[#This Row],[Column2]]), "", node_raw[[#This Row],[Column2]])</f>
        <v/>
      </c>
      <c r="D50" s="83" t="str">
        <f>IF(ISNUMBER(node_raw[[#This Row],[Column3]]), node_raw[[#This Row],[Column3]],"")</f>
        <v/>
      </c>
      <c r="E50" s="85" t="str">
        <f>IF(ISNUMBER(node_raw[[#This Row],[Column4]]), node_raw[[#This Row],[Column4]]/1048576,"")</f>
        <v/>
      </c>
      <c r="F50" s="83" t="str">
        <f>IF(ISNUMBER(node_raw[[#This Row],[Column5]]), node_raw[[#This Row],[Column5]],"")</f>
        <v/>
      </c>
      <c r="G50" s="41" t="str">
        <f t="shared" si="1"/>
        <v/>
      </c>
      <c r="H50" s="23" t="str">
        <f>IF(ISNUMBER(node_raw[[#This Row],[Column6]]), node_raw[[#This Row],[Column6]]/1048576,"")</f>
        <v/>
      </c>
      <c r="I50" s="92" t="str">
        <f t="shared" si="0"/>
        <v/>
      </c>
      <c r="J50" s="42" t="str">
        <f>IF(ISNONTEXT(node_raw[[#This Row],[Column7]]), "", node_raw[[#This Row],[Column7]]/100)</f>
        <v/>
      </c>
      <c r="K50" s="42" t="str">
        <f>IF(ISNONTEXT(node_raw[[#This Row],[Column8]]), "", node_raw[[#This Row],[Column8]]/100)</f>
        <v/>
      </c>
      <c r="L50" s="22" t="str">
        <f>IF(ISNONTEXT(node_raw[[#This Row],[Column9]]), "", node_raw[[#This Row],[Column9]]/1)</f>
        <v/>
      </c>
      <c r="M50" s="86" t="str">
        <f>IF(ISNONTEXT(node_raw[[#This Row],[Column10]]), "", node_raw[[#This Row],[Column10]]/1)</f>
        <v/>
      </c>
    </row>
    <row r="51" spans="2:13" ht="15.75" customHeight="1" x14ac:dyDescent="0.25">
      <c r="B51" s="80" t="str">
        <f>IF(ISNONTEXT(node_raw[[#This Row],[Column1]]), "", node_raw[[#This Row],[Column1]])</f>
        <v/>
      </c>
      <c r="C51" s="88" t="str">
        <f>IF(ISNONTEXT(node_raw[[#This Row],[Column2]]), "", node_raw[[#This Row],[Column2]])</f>
        <v/>
      </c>
      <c r="D51" s="83" t="str">
        <f>IF(ISNUMBER(node_raw[[#This Row],[Column3]]), node_raw[[#This Row],[Column3]],"")</f>
        <v/>
      </c>
      <c r="E51" s="85" t="str">
        <f>IF(ISNUMBER(node_raw[[#This Row],[Column4]]), node_raw[[#This Row],[Column4]]/1048576,"")</f>
        <v/>
      </c>
      <c r="F51" s="83" t="str">
        <f>IF(ISNUMBER(node_raw[[#This Row],[Column5]]), node_raw[[#This Row],[Column5]],"")</f>
        <v/>
      </c>
      <c r="G51" s="41" t="str">
        <f t="shared" si="1"/>
        <v/>
      </c>
      <c r="H51" s="23" t="str">
        <f>IF(ISNUMBER(node_raw[[#This Row],[Column6]]), node_raw[[#This Row],[Column6]]/1048576,"")</f>
        <v/>
      </c>
      <c r="I51" s="92" t="str">
        <f t="shared" si="0"/>
        <v/>
      </c>
      <c r="J51" s="42" t="str">
        <f>IF(ISNONTEXT(node_raw[[#This Row],[Column7]]), "", node_raw[[#This Row],[Column7]]/100)</f>
        <v/>
      </c>
      <c r="K51" s="42" t="str">
        <f>IF(ISNONTEXT(node_raw[[#This Row],[Column8]]), "", node_raw[[#This Row],[Column8]]/100)</f>
        <v/>
      </c>
      <c r="L51" s="22" t="str">
        <f>IF(ISNONTEXT(node_raw[[#This Row],[Column9]]), "", node_raw[[#This Row],[Column9]]/1)</f>
        <v/>
      </c>
      <c r="M51" s="86" t="str">
        <f>IF(ISNONTEXT(node_raw[[#This Row],[Column10]]), "", node_raw[[#This Row],[Column10]]/1)</f>
        <v/>
      </c>
    </row>
    <row r="52" spans="2:13" ht="15.75" customHeight="1" x14ac:dyDescent="0.25">
      <c r="B52" s="80" t="str">
        <f>IF(ISNONTEXT(node_raw[[#This Row],[Column1]]), "", node_raw[[#This Row],[Column1]])</f>
        <v/>
      </c>
      <c r="C52" s="88" t="str">
        <f>IF(ISNONTEXT(node_raw[[#This Row],[Column2]]), "", node_raw[[#This Row],[Column2]])</f>
        <v/>
      </c>
      <c r="D52" s="83" t="str">
        <f>IF(ISNUMBER(node_raw[[#This Row],[Column3]]), node_raw[[#This Row],[Column3]],"")</f>
        <v/>
      </c>
      <c r="E52" s="85" t="str">
        <f>IF(ISNUMBER(node_raw[[#This Row],[Column4]]), node_raw[[#This Row],[Column4]]/1048576,"")</f>
        <v/>
      </c>
      <c r="F52" s="83" t="str">
        <f>IF(ISNUMBER(node_raw[[#This Row],[Column5]]), node_raw[[#This Row],[Column5]],"")</f>
        <v/>
      </c>
      <c r="G52" s="41" t="str">
        <f t="shared" si="1"/>
        <v/>
      </c>
      <c r="H52" s="23" t="str">
        <f>IF(ISNUMBER(node_raw[[#This Row],[Column6]]), node_raw[[#This Row],[Column6]]/1048576,"")</f>
        <v/>
      </c>
      <c r="I52" s="92" t="str">
        <f t="shared" si="0"/>
        <v/>
      </c>
      <c r="J52" s="42" t="str">
        <f>IF(ISNONTEXT(node_raw[[#This Row],[Column7]]), "", node_raw[[#This Row],[Column7]]/100)</f>
        <v/>
      </c>
      <c r="K52" s="42" t="str">
        <f>IF(ISNONTEXT(node_raw[[#This Row],[Column8]]), "", node_raw[[#This Row],[Column8]]/100)</f>
        <v/>
      </c>
      <c r="L52" s="22" t="str">
        <f>IF(ISNONTEXT(node_raw[[#This Row],[Column9]]), "", node_raw[[#This Row],[Column9]]/1)</f>
        <v/>
      </c>
      <c r="M52" s="86" t="str">
        <f>IF(ISNONTEXT(node_raw[[#This Row],[Column10]]), "", node_raw[[#This Row],[Column10]]/1)</f>
        <v/>
      </c>
    </row>
    <row r="53" spans="2:13" ht="15.75" customHeight="1" x14ac:dyDescent="0.25">
      <c r="B53" s="80" t="str">
        <f>IF(ISNONTEXT(node_raw[[#This Row],[Column1]]), "", node_raw[[#This Row],[Column1]])</f>
        <v/>
      </c>
      <c r="C53" s="88" t="str">
        <f>IF(ISNONTEXT(node_raw[[#This Row],[Column2]]), "", node_raw[[#This Row],[Column2]])</f>
        <v/>
      </c>
      <c r="D53" s="83" t="str">
        <f>IF(ISNUMBER(node_raw[[#This Row],[Column3]]), node_raw[[#This Row],[Column3]],"")</f>
        <v/>
      </c>
      <c r="E53" s="85" t="str">
        <f>IF(ISNUMBER(node_raw[[#This Row],[Column4]]), node_raw[[#This Row],[Column4]]/1048576,"")</f>
        <v/>
      </c>
      <c r="F53" s="83" t="str">
        <f>IF(ISNUMBER(node_raw[[#This Row],[Column5]]), node_raw[[#This Row],[Column5]],"")</f>
        <v/>
      </c>
      <c r="G53" s="41" t="str">
        <f t="shared" si="1"/>
        <v/>
      </c>
      <c r="H53" s="23" t="str">
        <f>IF(ISNUMBER(node_raw[[#This Row],[Column6]]), node_raw[[#This Row],[Column6]]/1048576,"")</f>
        <v/>
      </c>
      <c r="I53" s="92" t="str">
        <f t="shared" si="0"/>
        <v/>
      </c>
      <c r="J53" s="42" t="str">
        <f>IF(ISNONTEXT(node_raw[[#This Row],[Column7]]), "", node_raw[[#This Row],[Column7]]/100)</f>
        <v/>
      </c>
      <c r="K53" s="42" t="str">
        <f>IF(ISNONTEXT(node_raw[[#This Row],[Column8]]), "", node_raw[[#This Row],[Column8]]/100)</f>
        <v/>
      </c>
      <c r="L53" s="22" t="str">
        <f>IF(ISNONTEXT(node_raw[[#This Row],[Column9]]), "", node_raw[[#This Row],[Column9]]/1)</f>
        <v/>
      </c>
      <c r="M53" s="86" t="str">
        <f>IF(ISNONTEXT(node_raw[[#This Row],[Column10]]), "", node_raw[[#This Row],[Column10]]/1)</f>
        <v/>
      </c>
    </row>
    <row r="54" spans="2:13" ht="15.75" customHeight="1" x14ac:dyDescent="0.25">
      <c r="B54" s="80" t="str">
        <f>IF(ISNONTEXT(node_raw[[#This Row],[Column1]]), "", node_raw[[#This Row],[Column1]])</f>
        <v/>
      </c>
      <c r="C54" s="88" t="str">
        <f>IF(ISNONTEXT(node_raw[[#This Row],[Column2]]), "", node_raw[[#This Row],[Column2]])</f>
        <v/>
      </c>
      <c r="D54" s="83" t="str">
        <f>IF(ISNUMBER(node_raw[[#This Row],[Column3]]), node_raw[[#This Row],[Column3]],"")</f>
        <v/>
      </c>
      <c r="E54" s="85" t="str">
        <f>IF(ISNUMBER(node_raw[[#This Row],[Column4]]), node_raw[[#This Row],[Column4]]/1048576,"")</f>
        <v/>
      </c>
      <c r="F54" s="83" t="str">
        <f>IF(ISNUMBER(node_raw[[#This Row],[Column5]]), node_raw[[#This Row],[Column5]],"")</f>
        <v/>
      </c>
      <c r="G54" s="41" t="str">
        <f t="shared" si="1"/>
        <v/>
      </c>
      <c r="H54" s="23" t="str">
        <f>IF(ISNUMBER(node_raw[[#This Row],[Column6]]), node_raw[[#This Row],[Column6]]/1048576,"")</f>
        <v/>
      </c>
      <c r="I54" s="92" t="str">
        <f t="shared" si="0"/>
        <v/>
      </c>
      <c r="J54" s="42" t="str">
        <f>IF(ISNONTEXT(node_raw[[#This Row],[Column7]]), "", node_raw[[#This Row],[Column7]]/100)</f>
        <v/>
      </c>
      <c r="K54" s="42" t="str">
        <f>IF(ISNONTEXT(node_raw[[#This Row],[Column8]]), "", node_raw[[#This Row],[Column8]]/100)</f>
        <v/>
      </c>
      <c r="L54" s="22" t="str">
        <f>IF(ISNONTEXT(node_raw[[#This Row],[Column9]]), "", node_raw[[#This Row],[Column9]]/1)</f>
        <v/>
      </c>
      <c r="M54" s="86" t="str">
        <f>IF(ISNONTEXT(node_raw[[#This Row],[Column10]]), "", node_raw[[#This Row],[Column10]]/1)</f>
        <v/>
      </c>
    </row>
    <row r="55" spans="2:13" ht="15.75" customHeight="1" x14ac:dyDescent="0.25">
      <c r="B55" s="80" t="str">
        <f>IF(ISNONTEXT(node_raw[[#This Row],[Column1]]), "", node_raw[[#This Row],[Column1]])</f>
        <v/>
      </c>
      <c r="C55" s="88" t="str">
        <f>IF(ISNONTEXT(node_raw[[#This Row],[Column2]]), "", node_raw[[#This Row],[Column2]])</f>
        <v/>
      </c>
      <c r="D55" s="83" t="str">
        <f>IF(ISNUMBER(node_raw[[#This Row],[Column3]]), node_raw[[#This Row],[Column3]],"")</f>
        <v/>
      </c>
      <c r="E55" s="85" t="str">
        <f>IF(ISNUMBER(node_raw[[#This Row],[Column4]]), node_raw[[#This Row],[Column4]]/1048576,"")</f>
        <v/>
      </c>
      <c r="F55" s="83" t="str">
        <f>IF(ISNUMBER(node_raw[[#This Row],[Column5]]), node_raw[[#This Row],[Column5]],"")</f>
        <v/>
      </c>
      <c r="G55" s="41" t="str">
        <f t="shared" si="1"/>
        <v/>
      </c>
      <c r="H55" s="23" t="str">
        <f>IF(ISNUMBER(node_raw[[#This Row],[Column6]]), node_raw[[#This Row],[Column6]]/1048576,"")</f>
        <v/>
      </c>
      <c r="I55" s="92" t="str">
        <f t="shared" si="0"/>
        <v/>
      </c>
      <c r="J55" s="42" t="str">
        <f>IF(ISNONTEXT(node_raw[[#This Row],[Column7]]), "", node_raw[[#This Row],[Column7]]/100)</f>
        <v/>
      </c>
      <c r="K55" s="42" t="str">
        <f>IF(ISNONTEXT(node_raw[[#This Row],[Column8]]), "", node_raw[[#This Row],[Column8]]/100)</f>
        <v/>
      </c>
      <c r="L55" s="22" t="str">
        <f>IF(ISNONTEXT(node_raw[[#This Row],[Column9]]), "", node_raw[[#This Row],[Column9]]/1)</f>
        <v/>
      </c>
      <c r="M55" s="86" t="str">
        <f>IF(ISNONTEXT(node_raw[[#This Row],[Column10]]), "", node_raw[[#This Row],[Column10]]/1)</f>
        <v/>
      </c>
    </row>
    <row r="56" spans="2:13" ht="15.75" customHeight="1" x14ac:dyDescent="0.25">
      <c r="B56" s="80" t="str">
        <f>IF(ISNONTEXT(node_raw[[#This Row],[Column1]]), "", node_raw[[#This Row],[Column1]])</f>
        <v/>
      </c>
      <c r="C56" s="88" t="str">
        <f>IF(ISNONTEXT(node_raw[[#This Row],[Column2]]), "", node_raw[[#This Row],[Column2]])</f>
        <v/>
      </c>
      <c r="D56" s="83" t="str">
        <f>IF(ISNUMBER(node_raw[[#This Row],[Column3]]), node_raw[[#This Row],[Column3]],"")</f>
        <v/>
      </c>
      <c r="E56" s="85" t="str">
        <f>IF(ISNUMBER(node_raw[[#This Row],[Column4]]), node_raw[[#This Row],[Column4]]/1048576,"")</f>
        <v/>
      </c>
      <c r="F56" s="83" t="str">
        <f>IF(ISNUMBER(node_raw[[#This Row],[Column5]]), node_raw[[#This Row],[Column5]],"")</f>
        <v/>
      </c>
      <c r="G56" s="41" t="str">
        <f t="shared" si="1"/>
        <v/>
      </c>
      <c r="H56" s="23" t="str">
        <f>IF(ISNUMBER(node_raw[[#This Row],[Column6]]), node_raw[[#This Row],[Column6]]/1048576,"")</f>
        <v/>
      </c>
      <c r="I56" s="92" t="str">
        <f t="shared" si="0"/>
        <v/>
      </c>
      <c r="J56" s="42" t="str">
        <f>IF(ISNONTEXT(node_raw[[#This Row],[Column7]]), "", node_raw[[#This Row],[Column7]]/100)</f>
        <v/>
      </c>
      <c r="K56" s="42" t="str">
        <f>IF(ISNONTEXT(node_raw[[#This Row],[Column8]]), "", node_raw[[#This Row],[Column8]]/100)</f>
        <v/>
      </c>
      <c r="L56" s="22" t="str">
        <f>IF(ISNONTEXT(node_raw[[#This Row],[Column9]]), "", node_raw[[#This Row],[Column9]]/1)</f>
        <v/>
      </c>
      <c r="M56" s="86" t="str">
        <f>IF(ISNONTEXT(node_raw[[#This Row],[Column10]]), "", node_raw[[#This Row],[Column10]]/1)</f>
        <v/>
      </c>
    </row>
    <row r="57" spans="2:13" ht="15.75" customHeight="1" x14ac:dyDescent="0.25">
      <c r="B57" s="80" t="str">
        <f>IF(ISNONTEXT(node_raw[[#This Row],[Column1]]), "", node_raw[[#This Row],[Column1]])</f>
        <v/>
      </c>
      <c r="C57" s="88" t="str">
        <f>IF(ISNONTEXT(node_raw[[#This Row],[Column2]]), "", node_raw[[#This Row],[Column2]])</f>
        <v/>
      </c>
      <c r="D57" s="83" t="str">
        <f>IF(ISNUMBER(node_raw[[#This Row],[Column3]]), node_raw[[#This Row],[Column3]],"")</f>
        <v/>
      </c>
      <c r="E57" s="85" t="str">
        <f>IF(ISNUMBER(node_raw[[#This Row],[Column4]]), node_raw[[#This Row],[Column4]]/1048576,"")</f>
        <v/>
      </c>
      <c r="F57" s="83" t="str">
        <f>IF(ISNUMBER(node_raw[[#This Row],[Column5]]), node_raw[[#This Row],[Column5]],"")</f>
        <v/>
      </c>
      <c r="G57" s="41" t="str">
        <f t="shared" si="1"/>
        <v/>
      </c>
      <c r="H57" s="23" t="str">
        <f>IF(ISNUMBER(node_raw[[#This Row],[Column6]]), node_raw[[#This Row],[Column6]]/1048576,"")</f>
        <v/>
      </c>
      <c r="I57" s="92" t="str">
        <f t="shared" si="0"/>
        <v/>
      </c>
      <c r="J57" s="42" t="str">
        <f>IF(ISNONTEXT(node_raw[[#This Row],[Column7]]), "", node_raw[[#This Row],[Column7]]/100)</f>
        <v/>
      </c>
      <c r="K57" s="42" t="str">
        <f>IF(ISNONTEXT(node_raw[[#This Row],[Column8]]), "", node_raw[[#This Row],[Column8]]/100)</f>
        <v/>
      </c>
      <c r="L57" s="22" t="str">
        <f>IF(ISNONTEXT(node_raw[[#This Row],[Column9]]), "", node_raw[[#This Row],[Column9]]/1)</f>
        <v/>
      </c>
      <c r="M57" s="86" t="str">
        <f>IF(ISNONTEXT(node_raw[[#This Row],[Column10]]), "", node_raw[[#This Row],[Column10]]/1)</f>
        <v/>
      </c>
    </row>
    <row r="58" spans="2:13" ht="15.75" customHeight="1" x14ac:dyDescent="0.25">
      <c r="B58" s="80" t="str">
        <f>IF(ISNONTEXT(node_raw[[#This Row],[Column1]]), "", node_raw[[#This Row],[Column1]])</f>
        <v/>
      </c>
      <c r="C58" s="88" t="str">
        <f>IF(ISNONTEXT(node_raw[[#This Row],[Column2]]), "", node_raw[[#This Row],[Column2]])</f>
        <v/>
      </c>
      <c r="D58" s="83" t="str">
        <f>IF(ISNUMBER(node_raw[[#This Row],[Column3]]), node_raw[[#This Row],[Column3]],"")</f>
        <v/>
      </c>
      <c r="E58" s="85" t="str">
        <f>IF(ISNUMBER(node_raw[[#This Row],[Column4]]), node_raw[[#This Row],[Column4]]/1048576,"")</f>
        <v/>
      </c>
      <c r="F58" s="83" t="str">
        <f>IF(ISNUMBER(node_raw[[#This Row],[Column5]]), node_raw[[#This Row],[Column5]],"")</f>
        <v/>
      </c>
      <c r="G58" s="41" t="str">
        <f t="shared" si="1"/>
        <v/>
      </c>
      <c r="H58" s="23" t="str">
        <f>IF(ISNUMBER(node_raw[[#This Row],[Column6]]), node_raw[[#This Row],[Column6]]/1048576,"")</f>
        <v/>
      </c>
      <c r="I58" s="92" t="str">
        <f t="shared" si="0"/>
        <v/>
      </c>
      <c r="J58" s="42" t="str">
        <f>IF(ISNONTEXT(node_raw[[#This Row],[Column7]]), "", node_raw[[#This Row],[Column7]]/100)</f>
        <v/>
      </c>
      <c r="K58" s="42" t="str">
        <f>IF(ISNONTEXT(node_raw[[#This Row],[Column8]]), "", node_raw[[#This Row],[Column8]]/100)</f>
        <v/>
      </c>
      <c r="L58" s="22" t="str">
        <f>IF(ISNONTEXT(node_raw[[#This Row],[Column9]]), "", node_raw[[#This Row],[Column9]]/1)</f>
        <v/>
      </c>
      <c r="M58" s="86" t="str">
        <f>IF(ISNONTEXT(node_raw[[#This Row],[Column10]]), "", node_raw[[#This Row],[Column10]]/1)</f>
        <v/>
      </c>
    </row>
    <row r="59" spans="2:13" ht="15.75" customHeight="1" x14ac:dyDescent="0.25">
      <c r="B59" s="80" t="str">
        <f>IF(ISNONTEXT(node_raw[[#This Row],[Column1]]), "", node_raw[[#This Row],[Column1]])</f>
        <v/>
      </c>
      <c r="C59" s="88" t="str">
        <f>IF(ISNONTEXT(node_raw[[#This Row],[Column2]]), "", node_raw[[#This Row],[Column2]])</f>
        <v/>
      </c>
      <c r="D59" s="83" t="str">
        <f>IF(ISNUMBER(node_raw[[#This Row],[Column3]]), node_raw[[#This Row],[Column3]],"")</f>
        <v/>
      </c>
      <c r="E59" s="85" t="str">
        <f>IF(ISNUMBER(node_raw[[#This Row],[Column4]]), node_raw[[#This Row],[Column4]]/1048576,"")</f>
        <v/>
      </c>
      <c r="F59" s="83" t="str">
        <f>IF(ISNUMBER(node_raw[[#This Row],[Column5]]), node_raw[[#This Row],[Column5]],"")</f>
        <v/>
      </c>
      <c r="G59" s="41" t="str">
        <f t="shared" si="1"/>
        <v/>
      </c>
      <c r="H59" s="23" t="str">
        <f>IF(ISNUMBER(node_raw[[#This Row],[Column6]]), node_raw[[#This Row],[Column6]]/1048576,"")</f>
        <v/>
      </c>
      <c r="I59" s="92" t="str">
        <f t="shared" si="0"/>
        <v/>
      </c>
      <c r="J59" s="42" t="str">
        <f>IF(ISNONTEXT(node_raw[[#This Row],[Column7]]), "", node_raw[[#This Row],[Column7]]/100)</f>
        <v/>
      </c>
      <c r="K59" s="42" t="str">
        <f>IF(ISNONTEXT(node_raw[[#This Row],[Column8]]), "", node_raw[[#This Row],[Column8]]/100)</f>
        <v/>
      </c>
      <c r="L59" s="22" t="str">
        <f>IF(ISNONTEXT(node_raw[[#This Row],[Column9]]), "", node_raw[[#This Row],[Column9]]/1)</f>
        <v/>
      </c>
      <c r="M59" s="86" t="str">
        <f>IF(ISNONTEXT(node_raw[[#This Row],[Column10]]), "", node_raw[[#This Row],[Column10]]/1)</f>
        <v/>
      </c>
    </row>
    <row r="60" spans="2:13" ht="15.75" customHeight="1" x14ac:dyDescent="0.25">
      <c r="B60" s="80" t="str">
        <f>IF(ISNONTEXT(node_raw[[#This Row],[Column1]]), "", node_raw[[#This Row],[Column1]])</f>
        <v/>
      </c>
      <c r="C60" s="88" t="str">
        <f>IF(ISNONTEXT(node_raw[[#This Row],[Column2]]), "", node_raw[[#This Row],[Column2]])</f>
        <v/>
      </c>
      <c r="D60" s="83" t="str">
        <f>IF(ISNUMBER(node_raw[[#This Row],[Column3]]), node_raw[[#This Row],[Column3]],"")</f>
        <v/>
      </c>
      <c r="E60" s="85" t="str">
        <f>IF(ISNUMBER(node_raw[[#This Row],[Column4]]), node_raw[[#This Row],[Column4]]/1048576,"")</f>
        <v/>
      </c>
      <c r="F60" s="83" t="str">
        <f>IF(ISNUMBER(node_raw[[#This Row],[Column5]]), node_raw[[#This Row],[Column5]],"")</f>
        <v/>
      </c>
      <c r="G60" s="41" t="str">
        <f t="shared" si="1"/>
        <v/>
      </c>
      <c r="H60" s="23" t="str">
        <f>IF(ISNUMBER(node_raw[[#This Row],[Column6]]), node_raw[[#This Row],[Column6]]/1048576,"")</f>
        <v/>
      </c>
      <c r="I60" s="92" t="str">
        <f t="shared" si="0"/>
        <v/>
      </c>
      <c r="J60" s="42" t="str">
        <f>IF(ISNONTEXT(node_raw[[#This Row],[Column7]]), "", node_raw[[#This Row],[Column7]]/100)</f>
        <v/>
      </c>
      <c r="K60" s="42" t="str">
        <f>IF(ISNONTEXT(node_raw[[#This Row],[Column8]]), "", node_raw[[#This Row],[Column8]]/100)</f>
        <v/>
      </c>
      <c r="L60" s="22" t="str">
        <f>IF(ISNONTEXT(node_raw[[#This Row],[Column9]]), "", node_raw[[#This Row],[Column9]]/1)</f>
        <v/>
      </c>
      <c r="M60" s="86" t="str">
        <f>IF(ISNONTEXT(node_raw[[#This Row],[Column10]]), "", node_raw[[#This Row],[Column10]]/1)</f>
        <v/>
      </c>
    </row>
    <row r="61" spans="2:13" ht="15.75" customHeight="1" x14ac:dyDescent="0.25">
      <c r="B61" s="80" t="str">
        <f>IF(ISNONTEXT(node_raw[[#This Row],[Column1]]), "", node_raw[[#This Row],[Column1]])</f>
        <v/>
      </c>
      <c r="C61" s="88" t="str">
        <f>IF(ISNONTEXT(node_raw[[#This Row],[Column2]]), "", node_raw[[#This Row],[Column2]])</f>
        <v/>
      </c>
      <c r="D61" s="83" t="str">
        <f>IF(ISNUMBER(node_raw[[#This Row],[Column3]]), node_raw[[#This Row],[Column3]],"")</f>
        <v/>
      </c>
      <c r="E61" s="85" t="str">
        <f>IF(ISNUMBER(node_raw[[#This Row],[Column4]]), node_raw[[#This Row],[Column4]]/1048576,"")</f>
        <v/>
      </c>
      <c r="F61" s="83" t="str">
        <f>IF(ISNUMBER(node_raw[[#This Row],[Column5]]), node_raw[[#This Row],[Column5]],"")</f>
        <v/>
      </c>
      <c r="G61" s="41" t="str">
        <f t="shared" si="1"/>
        <v/>
      </c>
      <c r="H61" s="23" t="str">
        <f>IF(ISNUMBER(node_raw[[#This Row],[Column6]]), node_raw[[#This Row],[Column6]]/1048576,"")</f>
        <v/>
      </c>
      <c r="I61" s="92" t="str">
        <f t="shared" si="0"/>
        <v/>
      </c>
      <c r="J61" s="42" t="str">
        <f>IF(ISNONTEXT(node_raw[[#This Row],[Column7]]), "", node_raw[[#This Row],[Column7]]/100)</f>
        <v/>
      </c>
      <c r="K61" s="42" t="str">
        <f>IF(ISNONTEXT(node_raw[[#This Row],[Column8]]), "", node_raw[[#This Row],[Column8]]/100)</f>
        <v/>
      </c>
      <c r="L61" s="22" t="str">
        <f>IF(ISNONTEXT(node_raw[[#This Row],[Column9]]), "", node_raw[[#This Row],[Column9]]/1)</f>
        <v/>
      </c>
      <c r="M61" s="86" t="str">
        <f>IF(ISNONTEXT(node_raw[[#This Row],[Column10]]), "", node_raw[[#This Row],[Column10]]/1)</f>
        <v/>
      </c>
    </row>
    <row r="62" spans="2:13" ht="15.75" customHeight="1" x14ac:dyDescent="0.25">
      <c r="B62" s="80" t="str">
        <f>IF(ISNONTEXT(node_raw[[#This Row],[Column1]]), "", node_raw[[#This Row],[Column1]])</f>
        <v/>
      </c>
      <c r="C62" s="88" t="str">
        <f>IF(ISNONTEXT(node_raw[[#This Row],[Column2]]), "", node_raw[[#This Row],[Column2]])</f>
        <v/>
      </c>
      <c r="D62" s="83" t="str">
        <f>IF(ISNUMBER(node_raw[[#This Row],[Column3]]), node_raw[[#This Row],[Column3]],"")</f>
        <v/>
      </c>
      <c r="E62" s="85" t="str">
        <f>IF(ISNUMBER(node_raw[[#This Row],[Column4]]), node_raw[[#This Row],[Column4]]/1048576,"")</f>
        <v/>
      </c>
      <c r="F62" s="83" t="str">
        <f>IF(ISNUMBER(node_raw[[#This Row],[Column5]]), node_raw[[#This Row],[Column5]],"")</f>
        <v/>
      </c>
      <c r="G62" s="41" t="str">
        <f t="shared" si="1"/>
        <v/>
      </c>
      <c r="H62" s="23" t="str">
        <f>IF(ISNUMBER(node_raw[[#This Row],[Column6]]), node_raw[[#This Row],[Column6]]/1048576,"")</f>
        <v/>
      </c>
      <c r="I62" s="92" t="str">
        <f t="shared" si="0"/>
        <v/>
      </c>
      <c r="J62" s="42" t="str">
        <f>IF(ISNONTEXT(node_raw[[#This Row],[Column7]]), "", node_raw[[#This Row],[Column7]]/100)</f>
        <v/>
      </c>
      <c r="K62" s="42" t="str">
        <f>IF(ISNONTEXT(node_raw[[#This Row],[Column8]]), "", node_raw[[#This Row],[Column8]]/100)</f>
        <v/>
      </c>
      <c r="L62" s="22" t="str">
        <f>IF(ISNONTEXT(node_raw[[#This Row],[Column9]]), "", node_raw[[#This Row],[Column9]]/1)</f>
        <v/>
      </c>
      <c r="M62" s="86" t="str">
        <f>IF(ISNONTEXT(node_raw[[#This Row],[Column10]]), "", node_raw[[#This Row],[Column10]]/1)</f>
        <v/>
      </c>
    </row>
    <row r="63" spans="2:13" ht="15.75" customHeight="1" x14ac:dyDescent="0.25">
      <c r="B63" s="80" t="str">
        <f>IF(ISNONTEXT(node_raw[[#This Row],[Column1]]), "", node_raw[[#This Row],[Column1]])</f>
        <v/>
      </c>
      <c r="C63" s="88" t="str">
        <f>IF(ISNONTEXT(node_raw[[#This Row],[Column2]]), "", node_raw[[#This Row],[Column2]])</f>
        <v/>
      </c>
      <c r="D63" s="83" t="str">
        <f>IF(ISNUMBER(node_raw[[#This Row],[Column3]]), node_raw[[#This Row],[Column3]],"")</f>
        <v/>
      </c>
      <c r="E63" s="85" t="str">
        <f>IF(ISNUMBER(node_raw[[#This Row],[Column4]]), node_raw[[#This Row],[Column4]]/1048576,"")</f>
        <v/>
      </c>
      <c r="F63" s="83" t="str">
        <f>IF(ISNUMBER(node_raw[[#This Row],[Column5]]), node_raw[[#This Row],[Column5]],"")</f>
        <v/>
      </c>
      <c r="G63" s="41" t="str">
        <f t="shared" si="1"/>
        <v/>
      </c>
      <c r="H63" s="23" t="str">
        <f>IF(ISNUMBER(node_raw[[#This Row],[Column6]]), node_raw[[#This Row],[Column6]]/1048576,"")</f>
        <v/>
      </c>
      <c r="I63" s="92" t="str">
        <f t="shared" si="0"/>
        <v/>
      </c>
      <c r="J63" s="42" t="str">
        <f>IF(ISNONTEXT(node_raw[[#This Row],[Column7]]), "", node_raw[[#This Row],[Column7]]/100)</f>
        <v/>
      </c>
      <c r="K63" s="42" t="str">
        <f>IF(ISNONTEXT(node_raw[[#This Row],[Column8]]), "", node_raw[[#This Row],[Column8]]/100)</f>
        <v/>
      </c>
      <c r="L63" s="22" t="str">
        <f>IF(ISNONTEXT(node_raw[[#This Row],[Column9]]), "", node_raw[[#This Row],[Column9]]/1)</f>
        <v/>
      </c>
      <c r="M63" s="86" t="str">
        <f>IF(ISNONTEXT(node_raw[[#This Row],[Column10]]), "", node_raw[[#This Row],[Column10]]/1)</f>
        <v/>
      </c>
    </row>
    <row r="64" spans="2:13" ht="15.75" customHeight="1" x14ac:dyDescent="0.25">
      <c r="B64" s="80" t="str">
        <f>IF(ISNONTEXT(node_raw[[#This Row],[Column1]]), "", node_raw[[#This Row],[Column1]])</f>
        <v/>
      </c>
      <c r="C64" s="88" t="str">
        <f>IF(ISNONTEXT(node_raw[[#This Row],[Column2]]), "", node_raw[[#This Row],[Column2]])</f>
        <v/>
      </c>
      <c r="D64" s="83" t="str">
        <f>IF(ISNUMBER(node_raw[[#This Row],[Column3]]), node_raw[[#This Row],[Column3]],"")</f>
        <v/>
      </c>
      <c r="E64" s="85" t="str">
        <f>IF(ISNUMBER(node_raw[[#This Row],[Column4]]), node_raw[[#This Row],[Column4]]/1048576,"")</f>
        <v/>
      </c>
      <c r="F64" s="83" t="str">
        <f>IF(ISNUMBER(node_raw[[#This Row],[Column5]]), node_raw[[#This Row],[Column5]],"")</f>
        <v/>
      </c>
      <c r="G64" s="41" t="str">
        <f t="shared" si="1"/>
        <v/>
      </c>
      <c r="H64" s="23" t="str">
        <f>IF(ISNUMBER(node_raw[[#This Row],[Column6]]), node_raw[[#This Row],[Column6]]/1048576,"")</f>
        <v/>
      </c>
      <c r="I64" s="92" t="str">
        <f t="shared" si="0"/>
        <v/>
      </c>
      <c r="J64" s="42" t="str">
        <f>IF(ISNONTEXT(node_raw[[#This Row],[Column7]]), "", node_raw[[#This Row],[Column7]]/100)</f>
        <v/>
      </c>
      <c r="K64" s="42" t="str">
        <f>IF(ISNONTEXT(node_raw[[#This Row],[Column8]]), "", node_raw[[#This Row],[Column8]]/100)</f>
        <v/>
      </c>
      <c r="L64" s="22" t="str">
        <f>IF(ISNONTEXT(node_raw[[#This Row],[Column9]]), "", node_raw[[#This Row],[Column9]]/1)</f>
        <v/>
      </c>
      <c r="M64" s="86" t="str">
        <f>IF(ISNONTEXT(node_raw[[#This Row],[Column10]]), "", node_raw[[#This Row],[Column10]]/1)</f>
        <v/>
      </c>
    </row>
    <row r="65" spans="2:13" ht="15.75" customHeight="1" x14ac:dyDescent="0.25">
      <c r="B65" s="80" t="str">
        <f>IF(ISNONTEXT(node_raw[[#This Row],[Column1]]), "", node_raw[[#This Row],[Column1]])</f>
        <v/>
      </c>
      <c r="C65" s="88" t="str">
        <f>IF(ISNONTEXT(node_raw[[#This Row],[Column2]]), "", node_raw[[#This Row],[Column2]])</f>
        <v/>
      </c>
      <c r="D65" s="83" t="str">
        <f>IF(ISNUMBER(node_raw[[#This Row],[Column3]]), node_raw[[#This Row],[Column3]],"")</f>
        <v/>
      </c>
      <c r="E65" s="85" t="str">
        <f>IF(ISNUMBER(node_raw[[#This Row],[Column4]]), node_raw[[#This Row],[Column4]]/1048576,"")</f>
        <v/>
      </c>
      <c r="F65" s="83" t="str">
        <f>IF(ISNUMBER(node_raw[[#This Row],[Column5]]), node_raw[[#This Row],[Column5]],"")</f>
        <v/>
      </c>
      <c r="G65" s="41" t="str">
        <f t="shared" si="1"/>
        <v/>
      </c>
      <c r="H65" s="23" t="str">
        <f>IF(ISNUMBER(node_raw[[#This Row],[Column6]]), node_raw[[#This Row],[Column6]]/1048576,"")</f>
        <v/>
      </c>
      <c r="I65" s="92" t="str">
        <f t="shared" si="0"/>
        <v/>
      </c>
      <c r="J65" s="42" t="str">
        <f>IF(ISNONTEXT(node_raw[[#This Row],[Column7]]), "", node_raw[[#This Row],[Column7]]/100)</f>
        <v/>
      </c>
      <c r="K65" s="42" t="str">
        <f>IF(ISNONTEXT(node_raw[[#This Row],[Column8]]), "", node_raw[[#This Row],[Column8]]/100)</f>
        <v/>
      </c>
      <c r="L65" s="22" t="str">
        <f>IF(ISNONTEXT(node_raw[[#This Row],[Column9]]), "", node_raw[[#This Row],[Column9]]/1)</f>
        <v/>
      </c>
      <c r="M65" s="86" t="str">
        <f>IF(ISNONTEXT(node_raw[[#This Row],[Column10]]), "", node_raw[[#This Row],[Column10]]/1)</f>
        <v/>
      </c>
    </row>
    <row r="66" spans="2:13" ht="15.75" customHeight="1" x14ac:dyDescent="0.25">
      <c r="B66" s="80" t="str">
        <f>IF(ISNONTEXT(node_raw[[#This Row],[Column1]]), "", node_raw[[#This Row],[Column1]])</f>
        <v/>
      </c>
      <c r="C66" s="88" t="str">
        <f>IF(ISNONTEXT(node_raw[[#This Row],[Column2]]), "", node_raw[[#This Row],[Column2]])</f>
        <v/>
      </c>
      <c r="D66" s="83" t="str">
        <f>IF(ISNUMBER(node_raw[[#This Row],[Column3]]), node_raw[[#This Row],[Column3]],"")</f>
        <v/>
      </c>
      <c r="E66" s="85" t="str">
        <f>IF(ISNUMBER(node_raw[[#This Row],[Column4]]), node_raw[[#This Row],[Column4]]/1048576,"")</f>
        <v/>
      </c>
      <c r="F66" s="83" t="str">
        <f>IF(ISNUMBER(node_raw[[#This Row],[Column5]]), node_raw[[#This Row],[Column5]],"")</f>
        <v/>
      </c>
      <c r="G66" s="41" t="str">
        <f t="shared" si="1"/>
        <v/>
      </c>
      <c r="H66" s="23" t="str">
        <f>IF(ISNUMBER(node_raw[[#This Row],[Column6]]), node_raw[[#This Row],[Column6]]/1048576,"")</f>
        <v/>
      </c>
      <c r="I66" s="92" t="str">
        <f t="shared" si="0"/>
        <v/>
      </c>
      <c r="J66" s="42" t="str">
        <f>IF(ISNONTEXT(node_raw[[#This Row],[Column7]]), "", node_raw[[#This Row],[Column7]]/100)</f>
        <v/>
      </c>
      <c r="K66" s="42" t="str">
        <f>IF(ISNONTEXT(node_raw[[#This Row],[Column8]]), "", node_raw[[#This Row],[Column8]]/100)</f>
        <v/>
      </c>
      <c r="L66" s="22" t="str">
        <f>IF(ISNONTEXT(node_raw[[#This Row],[Column9]]), "", node_raw[[#This Row],[Column9]]/1)</f>
        <v/>
      </c>
      <c r="M66" s="86" t="str">
        <f>IF(ISNONTEXT(node_raw[[#This Row],[Column10]]), "", node_raw[[#This Row],[Column10]]/1)</f>
        <v/>
      </c>
    </row>
    <row r="67" spans="2:13" ht="15.75" customHeight="1" x14ac:dyDescent="0.25">
      <c r="B67" s="80" t="str">
        <f>IF(ISNONTEXT(node_raw[[#This Row],[Column1]]), "", node_raw[[#This Row],[Column1]])</f>
        <v/>
      </c>
      <c r="C67" s="88" t="str">
        <f>IF(ISNONTEXT(node_raw[[#This Row],[Column2]]), "", node_raw[[#This Row],[Column2]])</f>
        <v/>
      </c>
      <c r="D67" s="83" t="str">
        <f>IF(ISNUMBER(node_raw[[#This Row],[Column3]]), node_raw[[#This Row],[Column3]],"")</f>
        <v/>
      </c>
      <c r="E67" s="85" t="str">
        <f>IF(ISNUMBER(node_raw[[#This Row],[Column4]]), node_raw[[#This Row],[Column4]]/1048576,"")</f>
        <v/>
      </c>
      <c r="F67" s="83" t="str">
        <f>IF(ISNUMBER(node_raw[[#This Row],[Column5]]), node_raw[[#This Row],[Column5]],"")</f>
        <v/>
      </c>
      <c r="G67" s="41" t="str">
        <f t="shared" ref="G67:G130" si="2">IF(ISNUMBER(F67), F67/D67, "")</f>
        <v/>
      </c>
      <c r="H67" s="23" t="str">
        <f>IF(ISNUMBER(node_raw[[#This Row],[Column6]]), node_raw[[#This Row],[Column6]]/1048576,"")</f>
        <v/>
      </c>
      <c r="I67" s="92" t="str">
        <f t="shared" ref="I67:I130" si="3">IF(ISNUMBER(H67), H67/E67, "")</f>
        <v/>
      </c>
      <c r="J67" s="42" t="str">
        <f>IF(ISNONTEXT(node_raw[[#This Row],[Column7]]), "", node_raw[[#This Row],[Column7]]/100)</f>
        <v/>
      </c>
      <c r="K67" s="42" t="str">
        <f>IF(ISNONTEXT(node_raw[[#This Row],[Column8]]), "", node_raw[[#This Row],[Column8]]/100)</f>
        <v/>
      </c>
      <c r="L67" s="22" t="str">
        <f>IF(ISNONTEXT(node_raw[[#This Row],[Column9]]), "", node_raw[[#This Row],[Column9]]/1)</f>
        <v/>
      </c>
      <c r="M67" s="86" t="str">
        <f>IF(ISNONTEXT(node_raw[[#This Row],[Column10]]), "", node_raw[[#This Row],[Column10]]/1)</f>
        <v/>
      </c>
    </row>
    <row r="68" spans="2:13" ht="15.75" customHeight="1" x14ac:dyDescent="0.25">
      <c r="B68" s="80" t="str">
        <f>IF(ISNONTEXT(node_raw[[#This Row],[Column1]]), "", node_raw[[#This Row],[Column1]])</f>
        <v/>
      </c>
      <c r="C68" s="88" t="str">
        <f>IF(ISNONTEXT(node_raw[[#This Row],[Column2]]), "", node_raw[[#This Row],[Column2]])</f>
        <v/>
      </c>
      <c r="D68" s="83" t="str">
        <f>IF(ISNUMBER(node_raw[[#This Row],[Column3]]), node_raw[[#This Row],[Column3]],"")</f>
        <v/>
      </c>
      <c r="E68" s="85" t="str">
        <f>IF(ISNUMBER(node_raw[[#This Row],[Column4]]), node_raw[[#This Row],[Column4]]/1048576,"")</f>
        <v/>
      </c>
      <c r="F68" s="83" t="str">
        <f>IF(ISNUMBER(node_raw[[#This Row],[Column5]]), node_raw[[#This Row],[Column5]],"")</f>
        <v/>
      </c>
      <c r="G68" s="41" t="str">
        <f t="shared" si="2"/>
        <v/>
      </c>
      <c r="H68" s="23" t="str">
        <f>IF(ISNUMBER(node_raw[[#This Row],[Column6]]), node_raw[[#This Row],[Column6]]/1048576,"")</f>
        <v/>
      </c>
      <c r="I68" s="92" t="str">
        <f t="shared" si="3"/>
        <v/>
      </c>
      <c r="J68" s="42" t="str">
        <f>IF(ISNONTEXT(node_raw[[#This Row],[Column7]]), "", node_raw[[#This Row],[Column7]]/100)</f>
        <v/>
      </c>
      <c r="K68" s="42" t="str">
        <f>IF(ISNONTEXT(node_raw[[#This Row],[Column8]]), "", node_raw[[#This Row],[Column8]]/100)</f>
        <v/>
      </c>
      <c r="L68" s="22" t="str">
        <f>IF(ISNONTEXT(node_raw[[#This Row],[Column9]]), "", node_raw[[#This Row],[Column9]]/1)</f>
        <v/>
      </c>
      <c r="M68" s="86" t="str">
        <f>IF(ISNONTEXT(node_raw[[#This Row],[Column10]]), "", node_raw[[#This Row],[Column10]]/1)</f>
        <v/>
      </c>
    </row>
    <row r="69" spans="2:13" ht="15.75" customHeight="1" x14ac:dyDescent="0.25">
      <c r="B69" s="80" t="str">
        <f>IF(ISNONTEXT(node_raw[[#This Row],[Column1]]), "", node_raw[[#This Row],[Column1]])</f>
        <v/>
      </c>
      <c r="C69" s="88" t="str">
        <f>IF(ISNONTEXT(node_raw[[#This Row],[Column2]]), "", node_raw[[#This Row],[Column2]])</f>
        <v/>
      </c>
      <c r="D69" s="83" t="str">
        <f>IF(ISNUMBER(node_raw[[#This Row],[Column3]]), node_raw[[#This Row],[Column3]],"")</f>
        <v/>
      </c>
      <c r="E69" s="85" t="str">
        <f>IF(ISNUMBER(node_raw[[#This Row],[Column4]]), node_raw[[#This Row],[Column4]]/1048576,"")</f>
        <v/>
      </c>
      <c r="F69" s="83" t="str">
        <f>IF(ISNUMBER(node_raw[[#This Row],[Column5]]), node_raw[[#This Row],[Column5]],"")</f>
        <v/>
      </c>
      <c r="G69" s="41" t="str">
        <f t="shared" si="2"/>
        <v/>
      </c>
      <c r="H69" s="23" t="str">
        <f>IF(ISNUMBER(node_raw[[#This Row],[Column6]]), node_raw[[#This Row],[Column6]]/1048576,"")</f>
        <v/>
      </c>
      <c r="I69" s="92" t="str">
        <f t="shared" si="3"/>
        <v/>
      </c>
      <c r="J69" s="42" t="str">
        <f>IF(ISNONTEXT(node_raw[[#This Row],[Column7]]), "", node_raw[[#This Row],[Column7]]/100)</f>
        <v/>
      </c>
      <c r="K69" s="42" t="str">
        <f>IF(ISNONTEXT(node_raw[[#This Row],[Column8]]), "", node_raw[[#This Row],[Column8]]/100)</f>
        <v/>
      </c>
      <c r="L69" s="22" t="str">
        <f>IF(ISNONTEXT(node_raw[[#This Row],[Column9]]), "", node_raw[[#This Row],[Column9]]/1)</f>
        <v/>
      </c>
      <c r="M69" s="86" t="str">
        <f>IF(ISNONTEXT(node_raw[[#This Row],[Column10]]), "", node_raw[[#This Row],[Column10]]/1)</f>
        <v/>
      </c>
    </row>
    <row r="70" spans="2:13" ht="15.75" customHeight="1" x14ac:dyDescent="0.25">
      <c r="B70" s="80" t="str">
        <f>IF(ISNONTEXT(node_raw[[#This Row],[Column1]]), "", node_raw[[#This Row],[Column1]])</f>
        <v/>
      </c>
      <c r="C70" s="88" t="str">
        <f>IF(ISNONTEXT(node_raw[[#This Row],[Column2]]), "", node_raw[[#This Row],[Column2]])</f>
        <v/>
      </c>
      <c r="D70" s="83" t="str">
        <f>IF(ISNUMBER(node_raw[[#This Row],[Column3]]), node_raw[[#This Row],[Column3]],"")</f>
        <v/>
      </c>
      <c r="E70" s="85" t="str">
        <f>IF(ISNUMBER(node_raw[[#This Row],[Column4]]), node_raw[[#This Row],[Column4]]/1048576,"")</f>
        <v/>
      </c>
      <c r="F70" s="83" t="str">
        <f>IF(ISNUMBER(node_raw[[#This Row],[Column5]]), node_raw[[#This Row],[Column5]],"")</f>
        <v/>
      </c>
      <c r="G70" s="41" t="str">
        <f t="shared" si="2"/>
        <v/>
      </c>
      <c r="H70" s="23" t="str">
        <f>IF(ISNUMBER(node_raw[[#This Row],[Column6]]), node_raw[[#This Row],[Column6]]/1048576,"")</f>
        <v/>
      </c>
      <c r="I70" s="92" t="str">
        <f t="shared" si="3"/>
        <v/>
      </c>
      <c r="J70" s="42" t="str">
        <f>IF(ISNONTEXT(node_raw[[#This Row],[Column7]]), "", node_raw[[#This Row],[Column7]]/100)</f>
        <v/>
      </c>
      <c r="K70" s="42" t="str">
        <f>IF(ISNONTEXT(node_raw[[#This Row],[Column8]]), "", node_raw[[#This Row],[Column8]]/100)</f>
        <v/>
      </c>
      <c r="L70" s="22" t="str">
        <f>IF(ISNONTEXT(node_raw[[#This Row],[Column9]]), "", node_raw[[#This Row],[Column9]]/1)</f>
        <v/>
      </c>
      <c r="M70" s="86" t="str">
        <f>IF(ISNONTEXT(node_raw[[#This Row],[Column10]]), "", node_raw[[#This Row],[Column10]]/1)</f>
        <v/>
      </c>
    </row>
    <row r="71" spans="2:13" ht="15.75" customHeight="1" x14ac:dyDescent="0.25">
      <c r="B71" s="80" t="str">
        <f>IF(ISNONTEXT(node_raw[[#This Row],[Column1]]), "", node_raw[[#This Row],[Column1]])</f>
        <v/>
      </c>
      <c r="C71" s="88" t="str">
        <f>IF(ISNONTEXT(node_raw[[#This Row],[Column2]]), "", node_raw[[#This Row],[Column2]])</f>
        <v/>
      </c>
      <c r="D71" s="83" t="str">
        <f>IF(ISNUMBER(node_raw[[#This Row],[Column3]]), node_raw[[#This Row],[Column3]],"")</f>
        <v/>
      </c>
      <c r="E71" s="85" t="str">
        <f>IF(ISNUMBER(node_raw[[#This Row],[Column4]]), node_raw[[#This Row],[Column4]]/1048576,"")</f>
        <v/>
      </c>
      <c r="F71" s="83" t="str">
        <f>IF(ISNUMBER(node_raw[[#This Row],[Column5]]), node_raw[[#This Row],[Column5]],"")</f>
        <v/>
      </c>
      <c r="G71" s="41" t="str">
        <f t="shared" si="2"/>
        <v/>
      </c>
      <c r="H71" s="23" t="str">
        <f>IF(ISNUMBER(node_raw[[#This Row],[Column6]]), node_raw[[#This Row],[Column6]]/1048576,"")</f>
        <v/>
      </c>
      <c r="I71" s="92" t="str">
        <f t="shared" si="3"/>
        <v/>
      </c>
      <c r="J71" s="42" t="str">
        <f>IF(ISNONTEXT(node_raw[[#This Row],[Column7]]), "", node_raw[[#This Row],[Column7]]/100)</f>
        <v/>
      </c>
      <c r="K71" s="42" t="str">
        <f>IF(ISNONTEXT(node_raw[[#This Row],[Column8]]), "", node_raw[[#This Row],[Column8]]/100)</f>
        <v/>
      </c>
      <c r="L71" s="22" t="str">
        <f>IF(ISNONTEXT(node_raw[[#This Row],[Column9]]), "", node_raw[[#This Row],[Column9]]/1)</f>
        <v/>
      </c>
      <c r="M71" s="86" t="str">
        <f>IF(ISNONTEXT(node_raw[[#This Row],[Column10]]), "", node_raw[[#This Row],[Column10]]/1)</f>
        <v/>
      </c>
    </row>
    <row r="72" spans="2:13" ht="15.75" customHeight="1" x14ac:dyDescent="0.25">
      <c r="B72" s="80" t="str">
        <f>IF(ISNONTEXT(node_raw[[#This Row],[Column1]]), "", node_raw[[#This Row],[Column1]])</f>
        <v/>
      </c>
      <c r="C72" s="88" t="str">
        <f>IF(ISNONTEXT(node_raw[[#This Row],[Column2]]), "", node_raw[[#This Row],[Column2]])</f>
        <v/>
      </c>
      <c r="D72" s="83" t="str">
        <f>IF(ISNUMBER(node_raw[[#This Row],[Column3]]), node_raw[[#This Row],[Column3]],"")</f>
        <v/>
      </c>
      <c r="E72" s="85" t="str">
        <f>IF(ISNUMBER(node_raw[[#This Row],[Column4]]), node_raw[[#This Row],[Column4]]/1048576,"")</f>
        <v/>
      </c>
      <c r="F72" s="83" t="str">
        <f>IF(ISNUMBER(node_raw[[#This Row],[Column5]]), node_raw[[#This Row],[Column5]],"")</f>
        <v/>
      </c>
      <c r="G72" s="41" t="str">
        <f t="shared" si="2"/>
        <v/>
      </c>
      <c r="H72" s="23" t="str">
        <f>IF(ISNUMBER(node_raw[[#This Row],[Column6]]), node_raw[[#This Row],[Column6]]/1048576,"")</f>
        <v/>
      </c>
      <c r="I72" s="92" t="str">
        <f t="shared" si="3"/>
        <v/>
      </c>
      <c r="J72" s="42" t="str">
        <f>IF(ISNONTEXT(node_raw[[#This Row],[Column7]]), "", node_raw[[#This Row],[Column7]]/100)</f>
        <v/>
      </c>
      <c r="K72" s="42" t="str">
        <f>IF(ISNONTEXT(node_raw[[#This Row],[Column8]]), "", node_raw[[#This Row],[Column8]]/100)</f>
        <v/>
      </c>
      <c r="L72" s="22" t="str">
        <f>IF(ISNONTEXT(node_raw[[#This Row],[Column9]]), "", node_raw[[#This Row],[Column9]]/1)</f>
        <v/>
      </c>
      <c r="M72" s="86" t="str">
        <f>IF(ISNONTEXT(node_raw[[#This Row],[Column10]]), "", node_raw[[#This Row],[Column10]]/1)</f>
        <v/>
      </c>
    </row>
    <row r="73" spans="2:13" ht="15.75" customHeight="1" x14ac:dyDescent="0.25">
      <c r="B73" s="80" t="str">
        <f>IF(ISNONTEXT(node_raw[[#This Row],[Column1]]), "", node_raw[[#This Row],[Column1]])</f>
        <v/>
      </c>
      <c r="C73" s="88" t="str">
        <f>IF(ISNONTEXT(node_raw[[#This Row],[Column2]]), "", node_raw[[#This Row],[Column2]])</f>
        <v/>
      </c>
      <c r="D73" s="83" t="str">
        <f>IF(ISNUMBER(node_raw[[#This Row],[Column3]]), node_raw[[#This Row],[Column3]],"")</f>
        <v/>
      </c>
      <c r="E73" s="85" t="str">
        <f>IF(ISNUMBER(node_raw[[#This Row],[Column4]]), node_raw[[#This Row],[Column4]]/1048576,"")</f>
        <v/>
      </c>
      <c r="F73" s="83" t="str">
        <f>IF(ISNUMBER(node_raw[[#This Row],[Column5]]), node_raw[[#This Row],[Column5]],"")</f>
        <v/>
      </c>
      <c r="G73" s="41" t="str">
        <f t="shared" si="2"/>
        <v/>
      </c>
      <c r="H73" s="23" t="str">
        <f>IF(ISNUMBER(node_raw[[#This Row],[Column6]]), node_raw[[#This Row],[Column6]]/1048576,"")</f>
        <v/>
      </c>
      <c r="I73" s="92" t="str">
        <f t="shared" si="3"/>
        <v/>
      </c>
      <c r="J73" s="42" t="str">
        <f>IF(ISNONTEXT(node_raw[[#This Row],[Column7]]), "", node_raw[[#This Row],[Column7]]/100)</f>
        <v/>
      </c>
      <c r="K73" s="42" t="str">
        <f>IF(ISNONTEXT(node_raw[[#This Row],[Column8]]), "", node_raw[[#This Row],[Column8]]/100)</f>
        <v/>
      </c>
      <c r="L73" s="22" t="str">
        <f>IF(ISNONTEXT(node_raw[[#This Row],[Column9]]), "", node_raw[[#This Row],[Column9]]/1)</f>
        <v/>
      </c>
      <c r="M73" s="86" t="str">
        <f>IF(ISNONTEXT(node_raw[[#This Row],[Column10]]), "", node_raw[[#This Row],[Column10]]/1)</f>
        <v/>
      </c>
    </row>
    <row r="74" spans="2:13" ht="15.75" customHeight="1" x14ac:dyDescent="0.25">
      <c r="B74" s="80" t="str">
        <f>IF(ISNONTEXT(node_raw[[#This Row],[Column1]]), "", node_raw[[#This Row],[Column1]])</f>
        <v/>
      </c>
      <c r="C74" s="88" t="str">
        <f>IF(ISNONTEXT(node_raw[[#This Row],[Column2]]), "", node_raw[[#This Row],[Column2]])</f>
        <v/>
      </c>
      <c r="D74" s="83" t="str">
        <f>IF(ISNUMBER(node_raw[[#This Row],[Column3]]), node_raw[[#This Row],[Column3]],"")</f>
        <v/>
      </c>
      <c r="E74" s="85" t="str">
        <f>IF(ISNUMBER(node_raw[[#This Row],[Column4]]), node_raw[[#This Row],[Column4]]/1048576,"")</f>
        <v/>
      </c>
      <c r="F74" s="83" t="str">
        <f>IF(ISNUMBER(node_raw[[#This Row],[Column5]]), node_raw[[#This Row],[Column5]],"")</f>
        <v/>
      </c>
      <c r="G74" s="41" t="str">
        <f t="shared" si="2"/>
        <v/>
      </c>
      <c r="H74" s="23" t="str">
        <f>IF(ISNUMBER(node_raw[[#This Row],[Column6]]), node_raw[[#This Row],[Column6]]/1048576,"")</f>
        <v/>
      </c>
      <c r="I74" s="92" t="str">
        <f t="shared" si="3"/>
        <v/>
      </c>
      <c r="J74" s="42" t="str">
        <f>IF(ISNONTEXT(node_raw[[#This Row],[Column7]]), "", node_raw[[#This Row],[Column7]]/100)</f>
        <v/>
      </c>
      <c r="K74" s="42" t="str">
        <f>IF(ISNONTEXT(node_raw[[#This Row],[Column8]]), "", node_raw[[#This Row],[Column8]]/100)</f>
        <v/>
      </c>
      <c r="L74" s="22" t="str">
        <f>IF(ISNONTEXT(node_raw[[#This Row],[Column9]]), "", node_raw[[#This Row],[Column9]]/1)</f>
        <v/>
      </c>
      <c r="M74" s="86" t="str">
        <f>IF(ISNONTEXT(node_raw[[#This Row],[Column10]]), "", node_raw[[#This Row],[Column10]]/1)</f>
        <v/>
      </c>
    </row>
    <row r="75" spans="2:13" ht="15.75" customHeight="1" x14ac:dyDescent="0.25">
      <c r="B75" s="80" t="str">
        <f>IF(ISNONTEXT(node_raw[[#This Row],[Column1]]), "", node_raw[[#This Row],[Column1]])</f>
        <v/>
      </c>
      <c r="C75" s="88" t="str">
        <f>IF(ISNONTEXT(node_raw[[#This Row],[Column2]]), "", node_raw[[#This Row],[Column2]])</f>
        <v/>
      </c>
      <c r="D75" s="83" t="str">
        <f>IF(ISNUMBER(node_raw[[#This Row],[Column3]]), node_raw[[#This Row],[Column3]],"")</f>
        <v/>
      </c>
      <c r="E75" s="85" t="str">
        <f>IF(ISNUMBER(node_raw[[#This Row],[Column4]]), node_raw[[#This Row],[Column4]]/1048576,"")</f>
        <v/>
      </c>
      <c r="F75" s="83" t="str">
        <f>IF(ISNUMBER(node_raw[[#This Row],[Column5]]), node_raw[[#This Row],[Column5]],"")</f>
        <v/>
      </c>
      <c r="G75" s="41" t="str">
        <f t="shared" si="2"/>
        <v/>
      </c>
      <c r="H75" s="23" t="str">
        <f>IF(ISNUMBER(node_raw[[#This Row],[Column6]]), node_raw[[#This Row],[Column6]]/1048576,"")</f>
        <v/>
      </c>
      <c r="I75" s="92" t="str">
        <f t="shared" si="3"/>
        <v/>
      </c>
      <c r="J75" s="42" t="str">
        <f>IF(ISNONTEXT(node_raw[[#This Row],[Column7]]), "", node_raw[[#This Row],[Column7]]/100)</f>
        <v/>
      </c>
      <c r="K75" s="42" t="str">
        <f>IF(ISNONTEXT(node_raw[[#This Row],[Column8]]), "", node_raw[[#This Row],[Column8]]/100)</f>
        <v/>
      </c>
      <c r="L75" s="22" t="str">
        <f>IF(ISNONTEXT(node_raw[[#This Row],[Column9]]), "", node_raw[[#This Row],[Column9]]/1)</f>
        <v/>
      </c>
      <c r="M75" s="86" t="str">
        <f>IF(ISNONTEXT(node_raw[[#This Row],[Column10]]), "", node_raw[[#This Row],[Column10]]/1)</f>
        <v/>
      </c>
    </row>
    <row r="76" spans="2:13" ht="15.75" customHeight="1" x14ac:dyDescent="0.25">
      <c r="B76" s="80" t="str">
        <f>IF(ISNONTEXT(node_raw[[#This Row],[Column1]]), "", node_raw[[#This Row],[Column1]])</f>
        <v/>
      </c>
      <c r="C76" s="88" t="str">
        <f>IF(ISNONTEXT(node_raw[[#This Row],[Column2]]), "", node_raw[[#This Row],[Column2]])</f>
        <v/>
      </c>
      <c r="D76" s="83" t="str">
        <f>IF(ISNUMBER(node_raw[[#This Row],[Column3]]), node_raw[[#This Row],[Column3]],"")</f>
        <v/>
      </c>
      <c r="E76" s="85" t="str">
        <f>IF(ISNUMBER(node_raw[[#This Row],[Column4]]), node_raw[[#This Row],[Column4]]/1048576,"")</f>
        <v/>
      </c>
      <c r="F76" s="83" t="str">
        <f>IF(ISNUMBER(node_raw[[#This Row],[Column5]]), node_raw[[#This Row],[Column5]],"")</f>
        <v/>
      </c>
      <c r="G76" s="41" t="str">
        <f t="shared" si="2"/>
        <v/>
      </c>
      <c r="H76" s="23" t="str">
        <f>IF(ISNUMBER(node_raw[[#This Row],[Column6]]), node_raw[[#This Row],[Column6]]/1048576,"")</f>
        <v/>
      </c>
      <c r="I76" s="92" t="str">
        <f t="shared" si="3"/>
        <v/>
      </c>
      <c r="J76" s="42" t="str">
        <f>IF(ISNONTEXT(node_raw[[#This Row],[Column7]]), "", node_raw[[#This Row],[Column7]]/100)</f>
        <v/>
      </c>
      <c r="K76" s="42" t="str">
        <f>IF(ISNONTEXT(node_raw[[#This Row],[Column8]]), "", node_raw[[#This Row],[Column8]]/100)</f>
        <v/>
      </c>
      <c r="L76" s="22" t="str">
        <f>IF(ISNONTEXT(node_raw[[#This Row],[Column9]]), "", node_raw[[#This Row],[Column9]]/1)</f>
        <v/>
      </c>
      <c r="M76" s="86" t="str">
        <f>IF(ISNONTEXT(node_raw[[#This Row],[Column10]]), "", node_raw[[#This Row],[Column10]]/1)</f>
        <v/>
      </c>
    </row>
    <row r="77" spans="2:13" ht="15.75" customHeight="1" x14ac:dyDescent="0.25">
      <c r="B77" s="80" t="str">
        <f>IF(ISNONTEXT(node_raw[[#This Row],[Column1]]), "", node_raw[[#This Row],[Column1]])</f>
        <v/>
      </c>
      <c r="C77" s="88" t="str">
        <f>IF(ISNONTEXT(node_raw[[#This Row],[Column2]]), "", node_raw[[#This Row],[Column2]])</f>
        <v/>
      </c>
      <c r="D77" s="83" t="str">
        <f>IF(ISNUMBER(node_raw[[#This Row],[Column3]]), node_raw[[#This Row],[Column3]],"")</f>
        <v/>
      </c>
      <c r="E77" s="85" t="str">
        <f>IF(ISNUMBER(node_raw[[#This Row],[Column4]]), node_raw[[#This Row],[Column4]]/1048576,"")</f>
        <v/>
      </c>
      <c r="F77" s="83" t="str">
        <f>IF(ISNUMBER(node_raw[[#This Row],[Column5]]), node_raw[[#This Row],[Column5]],"")</f>
        <v/>
      </c>
      <c r="G77" s="41" t="str">
        <f t="shared" si="2"/>
        <v/>
      </c>
      <c r="H77" s="23" t="str">
        <f>IF(ISNUMBER(node_raw[[#This Row],[Column6]]), node_raw[[#This Row],[Column6]]/1048576,"")</f>
        <v/>
      </c>
      <c r="I77" s="92" t="str">
        <f t="shared" si="3"/>
        <v/>
      </c>
      <c r="J77" s="42" t="str">
        <f>IF(ISNONTEXT(node_raw[[#This Row],[Column7]]), "", node_raw[[#This Row],[Column7]]/100)</f>
        <v/>
      </c>
      <c r="K77" s="42" t="str">
        <f>IF(ISNONTEXT(node_raw[[#This Row],[Column8]]), "", node_raw[[#This Row],[Column8]]/100)</f>
        <v/>
      </c>
      <c r="L77" s="22" t="str">
        <f>IF(ISNONTEXT(node_raw[[#This Row],[Column9]]), "", node_raw[[#This Row],[Column9]]/1)</f>
        <v/>
      </c>
      <c r="M77" s="86" t="str">
        <f>IF(ISNONTEXT(node_raw[[#This Row],[Column10]]), "", node_raw[[#This Row],[Column10]]/1)</f>
        <v/>
      </c>
    </row>
    <row r="78" spans="2:13" ht="15.75" customHeight="1" x14ac:dyDescent="0.25">
      <c r="B78" s="80" t="str">
        <f>IF(ISNONTEXT(node_raw[[#This Row],[Column1]]), "", node_raw[[#This Row],[Column1]])</f>
        <v/>
      </c>
      <c r="C78" s="88" t="str">
        <f>IF(ISNONTEXT(node_raw[[#This Row],[Column2]]), "", node_raw[[#This Row],[Column2]])</f>
        <v/>
      </c>
      <c r="D78" s="83" t="str">
        <f>IF(ISNUMBER(node_raw[[#This Row],[Column3]]), node_raw[[#This Row],[Column3]],"")</f>
        <v/>
      </c>
      <c r="E78" s="85" t="str">
        <f>IF(ISNUMBER(node_raw[[#This Row],[Column4]]), node_raw[[#This Row],[Column4]]/1048576,"")</f>
        <v/>
      </c>
      <c r="F78" s="83" t="str">
        <f>IF(ISNUMBER(node_raw[[#This Row],[Column5]]), node_raw[[#This Row],[Column5]],"")</f>
        <v/>
      </c>
      <c r="G78" s="41" t="str">
        <f t="shared" si="2"/>
        <v/>
      </c>
      <c r="H78" s="23" t="str">
        <f>IF(ISNUMBER(node_raw[[#This Row],[Column6]]), node_raw[[#This Row],[Column6]]/1048576,"")</f>
        <v/>
      </c>
      <c r="I78" s="92" t="str">
        <f t="shared" si="3"/>
        <v/>
      </c>
      <c r="J78" s="42" t="str">
        <f>IF(ISNONTEXT(node_raw[[#This Row],[Column7]]), "", node_raw[[#This Row],[Column7]]/100)</f>
        <v/>
      </c>
      <c r="K78" s="42" t="str">
        <f>IF(ISNONTEXT(node_raw[[#This Row],[Column8]]), "", node_raw[[#This Row],[Column8]]/100)</f>
        <v/>
      </c>
      <c r="L78" s="22" t="str">
        <f>IF(ISNONTEXT(node_raw[[#This Row],[Column9]]), "", node_raw[[#This Row],[Column9]]/1)</f>
        <v/>
      </c>
      <c r="M78" s="86" t="str">
        <f>IF(ISNONTEXT(node_raw[[#This Row],[Column10]]), "", node_raw[[#This Row],[Column10]]/1)</f>
        <v/>
      </c>
    </row>
    <row r="79" spans="2:13" ht="15.75" customHeight="1" x14ac:dyDescent="0.25">
      <c r="B79" s="80" t="str">
        <f>IF(ISNONTEXT(node_raw[[#This Row],[Column1]]), "", node_raw[[#This Row],[Column1]])</f>
        <v/>
      </c>
      <c r="C79" s="88" t="str">
        <f>IF(ISNONTEXT(node_raw[[#This Row],[Column2]]), "", node_raw[[#This Row],[Column2]])</f>
        <v/>
      </c>
      <c r="D79" s="83" t="str">
        <f>IF(ISNUMBER(node_raw[[#This Row],[Column3]]), node_raw[[#This Row],[Column3]],"")</f>
        <v/>
      </c>
      <c r="E79" s="85" t="str">
        <f>IF(ISNUMBER(node_raw[[#This Row],[Column4]]), node_raw[[#This Row],[Column4]]/1048576,"")</f>
        <v/>
      </c>
      <c r="F79" s="83" t="str">
        <f>IF(ISNUMBER(node_raw[[#This Row],[Column5]]), node_raw[[#This Row],[Column5]],"")</f>
        <v/>
      </c>
      <c r="G79" s="41" t="str">
        <f t="shared" si="2"/>
        <v/>
      </c>
      <c r="H79" s="23" t="str">
        <f>IF(ISNUMBER(node_raw[[#This Row],[Column6]]), node_raw[[#This Row],[Column6]]/1048576,"")</f>
        <v/>
      </c>
      <c r="I79" s="92" t="str">
        <f t="shared" si="3"/>
        <v/>
      </c>
      <c r="J79" s="42" t="str">
        <f>IF(ISNONTEXT(node_raw[[#This Row],[Column7]]), "", node_raw[[#This Row],[Column7]]/100)</f>
        <v/>
      </c>
      <c r="K79" s="42" t="str">
        <f>IF(ISNONTEXT(node_raw[[#This Row],[Column8]]), "", node_raw[[#This Row],[Column8]]/100)</f>
        <v/>
      </c>
      <c r="L79" s="22" t="str">
        <f>IF(ISNONTEXT(node_raw[[#This Row],[Column9]]), "", node_raw[[#This Row],[Column9]]/1)</f>
        <v/>
      </c>
      <c r="M79" s="86" t="str">
        <f>IF(ISNONTEXT(node_raw[[#This Row],[Column10]]), "", node_raw[[#This Row],[Column10]]/1)</f>
        <v/>
      </c>
    </row>
    <row r="80" spans="2:13" ht="15.75" customHeight="1" x14ac:dyDescent="0.25">
      <c r="B80" s="80" t="str">
        <f>IF(ISNONTEXT(node_raw[[#This Row],[Column1]]), "", node_raw[[#This Row],[Column1]])</f>
        <v/>
      </c>
      <c r="C80" s="88" t="str">
        <f>IF(ISNONTEXT(node_raw[[#This Row],[Column2]]), "", node_raw[[#This Row],[Column2]])</f>
        <v/>
      </c>
      <c r="D80" s="83" t="str">
        <f>IF(ISNUMBER(node_raw[[#This Row],[Column3]]), node_raw[[#This Row],[Column3]],"")</f>
        <v/>
      </c>
      <c r="E80" s="85" t="str">
        <f>IF(ISNUMBER(node_raw[[#This Row],[Column4]]), node_raw[[#This Row],[Column4]]/1048576,"")</f>
        <v/>
      </c>
      <c r="F80" s="83" t="str">
        <f>IF(ISNUMBER(node_raw[[#This Row],[Column5]]), node_raw[[#This Row],[Column5]],"")</f>
        <v/>
      </c>
      <c r="G80" s="41" t="str">
        <f t="shared" si="2"/>
        <v/>
      </c>
      <c r="H80" s="23" t="str">
        <f>IF(ISNUMBER(node_raw[[#This Row],[Column6]]), node_raw[[#This Row],[Column6]]/1048576,"")</f>
        <v/>
      </c>
      <c r="I80" s="92" t="str">
        <f t="shared" si="3"/>
        <v/>
      </c>
      <c r="J80" s="42" t="str">
        <f>IF(ISNONTEXT(node_raw[[#This Row],[Column7]]), "", node_raw[[#This Row],[Column7]]/100)</f>
        <v/>
      </c>
      <c r="K80" s="42" t="str">
        <f>IF(ISNONTEXT(node_raw[[#This Row],[Column8]]), "", node_raw[[#This Row],[Column8]]/100)</f>
        <v/>
      </c>
      <c r="L80" s="22" t="str">
        <f>IF(ISNONTEXT(node_raw[[#This Row],[Column9]]), "", node_raw[[#This Row],[Column9]]/1)</f>
        <v/>
      </c>
      <c r="M80" s="86" t="str">
        <f>IF(ISNONTEXT(node_raw[[#This Row],[Column10]]), "", node_raw[[#This Row],[Column10]]/1)</f>
        <v/>
      </c>
    </row>
    <row r="81" spans="2:13" ht="15.75" customHeight="1" x14ac:dyDescent="0.25">
      <c r="B81" s="80" t="str">
        <f>IF(ISNONTEXT(node_raw[[#This Row],[Column1]]), "", node_raw[[#This Row],[Column1]])</f>
        <v/>
      </c>
      <c r="C81" s="88" t="str">
        <f>IF(ISNONTEXT(node_raw[[#This Row],[Column2]]), "", node_raw[[#This Row],[Column2]])</f>
        <v/>
      </c>
      <c r="D81" s="83" t="str">
        <f>IF(ISNUMBER(node_raw[[#This Row],[Column3]]), node_raw[[#This Row],[Column3]],"")</f>
        <v/>
      </c>
      <c r="E81" s="85" t="str">
        <f>IF(ISNUMBER(node_raw[[#This Row],[Column4]]), node_raw[[#This Row],[Column4]]/1048576,"")</f>
        <v/>
      </c>
      <c r="F81" s="83" t="str">
        <f>IF(ISNUMBER(node_raw[[#This Row],[Column5]]), node_raw[[#This Row],[Column5]],"")</f>
        <v/>
      </c>
      <c r="G81" s="41" t="str">
        <f t="shared" si="2"/>
        <v/>
      </c>
      <c r="H81" s="23" t="str">
        <f>IF(ISNUMBER(node_raw[[#This Row],[Column6]]), node_raw[[#This Row],[Column6]]/1048576,"")</f>
        <v/>
      </c>
      <c r="I81" s="92" t="str">
        <f t="shared" si="3"/>
        <v/>
      </c>
      <c r="J81" s="42" t="str">
        <f>IF(ISNONTEXT(node_raw[[#This Row],[Column7]]), "", node_raw[[#This Row],[Column7]]/100)</f>
        <v/>
      </c>
      <c r="K81" s="42" t="str">
        <f>IF(ISNONTEXT(node_raw[[#This Row],[Column8]]), "", node_raw[[#This Row],[Column8]]/100)</f>
        <v/>
      </c>
      <c r="L81" s="22" t="str">
        <f>IF(ISNONTEXT(node_raw[[#This Row],[Column9]]), "", node_raw[[#This Row],[Column9]]/1)</f>
        <v/>
      </c>
      <c r="M81" s="86" t="str">
        <f>IF(ISNONTEXT(node_raw[[#This Row],[Column10]]), "", node_raw[[#This Row],[Column10]]/1)</f>
        <v/>
      </c>
    </row>
    <row r="82" spans="2:13" ht="15.75" customHeight="1" x14ac:dyDescent="0.25">
      <c r="B82" s="80" t="str">
        <f>IF(ISNONTEXT(node_raw[[#This Row],[Column1]]), "", node_raw[[#This Row],[Column1]])</f>
        <v/>
      </c>
      <c r="C82" s="88" t="str">
        <f>IF(ISNONTEXT(node_raw[[#This Row],[Column2]]), "", node_raw[[#This Row],[Column2]])</f>
        <v/>
      </c>
      <c r="D82" s="83" t="str">
        <f>IF(ISNUMBER(node_raw[[#This Row],[Column3]]), node_raw[[#This Row],[Column3]],"")</f>
        <v/>
      </c>
      <c r="E82" s="85" t="str">
        <f>IF(ISNUMBER(node_raw[[#This Row],[Column4]]), node_raw[[#This Row],[Column4]]/1048576,"")</f>
        <v/>
      </c>
      <c r="F82" s="83" t="str">
        <f>IF(ISNUMBER(node_raw[[#This Row],[Column5]]), node_raw[[#This Row],[Column5]],"")</f>
        <v/>
      </c>
      <c r="G82" s="41" t="str">
        <f t="shared" si="2"/>
        <v/>
      </c>
      <c r="H82" s="23" t="str">
        <f>IF(ISNUMBER(node_raw[[#This Row],[Column6]]), node_raw[[#This Row],[Column6]]/1048576,"")</f>
        <v/>
      </c>
      <c r="I82" s="92" t="str">
        <f t="shared" si="3"/>
        <v/>
      </c>
      <c r="J82" s="42" t="str">
        <f>IF(ISNONTEXT(node_raw[[#This Row],[Column7]]), "", node_raw[[#This Row],[Column7]]/100)</f>
        <v/>
      </c>
      <c r="K82" s="42" t="str">
        <f>IF(ISNONTEXT(node_raw[[#This Row],[Column8]]), "", node_raw[[#This Row],[Column8]]/100)</f>
        <v/>
      </c>
      <c r="L82" s="22" t="str">
        <f>IF(ISNONTEXT(node_raw[[#This Row],[Column9]]), "", node_raw[[#This Row],[Column9]]/1)</f>
        <v/>
      </c>
      <c r="M82" s="86" t="str">
        <f>IF(ISNONTEXT(node_raw[[#This Row],[Column10]]), "", node_raw[[#This Row],[Column10]]/1)</f>
        <v/>
      </c>
    </row>
    <row r="83" spans="2:13" ht="15.75" customHeight="1" x14ac:dyDescent="0.25">
      <c r="B83" s="80" t="str">
        <f>IF(ISNONTEXT(node_raw[[#This Row],[Column1]]), "", node_raw[[#This Row],[Column1]])</f>
        <v/>
      </c>
      <c r="C83" s="88" t="str">
        <f>IF(ISNONTEXT(node_raw[[#This Row],[Column2]]), "", node_raw[[#This Row],[Column2]])</f>
        <v/>
      </c>
      <c r="D83" s="83" t="str">
        <f>IF(ISNUMBER(node_raw[[#This Row],[Column3]]), node_raw[[#This Row],[Column3]],"")</f>
        <v/>
      </c>
      <c r="E83" s="85" t="str">
        <f>IF(ISNUMBER(node_raw[[#This Row],[Column4]]), node_raw[[#This Row],[Column4]]/1048576,"")</f>
        <v/>
      </c>
      <c r="F83" s="83" t="str">
        <f>IF(ISNUMBER(node_raw[[#This Row],[Column5]]), node_raw[[#This Row],[Column5]],"")</f>
        <v/>
      </c>
      <c r="G83" s="41" t="str">
        <f t="shared" si="2"/>
        <v/>
      </c>
      <c r="H83" s="23" t="str">
        <f>IF(ISNUMBER(node_raw[[#This Row],[Column6]]), node_raw[[#This Row],[Column6]]/1048576,"")</f>
        <v/>
      </c>
      <c r="I83" s="92" t="str">
        <f t="shared" si="3"/>
        <v/>
      </c>
      <c r="J83" s="42" t="str">
        <f>IF(ISNONTEXT(node_raw[[#This Row],[Column7]]), "", node_raw[[#This Row],[Column7]]/100)</f>
        <v/>
      </c>
      <c r="K83" s="42" t="str">
        <f>IF(ISNONTEXT(node_raw[[#This Row],[Column8]]), "", node_raw[[#This Row],[Column8]]/100)</f>
        <v/>
      </c>
      <c r="L83" s="22" t="str">
        <f>IF(ISNONTEXT(node_raw[[#This Row],[Column9]]), "", node_raw[[#This Row],[Column9]]/1)</f>
        <v/>
      </c>
      <c r="M83" s="86" t="str">
        <f>IF(ISNONTEXT(node_raw[[#This Row],[Column10]]), "", node_raw[[#This Row],[Column10]]/1)</f>
        <v/>
      </c>
    </row>
    <row r="84" spans="2:13" ht="15.75" customHeight="1" x14ac:dyDescent="0.25">
      <c r="B84" s="80" t="str">
        <f>IF(ISNONTEXT(node_raw[[#This Row],[Column1]]), "", node_raw[[#This Row],[Column1]])</f>
        <v/>
      </c>
      <c r="C84" s="88" t="str">
        <f>IF(ISNONTEXT(node_raw[[#This Row],[Column2]]), "", node_raw[[#This Row],[Column2]])</f>
        <v/>
      </c>
      <c r="D84" s="83" t="str">
        <f>IF(ISNUMBER(node_raw[[#This Row],[Column3]]), node_raw[[#This Row],[Column3]],"")</f>
        <v/>
      </c>
      <c r="E84" s="85" t="str">
        <f>IF(ISNUMBER(node_raw[[#This Row],[Column4]]), node_raw[[#This Row],[Column4]]/1048576,"")</f>
        <v/>
      </c>
      <c r="F84" s="83" t="str">
        <f>IF(ISNUMBER(node_raw[[#This Row],[Column5]]), node_raw[[#This Row],[Column5]],"")</f>
        <v/>
      </c>
      <c r="G84" s="41" t="str">
        <f t="shared" si="2"/>
        <v/>
      </c>
      <c r="H84" s="23" t="str">
        <f>IF(ISNUMBER(node_raw[[#This Row],[Column6]]), node_raw[[#This Row],[Column6]]/1048576,"")</f>
        <v/>
      </c>
      <c r="I84" s="92" t="str">
        <f t="shared" si="3"/>
        <v/>
      </c>
      <c r="J84" s="42" t="str">
        <f>IF(ISNONTEXT(node_raw[[#This Row],[Column7]]), "", node_raw[[#This Row],[Column7]]/100)</f>
        <v/>
      </c>
      <c r="K84" s="42" t="str">
        <f>IF(ISNONTEXT(node_raw[[#This Row],[Column8]]), "", node_raw[[#This Row],[Column8]]/100)</f>
        <v/>
      </c>
      <c r="L84" s="22" t="str">
        <f>IF(ISNONTEXT(node_raw[[#This Row],[Column9]]), "", node_raw[[#This Row],[Column9]]/1)</f>
        <v/>
      </c>
      <c r="M84" s="86" t="str">
        <f>IF(ISNONTEXT(node_raw[[#This Row],[Column10]]), "", node_raw[[#This Row],[Column10]]/1)</f>
        <v/>
      </c>
    </row>
    <row r="85" spans="2:13" ht="15.75" customHeight="1" x14ac:dyDescent="0.25">
      <c r="B85" s="80" t="str">
        <f>IF(ISNONTEXT(node_raw[[#This Row],[Column1]]), "", node_raw[[#This Row],[Column1]])</f>
        <v/>
      </c>
      <c r="C85" s="88" t="str">
        <f>IF(ISNONTEXT(node_raw[[#This Row],[Column2]]), "", node_raw[[#This Row],[Column2]])</f>
        <v/>
      </c>
      <c r="D85" s="83" t="str">
        <f>IF(ISNUMBER(node_raw[[#This Row],[Column3]]), node_raw[[#This Row],[Column3]],"")</f>
        <v/>
      </c>
      <c r="E85" s="85" t="str">
        <f>IF(ISNUMBER(node_raw[[#This Row],[Column4]]), node_raw[[#This Row],[Column4]]/1048576,"")</f>
        <v/>
      </c>
      <c r="F85" s="83" t="str">
        <f>IF(ISNUMBER(node_raw[[#This Row],[Column5]]), node_raw[[#This Row],[Column5]],"")</f>
        <v/>
      </c>
      <c r="G85" s="41" t="str">
        <f t="shared" si="2"/>
        <v/>
      </c>
      <c r="H85" s="23" t="str">
        <f>IF(ISNUMBER(node_raw[[#This Row],[Column6]]), node_raw[[#This Row],[Column6]]/1048576,"")</f>
        <v/>
      </c>
      <c r="I85" s="92" t="str">
        <f t="shared" si="3"/>
        <v/>
      </c>
      <c r="J85" s="42" t="str">
        <f>IF(ISNONTEXT(node_raw[[#This Row],[Column7]]), "", node_raw[[#This Row],[Column7]]/100)</f>
        <v/>
      </c>
      <c r="K85" s="42" t="str">
        <f>IF(ISNONTEXT(node_raw[[#This Row],[Column8]]), "", node_raw[[#This Row],[Column8]]/100)</f>
        <v/>
      </c>
      <c r="L85" s="22" t="str">
        <f>IF(ISNONTEXT(node_raw[[#This Row],[Column9]]), "", node_raw[[#This Row],[Column9]]/1)</f>
        <v/>
      </c>
      <c r="M85" s="86" t="str">
        <f>IF(ISNONTEXT(node_raw[[#This Row],[Column10]]), "", node_raw[[#This Row],[Column10]]/1)</f>
        <v/>
      </c>
    </row>
    <row r="86" spans="2:13" ht="15.75" customHeight="1" x14ac:dyDescent="0.25">
      <c r="B86" s="80" t="str">
        <f>IF(ISNONTEXT(node_raw[[#This Row],[Column1]]), "", node_raw[[#This Row],[Column1]])</f>
        <v/>
      </c>
      <c r="C86" s="88" t="str">
        <f>IF(ISNONTEXT(node_raw[[#This Row],[Column2]]), "", node_raw[[#This Row],[Column2]])</f>
        <v/>
      </c>
      <c r="D86" s="83" t="str">
        <f>IF(ISNUMBER(node_raw[[#This Row],[Column3]]), node_raw[[#This Row],[Column3]],"")</f>
        <v/>
      </c>
      <c r="E86" s="85" t="str">
        <f>IF(ISNUMBER(node_raw[[#This Row],[Column4]]), node_raw[[#This Row],[Column4]]/1048576,"")</f>
        <v/>
      </c>
      <c r="F86" s="83" t="str">
        <f>IF(ISNUMBER(node_raw[[#This Row],[Column5]]), node_raw[[#This Row],[Column5]],"")</f>
        <v/>
      </c>
      <c r="G86" s="41" t="str">
        <f t="shared" si="2"/>
        <v/>
      </c>
      <c r="H86" s="23" t="str">
        <f>IF(ISNUMBER(node_raw[[#This Row],[Column6]]), node_raw[[#This Row],[Column6]]/1048576,"")</f>
        <v/>
      </c>
      <c r="I86" s="92" t="str">
        <f t="shared" si="3"/>
        <v/>
      </c>
      <c r="J86" s="42" t="str">
        <f>IF(ISNONTEXT(node_raw[[#This Row],[Column7]]), "", node_raw[[#This Row],[Column7]]/100)</f>
        <v/>
      </c>
      <c r="K86" s="42" t="str">
        <f>IF(ISNONTEXT(node_raw[[#This Row],[Column8]]), "", node_raw[[#This Row],[Column8]]/100)</f>
        <v/>
      </c>
      <c r="L86" s="22" t="str">
        <f>IF(ISNONTEXT(node_raw[[#This Row],[Column9]]), "", node_raw[[#This Row],[Column9]]/1)</f>
        <v/>
      </c>
      <c r="M86" s="86" t="str">
        <f>IF(ISNONTEXT(node_raw[[#This Row],[Column10]]), "", node_raw[[#This Row],[Column10]]/1)</f>
        <v/>
      </c>
    </row>
    <row r="87" spans="2:13" ht="15.75" customHeight="1" x14ac:dyDescent="0.25">
      <c r="B87" s="80" t="str">
        <f>IF(ISNONTEXT(node_raw[[#This Row],[Column1]]), "", node_raw[[#This Row],[Column1]])</f>
        <v/>
      </c>
      <c r="C87" s="88" t="str">
        <f>IF(ISNONTEXT(node_raw[[#This Row],[Column2]]), "", node_raw[[#This Row],[Column2]])</f>
        <v/>
      </c>
      <c r="D87" s="83" t="str">
        <f>IF(ISNUMBER(node_raw[[#This Row],[Column3]]), node_raw[[#This Row],[Column3]],"")</f>
        <v/>
      </c>
      <c r="E87" s="85" t="str">
        <f>IF(ISNUMBER(node_raw[[#This Row],[Column4]]), node_raw[[#This Row],[Column4]]/1048576,"")</f>
        <v/>
      </c>
      <c r="F87" s="83" t="str">
        <f>IF(ISNUMBER(node_raw[[#This Row],[Column5]]), node_raw[[#This Row],[Column5]],"")</f>
        <v/>
      </c>
      <c r="G87" s="41" t="str">
        <f t="shared" si="2"/>
        <v/>
      </c>
      <c r="H87" s="23" t="str">
        <f>IF(ISNUMBER(node_raw[[#This Row],[Column6]]), node_raw[[#This Row],[Column6]]/1048576,"")</f>
        <v/>
      </c>
      <c r="I87" s="92" t="str">
        <f t="shared" si="3"/>
        <v/>
      </c>
      <c r="J87" s="42" t="str">
        <f>IF(ISNONTEXT(node_raw[[#This Row],[Column7]]), "", node_raw[[#This Row],[Column7]]/100)</f>
        <v/>
      </c>
      <c r="K87" s="42" t="str">
        <f>IF(ISNONTEXT(node_raw[[#This Row],[Column8]]), "", node_raw[[#This Row],[Column8]]/100)</f>
        <v/>
      </c>
      <c r="L87" s="22" t="str">
        <f>IF(ISNONTEXT(node_raw[[#This Row],[Column9]]), "", node_raw[[#This Row],[Column9]]/1)</f>
        <v/>
      </c>
      <c r="M87" s="86" t="str">
        <f>IF(ISNONTEXT(node_raw[[#This Row],[Column10]]), "", node_raw[[#This Row],[Column10]]/1)</f>
        <v/>
      </c>
    </row>
    <row r="88" spans="2:13" ht="15.75" customHeight="1" x14ac:dyDescent="0.25">
      <c r="B88" s="80" t="str">
        <f>IF(ISNONTEXT(node_raw[[#This Row],[Column1]]), "", node_raw[[#This Row],[Column1]])</f>
        <v/>
      </c>
      <c r="C88" s="88" t="str">
        <f>IF(ISNONTEXT(node_raw[[#This Row],[Column2]]), "", node_raw[[#This Row],[Column2]])</f>
        <v/>
      </c>
      <c r="D88" s="83" t="str">
        <f>IF(ISNUMBER(node_raw[[#This Row],[Column3]]), node_raw[[#This Row],[Column3]],"")</f>
        <v/>
      </c>
      <c r="E88" s="85" t="str">
        <f>IF(ISNUMBER(node_raw[[#This Row],[Column4]]), node_raw[[#This Row],[Column4]]/1048576,"")</f>
        <v/>
      </c>
      <c r="F88" s="83" t="str">
        <f>IF(ISNUMBER(node_raw[[#This Row],[Column5]]), node_raw[[#This Row],[Column5]],"")</f>
        <v/>
      </c>
      <c r="G88" s="41" t="str">
        <f t="shared" si="2"/>
        <v/>
      </c>
      <c r="H88" s="23" t="str">
        <f>IF(ISNUMBER(node_raw[[#This Row],[Column6]]), node_raw[[#This Row],[Column6]]/1048576,"")</f>
        <v/>
      </c>
      <c r="I88" s="92" t="str">
        <f t="shared" si="3"/>
        <v/>
      </c>
      <c r="J88" s="42" t="str">
        <f>IF(ISNONTEXT(node_raw[[#This Row],[Column7]]), "", node_raw[[#This Row],[Column7]]/100)</f>
        <v/>
      </c>
      <c r="K88" s="42" t="str">
        <f>IF(ISNONTEXT(node_raw[[#This Row],[Column8]]), "", node_raw[[#This Row],[Column8]]/100)</f>
        <v/>
      </c>
      <c r="L88" s="22" t="str">
        <f>IF(ISNONTEXT(node_raw[[#This Row],[Column9]]), "", node_raw[[#This Row],[Column9]]/1)</f>
        <v/>
      </c>
      <c r="M88" s="86" t="str">
        <f>IF(ISNONTEXT(node_raw[[#This Row],[Column10]]), "", node_raw[[#This Row],[Column10]]/1)</f>
        <v/>
      </c>
    </row>
    <row r="89" spans="2:13" ht="15.75" customHeight="1" x14ac:dyDescent="0.25">
      <c r="B89" s="80" t="str">
        <f>IF(ISNONTEXT(node_raw[[#This Row],[Column1]]), "", node_raw[[#This Row],[Column1]])</f>
        <v/>
      </c>
      <c r="C89" s="88" t="str">
        <f>IF(ISNONTEXT(node_raw[[#This Row],[Column2]]), "", node_raw[[#This Row],[Column2]])</f>
        <v/>
      </c>
      <c r="D89" s="83" t="str">
        <f>IF(ISNUMBER(node_raw[[#This Row],[Column3]]), node_raw[[#This Row],[Column3]],"")</f>
        <v/>
      </c>
      <c r="E89" s="85" t="str">
        <f>IF(ISNUMBER(node_raw[[#This Row],[Column4]]), node_raw[[#This Row],[Column4]]/1048576,"")</f>
        <v/>
      </c>
      <c r="F89" s="83" t="str">
        <f>IF(ISNUMBER(node_raw[[#This Row],[Column5]]), node_raw[[#This Row],[Column5]],"")</f>
        <v/>
      </c>
      <c r="G89" s="41" t="str">
        <f t="shared" si="2"/>
        <v/>
      </c>
      <c r="H89" s="23" t="str">
        <f>IF(ISNUMBER(node_raw[[#This Row],[Column6]]), node_raw[[#This Row],[Column6]]/1048576,"")</f>
        <v/>
      </c>
      <c r="I89" s="92" t="str">
        <f t="shared" si="3"/>
        <v/>
      </c>
      <c r="J89" s="42" t="str">
        <f>IF(ISNONTEXT(node_raw[[#This Row],[Column7]]), "", node_raw[[#This Row],[Column7]]/100)</f>
        <v/>
      </c>
      <c r="K89" s="42" t="str">
        <f>IF(ISNONTEXT(node_raw[[#This Row],[Column8]]), "", node_raw[[#This Row],[Column8]]/100)</f>
        <v/>
      </c>
      <c r="L89" s="22" t="str">
        <f>IF(ISNONTEXT(node_raw[[#This Row],[Column9]]), "", node_raw[[#This Row],[Column9]]/1)</f>
        <v/>
      </c>
      <c r="M89" s="86" t="str">
        <f>IF(ISNONTEXT(node_raw[[#This Row],[Column10]]), "", node_raw[[#This Row],[Column10]]/1)</f>
        <v/>
      </c>
    </row>
    <row r="90" spans="2:13" ht="15.75" customHeight="1" x14ac:dyDescent="0.25">
      <c r="B90" s="80" t="str">
        <f>IF(ISNONTEXT(node_raw[[#This Row],[Column1]]), "", node_raw[[#This Row],[Column1]])</f>
        <v/>
      </c>
      <c r="C90" s="88" t="str">
        <f>IF(ISNONTEXT(node_raw[[#This Row],[Column2]]), "", node_raw[[#This Row],[Column2]])</f>
        <v/>
      </c>
      <c r="D90" s="83" t="str">
        <f>IF(ISNUMBER(node_raw[[#This Row],[Column3]]), node_raw[[#This Row],[Column3]],"")</f>
        <v/>
      </c>
      <c r="E90" s="85" t="str">
        <f>IF(ISNUMBER(node_raw[[#This Row],[Column4]]), node_raw[[#This Row],[Column4]]/1048576,"")</f>
        <v/>
      </c>
      <c r="F90" s="83" t="str">
        <f>IF(ISNUMBER(node_raw[[#This Row],[Column5]]), node_raw[[#This Row],[Column5]],"")</f>
        <v/>
      </c>
      <c r="G90" s="41" t="str">
        <f t="shared" si="2"/>
        <v/>
      </c>
      <c r="H90" s="23" t="str">
        <f>IF(ISNUMBER(node_raw[[#This Row],[Column6]]), node_raw[[#This Row],[Column6]]/1048576,"")</f>
        <v/>
      </c>
      <c r="I90" s="92" t="str">
        <f t="shared" si="3"/>
        <v/>
      </c>
      <c r="J90" s="42" t="str">
        <f>IF(ISNONTEXT(node_raw[[#This Row],[Column7]]), "", node_raw[[#This Row],[Column7]]/100)</f>
        <v/>
      </c>
      <c r="K90" s="42" t="str">
        <f>IF(ISNONTEXT(node_raw[[#This Row],[Column8]]), "", node_raw[[#This Row],[Column8]]/100)</f>
        <v/>
      </c>
      <c r="L90" s="22" t="str">
        <f>IF(ISNONTEXT(node_raw[[#This Row],[Column9]]), "", node_raw[[#This Row],[Column9]]/1)</f>
        <v/>
      </c>
      <c r="M90" s="86" t="str">
        <f>IF(ISNONTEXT(node_raw[[#This Row],[Column10]]), "", node_raw[[#This Row],[Column10]]/1)</f>
        <v/>
      </c>
    </row>
    <row r="91" spans="2:13" ht="15.75" customHeight="1" x14ac:dyDescent="0.25">
      <c r="B91" s="80" t="str">
        <f>IF(ISNONTEXT(node_raw[[#This Row],[Column1]]), "", node_raw[[#This Row],[Column1]])</f>
        <v/>
      </c>
      <c r="C91" s="88" t="str">
        <f>IF(ISNONTEXT(node_raw[[#This Row],[Column2]]), "", node_raw[[#This Row],[Column2]])</f>
        <v/>
      </c>
      <c r="D91" s="83" t="str">
        <f>IF(ISNUMBER(node_raw[[#This Row],[Column3]]), node_raw[[#This Row],[Column3]],"")</f>
        <v/>
      </c>
      <c r="E91" s="85" t="str">
        <f>IF(ISNUMBER(node_raw[[#This Row],[Column4]]), node_raw[[#This Row],[Column4]]/1048576,"")</f>
        <v/>
      </c>
      <c r="F91" s="83" t="str">
        <f>IF(ISNUMBER(node_raw[[#This Row],[Column5]]), node_raw[[#This Row],[Column5]],"")</f>
        <v/>
      </c>
      <c r="G91" s="41" t="str">
        <f t="shared" si="2"/>
        <v/>
      </c>
      <c r="H91" s="23" t="str">
        <f>IF(ISNUMBER(node_raw[[#This Row],[Column6]]), node_raw[[#This Row],[Column6]]/1048576,"")</f>
        <v/>
      </c>
      <c r="I91" s="92" t="str">
        <f t="shared" si="3"/>
        <v/>
      </c>
      <c r="J91" s="42" t="str">
        <f>IF(ISNONTEXT(node_raw[[#This Row],[Column7]]), "", node_raw[[#This Row],[Column7]]/100)</f>
        <v/>
      </c>
      <c r="K91" s="42" t="str">
        <f>IF(ISNONTEXT(node_raw[[#This Row],[Column8]]), "", node_raw[[#This Row],[Column8]]/100)</f>
        <v/>
      </c>
      <c r="L91" s="22" t="str">
        <f>IF(ISNONTEXT(node_raw[[#This Row],[Column9]]), "", node_raw[[#This Row],[Column9]]/1)</f>
        <v/>
      </c>
      <c r="M91" s="86" t="str">
        <f>IF(ISNONTEXT(node_raw[[#This Row],[Column10]]), "", node_raw[[#This Row],[Column10]]/1)</f>
        <v/>
      </c>
    </row>
    <row r="92" spans="2:13" ht="15.75" customHeight="1" x14ac:dyDescent="0.25">
      <c r="B92" s="80" t="str">
        <f>IF(ISNONTEXT(node_raw[[#This Row],[Column1]]), "", node_raw[[#This Row],[Column1]])</f>
        <v/>
      </c>
      <c r="C92" s="88" t="str">
        <f>IF(ISNONTEXT(node_raw[[#This Row],[Column2]]), "", node_raw[[#This Row],[Column2]])</f>
        <v/>
      </c>
      <c r="D92" s="83" t="str">
        <f>IF(ISNUMBER(node_raw[[#This Row],[Column3]]), node_raw[[#This Row],[Column3]],"")</f>
        <v/>
      </c>
      <c r="E92" s="85" t="str">
        <f>IF(ISNUMBER(node_raw[[#This Row],[Column4]]), node_raw[[#This Row],[Column4]]/1048576,"")</f>
        <v/>
      </c>
      <c r="F92" s="83" t="str">
        <f>IF(ISNUMBER(node_raw[[#This Row],[Column5]]), node_raw[[#This Row],[Column5]],"")</f>
        <v/>
      </c>
      <c r="G92" s="41" t="str">
        <f t="shared" si="2"/>
        <v/>
      </c>
      <c r="H92" s="23" t="str">
        <f>IF(ISNUMBER(node_raw[[#This Row],[Column6]]), node_raw[[#This Row],[Column6]]/1048576,"")</f>
        <v/>
      </c>
      <c r="I92" s="92" t="str">
        <f t="shared" si="3"/>
        <v/>
      </c>
      <c r="J92" s="42" t="str">
        <f>IF(ISNONTEXT(node_raw[[#This Row],[Column7]]), "", node_raw[[#This Row],[Column7]]/100)</f>
        <v/>
      </c>
      <c r="K92" s="42" t="str">
        <f>IF(ISNONTEXT(node_raw[[#This Row],[Column8]]), "", node_raw[[#This Row],[Column8]]/100)</f>
        <v/>
      </c>
      <c r="L92" s="22" t="str">
        <f>IF(ISNONTEXT(node_raw[[#This Row],[Column9]]), "", node_raw[[#This Row],[Column9]]/1)</f>
        <v/>
      </c>
      <c r="M92" s="86" t="str">
        <f>IF(ISNONTEXT(node_raw[[#This Row],[Column10]]), "", node_raw[[#This Row],[Column10]]/1)</f>
        <v/>
      </c>
    </row>
    <row r="93" spans="2:13" ht="15.75" customHeight="1" x14ac:dyDescent="0.25">
      <c r="B93" s="80" t="str">
        <f>IF(ISNONTEXT(node_raw[[#This Row],[Column1]]), "", node_raw[[#This Row],[Column1]])</f>
        <v/>
      </c>
      <c r="C93" s="88" t="str">
        <f>IF(ISNONTEXT(node_raw[[#This Row],[Column2]]), "", node_raw[[#This Row],[Column2]])</f>
        <v/>
      </c>
      <c r="D93" s="83" t="str">
        <f>IF(ISNUMBER(node_raw[[#This Row],[Column3]]), node_raw[[#This Row],[Column3]],"")</f>
        <v/>
      </c>
      <c r="E93" s="85" t="str">
        <f>IF(ISNUMBER(node_raw[[#This Row],[Column4]]), node_raw[[#This Row],[Column4]]/1048576,"")</f>
        <v/>
      </c>
      <c r="F93" s="83" t="str">
        <f>IF(ISNUMBER(node_raw[[#This Row],[Column5]]), node_raw[[#This Row],[Column5]],"")</f>
        <v/>
      </c>
      <c r="G93" s="41" t="str">
        <f t="shared" si="2"/>
        <v/>
      </c>
      <c r="H93" s="23" t="str">
        <f>IF(ISNUMBER(node_raw[[#This Row],[Column6]]), node_raw[[#This Row],[Column6]]/1048576,"")</f>
        <v/>
      </c>
      <c r="I93" s="92" t="str">
        <f t="shared" si="3"/>
        <v/>
      </c>
      <c r="J93" s="42" t="str">
        <f>IF(ISNONTEXT(node_raw[[#This Row],[Column7]]), "", node_raw[[#This Row],[Column7]]/100)</f>
        <v/>
      </c>
      <c r="K93" s="42" t="str">
        <f>IF(ISNONTEXT(node_raw[[#This Row],[Column8]]), "", node_raw[[#This Row],[Column8]]/100)</f>
        <v/>
      </c>
      <c r="L93" s="22" t="str">
        <f>IF(ISNONTEXT(node_raw[[#This Row],[Column9]]), "", node_raw[[#This Row],[Column9]]/1)</f>
        <v/>
      </c>
      <c r="M93" s="86" t="str">
        <f>IF(ISNONTEXT(node_raw[[#This Row],[Column10]]), "", node_raw[[#This Row],[Column10]]/1)</f>
        <v/>
      </c>
    </row>
    <row r="94" spans="2:13" ht="15.75" customHeight="1" x14ac:dyDescent="0.25">
      <c r="B94" s="80" t="str">
        <f>IF(ISNONTEXT(node_raw[[#This Row],[Column1]]), "", node_raw[[#This Row],[Column1]])</f>
        <v/>
      </c>
      <c r="C94" s="88" t="str">
        <f>IF(ISNONTEXT(node_raw[[#This Row],[Column2]]), "", node_raw[[#This Row],[Column2]])</f>
        <v/>
      </c>
      <c r="D94" s="83" t="str">
        <f>IF(ISNUMBER(node_raw[[#This Row],[Column3]]), node_raw[[#This Row],[Column3]],"")</f>
        <v/>
      </c>
      <c r="E94" s="85" t="str">
        <f>IF(ISNUMBER(node_raw[[#This Row],[Column4]]), node_raw[[#This Row],[Column4]]/1048576,"")</f>
        <v/>
      </c>
      <c r="F94" s="83" t="str">
        <f>IF(ISNUMBER(node_raw[[#This Row],[Column5]]), node_raw[[#This Row],[Column5]],"")</f>
        <v/>
      </c>
      <c r="G94" s="41" t="str">
        <f t="shared" si="2"/>
        <v/>
      </c>
      <c r="H94" s="23" t="str">
        <f>IF(ISNUMBER(node_raw[[#This Row],[Column6]]), node_raw[[#This Row],[Column6]]/1048576,"")</f>
        <v/>
      </c>
      <c r="I94" s="92" t="str">
        <f t="shared" si="3"/>
        <v/>
      </c>
      <c r="J94" s="42" t="str">
        <f>IF(ISNONTEXT(node_raw[[#This Row],[Column7]]), "", node_raw[[#This Row],[Column7]]/100)</f>
        <v/>
      </c>
      <c r="K94" s="42" t="str">
        <f>IF(ISNONTEXT(node_raw[[#This Row],[Column8]]), "", node_raw[[#This Row],[Column8]]/100)</f>
        <v/>
      </c>
      <c r="L94" s="22" t="str">
        <f>IF(ISNONTEXT(node_raw[[#This Row],[Column9]]), "", node_raw[[#This Row],[Column9]]/1)</f>
        <v/>
      </c>
      <c r="M94" s="86" t="str">
        <f>IF(ISNONTEXT(node_raw[[#This Row],[Column10]]), "", node_raw[[#This Row],[Column10]]/1)</f>
        <v/>
      </c>
    </row>
    <row r="95" spans="2:13" ht="15.75" customHeight="1" x14ac:dyDescent="0.25">
      <c r="B95" s="80" t="str">
        <f>IF(ISNONTEXT(node_raw[[#This Row],[Column1]]), "", node_raw[[#This Row],[Column1]])</f>
        <v/>
      </c>
      <c r="C95" s="88" t="str">
        <f>IF(ISNONTEXT(node_raw[[#This Row],[Column2]]), "", node_raw[[#This Row],[Column2]])</f>
        <v/>
      </c>
      <c r="D95" s="83" t="str">
        <f>IF(ISNUMBER(node_raw[[#This Row],[Column3]]), node_raw[[#This Row],[Column3]],"")</f>
        <v/>
      </c>
      <c r="E95" s="85" t="str">
        <f>IF(ISNUMBER(node_raw[[#This Row],[Column4]]), node_raw[[#This Row],[Column4]]/1048576,"")</f>
        <v/>
      </c>
      <c r="F95" s="83" t="str">
        <f>IF(ISNUMBER(node_raw[[#This Row],[Column5]]), node_raw[[#This Row],[Column5]],"")</f>
        <v/>
      </c>
      <c r="G95" s="41" t="str">
        <f t="shared" si="2"/>
        <v/>
      </c>
      <c r="H95" s="23" t="str">
        <f>IF(ISNUMBER(node_raw[[#This Row],[Column6]]), node_raw[[#This Row],[Column6]]/1048576,"")</f>
        <v/>
      </c>
      <c r="I95" s="92" t="str">
        <f t="shared" si="3"/>
        <v/>
      </c>
      <c r="J95" s="42" t="str">
        <f>IF(ISNONTEXT(node_raw[[#This Row],[Column7]]), "", node_raw[[#This Row],[Column7]]/100)</f>
        <v/>
      </c>
      <c r="K95" s="42" t="str">
        <f>IF(ISNONTEXT(node_raw[[#This Row],[Column8]]), "", node_raw[[#This Row],[Column8]]/100)</f>
        <v/>
      </c>
      <c r="L95" s="22" t="str">
        <f>IF(ISNONTEXT(node_raw[[#This Row],[Column9]]), "", node_raw[[#This Row],[Column9]]/1)</f>
        <v/>
      </c>
      <c r="M95" s="86" t="str">
        <f>IF(ISNONTEXT(node_raw[[#This Row],[Column10]]), "", node_raw[[#This Row],[Column10]]/1)</f>
        <v/>
      </c>
    </row>
    <row r="96" spans="2:13" ht="15.75" customHeight="1" x14ac:dyDescent="0.25">
      <c r="B96" s="80" t="str">
        <f>IF(ISNONTEXT(node_raw[[#This Row],[Column1]]), "", node_raw[[#This Row],[Column1]])</f>
        <v/>
      </c>
      <c r="C96" s="88" t="str">
        <f>IF(ISNONTEXT(node_raw[[#This Row],[Column2]]), "", node_raw[[#This Row],[Column2]])</f>
        <v/>
      </c>
      <c r="D96" s="83" t="str">
        <f>IF(ISNUMBER(node_raw[[#This Row],[Column3]]), node_raw[[#This Row],[Column3]],"")</f>
        <v/>
      </c>
      <c r="E96" s="85" t="str">
        <f>IF(ISNUMBER(node_raw[[#This Row],[Column4]]), node_raw[[#This Row],[Column4]]/1048576,"")</f>
        <v/>
      </c>
      <c r="F96" s="83" t="str">
        <f>IF(ISNUMBER(node_raw[[#This Row],[Column5]]), node_raw[[#This Row],[Column5]],"")</f>
        <v/>
      </c>
      <c r="G96" s="41" t="str">
        <f t="shared" si="2"/>
        <v/>
      </c>
      <c r="H96" s="23" t="str">
        <f>IF(ISNUMBER(node_raw[[#This Row],[Column6]]), node_raw[[#This Row],[Column6]]/1048576,"")</f>
        <v/>
      </c>
      <c r="I96" s="92" t="str">
        <f t="shared" si="3"/>
        <v/>
      </c>
      <c r="J96" s="42" t="str">
        <f>IF(ISNONTEXT(node_raw[[#This Row],[Column7]]), "", node_raw[[#This Row],[Column7]]/100)</f>
        <v/>
      </c>
      <c r="K96" s="42" t="str">
        <f>IF(ISNONTEXT(node_raw[[#This Row],[Column8]]), "", node_raw[[#This Row],[Column8]]/100)</f>
        <v/>
      </c>
      <c r="L96" s="22" t="str">
        <f>IF(ISNONTEXT(node_raw[[#This Row],[Column9]]), "", node_raw[[#This Row],[Column9]]/1)</f>
        <v/>
      </c>
      <c r="M96" s="86" t="str">
        <f>IF(ISNONTEXT(node_raw[[#This Row],[Column10]]), "", node_raw[[#This Row],[Column10]]/1)</f>
        <v/>
      </c>
    </row>
    <row r="97" spans="2:13" ht="15.75" customHeight="1" x14ac:dyDescent="0.25">
      <c r="B97" s="80" t="str">
        <f>IF(ISNONTEXT(node_raw[[#This Row],[Column1]]), "", node_raw[[#This Row],[Column1]])</f>
        <v/>
      </c>
      <c r="C97" s="88" t="str">
        <f>IF(ISNONTEXT(node_raw[[#This Row],[Column2]]), "", node_raw[[#This Row],[Column2]])</f>
        <v/>
      </c>
      <c r="D97" s="83" t="str">
        <f>IF(ISNUMBER(node_raw[[#This Row],[Column3]]), node_raw[[#This Row],[Column3]],"")</f>
        <v/>
      </c>
      <c r="E97" s="85" t="str">
        <f>IF(ISNUMBER(node_raw[[#This Row],[Column4]]), node_raw[[#This Row],[Column4]]/1048576,"")</f>
        <v/>
      </c>
      <c r="F97" s="83" t="str">
        <f>IF(ISNUMBER(node_raw[[#This Row],[Column5]]), node_raw[[#This Row],[Column5]],"")</f>
        <v/>
      </c>
      <c r="G97" s="41" t="str">
        <f t="shared" si="2"/>
        <v/>
      </c>
      <c r="H97" s="23" t="str">
        <f>IF(ISNUMBER(node_raw[[#This Row],[Column6]]), node_raw[[#This Row],[Column6]]/1048576,"")</f>
        <v/>
      </c>
      <c r="I97" s="92" t="str">
        <f t="shared" si="3"/>
        <v/>
      </c>
      <c r="J97" s="42" t="str">
        <f>IF(ISNONTEXT(node_raw[[#This Row],[Column7]]), "", node_raw[[#This Row],[Column7]]/100)</f>
        <v/>
      </c>
      <c r="K97" s="42" t="str">
        <f>IF(ISNONTEXT(node_raw[[#This Row],[Column8]]), "", node_raw[[#This Row],[Column8]]/100)</f>
        <v/>
      </c>
      <c r="L97" s="22" t="str">
        <f>IF(ISNONTEXT(node_raw[[#This Row],[Column9]]), "", node_raw[[#This Row],[Column9]]/1)</f>
        <v/>
      </c>
      <c r="M97" s="86" t="str">
        <f>IF(ISNONTEXT(node_raw[[#This Row],[Column10]]), "", node_raw[[#This Row],[Column10]]/1)</f>
        <v/>
      </c>
    </row>
    <row r="98" spans="2:13" ht="15.75" customHeight="1" x14ac:dyDescent="0.25">
      <c r="B98" s="80" t="str">
        <f>IF(ISNONTEXT(node_raw[[#This Row],[Column1]]), "", node_raw[[#This Row],[Column1]])</f>
        <v/>
      </c>
      <c r="C98" s="88" t="str">
        <f>IF(ISNONTEXT(node_raw[[#This Row],[Column2]]), "", node_raw[[#This Row],[Column2]])</f>
        <v/>
      </c>
      <c r="D98" s="83" t="str">
        <f>IF(ISNUMBER(node_raw[[#This Row],[Column3]]), node_raw[[#This Row],[Column3]],"")</f>
        <v/>
      </c>
      <c r="E98" s="85" t="str">
        <f>IF(ISNUMBER(node_raw[[#This Row],[Column4]]), node_raw[[#This Row],[Column4]]/1048576,"")</f>
        <v/>
      </c>
      <c r="F98" s="83" t="str">
        <f>IF(ISNUMBER(node_raw[[#This Row],[Column5]]), node_raw[[#This Row],[Column5]],"")</f>
        <v/>
      </c>
      <c r="G98" s="41" t="str">
        <f t="shared" si="2"/>
        <v/>
      </c>
      <c r="H98" s="23" t="str">
        <f>IF(ISNUMBER(node_raw[[#This Row],[Column6]]), node_raw[[#This Row],[Column6]]/1048576,"")</f>
        <v/>
      </c>
      <c r="I98" s="92" t="str">
        <f t="shared" si="3"/>
        <v/>
      </c>
      <c r="J98" s="42" t="str">
        <f>IF(ISNONTEXT(node_raw[[#This Row],[Column7]]), "", node_raw[[#This Row],[Column7]]/100)</f>
        <v/>
      </c>
      <c r="K98" s="42" t="str">
        <f>IF(ISNONTEXT(node_raw[[#This Row],[Column8]]), "", node_raw[[#This Row],[Column8]]/100)</f>
        <v/>
      </c>
      <c r="L98" s="22" t="str">
        <f>IF(ISNONTEXT(node_raw[[#This Row],[Column9]]), "", node_raw[[#This Row],[Column9]]/1)</f>
        <v/>
      </c>
      <c r="M98" s="86" t="str">
        <f>IF(ISNONTEXT(node_raw[[#This Row],[Column10]]), "", node_raw[[#This Row],[Column10]]/1)</f>
        <v/>
      </c>
    </row>
    <row r="99" spans="2:13" ht="15.75" customHeight="1" x14ac:dyDescent="0.25">
      <c r="B99" s="80" t="str">
        <f>IF(ISNONTEXT(node_raw[[#This Row],[Column1]]), "", node_raw[[#This Row],[Column1]])</f>
        <v/>
      </c>
      <c r="C99" s="88" t="str">
        <f>IF(ISNONTEXT(node_raw[[#This Row],[Column2]]), "", node_raw[[#This Row],[Column2]])</f>
        <v/>
      </c>
      <c r="D99" s="83" t="str">
        <f>IF(ISNUMBER(node_raw[[#This Row],[Column3]]), node_raw[[#This Row],[Column3]],"")</f>
        <v/>
      </c>
      <c r="E99" s="85" t="str">
        <f>IF(ISNUMBER(node_raw[[#This Row],[Column4]]), node_raw[[#This Row],[Column4]]/1048576,"")</f>
        <v/>
      </c>
      <c r="F99" s="83" t="str">
        <f>IF(ISNUMBER(node_raw[[#This Row],[Column5]]), node_raw[[#This Row],[Column5]],"")</f>
        <v/>
      </c>
      <c r="G99" s="41" t="str">
        <f t="shared" si="2"/>
        <v/>
      </c>
      <c r="H99" s="23" t="str">
        <f>IF(ISNUMBER(node_raw[[#This Row],[Column6]]), node_raw[[#This Row],[Column6]]/1048576,"")</f>
        <v/>
      </c>
      <c r="I99" s="92" t="str">
        <f t="shared" si="3"/>
        <v/>
      </c>
      <c r="J99" s="42" t="str">
        <f>IF(ISNONTEXT(node_raw[[#This Row],[Column7]]), "", node_raw[[#This Row],[Column7]]/100)</f>
        <v/>
      </c>
      <c r="K99" s="42" t="str">
        <f>IF(ISNONTEXT(node_raw[[#This Row],[Column8]]), "", node_raw[[#This Row],[Column8]]/100)</f>
        <v/>
      </c>
      <c r="L99" s="22" t="str">
        <f>IF(ISNONTEXT(node_raw[[#This Row],[Column9]]), "", node_raw[[#This Row],[Column9]]/1)</f>
        <v/>
      </c>
      <c r="M99" s="86" t="str">
        <f>IF(ISNONTEXT(node_raw[[#This Row],[Column10]]), "", node_raw[[#This Row],[Column10]]/1)</f>
        <v/>
      </c>
    </row>
    <row r="100" spans="2:13" ht="15.75" customHeight="1" x14ac:dyDescent="0.25">
      <c r="B100" s="80" t="str">
        <f>IF(ISNONTEXT(node_raw[[#This Row],[Column1]]), "", node_raw[[#This Row],[Column1]])</f>
        <v/>
      </c>
      <c r="C100" s="88" t="str">
        <f>IF(ISNONTEXT(node_raw[[#This Row],[Column2]]), "", node_raw[[#This Row],[Column2]])</f>
        <v/>
      </c>
      <c r="D100" s="83" t="str">
        <f>IF(ISNUMBER(node_raw[[#This Row],[Column3]]), node_raw[[#This Row],[Column3]],"")</f>
        <v/>
      </c>
      <c r="E100" s="85" t="str">
        <f>IF(ISNUMBER(node_raw[[#This Row],[Column4]]), node_raw[[#This Row],[Column4]]/1048576,"")</f>
        <v/>
      </c>
      <c r="F100" s="83" t="str">
        <f>IF(ISNUMBER(node_raw[[#This Row],[Column5]]), node_raw[[#This Row],[Column5]],"")</f>
        <v/>
      </c>
      <c r="G100" s="41" t="str">
        <f t="shared" si="2"/>
        <v/>
      </c>
      <c r="H100" s="23" t="str">
        <f>IF(ISNUMBER(node_raw[[#This Row],[Column6]]), node_raw[[#This Row],[Column6]]/1048576,"")</f>
        <v/>
      </c>
      <c r="I100" s="92" t="str">
        <f t="shared" si="3"/>
        <v/>
      </c>
      <c r="J100" s="42" t="str">
        <f>IF(ISNONTEXT(node_raw[[#This Row],[Column7]]), "", node_raw[[#This Row],[Column7]]/100)</f>
        <v/>
      </c>
      <c r="K100" s="42" t="str">
        <f>IF(ISNONTEXT(node_raw[[#This Row],[Column8]]), "", node_raw[[#This Row],[Column8]]/100)</f>
        <v/>
      </c>
      <c r="L100" s="22" t="str">
        <f>IF(ISNONTEXT(node_raw[[#This Row],[Column9]]), "", node_raw[[#This Row],[Column9]]/1)</f>
        <v/>
      </c>
      <c r="M100" s="86" t="str">
        <f>IF(ISNONTEXT(node_raw[[#This Row],[Column10]]), "", node_raw[[#This Row],[Column10]]/1)</f>
        <v/>
      </c>
    </row>
    <row r="101" spans="2:13" ht="15.75" customHeight="1" x14ac:dyDescent="0.25">
      <c r="B101" s="80" t="str">
        <f>IF(ISNONTEXT(node_raw[[#This Row],[Column1]]), "", node_raw[[#This Row],[Column1]])</f>
        <v/>
      </c>
      <c r="C101" s="88" t="str">
        <f>IF(ISNONTEXT(node_raw[[#This Row],[Column2]]), "", node_raw[[#This Row],[Column2]])</f>
        <v/>
      </c>
      <c r="D101" s="83" t="str">
        <f>IF(ISNUMBER(node_raw[[#This Row],[Column3]]), node_raw[[#This Row],[Column3]],"")</f>
        <v/>
      </c>
      <c r="E101" s="85" t="str">
        <f>IF(ISNUMBER(node_raw[[#This Row],[Column4]]), node_raw[[#This Row],[Column4]]/1048576,"")</f>
        <v/>
      </c>
      <c r="F101" s="83" t="str">
        <f>IF(ISNUMBER(node_raw[[#This Row],[Column5]]), node_raw[[#This Row],[Column5]],"")</f>
        <v/>
      </c>
      <c r="G101" s="41" t="str">
        <f t="shared" si="2"/>
        <v/>
      </c>
      <c r="H101" s="23" t="str">
        <f>IF(ISNUMBER(node_raw[[#This Row],[Column6]]), node_raw[[#This Row],[Column6]]/1048576,"")</f>
        <v/>
      </c>
      <c r="I101" s="92" t="str">
        <f t="shared" si="3"/>
        <v/>
      </c>
      <c r="J101" s="42" t="str">
        <f>IF(ISNONTEXT(node_raw[[#This Row],[Column7]]), "", node_raw[[#This Row],[Column7]]/100)</f>
        <v/>
      </c>
      <c r="K101" s="42" t="str">
        <f>IF(ISNONTEXT(node_raw[[#This Row],[Column8]]), "", node_raw[[#This Row],[Column8]]/100)</f>
        <v/>
      </c>
      <c r="L101" s="22" t="str">
        <f>IF(ISNONTEXT(node_raw[[#This Row],[Column9]]), "", node_raw[[#This Row],[Column9]]/1)</f>
        <v/>
      </c>
      <c r="M101" s="86" t="str">
        <f>IF(ISNONTEXT(node_raw[[#This Row],[Column10]]), "", node_raw[[#This Row],[Column10]]/1)</f>
        <v/>
      </c>
    </row>
    <row r="102" spans="2:13" ht="15.75" customHeight="1" x14ac:dyDescent="0.25">
      <c r="B102" s="80" t="str">
        <f>IF(ISNONTEXT(node_raw[[#This Row],[Column1]]), "", node_raw[[#This Row],[Column1]])</f>
        <v/>
      </c>
      <c r="C102" s="88" t="str">
        <f>IF(ISNONTEXT(node_raw[[#This Row],[Column2]]), "", node_raw[[#This Row],[Column2]])</f>
        <v/>
      </c>
      <c r="D102" s="83" t="str">
        <f>IF(ISNUMBER(node_raw[[#This Row],[Column3]]), node_raw[[#This Row],[Column3]],"")</f>
        <v/>
      </c>
      <c r="E102" s="85" t="str">
        <f>IF(ISNUMBER(node_raw[[#This Row],[Column4]]), node_raw[[#This Row],[Column4]]/1048576,"")</f>
        <v/>
      </c>
      <c r="F102" s="83" t="str">
        <f>IF(ISNUMBER(node_raw[[#This Row],[Column5]]), node_raw[[#This Row],[Column5]],"")</f>
        <v/>
      </c>
      <c r="G102" s="41" t="str">
        <f t="shared" si="2"/>
        <v/>
      </c>
      <c r="H102" s="23" t="str">
        <f>IF(ISNUMBER(node_raw[[#This Row],[Column6]]), node_raw[[#This Row],[Column6]]/1048576,"")</f>
        <v/>
      </c>
      <c r="I102" s="92" t="str">
        <f t="shared" si="3"/>
        <v/>
      </c>
      <c r="J102" s="42" t="str">
        <f>IF(ISNONTEXT(node_raw[[#This Row],[Column7]]), "", node_raw[[#This Row],[Column7]]/100)</f>
        <v/>
      </c>
      <c r="K102" s="42" t="str">
        <f>IF(ISNONTEXT(node_raw[[#This Row],[Column8]]), "", node_raw[[#This Row],[Column8]]/100)</f>
        <v/>
      </c>
      <c r="L102" s="22" t="str">
        <f>IF(ISNONTEXT(node_raw[[#This Row],[Column9]]), "", node_raw[[#This Row],[Column9]]/1)</f>
        <v/>
      </c>
      <c r="M102" s="86" t="str">
        <f>IF(ISNONTEXT(node_raw[[#This Row],[Column10]]), "", node_raw[[#This Row],[Column10]]/1)</f>
        <v/>
      </c>
    </row>
    <row r="103" spans="2:13" ht="15.75" customHeight="1" x14ac:dyDescent="0.25">
      <c r="B103" s="80" t="str">
        <f>IF(ISNONTEXT(node_raw[[#This Row],[Column1]]), "", node_raw[[#This Row],[Column1]])</f>
        <v/>
      </c>
      <c r="C103" s="88" t="str">
        <f>IF(ISNONTEXT(node_raw[[#This Row],[Column2]]), "", node_raw[[#This Row],[Column2]])</f>
        <v/>
      </c>
      <c r="D103" s="83" t="str">
        <f>IF(ISNUMBER(node_raw[[#This Row],[Column3]]), node_raw[[#This Row],[Column3]],"")</f>
        <v/>
      </c>
      <c r="E103" s="85" t="str">
        <f>IF(ISNUMBER(node_raw[[#This Row],[Column4]]), node_raw[[#This Row],[Column4]]/1048576,"")</f>
        <v/>
      </c>
      <c r="F103" s="83" t="str">
        <f>IF(ISNUMBER(node_raw[[#This Row],[Column5]]), node_raw[[#This Row],[Column5]],"")</f>
        <v/>
      </c>
      <c r="G103" s="41" t="str">
        <f t="shared" si="2"/>
        <v/>
      </c>
      <c r="H103" s="23" t="str">
        <f>IF(ISNUMBER(node_raw[[#This Row],[Column6]]), node_raw[[#This Row],[Column6]]/1048576,"")</f>
        <v/>
      </c>
      <c r="I103" s="92" t="str">
        <f t="shared" si="3"/>
        <v/>
      </c>
      <c r="J103" s="42" t="str">
        <f>IF(ISNONTEXT(node_raw[[#This Row],[Column7]]), "", node_raw[[#This Row],[Column7]]/100)</f>
        <v/>
      </c>
      <c r="K103" s="42" t="str">
        <f>IF(ISNONTEXT(node_raw[[#This Row],[Column8]]), "", node_raw[[#This Row],[Column8]]/100)</f>
        <v/>
      </c>
      <c r="L103" s="22" t="str">
        <f>IF(ISNONTEXT(node_raw[[#This Row],[Column9]]), "", node_raw[[#This Row],[Column9]]/1)</f>
        <v/>
      </c>
      <c r="M103" s="86" t="str">
        <f>IF(ISNONTEXT(node_raw[[#This Row],[Column10]]), "", node_raw[[#This Row],[Column10]]/1)</f>
        <v/>
      </c>
    </row>
    <row r="104" spans="2:13" ht="15.75" customHeight="1" x14ac:dyDescent="0.25">
      <c r="B104" s="80" t="str">
        <f>IF(ISNONTEXT(node_raw[[#This Row],[Column1]]), "", node_raw[[#This Row],[Column1]])</f>
        <v/>
      </c>
      <c r="C104" s="88" t="str">
        <f>IF(ISNONTEXT(node_raw[[#This Row],[Column2]]), "", node_raw[[#This Row],[Column2]])</f>
        <v/>
      </c>
      <c r="D104" s="83" t="str">
        <f>IF(ISNUMBER(node_raw[[#This Row],[Column3]]), node_raw[[#This Row],[Column3]],"")</f>
        <v/>
      </c>
      <c r="E104" s="85" t="str">
        <f>IF(ISNUMBER(node_raw[[#This Row],[Column4]]), node_raw[[#This Row],[Column4]]/1048576,"")</f>
        <v/>
      </c>
      <c r="F104" s="83" t="str">
        <f>IF(ISNUMBER(node_raw[[#This Row],[Column5]]), node_raw[[#This Row],[Column5]],"")</f>
        <v/>
      </c>
      <c r="G104" s="41" t="str">
        <f t="shared" si="2"/>
        <v/>
      </c>
      <c r="H104" s="23" t="str">
        <f>IF(ISNUMBER(node_raw[[#This Row],[Column6]]), node_raw[[#This Row],[Column6]]/1048576,"")</f>
        <v/>
      </c>
      <c r="I104" s="92" t="str">
        <f t="shared" si="3"/>
        <v/>
      </c>
      <c r="J104" s="42" t="str">
        <f>IF(ISNONTEXT(node_raw[[#This Row],[Column7]]), "", node_raw[[#This Row],[Column7]]/100)</f>
        <v/>
      </c>
      <c r="K104" s="42" t="str">
        <f>IF(ISNONTEXT(node_raw[[#This Row],[Column8]]), "", node_raw[[#This Row],[Column8]]/100)</f>
        <v/>
      </c>
      <c r="L104" s="22" t="str">
        <f>IF(ISNONTEXT(node_raw[[#This Row],[Column9]]), "", node_raw[[#This Row],[Column9]]/1)</f>
        <v/>
      </c>
      <c r="M104" s="86" t="str">
        <f>IF(ISNONTEXT(node_raw[[#This Row],[Column10]]), "", node_raw[[#This Row],[Column10]]/1)</f>
        <v/>
      </c>
    </row>
    <row r="105" spans="2:13" ht="15.75" customHeight="1" x14ac:dyDescent="0.25">
      <c r="B105" s="80" t="str">
        <f>IF(ISNONTEXT(node_raw[[#This Row],[Column1]]), "", node_raw[[#This Row],[Column1]])</f>
        <v/>
      </c>
      <c r="C105" s="88" t="str">
        <f>IF(ISNONTEXT(node_raw[[#This Row],[Column2]]), "", node_raw[[#This Row],[Column2]])</f>
        <v/>
      </c>
      <c r="D105" s="83" t="str">
        <f>IF(ISNUMBER(node_raw[[#This Row],[Column3]]), node_raw[[#This Row],[Column3]],"")</f>
        <v/>
      </c>
      <c r="E105" s="85" t="str">
        <f>IF(ISNUMBER(node_raw[[#This Row],[Column4]]), node_raw[[#This Row],[Column4]]/1048576,"")</f>
        <v/>
      </c>
      <c r="F105" s="83" t="str">
        <f>IF(ISNUMBER(node_raw[[#This Row],[Column5]]), node_raw[[#This Row],[Column5]],"")</f>
        <v/>
      </c>
      <c r="G105" s="41" t="str">
        <f t="shared" si="2"/>
        <v/>
      </c>
      <c r="H105" s="23" t="str">
        <f>IF(ISNUMBER(node_raw[[#This Row],[Column6]]), node_raw[[#This Row],[Column6]]/1048576,"")</f>
        <v/>
      </c>
      <c r="I105" s="92" t="str">
        <f t="shared" si="3"/>
        <v/>
      </c>
      <c r="J105" s="42" t="str">
        <f>IF(ISNONTEXT(node_raw[[#This Row],[Column7]]), "", node_raw[[#This Row],[Column7]]/100)</f>
        <v/>
      </c>
      <c r="K105" s="42" t="str">
        <f>IF(ISNONTEXT(node_raw[[#This Row],[Column8]]), "", node_raw[[#This Row],[Column8]]/100)</f>
        <v/>
      </c>
      <c r="L105" s="22" t="str">
        <f>IF(ISNONTEXT(node_raw[[#This Row],[Column9]]), "", node_raw[[#This Row],[Column9]]/1)</f>
        <v/>
      </c>
      <c r="M105" s="86" t="str">
        <f>IF(ISNONTEXT(node_raw[[#This Row],[Column10]]), "", node_raw[[#This Row],[Column10]]/1)</f>
        <v/>
      </c>
    </row>
    <row r="106" spans="2:13" ht="15.75" customHeight="1" x14ac:dyDescent="0.25">
      <c r="B106" s="80" t="str">
        <f>IF(ISNONTEXT(node_raw[[#This Row],[Column1]]), "", node_raw[[#This Row],[Column1]])</f>
        <v/>
      </c>
      <c r="C106" s="88" t="str">
        <f>IF(ISNONTEXT(node_raw[[#This Row],[Column2]]), "", node_raw[[#This Row],[Column2]])</f>
        <v/>
      </c>
      <c r="D106" s="83" t="str">
        <f>IF(ISNUMBER(node_raw[[#This Row],[Column3]]), node_raw[[#This Row],[Column3]],"")</f>
        <v/>
      </c>
      <c r="E106" s="85" t="str">
        <f>IF(ISNUMBER(node_raw[[#This Row],[Column4]]), node_raw[[#This Row],[Column4]]/1048576,"")</f>
        <v/>
      </c>
      <c r="F106" s="83" t="str">
        <f>IF(ISNUMBER(node_raw[[#This Row],[Column5]]), node_raw[[#This Row],[Column5]],"")</f>
        <v/>
      </c>
      <c r="G106" s="41" t="str">
        <f t="shared" si="2"/>
        <v/>
      </c>
      <c r="H106" s="23" t="str">
        <f>IF(ISNUMBER(node_raw[[#This Row],[Column6]]), node_raw[[#This Row],[Column6]]/1048576,"")</f>
        <v/>
      </c>
      <c r="I106" s="92" t="str">
        <f t="shared" si="3"/>
        <v/>
      </c>
      <c r="J106" s="42" t="str">
        <f>IF(ISNONTEXT(node_raw[[#This Row],[Column7]]), "", node_raw[[#This Row],[Column7]]/100)</f>
        <v/>
      </c>
      <c r="K106" s="42" t="str">
        <f>IF(ISNONTEXT(node_raw[[#This Row],[Column8]]), "", node_raw[[#This Row],[Column8]]/100)</f>
        <v/>
      </c>
      <c r="L106" s="22" t="str">
        <f>IF(ISNONTEXT(node_raw[[#This Row],[Column9]]), "", node_raw[[#This Row],[Column9]]/1)</f>
        <v/>
      </c>
      <c r="M106" s="86" t="str">
        <f>IF(ISNONTEXT(node_raw[[#This Row],[Column10]]), "", node_raw[[#This Row],[Column10]]/1)</f>
        <v/>
      </c>
    </row>
    <row r="107" spans="2:13" ht="15.75" customHeight="1" x14ac:dyDescent="0.25">
      <c r="B107" s="80" t="str">
        <f>IF(ISNONTEXT(node_raw[[#This Row],[Column1]]), "", node_raw[[#This Row],[Column1]])</f>
        <v/>
      </c>
      <c r="C107" s="88" t="str">
        <f>IF(ISNONTEXT(node_raw[[#This Row],[Column2]]), "", node_raw[[#This Row],[Column2]])</f>
        <v/>
      </c>
      <c r="D107" s="83" t="str">
        <f>IF(ISNUMBER(node_raw[[#This Row],[Column3]]), node_raw[[#This Row],[Column3]],"")</f>
        <v/>
      </c>
      <c r="E107" s="85" t="str">
        <f>IF(ISNUMBER(node_raw[[#This Row],[Column4]]), node_raw[[#This Row],[Column4]]/1048576,"")</f>
        <v/>
      </c>
      <c r="F107" s="83" t="str">
        <f>IF(ISNUMBER(node_raw[[#This Row],[Column5]]), node_raw[[#This Row],[Column5]],"")</f>
        <v/>
      </c>
      <c r="G107" s="41" t="str">
        <f t="shared" si="2"/>
        <v/>
      </c>
      <c r="H107" s="23" t="str">
        <f>IF(ISNUMBER(node_raw[[#This Row],[Column6]]), node_raw[[#This Row],[Column6]]/1048576,"")</f>
        <v/>
      </c>
      <c r="I107" s="92" t="str">
        <f t="shared" si="3"/>
        <v/>
      </c>
      <c r="J107" s="42" t="str">
        <f>IF(ISNONTEXT(node_raw[[#This Row],[Column7]]), "", node_raw[[#This Row],[Column7]]/100)</f>
        <v/>
      </c>
      <c r="K107" s="42" t="str">
        <f>IF(ISNONTEXT(node_raw[[#This Row],[Column8]]), "", node_raw[[#This Row],[Column8]]/100)</f>
        <v/>
      </c>
      <c r="L107" s="22" t="str">
        <f>IF(ISNONTEXT(node_raw[[#This Row],[Column9]]), "", node_raw[[#This Row],[Column9]]/1)</f>
        <v/>
      </c>
      <c r="M107" s="86" t="str">
        <f>IF(ISNONTEXT(node_raw[[#This Row],[Column10]]), "", node_raw[[#This Row],[Column10]]/1)</f>
        <v/>
      </c>
    </row>
    <row r="108" spans="2:13" ht="15.75" customHeight="1" x14ac:dyDescent="0.25">
      <c r="B108" s="80" t="str">
        <f>IF(ISNONTEXT(node_raw[[#This Row],[Column1]]), "", node_raw[[#This Row],[Column1]])</f>
        <v/>
      </c>
      <c r="C108" s="88" t="str">
        <f>IF(ISNONTEXT(node_raw[[#This Row],[Column2]]), "", node_raw[[#This Row],[Column2]])</f>
        <v/>
      </c>
      <c r="D108" s="83" t="str">
        <f>IF(ISNUMBER(node_raw[[#This Row],[Column3]]), node_raw[[#This Row],[Column3]],"")</f>
        <v/>
      </c>
      <c r="E108" s="85" t="str">
        <f>IF(ISNUMBER(node_raw[[#This Row],[Column4]]), node_raw[[#This Row],[Column4]]/1048576,"")</f>
        <v/>
      </c>
      <c r="F108" s="83" t="str">
        <f>IF(ISNUMBER(node_raw[[#This Row],[Column5]]), node_raw[[#This Row],[Column5]],"")</f>
        <v/>
      </c>
      <c r="G108" s="41" t="str">
        <f t="shared" si="2"/>
        <v/>
      </c>
      <c r="H108" s="23" t="str">
        <f>IF(ISNUMBER(node_raw[[#This Row],[Column6]]), node_raw[[#This Row],[Column6]]/1048576,"")</f>
        <v/>
      </c>
      <c r="I108" s="92" t="str">
        <f t="shared" si="3"/>
        <v/>
      </c>
      <c r="J108" s="42" t="str">
        <f>IF(ISNONTEXT(node_raw[[#This Row],[Column7]]), "", node_raw[[#This Row],[Column7]]/100)</f>
        <v/>
      </c>
      <c r="K108" s="42" t="str">
        <f>IF(ISNONTEXT(node_raw[[#This Row],[Column8]]), "", node_raw[[#This Row],[Column8]]/100)</f>
        <v/>
      </c>
      <c r="L108" s="22" t="str">
        <f>IF(ISNONTEXT(node_raw[[#This Row],[Column9]]), "", node_raw[[#This Row],[Column9]]/1)</f>
        <v/>
      </c>
      <c r="M108" s="86" t="str">
        <f>IF(ISNONTEXT(node_raw[[#This Row],[Column10]]), "", node_raw[[#This Row],[Column10]]/1)</f>
        <v/>
      </c>
    </row>
    <row r="109" spans="2:13" ht="15.75" customHeight="1" x14ac:dyDescent="0.25">
      <c r="B109" s="80" t="str">
        <f>IF(ISNONTEXT(node_raw[[#This Row],[Column1]]), "", node_raw[[#This Row],[Column1]])</f>
        <v/>
      </c>
      <c r="C109" s="88" t="str">
        <f>IF(ISNONTEXT(node_raw[[#This Row],[Column2]]), "", node_raw[[#This Row],[Column2]])</f>
        <v/>
      </c>
      <c r="D109" s="83" t="str">
        <f>IF(ISNUMBER(node_raw[[#This Row],[Column3]]), node_raw[[#This Row],[Column3]],"")</f>
        <v/>
      </c>
      <c r="E109" s="85" t="str">
        <f>IF(ISNUMBER(node_raw[[#This Row],[Column4]]), node_raw[[#This Row],[Column4]]/1048576,"")</f>
        <v/>
      </c>
      <c r="F109" s="83" t="str">
        <f>IF(ISNUMBER(node_raw[[#This Row],[Column5]]), node_raw[[#This Row],[Column5]],"")</f>
        <v/>
      </c>
      <c r="G109" s="41" t="str">
        <f t="shared" si="2"/>
        <v/>
      </c>
      <c r="H109" s="23" t="str">
        <f>IF(ISNUMBER(node_raw[[#This Row],[Column6]]), node_raw[[#This Row],[Column6]]/1048576,"")</f>
        <v/>
      </c>
      <c r="I109" s="92" t="str">
        <f t="shared" si="3"/>
        <v/>
      </c>
      <c r="J109" s="42" t="str">
        <f>IF(ISNONTEXT(node_raw[[#This Row],[Column7]]), "", node_raw[[#This Row],[Column7]]/100)</f>
        <v/>
      </c>
      <c r="K109" s="42" t="str">
        <f>IF(ISNONTEXT(node_raw[[#This Row],[Column8]]), "", node_raw[[#This Row],[Column8]]/100)</f>
        <v/>
      </c>
      <c r="L109" s="22" t="str">
        <f>IF(ISNONTEXT(node_raw[[#This Row],[Column9]]), "", node_raw[[#This Row],[Column9]]/1)</f>
        <v/>
      </c>
      <c r="M109" s="86" t="str">
        <f>IF(ISNONTEXT(node_raw[[#This Row],[Column10]]), "", node_raw[[#This Row],[Column10]]/1)</f>
        <v/>
      </c>
    </row>
    <row r="110" spans="2:13" ht="15.75" customHeight="1" x14ac:dyDescent="0.25">
      <c r="B110" s="80" t="str">
        <f>IF(ISNONTEXT(node_raw[[#This Row],[Column1]]), "", node_raw[[#This Row],[Column1]])</f>
        <v/>
      </c>
      <c r="C110" s="88" t="str">
        <f>IF(ISNONTEXT(node_raw[[#This Row],[Column2]]), "", node_raw[[#This Row],[Column2]])</f>
        <v/>
      </c>
      <c r="D110" s="83" t="str">
        <f>IF(ISNUMBER(node_raw[[#This Row],[Column3]]), node_raw[[#This Row],[Column3]],"")</f>
        <v/>
      </c>
      <c r="E110" s="85" t="str">
        <f>IF(ISNUMBER(node_raw[[#This Row],[Column4]]), node_raw[[#This Row],[Column4]]/1048576,"")</f>
        <v/>
      </c>
      <c r="F110" s="83" t="str">
        <f>IF(ISNUMBER(node_raw[[#This Row],[Column5]]), node_raw[[#This Row],[Column5]],"")</f>
        <v/>
      </c>
      <c r="G110" s="41" t="str">
        <f t="shared" si="2"/>
        <v/>
      </c>
      <c r="H110" s="23" t="str">
        <f>IF(ISNUMBER(node_raw[[#This Row],[Column6]]), node_raw[[#This Row],[Column6]]/1048576,"")</f>
        <v/>
      </c>
      <c r="I110" s="92" t="str">
        <f t="shared" si="3"/>
        <v/>
      </c>
      <c r="J110" s="42" t="str">
        <f>IF(ISNONTEXT(node_raw[[#This Row],[Column7]]), "", node_raw[[#This Row],[Column7]]/100)</f>
        <v/>
      </c>
      <c r="K110" s="42" t="str">
        <f>IF(ISNONTEXT(node_raw[[#This Row],[Column8]]), "", node_raw[[#This Row],[Column8]]/100)</f>
        <v/>
      </c>
      <c r="L110" s="22" t="str">
        <f>IF(ISNONTEXT(node_raw[[#This Row],[Column9]]), "", node_raw[[#This Row],[Column9]]/1)</f>
        <v/>
      </c>
      <c r="M110" s="86" t="str">
        <f>IF(ISNONTEXT(node_raw[[#This Row],[Column10]]), "", node_raw[[#This Row],[Column10]]/1)</f>
        <v/>
      </c>
    </row>
    <row r="111" spans="2:13" ht="15.75" customHeight="1" x14ac:dyDescent="0.25">
      <c r="B111" s="80" t="str">
        <f>IF(ISNONTEXT(node_raw[[#This Row],[Column1]]), "", node_raw[[#This Row],[Column1]])</f>
        <v/>
      </c>
      <c r="C111" s="88" t="str">
        <f>IF(ISNONTEXT(node_raw[[#This Row],[Column2]]), "", node_raw[[#This Row],[Column2]])</f>
        <v/>
      </c>
      <c r="D111" s="83" t="str">
        <f>IF(ISNUMBER(node_raw[[#This Row],[Column3]]), node_raw[[#This Row],[Column3]],"")</f>
        <v/>
      </c>
      <c r="E111" s="85" t="str">
        <f>IF(ISNUMBER(node_raw[[#This Row],[Column4]]), node_raw[[#This Row],[Column4]]/1048576,"")</f>
        <v/>
      </c>
      <c r="F111" s="83" t="str">
        <f>IF(ISNUMBER(node_raw[[#This Row],[Column5]]), node_raw[[#This Row],[Column5]],"")</f>
        <v/>
      </c>
      <c r="G111" s="41" t="str">
        <f t="shared" si="2"/>
        <v/>
      </c>
      <c r="H111" s="23" t="str">
        <f>IF(ISNUMBER(node_raw[[#This Row],[Column6]]), node_raw[[#This Row],[Column6]]/1048576,"")</f>
        <v/>
      </c>
      <c r="I111" s="92" t="str">
        <f t="shared" si="3"/>
        <v/>
      </c>
      <c r="J111" s="42" t="str">
        <f>IF(ISNONTEXT(node_raw[[#This Row],[Column7]]), "", node_raw[[#This Row],[Column7]]/100)</f>
        <v/>
      </c>
      <c r="K111" s="42" t="str">
        <f>IF(ISNONTEXT(node_raw[[#This Row],[Column8]]), "", node_raw[[#This Row],[Column8]]/100)</f>
        <v/>
      </c>
      <c r="L111" s="22" t="str">
        <f>IF(ISNONTEXT(node_raw[[#This Row],[Column9]]), "", node_raw[[#This Row],[Column9]]/1)</f>
        <v/>
      </c>
      <c r="M111" s="86" t="str">
        <f>IF(ISNONTEXT(node_raw[[#This Row],[Column10]]), "", node_raw[[#This Row],[Column10]]/1)</f>
        <v/>
      </c>
    </row>
    <row r="112" spans="2:13" ht="15.75" customHeight="1" x14ac:dyDescent="0.25">
      <c r="B112" s="80" t="str">
        <f>IF(ISNONTEXT(node_raw[[#This Row],[Column1]]), "", node_raw[[#This Row],[Column1]])</f>
        <v/>
      </c>
      <c r="C112" s="88" t="str">
        <f>IF(ISNONTEXT(node_raw[[#This Row],[Column2]]), "", node_raw[[#This Row],[Column2]])</f>
        <v/>
      </c>
      <c r="D112" s="83" t="str">
        <f>IF(ISNUMBER(node_raw[[#This Row],[Column3]]), node_raw[[#This Row],[Column3]],"")</f>
        <v/>
      </c>
      <c r="E112" s="85" t="str">
        <f>IF(ISNUMBER(node_raw[[#This Row],[Column4]]), node_raw[[#This Row],[Column4]]/1048576,"")</f>
        <v/>
      </c>
      <c r="F112" s="83" t="str">
        <f>IF(ISNUMBER(node_raw[[#This Row],[Column5]]), node_raw[[#This Row],[Column5]],"")</f>
        <v/>
      </c>
      <c r="G112" s="41" t="str">
        <f t="shared" si="2"/>
        <v/>
      </c>
      <c r="H112" s="23" t="str">
        <f>IF(ISNUMBER(node_raw[[#This Row],[Column6]]), node_raw[[#This Row],[Column6]]/1048576,"")</f>
        <v/>
      </c>
      <c r="I112" s="92" t="str">
        <f t="shared" si="3"/>
        <v/>
      </c>
      <c r="J112" s="42" t="str">
        <f>IF(ISNONTEXT(node_raw[[#This Row],[Column7]]), "", node_raw[[#This Row],[Column7]]/100)</f>
        <v/>
      </c>
      <c r="K112" s="42" t="str">
        <f>IF(ISNONTEXT(node_raw[[#This Row],[Column8]]), "", node_raw[[#This Row],[Column8]]/100)</f>
        <v/>
      </c>
      <c r="L112" s="22" t="str">
        <f>IF(ISNONTEXT(node_raw[[#This Row],[Column9]]), "", node_raw[[#This Row],[Column9]]/1)</f>
        <v/>
      </c>
      <c r="M112" s="86" t="str">
        <f>IF(ISNONTEXT(node_raw[[#This Row],[Column10]]), "", node_raw[[#This Row],[Column10]]/1)</f>
        <v/>
      </c>
    </row>
    <row r="113" spans="2:13" ht="15.75" customHeight="1" x14ac:dyDescent="0.25">
      <c r="B113" s="80" t="str">
        <f>IF(ISNONTEXT(node_raw[[#This Row],[Column1]]), "", node_raw[[#This Row],[Column1]])</f>
        <v/>
      </c>
      <c r="C113" s="88" t="str">
        <f>IF(ISNONTEXT(node_raw[[#This Row],[Column2]]), "", node_raw[[#This Row],[Column2]])</f>
        <v/>
      </c>
      <c r="D113" s="83" t="str">
        <f>IF(ISNUMBER(node_raw[[#This Row],[Column3]]), node_raw[[#This Row],[Column3]],"")</f>
        <v/>
      </c>
      <c r="E113" s="85" t="str">
        <f>IF(ISNUMBER(node_raw[[#This Row],[Column4]]), node_raw[[#This Row],[Column4]]/1048576,"")</f>
        <v/>
      </c>
      <c r="F113" s="83" t="str">
        <f>IF(ISNUMBER(node_raw[[#This Row],[Column5]]), node_raw[[#This Row],[Column5]],"")</f>
        <v/>
      </c>
      <c r="G113" s="41" t="str">
        <f t="shared" si="2"/>
        <v/>
      </c>
      <c r="H113" s="23" t="str">
        <f>IF(ISNUMBER(node_raw[[#This Row],[Column6]]), node_raw[[#This Row],[Column6]]/1048576,"")</f>
        <v/>
      </c>
      <c r="I113" s="92" t="str">
        <f t="shared" si="3"/>
        <v/>
      </c>
      <c r="J113" s="42" t="str">
        <f>IF(ISNONTEXT(node_raw[[#This Row],[Column7]]), "", node_raw[[#This Row],[Column7]]/100)</f>
        <v/>
      </c>
      <c r="K113" s="42" t="str">
        <f>IF(ISNONTEXT(node_raw[[#This Row],[Column8]]), "", node_raw[[#This Row],[Column8]]/100)</f>
        <v/>
      </c>
      <c r="L113" s="22" t="str">
        <f>IF(ISNONTEXT(node_raw[[#This Row],[Column9]]), "", node_raw[[#This Row],[Column9]]/1)</f>
        <v/>
      </c>
      <c r="M113" s="86" t="str">
        <f>IF(ISNONTEXT(node_raw[[#This Row],[Column10]]), "", node_raw[[#This Row],[Column10]]/1)</f>
        <v/>
      </c>
    </row>
    <row r="114" spans="2:13" ht="15.75" customHeight="1" x14ac:dyDescent="0.25">
      <c r="B114" s="80" t="str">
        <f>IF(ISNONTEXT(node_raw[[#This Row],[Column1]]), "", node_raw[[#This Row],[Column1]])</f>
        <v/>
      </c>
      <c r="C114" s="88" t="str">
        <f>IF(ISNONTEXT(node_raw[[#This Row],[Column2]]), "", node_raw[[#This Row],[Column2]])</f>
        <v/>
      </c>
      <c r="D114" s="83" t="str">
        <f>IF(ISNUMBER(node_raw[[#This Row],[Column3]]), node_raw[[#This Row],[Column3]],"")</f>
        <v/>
      </c>
      <c r="E114" s="85" t="str">
        <f>IF(ISNUMBER(node_raw[[#This Row],[Column4]]), node_raw[[#This Row],[Column4]]/1048576,"")</f>
        <v/>
      </c>
      <c r="F114" s="83" t="str">
        <f>IF(ISNUMBER(node_raw[[#This Row],[Column5]]), node_raw[[#This Row],[Column5]],"")</f>
        <v/>
      </c>
      <c r="G114" s="41" t="str">
        <f t="shared" si="2"/>
        <v/>
      </c>
      <c r="H114" s="23" t="str">
        <f>IF(ISNUMBER(node_raw[[#This Row],[Column6]]), node_raw[[#This Row],[Column6]]/1048576,"")</f>
        <v/>
      </c>
      <c r="I114" s="92" t="str">
        <f t="shared" si="3"/>
        <v/>
      </c>
      <c r="J114" s="42" t="str">
        <f>IF(ISNONTEXT(node_raw[[#This Row],[Column7]]), "", node_raw[[#This Row],[Column7]]/100)</f>
        <v/>
      </c>
      <c r="K114" s="42" t="str">
        <f>IF(ISNONTEXT(node_raw[[#This Row],[Column8]]), "", node_raw[[#This Row],[Column8]]/100)</f>
        <v/>
      </c>
      <c r="L114" s="22" t="str">
        <f>IF(ISNONTEXT(node_raw[[#This Row],[Column9]]), "", node_raw[[#This Row],[Column9]]/1)</f>
        <v/>
      </c>
      <c r="M114" s="86" t="str">
        <f>IF(ISNONTEXT(node_raw[[#This Row],[Column10]]), "", node_raw[[#This Row],[Column10]]/1)</f>
        <v/>
      </c>
    </row>
    <row r="115" spans="2:13" ht="15.75" customHeight="1" x14ac:dyDescent="0.25">
      <c r="B115" s="80" t="str">
        <f>IF(ISNONTEXT(node_raw[[#This Row],[Column1]]), "", node_raw[[#This Row],[Column1]])</f>
        <v/>
      </c>
      <c r="C115" s="88" t="str">
        <f>IF(ISNONTEXT(node_raw[[#This Row],[Column2]]), "", node_raw[[#This Row],[Column2]])</f>
        <v/>
      </c>
      <c r="D115" s="83" t="str">
        <f>IF(ISNUMBER(node_raw[[#This Row],[Column3]]), node_raw[[#This Row],[Column3]],"")</f>
        <v/>
      </c>
      <c r="E115" s="85" t="str">
        <f>IF(ISNUMBER(node_raw[[#This Row],[Column4]]), node_raw[[#This Row],[Column4]]/1048576,"")</f>
        <v/>
      </c>
      <c r="F115" s="83" t="str">
        <f>IF(ISNUMBER(node_raw[[#This Row],[Column5]]), node_raw[[#This Row],[Column5]],"")</f>
        <v/>
      </c>
      <c r="G115" s="41" t="str">
        <f t="shared" si="2"/>
        <v/>
      </c>
      <c r="H115" s="23" t="str">
        <f>IF(ISNUMBER(node_raw[[#This Row],[Column6]]), node_raw[[#This Row],[Column6]]/1048576,"")</f>
        <v/>
      </c>
      <c r="I115" s="92" t="str">
        <f t="shared" si="3"/>
        <v/>
      </c>
      <c r="J115" s="42" t="str">
        <f>IF(ISNONTEXT(node_raw[[#This Row],[Column7]]), "", node_raw[[#This Row],[Column7]]/100)</f>
        <v/>
      </c>
      <c r="K115" s="42" t="str">
        <f>IF(ISNONTEXT(node_raw[[#This Row],[Column8]]), "", node_raw[[#This Row],[Column8]]/100)</f>
        <v/>
      </c>
      <c r="L115" s="22" t="str">
        <f>IF(ISNONTEXT(node_raw[[#This Row],[Column9]]), "", node_raw[[#This Row],[Column9]]/1)</f>
        <v/>
      </c>
      <c r="M115" s="86" t="str">
        <f>IF(ISNONTEXT(node_raw[[#This Row],[Column10]]), "", node_raw[[#This Row],[Column10]]/1)</f>
        <v/>
      </c>
    </row>
    <row r="116" spans="2:13" ht="15.75" customHeight="1" x14ac:dyDescent="0.25">
      <c r="B116" s="80" t="str">
        <f>IF(ISNONTEXT(node_raw[[#This Row],[Column1]]), "", node_raw[[#This Row],[Column1]])</f>
        <v/>
      </c>
      <c r="C116" s="88" t="str">
        <f>IF(ISNONTEXT(node_raw[[#This Row],[Column2]]), "", node_raw[[#This Row],[Column2]])</f>
        <v/>
      </c>
      <c r="D116" s="83" t="str">
        <f>IF(ISNUMBER(node_raw[[#This Row],[Column3]]), node_raw[[#This Row],[Column3]],"")</f>
        <v/>
      </c>
      <c r="E116" s="85" t="str">
        <f>IF(ISNUMBER(node_raw[[#This Row],[Column4]]), node_raw[[#This Row],[Column4]]/1048576,"")</f>
        <v/>
      </c>
      <c r="F116" s="83" t="str">
        <f>IF(ISNUMBER(node_raw[[#This Row],[Column5]]), node_raw[[#This Row],[Column5]],"")</f>
        <v/>
      </c>
      <c r="G116" s="41" t="str">
        <f t="shared" si="2"/>
        <v/>
      </c>
      <c r="H116" s="23" t="str">
        <f>IF(ISNUMBER(node_raw[[#This Row],[Column6]]), node_raw[[#This Row],[Column6]]/1048576,"")</f>
        <v/>
      </c>
      <c r="I116" s="92" t="str">
        <f t="shared" si="3"/>
        <v/>
      </c>
      <c r="J116" s="42" t="str">
        <f>IF(ISNONTEXT(node_raw[[#This Row],[Column7]]), "", node_raw[[#This Row],[Column7]]/100)</f>
        <v/>
      </c>
      <c r="K116" s="42" t="str">
        <f>IF(ISNONTEXT(node_raw[[#This Row],[Column8]]), "", node_raw[[#This Row],[Column8]]/100)</f>
        <v/>
      </c>
      <c r="L116" s="22" t="str">
        <f>IF(ISNONTEXT(node_raw[[#This Row],[Column9]]), "", node_raw[[#This Row],[Column9]]/1)</f>
        <v/>
      </c>
      <c r="M116" s="86" t="str">
        <f>IF(ISNONTEXT(node_raw[[#This Row],[Column10]]), "", node_raw[[#This Row],[Column10]]/1)</f>
        <v/>
      </c>
    </row>
    <row r="117" spans="2:13" ht="15.75" customHeight="1" x14ac:dyDescent="0.25">
      <c r="B117" s="80" t="str">
        <f>IF(ISNONTEXT(node_raw[[#This Row],[Column1]]), "", node_raw[[#This Row],[Column1]])</f>
        <v/>
      </c>
      <c r="C117" s="88" t="str">
        <f>IF(ISNONTEXT(node_raw[[#This Row],[Column2]]), "", node_raw[[#This Row],[Column2]])</f>
        <v/>
      </c>
      <c r="D117" s="83" t="str">
        <f>IF(ISNUMBER(node_raw[[#This Row],[Column3]]), node_raw[[#This Row],[Column3]],"")</f>
        <v/>
      </c>
      <c r="E117" s="85" t="str">
        <f>IF(ISNUMBER(node_raw[[#This Row],[Column4]]), node_raw[[#This Row],[Column4]]/1048576,"")</f>
        <v/>
      </c>
      <c r="F117" s="83" t="str">
        <f>IF(ISNUMBER(node_raw[[#This Row],[Column5]]), node_raw[[#This Row],[Column5]],"")</f>
        <v/>
      </c>
      <c r="G117" s="41" t="str">
        <f t="shared" si="2"/>
        <v/>
      </c>
      <c r="H117" s="23" t="str">
        <f>IF(ISNUMBER(node_raw[[#This Row],[Column6]]), node_raw[[#This Row],[Column6]]/1048576,"")</f>
        <v/>
      </c>
      <c r="I117" s="92" t="str">
        <f t="shared" si="3"/>
        <v/>
      </c>
      <c r="J117" s="42" t="str">
        <f>IF(ISNONTEXT(node_raw[[#This Row],[Column7]]), "", node_raw[[#This Row],[Column7]]/100)</f>
        <v/>
      </c>
      <c r="K117" s="42" t="str">
        <f>IF(ISNONTEXT(node_raw[[#This Row],[Column8]]), "", node_raw[[#This Row],[Column8]]/100)</f>
        <v/>
      </c>
      <c r="L117" s="22" t="str">
        <f>IF(ISNONTEXT(node_raw[[#This Row],[Column9]]), "", node_raw[[#This Row],[Column9]]/1)</f>
        <v/>
      </c>
      <c r="M117" s="86" t="str">
        <f>IF(ISNONTEXT(node_raw[[#This Row],[Column10]]), "", node_raw[[#This Row],[Column10]]/1)</f>
        <v/>
      </c>
    </row>
    <row r="118" spans="2:13" ht="15.75" customHeight="1" x14ac:dyDescent="0.25">
      <c r="B118" s="80" t="str">
        <f>IF(ISNONTEXT(node_raw[[#This Row],[Column1]]), "", node_raw[[#This Row],[Column1]])</f>
        <v/>
      </c>
      <c r="C118" s="88" t="str">
        <f>IF(ISNONTEXT(node_raw[[#This Row],[Column2]]), "", node_raw[[#This Row],[Column2]])</f>
        <v/>
      </c>
      <c r="D118" s="83" t="str">
        <f>IF(ISNUMBER(node_raw[[#This Row],[Column3]]), node_raw[[#This Row],[Column3]],"")</f>
        <v/>
      </c>
      <c r="E118" s="85" t="str">
        <f>IF(ISNUMBER(node_raw[[#This Row],[Column4]]), node_raw[[#This Row],[Column4]]/1048576,"")</f>
        <v/>
      </c>
      <c r="F118" s="83" t="str">
        <f>IF(ISNUMBER(node_raw[[#This Row],[Column5]]), node_raw[[#This Row],[Column5]],"")</f>
        <v/>
      </c>
      <c r="G118" s="41" t="str">
        <f t="shared" si="2"/>
        <v/>
      </c>
      <c r="H118" s="23" t="str">
        <f>IF(ISNUMBER(node_raw[[#This Row],[Column6]]), node_raw[[#This Row],[Column6]]/1048576,"")</f>
        <v/>
      </c>
      <c r="I118" s="92" t="str">
        <f t="shared" si="3"/>
        <v/>
      </c>
      <c r="J118" s="42" t="str">
        <f>IF(ISNONTEXT(node_raw[[#This Row],[Column7]]), "", node_raw[[#This Row],[Column7]]/100)</f>
        <v/>
      </c>
      <c r="K118" s="42" t="str">
        <f>IF(ISNONTEXT(node_raw[[#This Row],[Column8]]), "", node_raw[[#This Row],[Column8]]/100)</f>
        <v/>
      </c>
      <c r="L118" s="22" t="str">
        <f>IF(ISNONTEXT(node_raw[[#This Row],[Column9]]), "", node_raw[[#This Row],[Column9]]/1)</f>
        <v/>
      </c>
      <c r="M118" s="86" t="str">
        <f>IF(ISNONTEXT(node_raw[[#This Row],[Column10]]), "", node_raw[[#This Row],[Column10]]/1)</f>
        <v/>
      </c>
    </row>
    <row r="119" spans="2:13" ht="15.75" customHeight="1" x14ac:dyDescent="0.25">
      <c r="B119" s="80" t="str">
        <f>IF(ISNONTEXT(node_raw[[#This Row],[Column1]]), "", node_raw[[#This Row],[Column1]])</f>
        <v/>
      </c>
      <c r="C119" s="88" t="str">
        <f>IF(ISNONTEXT(node_raw[[#This Row],[Column2]]), "", node_raw[[#This Row],[Column2]])</f>
        <v/>
      </c>
      <c r="D119" s="83" t="str">
        <f>IF(ISNUMBER(node_raw[[#This Row],[Column3]]), node_raw[[#This Row],[Column3]],"")</f>
        <v/>
      </c>
      <c r="E119" s="85" t="str">
        <f>IF(ISNUMBER(node_raw[[#This Row],[Column4]]), node_raw[[#This Row],[Column4]]/1048576,"")</f>
        <v/>
      </c>
      <c r="F119" s="83" t="str">
        <f>IF(ISNUMBER(node_raw[[#This Row],[Column5]]), node_raw[[#This Row],[Column5]],"")</f>
        <v/>
      </c>
      <c r="G119" s="41" t="str">
        <f t="shared" si="2"/>
        <v/>
      </c>
      <c r="H119" s="23" t="str">
        <f>IF(ISNUMBER(node_raw[[#This Row],[Column6]]), node_raw[[#This Row],[Column6]]/1048576,"")</f>
        <v/>
      </c>
      <c r="I119" s="92" t="str">
        <f t="shared" si="3"/>
        <v/>
      </c>
      <c r="J119" s="42" t="str">
        <f>IF(ISNONTEXT(node_raw[[#This Row],[Column7]]), "", node_raw[[#This Row],[Column7]]/100)</f>
        <v/>
      </c>
      <c r="K119" s="42" t="str">
        <f>IF(ISNONTEXT(node_raw[[#This Row],[Column8]]), "", node_raw[[#This Row],[Column8]]/100)</f>
        <v/>
      </c>
      <c r="L119" s="22" t="str">
        <f>IF(ISNONTEXT(node_raw[[#This Row],[Column9]]), "", node_raw[[#This Row],[Column9]]/1)</f>
        <v/>
      </c>
      <c r="M119" s="86" t="str">
        <f>IF(ISNONTEXT(node_raw[[#This Row],[Column10]]), "", node_raw[[#This Row],[Column10]]/1)</f>
        <v/>
      </c>
    </row>
    <row r="120" spans="2:13" ht="15.75" customHeight="1" x14ac:dyDescent="0.25">
      <c r="B120" s="80" t="str">
        <f>IF(ISNONTEXT(node_raw[[#This Row],[Column1]]), "", node_raw[[#This Row],[Column1]])</f>
        <v/>
      </c>
      <c r="C120" s="88" t="str">
        <f>IF(ISNONTEXT(node_raw[[#This Row],[Column2]]), "", node_raw[[#This Row],[Column2]])</f>
        <v/>
      </c>
      <c r="D120" s="83" t="str">
        <f>IF(ISNUMBER(node_raw[[#This Row],[Column3]]), node_raw[[#This Row],[Column3]],"")</f>
        <v/>
      </c>
      <c r="E120" s="85" t="str">
        <f>IF(ISNUMBER(node_raw[[#This Row],[Column4]]), node_raw[[#This Row],[Column4]]/1048576,"")</f>
        <v/>
      </c>
      <c r="F120" s="83" t="str">
        <f>IF(ISNUMBER(node_raw[[#This Row],[Column5]]), node_raw[[#This Row],[Column5]],"")</f>
        <v/>
      </c>
      <c r="G120" s="41" t="str">
        <f t="shared" si="2"/>
        <v/>
      </c>
      <c r="H120" s="23" t="str">
        <f>IF(ISNUMBER(node_raw[[#This Row],[Column6]]), node_raw[[#This Row],[Column6]]/1048576,"")</f>
        <v/>
      </c>
      <c r="I120" s="92" t="str">
        <f t="shared" si="3"/>
        <v/>
      </c>
      <c r="J120" s="42" t="str">
        <f>IF(ISNONTEXT(node_raw[[#This Row],[Column7]]), "", node_raw[[#This Row],[Column7]]/100)</f>
        <v/>
      </c>
      <c r="K120" s="42" t="str">
        <f>IF(ISNONTEXT(node_raw[[#This Row],[Column8]]), "", node_raw[[#This Row],[Column8]]/100)</f>
        <v/>
      </c>
      <c r="L120" s="22" t="str">
        <f>IF(ISNONTEXT(node_raw[[#This Row],[Column9]]), "", node_raw[[#This Row],[Column9]]/1)</f>
        <v/>
      </c>
      <c r="M120" s="86" t="str">
        <f>IF(ISNONTEXT(node_raw[[#This Row],[Column10]]), "", node_raw[[#This Row],[Column10]]/1)</f>
        <v/>
      </c>
    </row>
    <row r="121" spans="2:13" ht="15.75" customHeight="1" x14ac:dyDescent="0.25">
      <c r="B121" s="80" t="str">
        <f>IF(ISNONTEXT(node_raw[[#This Row],[Column1]]), "", node_raw[[#This Row],[Column1]])</f>
        <v/>
      </c>
      <c r="C121" s="88" t="str">
        <f>IF(ISNONTEXT(node_raw[[#This Row],[Column2]]), "", node_raw[[#This Row],[Column2]])</f>
        <v/>
      </c>
      <c r="D121" s="83" t="str">
        <f>IF(ISNUMBER(node_raw[[#This Row],[Column3]]), node_raw[[#This Row],[Column3]],"")</f>
        <v/>
      </c>
      <c r="E121" s="85" t="str">
        <f>IF(ISNUMBER(node_raw[[#This Row],[Column4]]), node_raw[[#This Row],[Column4]]/1048576,"")</f>
        <v/>
      </c>
      <c r="F121" s="83" t="str">
        <f>IF(ISNUMBER(node_raw[[#This Row],[Column5]]), node_raw[[#This Row],[Column5]],"")</f>
        <v/>
      </c>
      <c r="G121" s="41" t="str">
        <f t="shared" si="2"/>
        <v/>
      </c>
      <c r="H121" s="23" t="str">
        <f>IF(ISNUMBER(node_raw[[#This Row],[Column6]]), node_raw[[#This Row],[Column6]]/1048576,"")</f>
        <v/>
      </c>
      <c r="I121" s="92" t="str">
        <f t="shared" si="3"/>
        <v/>
      </c>
      <c r="J121" s="42" t="str">
        <f>IF(ISNONTEXT(node_raw[[#This Row],[Column7]]), "", node_raw[[#This Row],[Column7]]/100)</f>
        <v/>
      </c>
      <c r="K121" s="42" t="str">
        <f>IF(ISNONTEXT(node_raw[[#This Row],[Column8]]), "", node_raw[[#This Row],[Column8]]/100)</f>
        <v/>
      </c>
      <c r="L121" s="22" t="str">
        <f>IF(ISNONTEXT(node_raw[[#This Row],[Column9]]), "", node_raw[[#This Row],[Column9]]/1)</f>
        <v/>
      </c>
      <c r="M121" s="86" t="str">
        <f>IF(ISNONTEXT(node_raw[[#This Row],[Column10]]), "", node_raw[[#This Row],[Column10]]/1)</f>
        <v/>
      </c>
    </row>
    <row r="122" spans="2:13" ht="15.75" customHeight="1" x14ac:dyDescent="0.25">
      <c r="B122" s="80" t="str">
        <f>IF(ISNONTEXT(node_raw[[#This Row],[Column1]]), "", node_raw[[#This Row],[Column1]])</f>
        <v/>
      </c>
      <c r="C122" s="88" t="str">
        <f>IF(ISNONTEXT(node_raw[[#This Row],[Column2]]), "", node_raw[[#This Row],[Column2]])</f>
        <v/>
      </c>
      <c r="D122" s="83" t="str">
        <f>IF(ISNUMBER(node_raw[[#This Row],[Column3]]), node_raw[[#This Row],[Column3]],"")</f>
        <v/>
      </c>
      <c r="E122" s="85" t="str">
        <f>IF(ISNUMBER(node_raw[[#This Row],[Column4]]), node_raw[[#This Row],[Column4]]/1048576,"")</f>
        <v/>
      </c>
      <c r="F122" s="83" t="str">
        <f>IF(ISNUMBER(node_raw[[#This Row],[Column5]]), node_raw[[#This Row],[Column5]],"")</f>
        <v/>
      </c>
      <c r="G122" s="41" t="str">
        <f t="shared" si="2"/>
        <v/>
      </c>
      <c r="H122" s="23" t="str">
        <f>IF(ISNUMBER(node_raw[[#This Row],[Column6]]), node_raw[[#This Row],[Column6]]/1048576,"")</f>
        <v/>
      </c>
      <c r="I122" s="92" t="str">
        <f t="shared" si="3"/>
        <v/>
      </c>
      <c r="J122" s="42" t="str">
        <f>IF(ISNONTEXT(node_raw[[#This Row],[Column7]]), "", node_raw[[#This Row],[Column7]]/100)</f>
        <v/>
      </c>
      <c r="K122" s="42" t="str">
        <f>IF(ISNONTEXT(node_raw[[#This Row],[Column8]]), "", node_raw[[#This Row],[Column8]]/100)</f>
        <v/>
      </c>
      <c r="L122" s="22" t="str">
        <f>IF(ISNONTEXT(node_raw[[#This Row],[Column9]]), "", node_raw[[#This Row],[Column9]]/1)</f>
        <v/>
      </c>
      <c r="M122" s="86" t="str">
        <f>IF(ISNONTEXT(node_raw[[#This Row],[Column10]]), "", node_raw[[#This Row],[Column10]]/1)</f>
        <v/>
      </c>
    </row>
    <row r="123" spans="2:13" ht="15.75" customHeight="1" x14ac:dyDescent="0.25">
      <c r="B123" s="80" t="str">
        <f>IF(ISNONTEXT(node_raw[[#This Row],[Column1]]), "", node_raw[[#This Row],[Column1]])</f>
        <v/>
      </c>
      <c r="C123" s="88" t="str">
        <f>IF(ISNONTEXT(node_raw[[#This Row],[Column2]]), "", node_raw[[#This Row],[Column2]])</f>
        <v/>
      </c>
      <c r="D123" s="83" t="str">
        <f>IF(ISNUMBER(node_raw[[#This Row],[Column3]]), node_raw[[#This Row],[Column3]],"")</f>
        <v/>
      </c>
      <c r="E123" s="85" t="str">
        <f>IF(ISNUMBER(node_raw[[#This Row],[Column4]]), node_raw[[#This Row],[Column4]]/1048576,"")</f>
        <v/>
      </c>
      <c r="F123" s="83" t="str">
        <f>IF(ISNUMBER(node_raw[[#This Row],[Column5]]), node_raw[[#This Row],[Column5]],"")</f>
        <v/>
      </c>
      <c r="G123" s="41" t="str">
        <f t="shared" si="2"/>
        <v/>
      </c>
      <c r="H123" s="23" t="str">
        <f>IF(ISNUMBER(node_raw[[#This Row],[Column6]]), node_raw[[#This Row],[Column6]]/1048576,"")</f>
        <v/>
      </c>
      <c r="I123" s="92" t="str">
        <f t="shared" si="3"/>
        <v/>
      </c>
      <c r="J123" s="42" t="str">
        <f>IF(ISNONTEXT(node_raw[[#This Row],[Column7]]), "", node_raw[[#This Row],[Column7]]/100)</f>
        <v/>
      </c>
      <c r="K123" s="42" t="str">
        <f>IF(ISNONTEXT(node_raw[[#This Row],[Column8]]), "", node_raw[[#This Row],[Column8]]/100)</f>
        <v/>
      </c>
      <c r="L123" s="22" t="str">
        <f>IF(ISNONTEXT(node_raw[[#This Row],[Column9]]), "", node_raw[[#This Row],[Column9]]/1)</f>
        <v/>
      </c>
      <c r="M123" s="86" t="str">
        <f>IF(ISNONTEXT(node_raw[[#This Row],[Column10]]), "", node_raw[[#This Row],[Column10]]/1)</f>
        <v/>
      </c>
    </row>
    <row r="124" spans="2:13" ht="15.75" customHeight="1" x14ac:dyDescent="0.25">
      <c r="B124" s="80" t="str">
        <f>IF(ISNONTEXT(node_raw[[#This Row],[Column1]]), "", node_raw[[#This Row],[Column1]])</f>
        <v/>
      </c>
      <c r="C124" s="88" t="str">
        <f>IF(ISNONTEXT(node_raw[[#This Row],[Column2]]), "", node_raw[[#This Row],[Column2]])</f>
        <v/>
      </c>
      <c r="D124" s="83" t="str">
        <f>IF(ISNUMBER(node_raw[[#This Row],[Column3]]), node_raw[[#This Row],[Column3]],"")</f>
        <v/>
      </c>
      <c r="E124" s="85" t="str">
        <f>IF(ISNUMBER(node_raw[[#This Row],[Column4]]), node_raw[[#This Row],[Column4]]/1048576,"")</f>
        <v/>
      </c>
      <c r="F124" s="83" t="str">
        <f>IF(ISNUMBER(node_raw[[#This Row],[Column5]]), node_raw[[#This Row],[Column5]],"")</f>
        <v/>
      </c>
      <c r="G124" s="41" t="str">
        <f t="shared" si="2"/>
        <v/>
      </c>
      <c r="H124" s="23" t="str">
        <f>IF(ISNUMBER(node_raw[[#This Row],[Column6]]), node_raw[[#This Row],[Column6]]/1048576,"")</f>
        <v/>
      </c>
      <c r="I124" s="92" t="str">
        <f t="shared" si="3"/>
        <v/>
      </c>
      <c r="J124" s="42" t="str">
        <f>IF(ISNONTEXT(node_raw[[#This Row],[Column7]]), "", node_raw[[#This Row],[Column7]]/100)</f>
        <v/>
      </c>
      <c r="K124" s="42" t="str">
        <f>IF(ISNONTEXT(node_raw[[#This Row],[Column8]]), "", node_raw[[#This Row],[Column8]]/100)</f>
        <v/>
      </c>
      <c r="L124" s="22" t="str">
        <f>IF(ISNONTEXT(node_raw[[#This Row],[Column9]]), "", node_raw[[#This Row],[Column9]]/1)</f>
        <v/>
      </c>
      <c r="M124" s="86" t="str">
        <f>IF(ISNONTEXT(node_raw[[#This Row],[Column10]]), "", node_raw[[#This Row],[Column10]]/1)</f>
        <v/>
      </c>
    </row>
    <row r="125" spans="2:13" ht="15.75" customHeight="1" x14ac:dyDescent="0.25">
      <c r="B125" s="80" t="str">
        <f>IF(ISNONTEXT(node_raw[[#This Row],[Column1]]), "", node_raw[[#This Row],[Column1]])</f>
        <v/>
      </c>
      <c r="C125" s="88" t="str">
        <f>IF(ISNONTEXT(node_raw[[#This Row],[Column2]]), "", node_raw[[#This Row],[Column2]])</f>
        <v/>
      </c>
      <c r="D125" s="83" t="str">
        <f>IF(ISNUMBER(node_raw[[#This Row],[Column3]]), node_raw[[#This Row],[Column3]],"")</f>
        <v/>
      </c>
      <c r="E125" s="85" t="str">
        <f>IF(ISNUMBER(node_raw[[#This Row],[Column4]]), node_raw[[#This Row],[Column4]]/1048576,"")</f>
        <v/>
      </c>
      <c r="F125" s="83" t="str">
        <f>IF(ISNUMBER(node_raw[[#This Row],[Column5]]), node_raw[[#This Row],[Column5]],"")</f>
        <v/>
      </c>
      <c r="G125" s="41" t="str">
        <f t="shared" si="2"/>
        <v/>
      </c>
      <c r="H125" s="23" t="str">
        <f>IF(ISNUMBER(node_raw[[#This Row],[Column6]]), node_raw[[#This Row],[Column6]]/1048576,"")</f>
        <v/>
      </c>
      <c r="I125" s="92" t="str">
        <f t="shared" si="3"/>
        <v/>
      </c>
      <c r="J125" s="42" t="str">
        <f>IF(ISNONTEXT(node_raw[[#This Row],[Column7]]), "", node_raw[[#This Row],[Column7]]/100)</f>
        <v/>
      </c>
      <c r="K125" s="42" t="str">
        <f>IF(ISNONTEXT(node_raw[[#This Row],[Column8]]), "", node_raw[[#This Row],[Column8]]/100)</f>
        <v/>
      </c>
      <c r="L125" s="22" t="str">
        <f>IF(ISNONTEXT(node_raw[[#This Row],[Column9]]), "", node_raw[[#This Row],[Column9]]/1)</f>
        <v/>
      </c>
      <c r="M125" s="86" t="str">
        <f>IF(ISNONTEXT(node_raw[[#This Row],[Column10]]), "", node_raw[[#This Row],[Column10]]/1)</f>
        <v/>
      </c>
    </row>
    <row r="126" spans="2:13" ht="15.75" customHeight="1" x14ac:dyDescent="0.25">
      <c r="B126" s="80" t="str">
        <f>IF(ISNONTEXT(node_raw[[#This Row],[Column1]]), "", node_raw[[#This Row],[Column1]])</f>
        <v/>
      </c>
      <c r="C126" s="88" t="str">
        <f>IF(ISNONTEXT(node_raw[[#This Row],[Column2]]), "", node_raw[[#This Row],[Column2]])</f>
        <v/>
      </c>
      <c r="D126" s="83" t="str">
        <f>IF(ISNUMBER(node_raw[[#This Row],[Column3]]), node_raw[[#This Row],[Column3]],"")</f>
        <v/>
      </c>
      <c r="E126" s="85" t="str">
        <f>IF(ISNUMBER(node_raw[[#This Row],[Column4]]), node_raw[[#This Row],[Column4]]/1048576,"")</f>
        <v/>
      </c>
      <c r="F126" s="83" t="str">
        <f>IF(ISNUMBER(node_raw[[#This Row],[Column5]]), node_raw[[#This Row],[Column5]],"")</f>
        <v/>
      </c>
      <c r="G126" s="41" t="str">
        <f t="shared" si="2"/>
        <v/>
      </c>
      <c r="H126" s="23" t="str">
        <f>IF(ISNUMBER(node_raw[[#This Row],[Column6]]), node_raw[[#This Row],[Column6]]/1048576,"")</f>
        <v/>
      </c>
      <c r="I126" s="92" t="str">
        <f t="shared" si="3"/>
        <v/>
      </c>
      <c r="J126" s="42" t="str">
        <f>IF(ISNONTEXT(node_raw[[#This Row],[Column7]]), "", node_raw[[#This Row],[Column7]]/100)</f>
        <v/>
      </c>
      <c r="K126" s="42" t="str">
        <f>IF(ISNONTEXT(node_raw[[#This Row],[Column8]]), "", node_raw[[#This Row],[Column8]]/100)</f>
        <v/>
      </c>
      <c r="L126" s="22" t="str">
        <f>IF(ISNONTEXT(node_raw[[#This Row],[Column9]]), "", node_raw[[#This Row],[Column9]]/1)</f>
        <v/>
      </c>
      <c r="M126" s="86" t="str">
        <f>IF(ISNONTEXT(node_raw[[#This Row],[Column10]]), "", node_raw[[#This Row],[Column10]]/1)</f>
        <v/>
      </c>
    </row>
    <row r="127" spans="2:13" ht="15.75" customHeight="1" x14ac:dyDescent="0.25">
      <c r="B127" s="80" t="str">
        <f>IF(ISNONTEXT(node_raw[[#This Row],[Column1]]), "", node_raw[[#This Row],[Column1]])</f>
        <v/>
      </c>
      <c r="C127" s="88" t="str">
        <f>IF(ISNONTEXT(node_raw[[#This Row],[Column2]]), "", node_raw[[#This Row],[Column2]])</f>
        <v/>
      </c>
      <c r="D127" s="83" t="str">
        <f>IF(ISNUMBER(node_raw[[#This Row],[Column3]]), node_raw[[#This Row],[Column3]],"")</f>
        <v/>
      </c>
      <c r="E127" s="85" t="str">
        <f>IF(ISNUMBER(node_raw[[#This Row],[Column4]]), node_raw[[#This Row],[Column4]]/1048576,"")</f>
        <v/>
      </c>
      <c r="F127" s="83" t="str">
        <f>IF(ISNUMBER(node_raw[[#This Row],[Column5]]), node_raw[[#This Row],[Column5]],"")</f>
        <v/>
      </c>
      <c r="G127" s="41" t="str">
        <f t="shared" si="2"/>
        <v/>
      </c>
      <c r="H127" s="23" t="str">
        <f>IF(ISNUMBER(node_raw[[#This Row],[Column6]]), node_raw[[#This Row],[Column6]]/1048576,"")</f>
        <v/>
      </c>
      <c r="I127" s="92" t="str">
        <f t="shared" si="3"/>
        <v/>
      </c>
      <c r="J127" s="42" t="str">
        <f>IF(ISNONTEXT(node_raw[[#This Row],[Column7]]), "", node_raw[[#This Row],[Column7]]/100)</f>
        <v/>
      </c>
      <c r="K127" s="42" t="str">
        <f>IF(ISNONTEXT(node_raw[[#This Row],[Column8]]), "", node_raw[[#This Row],[Column8]]/100)</f>
        <v/>
      </c>
      <c r="L127" s="22" t="str">
        <f>IF(ISNONTEXT(node_raw[[#This Row],[Column9]]), "", node_raw[[#This Row],[Column9]]/1)</f>
        <v/>
      </c>
      <c r="M127" s="86" t="str">
        <f>IF(ISNONTEXT(node_raw[[#This Row],[Column10]]), "", node_raw[[#This Row],[Column10]]/1)</f>
        <v/>
      </c>
    </row>
    <row r="128" spans="2:13" ht="15.75" customHeight="1" x14ac:dyDescent="0.25">
      <c r="B128" s="80" t="str">
        <f>IF(ISNONTEXT(node_raw[[#This Row],[Column1]]), "", node_raw[[#This Row],[Column1]])</f>
        <v/>
      </c>
      <c r="C128" s="88" t="str">
        <f>IF(ISNONTEXT(node_raw[[#This Row],[Column2]]), "", node_raw[[#This Row],[Column2]])</f>
        <v/>
      </c>
      <c r="D128" s="83" t="str">
        <f>IF(ISNUMBER(node_raw[[#This Row],[Column3]]), node_raw[[#This Row],[Column3]],"")</f>
        <v/>
      </c>
      <c r="E128" s="85" t="str">
        <f>IF(ISNUMBER(node_raw[[#This Row],[Column4]]), node_raw[[#This Row],[Column4]]/1048576,"")</f>
        <v/>
      </c>
      <c r="F128" s="83" t="str">
        <f>IF(ISNUMBER(node_raw[[#This Row],[Column5]]), node_raw[[#This Row],[Column5]],"")</f>
        <v/>
      </c>
      <c r="G128" s="41" t="str">
        <f t="shared" si="2"/>
        <v/>
      </c>
      <c r="H128" s="23" t="str">
        <f>IF(ISNUMBER(node_raw[[#This Row],[Column6]]), node_raw[[#This Row],[Column6]]/1048576,"")</f>
        <v/>
      </c>
      <c r="I128" s="92" t="str">
        <f t="shared" si="3"/>
        <v/>
      </c>
      <c r="J128" s="42" t="str">
        <f>IF(ISNONTEXT(node_raw[[#This Row],[Column7]]), "", node_raw[[#This Row],[Column7]]/100)</f>
        <v/>
      </c>
      <c r="K128" s="42" t="str">
        <f>IF(ISNONTEXT(node_raw[[#This Row],[Column8]]), "", node_raw[[#This Row],[Column8]]/100)</f>
        <v/>
      </c>
      <c r="L128" s="22" t="str">
        <f>IF(ISNONTEXT(node_raw[[#This Row],[Column9]]), "", node_raw[[#This Row],[Column9]]/1)</f>
        <v/>
      </c>
      <c r="M128" s="86" t="str">
        <f>IF(ISNONTEXT(node_raw[[#This Row],[Column10]]), "", node_raw[[#This Row],[Column10]]/1)</f>
        <v/>
      </c>
    </row>
    <row r="129" spans="2:13" ht="15.75" customHeight="1" x14ac:dyDescent="0.25">
      <c r="B129" s="80" t="str">
        <f>IF(ISNONTEXT(node_raw[[#This Row],[Column1]]), "", node_raw[[#This Row],[Column1]])</f>
        <v/>
      </c>
      <c r="C129" s="88" t="str">
        <f>IF(ISNONTEXT(node_raw[[#This Row],[Column2]]), "", node_raw[[#This Row],[Column2]])</f>
        <v/>
      </c>
      <c r="D129" s="83" t="str">
        <f>IF(ISNUMBER(node_raw[[#This Row],[Column3]]), node_raw[[#This Row],[Column3]],"")</f>
        <v/>
      </c>
      <c r="E129" s="85" t="str">
        <f>IF(ISNUMBER(node_raw[[#This Row],[Column4]]), node_raw[[#This Row],[Column4]]/1048576,"")</f>
        <v/>
      </c>
      <c r="F129" s="83" t="str">
        <f>IF(ISNUMBER(node_raw[[#This Row],[Column5]]), node_raw[[#This Row],[Column5]],"")</f>
        <v/>
      </c>
      <c r="G129" s="41" t="str">
        <f t="shared" si="2"/>
        <v/>
      </c>
      <c r="H129" s="23" t="str">
        <f>IF(ISNUMBER(node_raw[[#This Row],[Column6]]), node_raw[[#This Row],[Column6]]/1048576,"")</f>
        <v/>
      </c>
      <c r="I129" s="92" t="str">
        <f t="shared" si="3"/>
        <v/>
      </c>
      <c r="J129" s="42" t="str">
        <f>IF(ISNONTEXT(node_raw[[#This Row],[Column7]]), "", node_raw[[#This Row],[Column7]]/100)</f>
        <v/>
      </c>
      <c r="K129" s="42" t="str">
        <f>IF(ISNONTEXT(node_raw[[#This Row],[Column8]]), "", node_raw[[#This Row],[Column8]]/100)</f>
        <v/>
      </c>
      <c r="L129" s="22" t="str">
        <f>IF(ISNONTEXT(node_raw[[#This Row],[Column9]]), "", node_raw[[#This Row],[Column9]]/1)</f>
        <v/>
      </c>
      <c r="M129" s="86" t="str">
        <f>IF(ISNONTEXT(node_raw[[#This Row],[Column10]]), "", node_raw[[#This Row],[Column10]]/1)</f>
        <v/>
      </c>
    </row>
    <row r="130" spans="2:13" ht="15.75" customHeight="1" x14ac:dyDescent="0.25">
      <c r="B130" s="80" t="str">
        <f>IF(ISNONTEXT(node_raw[[#This Row],[Column1]]), "", node_raw[[#This Row],[Column1]])</f>
        <v/>
      </c>
      <c r="C130" s="88" t="str">
        <f>IF(ISNONTEXT(node_raw[[#This Row],[Column2]]), "", node_raw[[#This Row],[Column2]])</f>
        <v/>
      </c>
      <c r="D130" s="83" t="str">
        <f>IF(ISNUMBER(node_raw[[#This Row],[Column3]]), node_raw[[#This Row],[Column3]],"")</f>
        <v/>
      </c>
      <c r="E130" s="85" t="str">
        <f>IF(ISNUMBER(node_raw[[#This Row],[Column4]]), node_raw[[#This Row],[Column4]]/1048576,"")</f>
        <v/>
      </c>
      <c r="F130" s="83" t="str">
        <f>IF(ISNUMBER(node_raw[[#This Row],[Column5]]), node_raw[[#This Row],[Column5]],"")</f>
        <v/>
      </c>
      <c r="G130" s="41" t="str">
        <f t="shared" si="2"/>
        <v/>
      </c>
      <c r="H130" s="23" t="str">
        <f>IF(ISNUMBER(node_raw[[#This Row],[Column6]]), node_raw[[#This Row],[Column6]]/1048576,"")</f>
        <v/>
      </c>
      <c r="I130" s="92" t="str">
        <f t="shared" si="3"/>
        <v/>
      </c>
      <c r="J130" s="42" t="str">
        <f>IF(ISNONTEXT(node_raw[[#This Row],[Column7]]), "", node_raw[[#This Row],[Column7]]/100)</f>
        <v/>
      </c>
      <c r="K130" s="42" t="str">
        <f>IF(ISNONTEXT(node_raw[[#This Row],[Column8]]), "", node_raw[[#This Row],[Column8]]/100)</f>
        <v/>
      </c>
      <c r="L130" s="22" t="str">
        <f>IF(ISNONTEXT(node_raw[[#This Row],[Column9]]), "", node_raw[[#This Row],[Column9]]/1)</f>
        <v/>
      </c>
      <c r="M130" s="86" t="str">
        <f>IF(ISNONTEXT(node_raw[[#This Row],[Column10]]), "", node_raw[[#This Row],[Column10]]/1)</f>
        <v/>
      </c>
    </row>
    <row r="131" spans="2:13" ht="15.75" customHeight="1" x14ac:dyDescent="0.25">
      <c r="B131" s="80" t="str">
        <f>IF(ISNONTEXT(node_raw[[#This Row],[Column1]]), "", node_raw[[#This Row],[Column1]])</f>
        <v/>
      </c>
      <c r="C131" s="88" t="str">
        <f>IF(ISNONTEXT(node_raw[[#This Row],[Column2]]), "", node_raw[[#This Row],[Column2]])</f>
        <v/>
      </c>
      <c r="D131" s="83" t="str">
        <f>IF(ISNUMBER(node_raw[[#This Row],[Column3]]), node_raw[[#This Row],[Column3]],"")</f>
        <v/>
      </c>
      <c r="E131" s="85" t="str">
        <f>IF(ISNUMBER(node_raw[[#This Row],[Column4]]), node_raw[[#This Row],[Column4]]/1048576,"")</f>
        <v/>
      </c>
      <c r="F131" s="83" t="str">
        <f>IF(ISNUMBER(node_raw[[#This Row],[Column5]]), node_raw[[#This Row],[Column5]],"")</f>
        <v/>
      </c>
      <c r="G131" s="41" t="str">
        <f t="shared" ref="G131:G194" si="4">IF(ISNUMBER(F131), F131/D131, "")</f>
        <v/>
      </c>
      <c r="H131" s="23" t="str">
        <f>IF(ISNUMBER(node_raw[[#This Row],[Column6]]), node_raw[[#This Row],[Column6]]/1048576,"")</f>
        <v/>
      </c>
      <c r="I131" s="92" t="str">
        <f t="shared" ref="I131:I194" si="5">IF(ISNUMBER(H131), H131/E131, "")</f>
        <v/>
      </c>
      <c r="J131" s="42" t="str">
        <f>IF(ISNONTEXT(node_raw[[#This Row],[Column7]]), "", node_raw[[#This Row],[Column7]]/100)</f>
        <v/>
      </c>
      <c r="K131" s="42" t="str">
        <f>IF(ISNONTEXT(node_raw[[#This Row],[Column8]]), "", node_raw[[#This Row],[Column8]]/100)</f>
        <v/>
      </c>
      <c r="L131" s="22" t="str">
        <f>IF(ISNONTEXT(node_raw[[#This Row],[Column9]]), "", node_raw[[#This Row],[Column9]]/1)</f>
        <v/>
      </c>
      <c r="M131" s="86" t="str">
        <f>IF(ISNONTEXT(node_raw[[#This Row],[Column10]]), "", node_raw[[#This Row],[Column10]]/1)</f>
        <v/>
      </c>
    </row>
    <row r="132" spans="2:13" ht="15.75" customHeight="1" x14ac:dyDescent="0.25">
      <c r="B132" s="80" t="str">
        <f>IF(ISNONTEXT(node_raw[[#This Row],[Column1]]), "", node_raw[[#This Row],[Column1]])</f>
        <v/>
      </c>
      <c r="C132" s="88" t="str">
        <f>IF(ISNONTEXT(node_raw[[#This Row],[Column2]]), "", node_raw[[#This Row],[Column2]])</f>
        <v/>
      </c>
      <c r="D132" s="83" t="str">
        <f>IF(ISNUMBER(node_raw[[#This Row],[Column3]]), node_raw[[#This Row],[Column3]],"")</f>
        <v/>
      </c>
      <c r="E132" s="85" t="str">
        <f>IF(ISNUMBER(node_raw[[#This Row],[Column4]]), node_raw[[#This Row],[Column4]]/1048576,"")</f>
        <v/>
      </c>
      <c r="F132" s="83" t="str">
        <f>IF(ISNUMBER(node_raw[[#This Row],[Column5]]), node_raw[[#This Row],[Column5]],"")</f>
        <v/>
      </c>
      <c r="G132" s="41" t="str">
        <f t="shared" si="4"/>
        <v/>
      </c>
      <c r="H132" s="23" t="str">
        <f>IF(ISNUMBER(node_raw[[#This Row],[Column6]]), node_raw[[#This Row],[Column6]]/1048576,"")</f>
        <v/>
      </c>
      <c r="I132" s="92" t="str">
        <f t="shared" si="5"/>
        <v/>
      </c>
      <c r="J132" s="42" t="str">
        <f>IF(ISNONTEXT(node_raw[[#This Row],[Column7]]), "", node_raw[[#This Row],[Column7]]/100)</f>
        <v/>
      </c>
      <c r="K132" s="42" t="str">
        <f>IF(ISNONTEXT(node_raw[[#This Row],[Column8]]), "", node_raw[[#This Row],[Column8]]/100)</f>
        <v/>
      </c>
      <c r="L132" s="22" t="str">
        <f>IF(ISNONTEXT(node_raw[[#This Row],[Column9]]), "", node_raw[[#This Row],[Column9]]/1)</f>
        <v/>
      </c>
      <c r="M132" s="86" t="str">
        <f>IF(ISNONTEXT(node_raw[[#This Row],[Column10]]), "", node_raw[[#This Row],[Column10]]/1)</f>
        <v/>
      </c>
    </row>
    <row r="133" spans="2:13" ht="15.75" customHeight="1" x14ac:dyDescent="0.25">
      <c r="B133" s="80" t="str">
        <f>IF(ISNONTEXT(node_raw[[#This Row],[Column1]]), "", node_raw[[#This Row],[Column1]])</f>
        <v/>
      </c>
      <c r="C133" s="88" t="str">
        <f>IF(ISNONTEXT(node_raw[[#This Row],[Column2]]), "", node_raw[[#This Row],[Column2]])</f>
        <v/>
      </c>
      <c r="D133" s="83" t="str">
        <f>IF(ISNUMBER(node_raw[[#This Row],[Column3]]), node_raw[[#This Row],[Column3]],"")</f>
        <v/>
      </c>
      <c r="E133" s="85" t="str">
        <f>IF(ISNUMBER(node_raw[[#This Row],[Column4]]), node_raw[[#This Row],[Column4]]/1048576,"")</f>
        <v/>
      </c>
      <c r="F133" s="83" t="str">
        <f>IF(ISNUMBER(node_raw[[#This Row],[Column5]]), node_raw[[#This Row],[Column5]],"")</f>
        <v/>
      </c>
      <c r="G133" s="41" t="str">
        <f t="shared" si="4"/>
        <v/>
      </c>
      <c r="H133" s="23" t="str">
        <f>IF(ISNUMBER(node_raw[[#This Row],[Column6]]), node_raw[[#This Row],[Column6]]/1048576,"")</f>
        <v/>
      </c>
      <c r="I133" s="92" t="str">
        <f t="shared" si="5"/>
        <v/>
      </c>
      <c r="J133" s="42" t="str">
        <f>IF(ISNONTEXT(node_raw[[#This Row],[Column7]]), "", node_raw[[#This Row],[Column7]]/100)</f>
        <v/>
      </c>
      <c r="K133" s="42" t="str">
        <f>IF(ISNONTEXT(node_raw[[#This Row],[Column8]]), "", node_raw[[#This Row],[Column8]]/100)</f>
        <v/>
      </c>
      <c r="L133" s="22" t="str">
        <f>IF(ISNONTEXT(node_raw[[#This Row],[Column9]]), "", node_raw[[#This Row],[Column9]]/1)</f>
        <v/>
      </c>
      <c r="M133" s="86" t="str">
        <f>IF(ISNONTEXT(node_raw[[#This Row],[Column10]]), "", node_raw[[#This Row],[Column10]]/1)</f>
        <v/>
      </c>
    </row>
    <row r="134" spans="2:13" ht="15.75" customHeight="1" x14ac:dyDescent="0.25">
      <c r="B134" s="80" t="str">
        <f>IF(ISNONTEXT(node_raw[[#This Row],[Column1]]), "", node_raw[[#This Row],[Column1]])</f>
        <v/>
      </c>
      <c r="C134" s="88" t="str">
        <f>IF(ISNONTEXT(node_raw[[#This Row],[Column2]]), "", node_raw[[#This Row],[Column2]])</f>
        <v/>
      </c>
      <c r="D134" s="83" t="str">
        <f>IF(ISNUMBER(node_raw[[#This Row],[Column3]]), node_raw[[#This Row],[Column3]],"")</f>
        <v/>
      </c>
      <c r="E134" s="85" t="str">
        <f>IF(ISNUMBER(node_raw[[#This Row],[Column4]]), node_raw[[#This Row],[Column4]]/1048576,"")</f>
        <v/>
      </c>
      <c r="F134" s="83" t="str">
        <f>IF(ISNUMBER(node_raw[[#This Row],[Column5]]), node_raw[[#This Row],[Column5]],"")</f>
        <v/>
      </c>
      <c r="G134" s="41" t="str">
        <f t="shared" si="4"/>
        <v/>
      </c>
      <c r="H134" s="23" t="str">
        <f>IF(ISNUMBER(node_raw[[#This Row],[Column6]]), node_raw[[#This Row],[Column6]]/1048576,"")</f>
        <v/>
      </c>
      <c r="I134" s="92" t="str">
        <f t="shared" si="5"/>
        <v/>
      </c>
      <c r="J134" s="42" t="str">
        <f>IF(ISNONTEXT(node_raw[[#This Row],[Column7]]), "", node_raw[[#This Row],[Column7]]/100)</f>
        <v/>
      </c>
      <c r="K134" s="42" t="str">
        <f>IF(ISNONTEXT(node_raw[[#This Row],[Column8]]), "", node_raw[[#This Row],[Column8]]/100)</f>
        <v/>
      </c>
      <c r="L134" s="22" t="str">
        <f>IF(ISNONTEXT(node_raw[[#This Row],[Column9]]), "", node_raw[[#This Row],[Column9]]/1)</f>
        <v/>
      </c>
      <c r="M134" s="86" t="str">
        <f>IF(ISNONTEXT(node_raw[[#This Row],[Column10]]), "", node_raw[[#This Row],[Column10]]/1)</f>
        <v/>
      </c>
    </row>
    <row r="135" spans="2:13" ht="15.75" customHeight="1" x14ac:dyDescent="0.25">
      <c r="B135" s="80" t="str">
        <f>IF(ISNONTEXT(node_raw[[#This Row],[Column1]]), "", node_raw[[#This Row],[Column1]])</f>
        <v/>
      </c>
      <c r="C135" s="88" t="str">
        <f>IF(ISNONTEXT(node_raw[[#This Row],[Column2]]), "", node_raw[[#This Row],[Column2]])</f>
        <v/>
      </c>
      <c r="D135" s="83" t="str">
        <f>IF(ISNUMBER(node_raw[[#This Row],[Column3]]), node_raw[[#This Row],[Column3]],"")</f>
        <v/>
      </c>
      <c r="E135" s="85" t="str">
        <f>IF(ISNUMBER(node_raw[[#This Row],[Column4]]), node_raw[[#This Row],[Column4]]/1048576,"")</f>
        <v/>
      </c>
      <c r="F135" s="83" t="str">
        <f>IF(ISNUMBER(node_raw[[#This Row],[Column5]]), node_raw[[#This Row],[Column5]],"")</f>
        <v/>
      </c>
      <c r="G135" s="41" t="str">
        <f t="shared" si="4"/>
        <v/>
      </c>
      <c r="H135" s="23" t="str">
        <f>IF(ISNUMBER(node_raw[[#This Row],[Column6]]), node_raw[[#This Row],[Column6]]/1048576,"")</f>
        <v/>
      </c>
      <c r="I135" s="92" t="str">
        <f t="shared" si="5"/>
        <v/>
      </c>
      <c r="J135" s="42" t="str">
        <f>IF(ISNONTEXT(node_raw[[#This Row],[Column7]]), "", node_raw[[#This Row],[Column7]]/100)</f>
        <v/>
      </c>
      <c r="K135" s="42" t="str">
        <f>IF(ISNONTEXT(node_raw[[#This Row],[Column8]]), "", node_raw[[#This Row],[Column8]]/100)</f>
        <v/>
      </c>
      <c r="L135" s="22" t="str">
        <f>IF(ISNONTEXT(node_raw[[#This Row],[Column9]]), "", node_raw[[#This Row],[Column9]]/1)</f>
        <v/>
      </c>
      <c r="M135" s="86" t="str">
        <f>IF(ISNONTEXT(node_raw[[#This Row],[Column10]]), "", node_raw[[#This Row],[Column10]]/1)</f>
        <v/>
      </c>
    </row>
    <row r="136" spans="2:13" ht="15.75" customHeight="1" x14ac:dyDescent="0.25">
      <c r="B136" s="80" t="str">
        <f>IF(ISNONTEXT(node_raw[[#This Row],[Column1]]), "", node_raw[[#This Row],[Column1]])</f>
        <v/>
      </c>
      <c r="C136" s="88" t="str">
        <f>IF(ISNONTEXT(node_raw[[#This Row],[Column2]]), "", node_raw[[#This Row],[Column2]])</f>
        <v/>
      </c>
      <c r="D136" s="83" t="str">
        <f>IF(ISNUMBER(node_raw[[#This Row],[Column3]]), node_raw[[#This Row],[Column3]],"")</f>
        <v/>
      </c>
      <c r="E136" s="85" t="str">
        <f>IF(ISNUMBER(node_raw[[#This Row],[Column4]]), node_raw[[#This Row],[Column4]]/1048576,"")</f>
        <v/>
      </c>
      <c r="F136" s="83" t="str">
        <f>IF(ISNUMBER(node_raw[[#This Row],[Column5]]), node_raw[[#This Row],[Column5]],"")</f>
        <v/>
      </c>
      <c r="G136" s="41" t="str">
        <f t="shared" si="4"/>
        <v/>
      </c>
      <c r="H136" s="23" t="str">
        <f>IF(ISNUMBER(node_raw[[#This Row],[Column6]]), node_raw[[#This Row],[Column6]]/1048576,"")</f>
        <v/>
      </c>
      <c r="I136" s="92" t="str">
        <f t="shared" si="5"/>
        <v/>
      </c>
      <c r="J136" s="42" t="str">
        <f>IF(ISNONTEXT(node_raw[[#This Row],[Column7]]), "", node_raw[[#This Row],[Column7]]/100)</f>
        <v/>
      </c>
      <c r="K136" s="42" t="str">
        <f>IF(ISNONTEXT(node_raw[[#This Row],[Column8]]), "", node_raw[[#This Row],[Column8]]/100)</f>
        <v/>
      </c>
      <c r="L136" s="22" t="str">
        <f>IF(ISNONTEXT(node_raw[[#This Row],[Column9]]), "", node_raw[[#This Row],[Column9]]/1)</f>
        <v/>
      </c>
      <c r="M136" s="86" t="str">
        <f>IF(ISNONTEXT(node_raw[[#This Row],[Column10]]), "", node_raw[[#This Row],[Column10]]/1)</f>
        <v/>
      </c>
    </row>
    <row r="137" spans="2:13" ht="15.75" customHeight="1" x14ac:dyDescent="0.25">
      <c r="B137" s="80" t="str">
        <f>IF(ISNONTEXT(node_raw[[#This Row],[Column1]]), "", node_raw[[#This Row],[Column1]])</f>
        <v/>
      </c>
      <c r="C137" s="88" t="str">
        <f>IF(ISNONTEXT(node_raw[[#This Row],[Column2]]), "", node_raw[[#This Row],[Column2]])</f>
        <v/>
      </c>
      <c r="D137" s="83" t="str">
        <f>IF(ISNUMBER(node_raw[[#This Row],[Column3]]), node_raw[[#This Row],[Column3]],"")</f>
        <v/>
      </c>
      <c r="E137" s="85" t="str">
        <f>IF(ISNUMBER(node_raw[[#This Row],[Column4]]), node_raw[[#This Row],[Column4]]/1048576,"")</f>
        <v/>
      </c>
      <c r="F137" s="83" t="str">
        <f>IF(ISNUMBER(node_raw[[#This Row],[Column5]]), node_raw[[#This Row],[Column5]],"")</f>
        <v/>
      </c>
      <c r="G137" s="41" t="str">
        <f t="shared" si="4"/>
        <v/>
      </c>
      <c r="H137" s="23" t="str">
        <f>IF(ISNUMBER(node_raw[[#This Row],[Column6]]), node_raw[[#This Row],[Column6]]/1048576,"")</f>
        <v/>
      </c>
      <c r="I137" s="92" t="str">
        <f t="shared" si="5"/>
        <v/>
      </c>
      <c r="J137" s="42" t="str">
        <f>IF(ISNONTEXT(node_raw[[#This Row],[Column7]]), "", node_raw[[#This Row],[Column7]]/100)</f>
        <v/>
      </c>
      <c r="K137" s="42" t="str">
        <f>IF(ISNONTEXT(node_raw[[#This Row],[Column8]]), "", node_raw[[#This Row],[Column8]]/100)</f>
        <v/>
      </c>
      <c r="L137" s="22" t="str">
        <f>IF(ISNONTEXT(node_raw[[#This Row],[Column9]]), "", node_raw[[#This Row],[Column9]]/1)</f>
        <v/>
      </c>
      <c r="M137" s="86" t="str">
        <f>IF(ISNONTEXT(node_raw[[#This Row],[Column10]]), "", node_raw[[#This Row],[Column10]]/1)</f>
        <v/>
      </c>
    </row>
    <row r="138" spans="2:13" ht="15.75" customHeight="1" x14ac:dyDescent="0.25">
      <c r="B138" s="80" t="str">
        <f>IF(ISNONTEXT(node_raw[[#This Row],[Column1]]), "", node_raw[[#This Row],[Column1]])</f>
        <v/>
      </c>
      <c r="C138" s="88" t="str">
        <f>IF(ISNONTEXT(node_raw[[#This Row],[Column2]]), "", node_raw[[#This Row],[Column2]])</f>
        <v/>
      </c>
      <c r="D138" s="83" t="str">
        <f>IF(ISNUMBER(node_raw[[#This Row],[Column3]]), node_raw[[#This Row],[Column3]],"")</f>
        <v/>
      </c>
      <c r="E138" s="85" t="str">
        <f>IF(ISNUMBER(node_raw[[#This Row],[Column4]]), node_raw[[#This Row],[Column4]]/1048576,"")</f>
        <v/>
      </c>
      <c r="F138" s="83" t="str">
        <f>IF(ISNUMBER(node_raw[[#This Row],[Column5]]), node_raw[[#This Row],[Column5]],"")</f>
        <v/>
      </c>
      <c r="G138" s="41" t="str">
        <f t="shared" si="4"/>
        <v/>
      </c>
      <c r="H138" s="23" t="str">
        <f>IF(ISNUMBER(node_raw[[#This Row],[Column6]]), node_raw[[#This Row],[Column6]]/1048576,"")</f>
        <v/>
      </c>
      <c r="I138" s="92" t="str">
        <f t="shared" si="5"/>
        <v/>
      </c>
      <c r="J138" s="42" t="str">
        <f>IF(ISNONTEXT(node_raw[[#This Row],[Column7]]), "", node_raw[[#This Row],[Column7]]/100)</f>
        <v/>
      </c>
      <c r="K138" s="42" t="str">
        <f>IF(ISNONTEXT(node_raw[[#This Row],[Column8]]), "", node_raw[[#This Row],[Column8]]/100)</f>
        <v/>
      </c>
      <c r="L138" s="22" t="str">
        <f>IF(ISNONTEXT(node_raw[[#This Row],[Column9]]), "", node_raw[[#This Row],[Column9]]/1)</f>
        <v/>
      </c>
      <c r="M138" s="86" t="str">
        <f>IF(ISNONTEXT(node_raw[[#This Row],[Column10]]), "", node_raw[[#This Row],[Column10]]/1)</f>
        <v/>
      </c>
    </row>
    <row r="139" spans="2:13" ht="15.75" customHeight="1" x14ac:dyDescent="0.25">
      <c r="B139" s="80" t="str">
        <f>IF(ISNONTEXT(node_raw[[#This Row],[Column1]]), "", node_raw[[#This Row],[Column1]])</f>
        <v/>
      </c>
      <c r="C139" s="88" t="str">
        <f>IF(ISNONTEXT(node_raw[[#This Row],[Column2]]), "", node_raw[[#This Row],[Column2]])</f>
        <v/>
      </c>
      <c r="D139" s="83" t="str">
        <f>IF(ISNUMBER(node_raw[[#This Row],[Column3]]), node_raw[[#This Row],[Column3]],"")</f>
        <v/>
      </c>
      <c r="E139" s="85" t="str">
        <f>IF(ISNUMBER(node_raw[[#This Row],[Column4]]), node_raw[[#This Row],[Column4]]/1048576,"")</f>
        <v/>
      </c>
      <c r="F139" s="83" t="str">
        <f>IF(ISNUMBER(node_raw[[#This Row],[Column5]]), node_raw[[#This Row],[Column5]],"")</f>
        <v/>
      </c>
      <c r="G139" s="41" t="str">
        <f t="shared" si="4"/>
        <v/>
      </c>
      <c r="H139" s="23" t="str">
        <f>IF(ISNUMBER(node_raw[[#This Row],[Column6]]), node_raw[[#This Row],[Column6]]/1048576,"")</f>
        <v/>
      </c>
      <c r="I139" s="92" t="str">
        <f t="shared" si="5"/>
        <v/>
      </c>
      <c r="J139" s="42" t="str">
        <f>IF(ISNONTEXT(node_raw[[#This Row],[Column7]]), "", node_raw[[#This Row],[Column7]]/100)</f>
        <v/>
      </c>
      <c r="K139" s="42" t="str">
        <f>IF(ISNONTEXT(node_raw[[#This Row],[Column8]]), "", node_raw[[#This Row],[Column8]]/100)</f>
        <v/>
      </c>
      <c r="L139" s="22" t="str">
        <f>IF(ISNONTEXT(node_raw[[#This Row],[Column9]]), "", node_raw[[#This Row],[Column9]]/1)</f>
        <v/>
      </c>
      <c r="M139" s="86" t="str">
        <f>IF(ISNONTEXT(node_raw[[#This Row],[Column10]]), "", node_raw[[#This Row],[Column10]]/1)</f>
        <v/>
      </c>
    </row>
    <row r="140" spans="2:13" ht="15.75" customHeight="1" x14ac:dyDescent="0.25">
      <c r="B140" s="80" t="str">
        <f>IF(ISNONTEXT(node_raw[[#This Row],[Column1]]), "", node_raw[[#This Row],[Column1]])</f>
        <v/>
      </c>
      <c r="C140" s="88" t="str">
        <f>IF(ISNONTEXT(node_raw[[#This Row],[Column2]]), "", node_raw[[#This Row],[Column2]])</f>
        <v/>
      </c>
      <c r="D140" s="83" t="str">
        <f>IF(ISNUMBER(node_raw[[#This Row],[Column3]]), node_raw[[#This Row],[Column3]],"")</f>
        <v/>
      </c>
      <c r="E140" s="85" t="str">
        <f>IF(ISNUMBER(node_raw[[#This Row],[Column4]]), node_raw[[#This Row],[Column4]]/1048576,"")</f>
        <v/>
      </c>
      <c r="F140" s="83" t="str">
        <f>IF(ISNUMBER(node_raw[[#This Row],[Column5]]), node_raw[[#This Row],[Column5]],"")</f>
        <v/>
      </c>
      <c r="G140" s="41" t="str">
        <f t="shared" si="4"/>
        <v/>
      </c>
      <c r="H140" s="23" t="str">
        <f>IF(ISNUMBER(node_raw[[#This Row],[Column6]]), node_raw[[#This Row],[Column6]]/1048576,"")</f>
        <v/>
      </c>
      <c r="I140" s="92" t="str">
        <f t="shared" si="5"/>
        <v/>
      </c>
      <c r="J140" s="42" t="str">
        <f>IF(ISNONTEXT(node_raw[[#This Row],[Column7]]), "", node_raw[[#This Row],[Column7]]/100)</f>
        <v/>
      </c>
      <c r="K140" s="42" t="str">
        <f>IF(ISNONTEXT(node_raw[[#This Row],[Column8]]), "", node_raw[[#This Row],[Column8]]/100)</f>
        <v/>
      </c>
      <c r="L140" s="22" t="str">
        <f>IF(ISNONTEXT(node_raw[[#This Row],[Column9]]), "", node_raw[[#This Row],[Column9]]/1)</f>
        <v/>
      </c>
      <c r="M140" s="86" t="str">
        <f>IF(ISNONTEXT(node_raw[[#This Row],[Column10]]), "", node_raw[[#This Row],[Column10]]/1)</f>
        <v/>
      </c>
    </row>
    <row r="141" spans="2:13" ht="15.75" customHeight="1" x14ac:dyDescent="0.25">
      <c r="B141" s="80" t="str">
        <f>IF(ISNONTEXT(node_raw[[#This Row],[Column1]]), "", node_raw[[#This Row],[Column1]])</f>
        <v/>
      </c>
      <c r="C141" s="88" t="str">
        <f>IF(ISNONTEXT(node_raw[[#This Row],[Column2]]), "", node_raw[[#This Row],[Column2]])</f>
        <v/>
      </c>
      <c r="D141" s="83" t="str">
        <f>IF(ISNUMBER(node_raw[[#This Row],[Column3]]), node_raw[[#This Row],[Column3]],"")</f>
        <v/>
      </c>
      <c r="E141" s="85" t="str">
        <f>IF(ISNUMBER(node_raw[[#This Row],[Column4]]), node_raw[[#This Row],[Column4]]/1048576,"")</f>
        <v/>
      </c>
      <c r="F141" s="83" t="str">
        <f>IF(ISNUMBER(node_raw[[#This Row],[Column5]]), node_raw[[#This Row],[Column5]],"")</f>
        <v/>
      </c>
      <c r="G141" s="41" t="str">
        <f t="shared" si="4"/>
        <v/>
      </c>
      <c r="H141" s="23" t="str">
        <f>IF(ISNUMBER(node_raw[[#This Row],[Column6]]), node_raw[[#This Row],[Column6]]/1048576,"")</f>
        <v/>
      </c>
      <c r="I141" s="92" t="str">
        <f t="shared" si="5"/>
        <v/>
      </c>
      <c r="J141" s="42" t="str">
        <f>IF(ISNONTEXT(node_raw[[#This Row],[Column7]]), "", node_raw[[#This Row],[Column7]]/100)</f>
        <v/>
      </c>
      <c r="K141" s="42" t="str">
        <f>IF(ISNONTEXT(node_raw[[#This Row],[Column8]]), "", node_raw[[#This Row],[Column8]]/100)</f>
        <v/>
      </c>
      <c r="L141" s="22" t="str">
        <f>IF(ISNONTEXT(node_raw[[#This Row],[Column9]]), "", node_raw[[#This Row],[Column9]]/1)</f>
        <v/>
      </c>
      <c r="M141" s="86" t="str">
        <f>IF(ISNONTEXT(node_raw[[#This Row],[Column10]]), "", node_raw[[#This Row],[Column10]]/1)</f>
        <v/>
      </c>
    </row>
    <row r="142" spans="2:13" ht="15.75" customHeight="1" x14ac:dyDescent="0.25">
      <c r="B142" s="80" t="str">
        <f>IF(ISNONTEXT(node_raw[[#This Row],[Column1]]), "", node_raw[[#This Row],[Column1]])</f>
        <v/>
      </c>
      <c r="C142" s="88" t="str">
        <f>IF(ISNONTEXT(node_raw[[#This Row],[Column2]]), "", node_raw[[#This Row],[Column2]])</f>
        <v/>
      </c>
      <c r="D142" s="83" t="str">
        <f>IF(ISNUMBER(node_raw[[#This Row],[Column3]]), node_raw[[#This Row],[Column3]],"")</f>
        <v/>
      </c>
      <c r="E142" s="85" t="str">
        <f>IF(ISNUMBER(node_raw[[#This Row],[Column4]]), node_raw[[#This Row],[Column4]]/1048576,"")</f>
        <v/>
      </c>
      <c r="F142" s="83" t="str">
        <f>IF(ISNUMBER(node_raw[[#This Row],[Column5]]), node_raw[[#This Row],[Column5]],"")</f>
        <v/>
      </c>
      <c r="G142" s="41" t="str">
        <f t="shared" si="4"/>
        <v/>
      </c>
      <c r="H142" s="23" t="str">
        <f>IF(ISNUMBER(node_raw[[#This Row],[Column6]]), node_raw[[#This Row],[Column6]]/1048576,"")</f>
        <v/>
      </c>
      <c r="I142" s="92" t="str">
        <f t="shared" si="5"/>
        <v/>
      </c>
      <c r="J142" s="42" t="str">
        <f>IF(ISNONTEXT(node_raw[[#This Row],[Column7]]), "", node_raw[[#This Row],[Column7]]/100)</f>
        <v/>
      </c>
      <c r="K142" s="42" t="str">
        <f>IF(ISNONTEXT(node_raw[[#This Row],[Column8]]), "", node_raw[[#This Row],[Column8]]/100)</f>
        <v/>
      </c>
      <c r="L142" s="22" t="str">
        <f>IF(ISNONTEXT(node_raw[[#This Row],[Column9]]), "", node_raw[[#This Row],[Column9]]/1)</f>
        <v/>
      </c>
      <c r="M142" s="86" t="str">
        <f>IF(ISNONTEXT(node_raw[[#This Row],[Column10]]), "", node_raw[[#This Row],[Column10]]/1)</f>
        <v/>
      </c>
    </row>
    <row r="143" spans="2:13" ht="15.75" customHeight="1" x14ac:dyDescent="0.25">
      <c r="B143" s="80" t="str">
        <f>IF(ISNONTEXT(node_raw[[#This Row],[Column1]]), "", node_raw[[#This Row],[Column1]])</f>
        <v/>
      </c>
      <c r="C143" s="88" t="str">
        <f>IF(ISNONTEXT(node_raw[[#This Row],[Column2]]), "", node_raw[[#This Row],[Column2]])</f>
        <v/>
      </c>
      <c r="D143" s="83" t="str">
        <f>IF(ISNUMBER(node_raw[[#This Row],[Column3]]), node_raw[[#This Row],[Column3]],"")</f>
        <v/>
      </c>
      <c r="E143" s="85" t="str">
        <f>IF(ISNUMBER(node_raw[[#This Row],[Column4]]), node_raw[[#This Row],[Column4]]/1048576,"")</f>
        <v/>
      </c>
      <c r="F143" s="83" t="str">
        <f>IF(ISNUMBER(node_raw[[#This Row],[Column5]]), node_raw[[#This Row],[Column5]],"")</f>
        <v/>
      </c>
      <c r="G143" s="41" t="str">
        <f t="shared" si="4"/>
        <v/>
      </c>
      <c r="H143" s="23" t="str">
        <f>IF(ISNUMBER(node_raw[[#This Row],[Column6]]), node_raw[[#This Row],[Column6]]/1048576,"")</f>
        <v/>
      </c>
      <c r="I143" s="92" t="str">
        <f t="shared" si="5"/>
        <v/>
      </c>
      <c r="J143" s="42" t="str">
        <f>IF(ISNONTEXT(node_raw[[#This Row],[Column7]]), "", node_raw[[#This Row],[Column7]]/100)</f>
        <v/>
      </c>
      <c r="K143" s="42" t="str">
        <f>IF(ISNONTEXT(node_raw[[#This Row],[Column8]]), "", node_raw[[#This Row],[Column8]]/100)</f>
        <v/>
      </c>
      <c r="L143" s="22" t="str">
        <f>IF(ISNONTEXT(node_raw[[#This Row],[Column9]]), "", node_raw[[#This Row],[Column9]]/1)</f>
        <v/>
      </c>
      <c r="M143" s="86" t="str">
        <f>IF(ISNONTEXT(node_raw[[#This Row],[Column10]]), "", node_raw[[#This Row],[Column10]]/1)</f>
        <v/>
      </c>
    </row>
    <row r="144" spans="2:13" ht="15.75" customHeight="1" x14ac:dyDescent="0.25">
      <c r="B144" s="80" t="str">
        <f>IF(ISNONTEXT(node_raw[[#This Row],[Column1]]), "", node_raw[[#This Row],[Column1]])</f>
        <v/>
      </c>
      <c r="C144" s="88" t="str">
        <f>IF(ISNONTEXT(node_raw[[#This Row],[Column2]]), "", node_raw[[#This Row],[Column2]])</f>
        <v/>
      </c>
      <c r="D144" s="83" t="str">
        <f>IF(ISNUMBER(node_raw[[#This Row],[Column3]]), node_raw[[#This Row],[Column3]],"")</f>
        <v/>
      </c>
      <c r="E144" s="85" t="str">
        <f>IF(ISNUMBER(node_raw[[#This Row],[Column4]]), node_raw[[#This Row],[Column4]]/1048576,"")</f>
        <v/>
      </c>
      <c r="F144" s="83" t="str">
        <f>IF(ISNUMBER(node_raw[[#This Row],[Column5]]), node_raw[[#This Row],[Column5]],"")</f>
        <v/>
      </c>
      <c r="G144" s="41" t="str">
        <f t="shared" si="4"/>
        <v/>
      </c>
      <c r="H144" s="23" t="str">
        <f>IF(ISNUMBER(node_raw[[#This Row],[Column6]]), node_raw[[#This Row],[Column6]]/1048576,"")</f>
        <v/>
      </c>
      <c r="I144" s="92" t="str">
        <f t="shared" si="5"/>
        <v/>
      </c>
      <c r="J144" s="42" t="str">
        <f>IF(ISNONTEXT(node_raw[[#This Row],[Column7]]), "", node_raw[[#This Row],[Column7]]/100)</f>
        <v/>
      </c>
      <c r="K144" s="42" t="str">
        <f>IF(ISNONTEXT(node_raw[[#This Row],[Column8]]), "", node_raw[[#This Row],[Column8]]/100)</f>
        <v/>
      </c>
      <c r="L144" s="22" t="str">
        <f>IF(ISNONTEXT(node_raw[[#This Row],[Column9]]), "", node_raw[[#This Row],[Column9]]/1)</f>
        <v/>
      </c>
      <c r="M144" s="86" t="str">
        <f>IF(ISNONTEXT(node_raw[[#This Row],[Column10]]), "", node_raw[[#This Row],[Column10]]/1)</f>
        <v/>
      </c>
    </row>
    <row r="145" spans="2:13" ht="15.75" customHeight="1" x14ac:dyDescent="0.25">
      <c r="B145" s="80" t="str">
        <f>IF(ISNONTEXT(node_raw[[#This Row],[Column1]]), "", node_raw[[#This Row],[Column1]])</f>
        <v/>
      </c>
      <c r="C145" s="88" t="str">
        <f>IF(ISNONTEXT(node_raw[[#This Row],[Column2]]), "", node_raw[[#This Row],[Column2]])</f>
        <v/>
      </c>
      <c r="D145" s="83" t="str">
        <f>IF(ISNUMBER(node_raw[[#This Row],[Column3]]), node_raw[[#This Row],[Column3]],"")</f>
        <v/>
      </c>
      <c r="E145" s="85" t="str">
        <f>IF(ISNUMBER(node_raw[[#This Row],[Column4]]), node_raw[[#This Row],[Column4]]/1048576,"")</f>
        <v/>
      </c>
      <c r="F145" s="83" t="str">
        <f>IF(ISNUMBER(node_raw[[#This Row],[Column5]]), node_raw[[#This Row],[Column5]],"")</f>
        <v/>
      </c>
      <c r="G145" s="41" t="str">
        <f t="shared" si="4"/>
        <v/>
      </c>
      <c r="H145" s="23" t="str">
        <f>IF(ISNUMBER(node_raw[[#This Row],[Column6]]), node_raw[[#This Row],[Column6]]/1048576,"")</f>
        <v/>
      </c>
      <c r="I145" s="92" t="str">
        <f t="shared" si="5"/>
        <v/>
      </c>
      <c r="J145" s="42" t="str">
        <f>IF(ISNONTEXT(node_raw[[#This Row],[Column7]]), "", node_raw[[#This Row],[Column7]]/100)</f>
        <v/>
      </c>
      <c r="K145" s="42" t="str">
        <f>IF(ISNONTEXT(node_raw[[#This Row],[Column8]]), "", node_raw[[#This Row],[Column8]]/100)</f>
        <v/>
      </c>
      <c r="L145" s="22" t="str">
        <f>IF(ISNONTEXT(node_raw[[#This Row],[Column9]]), "", node_raw[[#This Row],[Column9]]/1)</f>
        <v/>
      </c>
      <c r="M145" s="86" t="str">
        <f>IF(ISNONTEXT(node_raw[[#This Row],[Column10]]), "", node_raw[[#This Row],[Column10]]/1)</f>
        <v/>
      </c>
    </row>
    <row r="146" spans="2:13" ht="15.75" customHeight="1" x14ac:dyDescent="0.25">
      <c r="B146" s="80" t="str">
        <f>IF(ISNONTEXT(node_raw[[#This Row],[Column1]]), "", node_raw[[#This Row],[Column1]])</f>
        <v/>
      </c>
      <c r="C146" s="88" t="str">
        <f>IF(ISNONTEXT(node_raw[[#This Row],[Column2]]), "", node_raw[[#This Row],[Column2]])</f>
        <v/>
      </c>
      <c r="D146" s="83" t="str">
        <f>IF(ISNUMBER(node_raw[[#This Row],[Column3]]), node_raw[[#This Row],[Column3]],"")</f>
        <v/>
      </c>
      <c r="E146" s="85" t="str">
        <f>IF(ISNUMBER(node_raw[[#This Row],[Column4]]), node_raw[[#This Row],[Column4]]/1048576,"")</f>
        <v/>
      </c>
      <c r="F146" s="83" t="str">
        <f>IF(ISNUMBER(node_raw[[#This Row],[Column5]]), node_raw[[#This Row],[Column5]],"")</f>
        <v/>
      </c>
      <c r="G146" s="41" t="str">
        <f t="shared" si="4"/>
        <v/>
      </c>
      <c r="H146" s="23" t="str">
        <f>IF(ISNUMBER(node_raw[[#This Row],[Column6]]), node_raw[[#This Row],[Column6]]/1048576,"")</f>
        <v/>
      </c>
      <c r="I146" s="92" t="str">
        <f t="shared" si="5"/>
        <v/>
      </c>
      <c r="J146" s="42" t="str">
        <f>IF(ISNONTEXT(node_raw[[#This Row],[Column7]]), "", node_raw[[#This Row],[Column7]]/100)</f>
        <v/>
      </c>
      <c r="K146" s="42" t="str">
        <f>IF(ISNONTEXT(node_raw[[#This Row],[Column8]]), "", node_raw[[#This Row],[Column8]]/100)</f>
        <v/>
      </c>
      <c r="L146" s="22" t="str">
        <f>IF(ISNONTEXT(node_raw[[#This Row],[Column9]]), "", node_raw[[#This Row],[Column9]]/1)</f>
        <v/>
      </c>
      <c r="M146" s="86" t="str">
        <f>IF(ISNONTEXT(node_raw[[#This Row],[Column10]]), "", node_raw[[#This Row],[Column10]]/1)</f>
        <v/>
      </c>
    </row>
    <row r="147" spans="2:13" ht="15.75" customHeight="1" x14ac:dyDescent="0.25">
      <c r="B147" s="80" t="str">
        <f>IF(ISNONTEXT(node_raw[[#This Row],[Column1]]), "", node_raw[[#This Row],[Column1]])</f>
        <v/>
      </c>
      <c r="C147" s="88" t="str">
        <f>IF(ISNONTEXT(node_raw[[#This Row],[Column2]]), "", node_raw[[#This Row],[Column2]])</f>
        <v/>
      </c>
      <c r="D147" s="83" t="str">
        <f>IF(ISNUMBER(node_raw[[#This Row],[Column3]]), node_raw[[#This Row],[Column3]],"")</f>
        <v/>
      </c>
      <c r="E147" s="85" t="str">
        <f>IF(ISNUMBER(node_raw[[#This Row],[Column4]]), node_raw[[#This Row],[Column4]]/1048576,"")</f>
        <v/>
      </c>
      <c r="F147" s="83" t="str">
        <f>IF(ISNUMBER(node_raw[[#This Row],[Column5]]), node_raw[[#This Row],[Column5]],"")</f>
        <v/>
      </c>
      <c r="G147" s="41" t="str">
        <f t="shared" si="4"/>
        <v/>
      </c>
      <c r="H147" s="23" t="str">
        <f>IF(ISNUMBER(node_raw[[#This Row],[Column6]]), node_raw[[#This Row],[Column6]]/1048576,"")</f>
        <v/>
      </c>
      <c r="I147" s="92" t="str">
        <f t="shared" si="5"/>
        <v/>
      </c>
      <c r="J147" s="42" t="str">
        <f>IF(ISNONTEXT(node_raw[[#This Row],[Column7]]), "", node_raw[[#This Row],[Column7]]/100)</f>
        <v/>
      </c>
      <c r="K147" s="42" t="str">
        <f>IF(ISNONTEXT(node_raw[[#This Row],[Column8]]), "", node_raw[[#This Row],[Column8]]/100)</f>
        <v/>
      </c>
      <c r="L147" s="22" t="str">
        <f>IF(ISNONTEXT(node_raw[[#This Row],[Column9]]), "", node_raw[[#This Row],[Column9]]/1)</f>
        <v/>
      </c>
      <c r="M147" s="86" t="str">
        <f>IF(ISNONTEXT(node_raw[[#This Row],[Column10]]), "", node_raw[[#This Row],[Column10]]/1)</f>
        <v/>
      </c>
    </row>
    <row r="148" spans="2:13" ht="15.75" customHeight="1" x14ac:dyDescent="0.25">
      <c r="B148" s="80" t="str">
        <f>IF(ISNONTEXT(node_raw[[#This Row],[Column1]]), "", node_raw[[#This Row],[Column1]])</f>
        <v/>
      </c>
      <c r="C148" s="88" t="str">
        <f>IF(ISNONTEXT(node_raw[[#This Row],[Column2]]), "", node_raw[[#This Row],[Column2]])</f>
        <v/>
      </c>
      <c r="D148" s="83" t="str">
        <f>IF(ISNUMBER(node_raw[[#This Row],[Column3]]), node_raw[[#This Row],[Column3]],"")</f>
        <v/>
      </c>
      <c r="E148" s="85" t="str">
        <f>IF(ISNUMBER(node_raw[[#This Row],[Column4]]), node_raw[[#This Row],[Column4]]/1048576,"")</f>
        <v/>
      </c>
      <c r="F148" s="83" t="str">
        <f>IF(ISNUMBER(node_raw[[#This Row],[Column5]]), node_raw[[#This Row],[Column5]],"")</f>
        <v/>
      </c>
      <c r="G148" s="41" t="str">
        <f t="shared" si="4"/>
        <v/>
      </c>
      <c r="H148" s="23" t="str">
        <f>IF(ISNUMBER(node_raw[[#This Row],[Column6]]), node_raw[[#This Row],[Column6]]/1048576,"")</f>
        <v/>
      </c>
      <c r="I148" s="92" t="str">
        <f t="shared" si="5"/>
        <v/>
      </c>
      <c r="J148" s="42" t="str">
        <f>IF(ISNONTEXT(node_raw[[#This Row],[Column7]]), "", node_raw[[#This Row],[Column7]]/100)</f>
        <v/>
      </c>
      <c r="K148" s="42" t="str">
        <f>IF(ISNONTEXT(node_raw[[#This Row],[Column8]]), "", node_raw[[#This Row],[Column8]]/100)</f>
        <v/>
      </c>
      <c r="L148" s="22" t="str">
        <f>IF(ISNONTEXT(node_raw[[#This Row],[Column9]]), "", node_raw[[#This Row],[Column9]]/1)</f>
        <v/>
      </c>
      <c r="M148" s="86" t="str">
        <f>IF(ISNONTEXT(node_raw[[#This Row],[Column10]]), "", node_raw[[#This Row],[Column10]]/1)</f>
        <v/>
      </c>
    </row>
    <row r="149" spans="2:13" ht="15.75" customHeight="1" x14ac:dyDescent="0.25">
      <c r="B149" s="80" t="str">
        <f>IF(ISNONTEXT(node_raw[[#This Row],[Column1]]), "", node_raw[[#This Row],[Column1]])</f>
        <v/>
      </c>
      <c r="C149" s="88" t="str">
        <f>IF(ISNONTEXT(node_raw[[#This Row],[Column2]]), "", node_raw[[#This Row],[Column2]])</f>
        <v/>
      </c>
      <c r="D149" s="83" t="str">
        <f>IF(ISNUMBER(node_raw[[#This Row],[Column3]]), node_raw[[#This Row],[Column3]],"")</f>
        <v/>
      </c>
      <c r="E149" s="85" t="str">
        <f>IF(ISNUMBER(node_raw[[#This Row],[Column4]]), node_raw[[#This Row],[Column4]]/1048576,"")</f>
        <v/>
      </c>
      <c r="F149" s="83" t="str">
        <f>IF(ISNUMBER(node_raw[[#This Row],[Column5]]), node_raw[[#This Row],[Column5]],"")</f>
        <v/>
      </c>
      <c r="G149" s="41" t="str">
        <f t="shared" si="4"/>
        <v/>
      </c>
      <c r="H149" s="23" t="str">
        <f>IF(ISNUMBER(node_raw[[#This Row],[Column6]]), node_raw[[#This Row],[Column6]]/1048576,"")</f>
        <v/>
      </c>
      <c r="I149" s="92" t="str">
        <f t="shared" si="5"/>
        <v/>
      </c>
      <c r="J149" s="42" t="str">
        <f>IF(ISNONTEXT(node_raw[[#This Row],[Column7]]), "", node_raw[[#This Row],[Column7]]/100)</f>
        <v/>
      </c>
      <c r="K149" s="42" t="str">
        <f>IF(ISNONTEXT(node_raw[[#This Row],[Column8]]), "", node_raw[[#This Row],[Column8]]/100)</f>
        <v/>
      </c>
      <c r="L149" s="22" t="str">
        <f>IF(ISNONTEXT(node_raw[[#This Row],[Column9]]), "", node_raw[[#This Row],[Column9]]/1)</f>
        <v/>
      </c>
      <c r="M149" s="86" t="str">
        <f>IF(ISNONTEXT(node_raw[[#This Row],[Column10]]), "", node_raw[[#This Row],[Column10]]/1)</f>
        <v/>
      </c>
    </row>
    <row r="150" spans="2:13" ht="15.75" customHeight="1" x14ac:dyDescent="0.25">
      <c r="B150" s="80" t="str">
        <f>IF(ISNONTEXT(node_raw[[#This Row],[Column1]]), "", node_raw[[#This Row],[Column1]])</f>
        <v/>
      </c>
      <c r="C150" s="88" t="str">
        <f>IF(ISNONTEXT(node_raw[[#This Row],[Column2]]), "", node_raw[[#This Row],[Column2]])</f>
        <v/>
      </c>
      <c r="D150" s="83" t="str">
        <f>IF(ISNUMBER(node_raw[[#This Row],[Column3]]), node_raw[[#This Row],[Column3]],"")</f>
        <v/>
      </c>
      <c r="E150" s="85" t="str">
        <f>IF(ISNUMBER(node_raw[[#This Row],[Column4]]), node_raw[[#This Row],[Column4]]/1048576,"")</f>
        <v/>
      </c>
      <c r="F150" s="83" t="str">
        <f>IF(ISNUMBER(node_raw[[#This Row],[Column5]]), node_raw[[#This Row],[Column5]],"")</f>
        <v/>
      </c>
      <c r="G150" s="41" t="str">
        <f t="shared" si="4"/>
        <v/>
      </c>
      <c r="H150" s="23" t="str">
        <f>IF(ISNUMBER(node_raw[[#This Row],[Column6]]), node_raw[[#This Row],[Column6]]/1048576,"")</f>
        <v/>
      </c>
      <c r="I150" s="92" t="str">
        <f t="shared" si="5"/>
        <v/>
      </c>
      <c r="J150" s="42" t="str">
        <f>IF(ISNONTEXT(node_raw[[#This Row],[Column7]]), "", node_raw[[#This Row],[Column7]]/100)</f>
        <v/>
      </c>
      <c r="K150" s="42" t="str">
        <f>IF(ISNONTEXT(node_raw[[#This Row],[Column8]]), "", node_raw[[#This Row],[Column8]]/100)</f>
        <v/>
      </c>
      <c r="L150" s="22" t="str">
        <f>IF(ISNONTEXT(node_raw[[#This Row],[Column9]]), "", node_raw[[#This Row],[Column9]]/1)</f>
        <v/>
      </c>
      <c r="M150" s="86" t="str">
        <f>IF(ISNONTEXT(node_raw[[#This Row],[Column10]]), "", node_raw[[#This Row],[Column10]]/1)</f>
        <v/>
      </c>
    </row>
    <row r="151" spans="2:13" ht="15.75" customHeight="1" x14ac:dyDescent="0.25">
      <c r="B151" s="80" t="str">
        <f>IF(ISNONTEXT(node_raw[[#This Row],[Column1]]), "", node_raw[[#This Row],[Column1]])</f>
        <v/>
      </c>
      <c r="C151" s="88" t="str">
        <f>IF(ISNONTEXT(node_raw[[#This Row],[Column2]]), "", node_raw[[#This Row],[Column2]])</f>
        <v/>
      </c>
      <c r="D151" s="83" t="str">
        <f>IF(ISNUMBER(node_raw[[#This Row],[Column3]]), node_raw[[#This Row],[Column3]],"")</f>
        <v/>
      </c>
      <c r="E151" s="85" t="str">
        <f>IF(ISNUMBER(node_raw[[#This Row],[Column4]]), node_raw[[#This Row],[Column4]]/1048576,"")</f>
        <v/>
      </c>
      <c r="F151" s="83" t="str">
        <f>IF(ISNUMBER(node_raw[[#This Row],[Column5]]), node_raw[[#This Row],[Column5]],"")</f>
        <v/>
      </c>
      <c r="G151" s="41" t="str">
        <f t="shared" si="4"/>
        <v/>
      </c>
      <c r="H151" s="23" t="str">
        <f>IF(ISNUMBER(node_raw[[#This Row],[Column6]]), node_raw[[#This Row],[Column6]]/1048576,"")</f>
        <v/>
      </c>
      <c r="I151" s="92" t="str">
        <f t="shared" si="5"/>
        <v/>
      </c>
      <c r="J151" s="42" t="str">
        <f>IF(ISNONTEXT(node_raw[[#This Row],[Column7]]), "", node_raw[[#This Row],[Column7]]/100)</f>
        <v/>
      </c>
      <c r="K151" s="42" t="str">
        <f>IF(ISNONTEXT(node_raw[[#This Row],[Column8]]), "", node_raw[[#This Row],[Column8]]/100)</f>
        <v/>
      </c>
      <c r="L151" s="22" t="str">
        <f>IF(ISNONTEXT(node_raw[[#This Row],[Column9]]), "", node_raw[[#This Row],[Column9]]/1)</f>
        <v/>
      </c>
      <c r="M151" s="86" t="str">
        <f>IF(ISNONTEXT(node_raw[[#This Row],[Column10]]), "", node_raw[[#This Row],[Column10]]/1)</f>
        <v/>
      </c>
    </row>
    <row r="152" spans="2:13" ht="15.75" customHeight="1" x14ac:dyDescent="0.25">
      <c r="B152" s="80" t="str">
        <f>IF(ISNONTEXT(node_raw[[#This Row],[Column1]]), "", node_raw[[#This Row],[Column1]])</f>
        <v/>
      </c>
      <c r="C152" s="88" t="str">
        <f>IF(ISNONTEXT(node_raw[[#This Row],[Column2]]), "", node_raw[[#This Row],[Column2]])</f>
        <v/>
      </c>
      <c r="D152" s="83" t="str">
        <f>IF(ISNUMBER(node_raw[[#This Row],[Column3]]), node_raw[[#This Row],[Column3]],"")</f>
        <v/>
      </c>
      <c r="E152" s="85" t="str">
        <f>IF(ISNUMBER(node_raw[[#This Row],[Column4]]), node_raw[[#This Row],[Column4]]/1048576,"")</f>
        <v/>
      </c>
      <c r="F152" s="83" t="str">
        <f>IF(ISNUMBER(node_raw[[#This Row],[Column5]]), node_raw[[#This Row],[Column5]],"")</f>
        <v/>
      </c>
      <c r="G152" s="41" t="str">
        <f t="shared" si="4"/>
        <v/>
      </c>
      <c r="H152" s="23" t="str">
        <f>IF(ISNUMBER(node_raw[[#This Row],[Column6]]), node_raw[[#This Row],[Column6]]/1048576,"")</f>
        <v/>
      </c>
      <c r="I152" s="92" t="str">
        <f t="shared" si="5"/>
        <v/>
      </c>
      <c r="J152" s="42" t="str">
        <f>IF(ISNONTEXT(node_raw[[#This Row],[Column7]]), "", node_raw[[#This Row],[Column7]]/100)</f>
        <v/>
      </c>
      <c r="K152" s="42" t="str">
        <f>IF(ISNONTEXT(node_raw[[#This Row],[Column8]]), "", node_raw[[#This Row],[Column8]]/100)</f>
        <v/>
      </c>
      <c r="L152" s="22" t="str">
        <f>IF(ISNONTEXT(node_raw[[#This Row],[Column9]]), "", node_raw[[#This Row],[Column9]]/1)</f>
        <v/>
      </c>
      <c r="M152" s="86" t="str">
        <f>IF(ISNONTEXT(node_raw[[#This Row],[Column10]]), "", node_raw[[#This Row],[Column10]]/1)</f>
        <v/>
      </c>
    </row>
    <row r="153" spans="2:13" ht="15.75" customHeight="1" x14ac:dyDescent="0.25">
      <c r="B153" s="80" t="str">
        <f>IF(ISNONTEXT(node_raw[[#This Row],[Column1]]), "", node_raw[[#This Row],[Column1]])</f>
        <v/>
      </c>
      <c r="C153" s="88" t="str">
        <f>IF(ISNONTEXT(node_raw[[#This Row],[Column2]]), "", node_raw[[#This Row],[Column2]])</f>
        <v/>
      </c>
      <c r="D153" s="83" t="str">
        <f>IF(ISNUMBER(node_raw[[#This Row],[Column3]]), node_raw[[#This Row],[Column3]],"")</f>
        <v/>
      </c>
      <c r="E153" s="85" t="str">
        <f>IF(ISNUMBER(node_raw[[#This Row],[Column4]]), node_raw[[#This Row],[Column4]]/1048576,"")</f>
        <v/>
      </c>
      <c r="F153" s="83" t="str">
        <f>IF(ISNUMBER(node_raw[[#This Row],[Column5]]), node_raw[[#This Row],[Column5]],"")</f>
        <v/>
      </c>
      <c r="G153" s="41" t="str">
        <f t="shared" si="4"/>
        <v/>
      </c>
      <c r="H153" s="23" t="str">
        <f>IF(ISNUMBER(node_raw[[#This Row],[Column6]]), node_raw[[#This Row],[Column6]]/1048576,"")</f>
        <v/>
      </c>
      <c r="I153" s="92" t="str">
        <f t="shared" si="5"/>
        <v/>
      </c>
      <c r="J153" s="42" t="str">
        <f>IF(ISNONTEXT(node_raw[[#This Row],[Column7]]), "", node_raw[[#This Row],[Column7]]/100)</f>
        <v/>
      </c>
      <c r="K153" s="42" t="str">
        <f>IF(ISNONTEXT(node_raw[[#This Row],[Column8]]), "", node_raw[[#This Row],[Column8]]/100)</f>
        <v/>
      </c>
      <c r="L153" s="22" t="str">
        <f>IF(ISNONTEXT(node_raw[[#This Row],[Column9]]), "", node_raw[[#This Row],[Column9]]/1)</f>
        <v/>
      </c>
      <c r="M153" s="86" t="str">
        <f>IF(ISNONTEXT(node_raw[[#This Row],[Column10]]), "", node_raw[[#This Row],[Column10]]/1)</f>
        <v/>
      </c>
    </row>
    <row r="154" spans="2:13" ht="15.75" customHeight="1" x14ac:dyDescent="0.25">
      <c r="B154" s="80" t="str">
        <f>IF(ISNONTEXT(node_raw[[#This Row],[Column1]]), "", node_raw[[#This Row],[Column1]])</f>
        <v/>
      </c>
      <c r="C154" s="88" t="str">
        <f>IF(ISNONTEXT(node_raw[[#This Row],[Column2]]), "", node_raw[[#This Row],[Column2]])</f>
        <v/>
      </c>
      <c r="D154" s="83" t="str">
        <f>IF(ISNUMBER(node_raw[[#This Row],[Column3]]), node_raw[[#This Row],[Column3]],"")</f>
        <v/>
      </c>
      <c r="E154" s="85" t="str">
        <f>IF(ISNUMBER(node_raw[[#This Row],[Column4]]), node_raw[[#This Row],[Column4]]/1048576,"")</f>
        <v/>
      </c>
      <c r="F154" s="83" t="str">
        <f>IF(ISNUMBER(node_raw[[#This Row],[Column5]]), node_raw[[#This Row],[Column5]],"")</f>
        <v/>
      </c>
      <c r="G154" s="41" t="str">
        <f t="shared" si="4"/>
        <v/>
      </c>
      <c r="H154" s="23" t="str">
        <f>IF(ISNUMBER(node_raw[[#This Row],[Column6]]), node_raw[[#This Row],[Column6]]/1048576,"")</f>
        <v/>
      </c>
      <c r="I154" s="92" t="str">
        <f t="shared" si="5"/>
        <v/>
      </c>
      <c r="J154" s="42" t="str">
        <f>IF(ISNONTEXT(node_raw[[#This Row],[Column7]]), "", node_raw[[#This Row],[Column7]]/100)</f>
        <v/>
      </c>
      <c r="K154" s="42" t="str">
        <f>IF(ISNONTEXT(node_raw[[#This Row],[Column8]]), "", node_raw[[#This Row],[Column8]]/100)</f>
        <v/>
      </c>
      <c r="L154" s="22" t="str">
        <f>IF(ISNONTEXT(node_raw[[#This Row],[Column9]]), "", node_raw[[#This Row],[Column9]]/1)</f>
        <v/>
      </c>
      <c r="M154" s="86" t="str">
        <f>IF(ISNONTEXT(node_raw[[#This Row],[Column10]]), "", node_raw[[#This Row],[Column10]]/1)</f>
        <v/>
      </c>
    </row>
    <row r="155" spans="2:13" ht="15.75" customHeight="1" x14ac:dyDescent="0.25">
      <c r="B155" s="80" t="str">
        <f>IF(ISNONTEXT(node_raw[[#This Row],[Column1]]), "", node_raw[[#This Row],[Column1]])</f>
        <v/>
      </c>
      <c r="C155" s="88" t="str">
        <f>IF(ISNONTEXT(node_raw[[#This Row],[Column2]]), "", node_raw[[#This Row],[Column2]])</f>
        <v/>
      </c>
      <c r="D155" s="83" t="str">
        <f>IF(ISNUMBER(node_raw[[#This Row],[Column3]]), node_raw[[#This Row],[Column3]],"")</f>
        <v/>
      </c>
      <c r="E155" s="85" t="str">
        <f>IF(ISNUMBER(node_raw[[#This Row],[Column4]]), node_raw[[#This Row],[Column4]]/1048576,"")</f>
        <v/>
      </c>
      <c r="F155" s="83" t="str">
        <f>IF(ISNUMBER(node_raw[[#This Row],[Column5]]), node_raw[[#This Row],[Column5]],"")</f>
        <v/>
      </c>
      <c r="G155" s="41" t="str">
        <f t="shared" si="4"/>
        <v/>
      </c>
      <c r="H155" s="23" t="str">
        <f>IF(ISNUMBER(node_raw[[#This Row],[Column6]]), node_raw[[#This Row],[Column6]]/1048576,"")</f>
        <v/>
      </c>
      <c r="I155" s="92" t="str">
        <f t="shared" si="5"/>
        <v/>
      </c>
      <c r="J155" s="42" t="str">
        <f>IF(ISNONTEXT(node_raw[[#This Row],[Column7]]), "", node_raw[[#This Row],[Column7]]/100)</f>
        <v/>
      </c>
      <c r="K155" s="42" t="str">
        <f>IF(ISNONTEXT(node_raw[[#This Row],[Column8]]), "", node_raw[[#This Row],[Column8]]/100)</f>
        <v/>
      </c>
      <c r="L155" s="22" t="str">
        <f>IF(ISNONTEXT(node_raw[[#This Row],[Column9]]), "", node_raw[[#This Row],[Column9]]/1)</f>
        <v/>
      </c>
      <c r="M155" s="86" t="str">
        <f>IF(ISNONTEXT(node_raw[[#This Row],[Column10]]), "", node_raw[[#This Row],[Column10]]/1)</f>
        <v/>
      </c>
    </row>
    <row r="156" spans="2:13" ht="15.75" customHeight="1" x14ac:dyDescent="0.25">
      <c r="B156" s="80" t="str">
        <f>IF(ISNONTEXT(node_raw[[#This Row],[Column1]]), "", node_raw[[#This Row],[Column1]])</f>
        <v/>
      </c>
      <c r="C156" s="88" t="str">
        <f>IF(ISNONTEXT(node_raw[[#This Row],[Column2]]), "", node_raw[[#This Row],[Column2]])</f>
        <v/>
      </c>
      <c r="D156" s="83" t="str">
        <f>IF(ISNUMBER(node_raw[[#This Row],[Column3]]), node_raw[[#This Row],[Column3]],"")</f>
        <v/>
      </c>
      <c r="E156" s="85" t="str">
        <f>IF(ISNUMBER(node_raw[[#This Row],[Column4]]), node_raw[[#This Row],[Column4]]/1048576,"")</f>
        <v/>
      </c>
      <c r="F156" s="83" t="str">
        <f>IF(ISNUMBER(node_raw[[#This Row],[Column5]]), node_raw[[#This Row],[Column5]],"")</f>
        <v/>
      </c>
      <c r="G156" s="41" t="str">
        <f t="shared" si="4"/>
        <v/>
      </c>
      <c r="H156" s="23" t="str">
        <f>IF(ISNUMBER(node_raw[[#This Row],[Column6]]), node_raw[[#This Row],[Column6]]/1048576,"")</f>
        <v/>
      </c>
      <c r="I156" s="92" t="str">
        <f t="shared" si="5"/>
        <v/>
      </c>
      <c r="J156" s="42" t="str">
        <f>IF(ISNONTEXT(node_raw[[#This Row],[Column7]]), "", node_raw[[#This Row],[Column7]]/100)</f>
        <v/>
      </c>
      <c r="K156" s="42" t="str">
        <f>IF(ISNONTEXT(node_raw[[#This Row],[Column8]]), "", node_raw[[#This Row],[Column8]]/100)</f>
        <v/>
      </c>
      <c r="L156" s="22" t="str">
        <f>IF(ISNONTEXT(node_raw[[#This Row],[Column9]]), "", node_raw[[#This Row],[Column9]]/1)</f>
        <v/>
      </c>
      <c r="M156" s="86" t="str">
        <f>IF(ISNONTEXT(node_raw[[#This Row],[Column10]]), "", node_raw[[#This Row],[Column10]]/1)</f>
        <v/>
      </c>
    </row>
    <row r="157" spans="2:13" ht="15.75" customHeight="1" x14ac:dyDescent="0.25">
      <c r="B157" s="80" t="str">
        <f>IF(ISNONTEXT(node_raw[[#This Row],[Column1]]), "", node_raw[[#This Row],[Column1]])</f>
        <v/>
      </c>
      <c r="C157" s="88" t="str">
        <f>IF(ISNONTEXT(node_raw[[#This Row],[Column2]]), "", node_raw[[#This Row],[Column2]])</f>
        <v/>
      </c>
      <c r="D157" s="83" t="str">
        <f>IF(ISNUMBER(node_raw[[#This Row],[Column3]]), node_raw[[#This Row],[Column3]],"")</f>
        <v/>
      </c>
      <c r="E157" s="85" t="str">
        <f>IF(ISNUMBER(node_raw[[#This Row],[Column4]]), node_raw[[#This Row],[Column4]]/1048576,"")</f>
        <v/>
      </c>
      <c r="F157" s="83" t="str">
        <f>IF(ISNUMBER(node_raw[[#This Row],[Column5]]), node_raw[[#This Row],[Column5]],"")</f>
        <v/>
      </c>
      <c r="G157" s="41" t="str">
        <f t="shared" si="4"/>
        <v/>
      </c>
      <c r="H157" s="23" t="str">
        <f>IF(ISNUMBER(node_raw[[#This Row],[Column6]]), node_raw[[#This Row],[Column6]]/1048576,"")</f>
        <v/>
      </c>
      <c r="I157" s="92" t="str">
        <f t="shared" si="5"/>
        <v/>
      </c>
      <c r="J157" s="42" t="str">
        <f>IF(ISNONTEXT(node_raw[[#This Row],[Column7]]), "", node_raw[[#This Row],[Column7]]/100)</f>
        <v/>
      </c>
      <c r="K157" s="42" t="str">
        <f>IF(ISNONTEXT(node_raw[[#This Row],[Column8]]), "", node_raw[[#This Row],[Column8]]/100)</f>
        <v/>
      </c>
      <c r="L157" s="22" t="str">
        <f>IF(ISNONTEXT(node_raw[[#This Row],[Column9]]), "", node_raw[[#This Row],[Column9]]/1)</f>
        <v/>
      </c>
      <c r="M157" s="86" t="str">
        <f>IF(ISNONTEXT(node_raw[[#This Row],[Column10]]), "", node_raw[[#This Row],[Column10]]/1)</f>
        <v/>
      </c>
    </row>
    <row r="158" spans="2:13" ht="15.75" customHeight="1" x14ac:dyDescent="0.25">
      <c r="B158" s="80" t="str">
        <f>IF(ISNONTEXT(node_raw[[#This Row],[Column1]]), "", node_raw[[#This Row],[Column1]])</f>
        <v/>
      </c>
      <c r="C158" s="88" t="str">
        <f>IF(ISNONTEXT(node_raw[[#This Row],[Column2]]), "", node_raw[[#This Row],[Column2]])</f>
        <v/>
      </c>
      <c r="D158" s="83" t="str">
        <f>IF(ISNUMBER(node_raw[[#This Row],[Column3]]), node_raw[[#This Row],[Column3]],"")</f>
        <v/>
      </c>
      <c r="E158" s="85" t="str">
        <f>IF(ISNUMBER(node_raw[[#This Row],[Column4]]), node_raw[[#This Row],[Column4]]/1048576,"")</f>
        <v/>
      </c>
      <c r="F158" s="83" t="str">
        <f>IF(ISNUMBER(node_raw[[#This Row],[Column5]]), node_raw[[#This Row],[Column5]],"")</f>
        <v/>
      </c>
      <c r="G158" s="41" t="str">
        <f t="shared" si="4"/>
        <v/>
      </c>
      <c r="H158" s="23" t="str">
        <f>IF(ISNUMBER(node_raw[[#This Row],[Column6]]), node_raw[[#This Row],[Column6]]/1048576,"")</f>
        <v/>
      </c>
      <c r="I158" s="92" t="str">
        <f t="shared" si="5"/>
        <v/>
      </c>
      <c r="J158" s="42" t="str">
        <f>IF(ISNONTEXT(node_raw[[#This Row],[Column7]]), "", node_raw[[#This Row],[Column7]]/100)</f>
        <v/>
      </c>
      <c r="K158" s="42" t="str">
        <f>IF(ISNONTEXT(node_raw[[#This Row],[Column8]]), "", node_raw[[#This Row],[Column8]]/100)</f>
        <v/>
      </c>
      <c r="L158" s="22" t="str">
        <f>IF(ISNONTEXT(node_raw[[#This Row],[Column9]]), "", node_raw[[#This Row],[Column9]]/1)</f>
        <v/>
      </c>
      <c r="M158" s="86" t="str">
        <f>IF(ISNONTEXT(node_raw[[#This Row],[Column10]]), "", node_raw[[#This Row],[Column10]]/1)</f>
        <v/>
      </c>
    </row>
    <row r="159" spans="2:13" ht="15.75" customHeight="1" x14ac:dyDescent="0.25">
      <c r="B159" s="80" t="str">
        <f>IF(ISNONTEXT(node_raw[[#This Row],[Column1]]), "", node_raw[[#This Row],[Column1]])</f>
        <v/>
      </c>
      <c r="C159" s="88" t="str">
        <f>IF(ISNONTEXT(node_raw[[#This Row],[Column2]]), "", node_raw[[#This Row],[Column2]])</f>
        <v/>
      </c>
      <c r="D159" s="83" t="str">
        <f>IF(ISNUMBER(node_raw[[#This Row],[Column3]]), node_raw[[#This Row],[Column3]],"")</f>
        <v/>
      </c>
      <c r="E159" s="85" t="str">
        <f>IF(ISNUMBER(node_raw[[#This Row],[Column4]]), node_raw[[#This Row],[Column4]]/1048576,"")</f>
        <v/>
      </c>
      <c r="F159" s="83" t="str">
        <f>IF(ISNUMBER(node_raw[[#This Row],[Column5]]), node_raw[[#This Row],[Column5]],"")</f>
        <v/>
      </c>
      <c r="G159" s="41" t="str">
        <f t="shared" si="4"/>
        <v/>
      </c>
      <c r="H159" s="23" t="str">
        <f>IF(ISNUMBER(node_raw[[#This Row],[Column6]]), node_raw[[#This Row],[Column6]]/1048576,"")</f>
        <v/>
      </c>
      <c r="I159" s="92" t="str">
        <f t="shared" si="5"/>
        <v/>
      </c>
      <c r="J159" s="42" t="str">
        <f>IF(ISNONTEXT(node_raw[[#This Row],[Column7]]), "", node_raw[[#This Row],[Column7]]/100)</f>
        <v/>
      </c>
      <c r="K159" s="42" t="str">
        <f>IF(ISNONTEXT(node_raw[[#This Row],[Column8]]), "", node_raw[[#This Row],[Column8]]/100)</f>
        <v/>
      </c>
      <c r="L159" s="22" t="str">
        <f>IF(ISNONTEXT(node_raw[[#This Row],[Column9]]), "", node_raw[[#This Row],[Column9]]/1)</f>
        <v/>
      </c>
      <c r="M159" s="86" t="str">
        <f>IF(ISNONTEXT(node_raw[[#This Row],[Column10]]), "", node_raw[[#This Row],[Column10]]/1)</f>
        <v/>
      </c>
    </row>
    <row r="160" spans="2:13" ht="15.75" customHeight="1" x14ac:dyDescent="0.25">
      <c r="B160" s="80" t="str">
        <f>IF(ISNONTEXT(node_raw[[#This Row],[Column1]]), "", node_raw[[#This Row],[Column1]])</f>
        <v/>
      </c>
      <c r="C160" s="88" t="str">
        <f>IF(ISNONTEXT(node_raw[[#This Row],[Column2]]), "", node_raw[[#This Row],[Column2]])</f>
        <v/>
      </c>
      <c r="D160" s="83" t="str">
        <f>IF(ISNUMBER(node_raw[[#This Row],[Column3]]), node_raw[[#This Row],[Column3]],"")</f>
        <v/>
      </c>
      <c r="E160" s="85" t="str">
        <f>IF(ISNUMBER(node_raw[[#This Row],[Column4]]), node_raw[[#This Row],[Column4]]/1048576,"")</f>
        <v/>
      </c>
      <c r="F160" s="83" t="str">
        <f>IF(ISNUMBER(node_raw[[#This Row],[Column5]]), node_raw[[#This Row],[Column5]],"")</f>
        <v/>
      </c>
      <c r="G160" s="41" t="str">
        <f t="shared" si="4"/>
        <v/>
      </c>
      <c r="H160" s="23" t="str">
        <f>IF(ISNUMBER(node_raw[[#This Row],[Column6]]), node_raw[[#This Row],[Column6]]/1048576,"")</f>
        <v/>
      </c>
      <c r="I160" s="92" t="str">
        <f t="shared" si="5"/>
        <v/>
      </c>
      <c r="J160" s="42" t="str">
        <f>IF(ISNONTEXT(node_raw[[#This Row],[Column7]]), "", node_raw[[#This Row],[Column7]]/100)</f>
        <v/>
      </c>
      <c r="K160" s="42" t="str">
        <f>IF(ISNONTEXT(node_raw[[#This Row],[Column8]]), "", node_raw[[#This Row],[Column8]]/100)</f>
        <v/>
      </c>
      <c r="L160" s="22" t="str">
        <f>IF(ISNONTEXT(node_raw[[#This Row],[Column9]]), "", node_raw[[#This Row],[Column9]]/1)</f>
        <v/>
      </c>
      <c r="M160" s="86" t="str">
        <f>IF(ISNONTEXT(node_raw[[#This Row],[Column10]]), "", node_raw[[#This Row],[Column10]]/1)</f>
        <v/>
      </c>
    </row>
    <row r="161" spans="2:13" ht="15.75" customHeight="1" x14ac:dyDescent="0.25">
      <c r="B161" s="80" t="str">
        <f>IF(ISNONTEXT(node_raw[[#This Row],[Column1]]), "", node_raw[[#This Row],[Column1]])</f>
        <v/>
      </c>
      <c r="C161" s="88" t="str">
        <f>IF(ISNONTEXT(node_raw[[#This Row],[Column2]]), "", node_raw[[#This Row],[Column2]])</f>
        <v/>
      </c>
      <c r="D161" s="83" t="str">
        <f>IF(ISNUMBER(node_raw[[#This Row],[Column3]]), node_raw[[#This Row],[Column3]],"")</f>
        <v/>
      </c>
      <c r="E161" s="85" t="str">
        <f>IF(ISNUMBER(node_raw[[#This Row],[Column4]]), node_raw[[#This Row],[Column4]]/1048576,"")</f>
        <v/>
      </c>
      <c r="F161" s="83" t="str">
        <f>IF(ISNUMBER(node_raw[[#This Row],[Column5]]), node_raw[[#This Row],[Column5]],"")</f>
        <v/>
      </c>
      <c r="G161" s="41" t="str">
        <f t="shared" si="4"/>
        <v/>
      </c>
      <c r="H161" s="23" t="str">
        <f>IF(ISNUMBER(node_raw[[#This Row],[Column6]]), node_raw[[#This Row],[Column6]]/1048576,"")</f>
        <v/>
      </c>
      <c r="I161" s="92" t="str">
        <f t="shared" si="5"/>
        <v/>
      </c>
      <c r="J161" s="42" t="str">
        <f>IF(ISNONTEXT(node_raw[[#This Row],[Column7]]), "", node_raw[[#This Row],[Column7]]/100)</f>
        <v/>
      </c>
      <c r="K161" s="42" t="str">
        <f>IF(ISNONTEXT(node_raw[[#This Row],[Column8]]), "", node_raw[[#This Row],[Column8]]/100)</f>
        <v/>
      </c>
      <c r="L161" s="22" t="str">
        <f>IF(ISNONTEXT(node_raw[[#This Row],[Column9]]), "", node_raw[[#This Row],[Column9]]/1)</f>
        <v/>
      </c>
      <c r="M161" s="86" t="str">
        <f>IF(ISNONTEXT(node_raw[[#This Row],[Column10]]), "", node_raw[[#This Row],[Column10]]/1)</f>
        <v/>
      </c>
    </row>
    <row r="162" spans="2:13" ht="15.75" customHeight="1" x14ac:dyDescent="0.25">
      <c r="B162" s="80" t="str">
        <f>IF(ISNONTEXT(node_raw[[#This Row],[Column1]]), "", node_raw[[#This Row],[Column1]])</f>
        <v/>
      </c>
      <c r="C162" s="88" t="str">
        <f>IF(ISNONTEXT(node_raw[[#This Row],[Column2]]), "", node_raw[[#This Row],[Column2]])</f>
        <v/>
      </c>
      <c r="D162" s="83" t="str">
        <f>IF(ISNUMBER(node_raw[[#This Row],[Column3]]), node_raw[[#This Row],[Column3]],"")</f>
        <v/>
      </c>
      <c r="E162" s="85" t="str">
        <f>IF(ISNUMBER(node_raw[[#This Row],[Column4]]), node_raw[[#This Row],[Column4]]/1048576,"")</f>
        <v/>
      </c>
      <c r="F162" s="83" t="str">
        <f>IF(ISNUMBER(node_raw[[#This Row],[Column5]]), node_raw[[#This Row],[Column5]],"")</f>
        <v/>
      </c>
      <c r="G162" s="41" t="str">
        <f t="shared" si="4"/>
        <v/>
      </c>
      <c r="H162" s="23" t="str">
        <f>IF(ISNUMBER(node_raw[[#This Row],[Column6]]), node_raw[[#This Row],[Column6]]/1048576,"")</f>
        <v/>
      </c>
      <c r="I162" s="92" t="str">
        <f t="shared" si="5"/>
        <v/>
      </c>
      <c r="J162" s="42" t="str">
        <f>IF(ISNONTEXT(node_raw[[#This Row],[Column7]]), "", node_raw[[#This Row],[Column7]]/100)</f>
        <v/>
      </c>
      <c r="K162" s="42" t="str">
        <f>IF(ISNONTEXT(node_raw[[#This Row],[Column8]]), "", node_raw[[#This Row],[Column8]]/100)</f>
        <v/>
      </c>
      <c r="L162" s="22" t="str">
        <f>IF(ISNONTEXT(node_raw[[#This Row],[Column9]]), "", node_raw[[#This Row],[Column9]]/1)</f>
        <v/>
      </c>
      <c r="M162" s="86" t="str">
        <f>IF(ISNONTEXT(node_raw[[#This Row],[Column10]]), "", node_raw[[#This Row],[Column10]]/1)</f>
        <v/>
      </c>
    </row>
    <row r="163" spans="2:13" ht="15.75" customHeight="1" x14ac:dyDescent="0.25">
      <c r="B163" s="80" t="str">
        <f>IF(ISNONTEXT(node_raw[[#This Row],[Column1]]), "", node_raw[[#This Row],[Column1]])</f>
        <v/>
      </c>
      <c r="C163" s="88" t="str">
        <f>IF(ISNONTEXT(node_raw[[#This Row],[Column2]]), "", node_raw[[#This Row],[Column2]])</f>
        <v/>
      </c>
      <c r="D163" s="83" t="str">
        <f>IF(ISNUMBER(node_raw[[#This Row],[Column3]]), node_raw[[#This Row],[Column3]],"")</f>
        <v/>
      </c>
      <c r="E163" s="85" t="str">
        <f>IF(ISNUMBER(node_raw[[#This Row],[Column4]]), node_raw[[#This Row],[Column4]]/1048576,"")</f>
        <v/>
      </c>
      <c r="F163" s="83" t="str">
        <f>IF(ISNUMBER(node_raw[[#This Row],[Column5]]), node_raw[[#This Row],[Column5]],"")</f>
        <v/>
      </c>
      <c r="G163" s="41" t="str">
        <f t="shared" si="4"/>
        <v/>
      </c>
      <c r="H163" s="23" t="str">
        <f>IF(ISNUMBER(node_raw[[#This Row],[Column6]]), node_raw[[#This Row],[Column6]]/1048576,"")</f>
        <v/>
      </c>
      <c r="I163" s="92" t="str">
        <f t="shared" si="5"/>
        <v/>
      </c>
      <c r="J163" s="42" t="str">
        <f>IF(ISNONTEXT(node_raw[[#This Row],[Column7]]), "", node_raw[[#This Row],[Column7]]/100)</f>
        <v/>
      </c>
      <c r="K163" s="42" t="str">
        <f>IF(ISNONTEXT(node_raw[[#This Row],[Column8]]), "", node_raw[[#This Row],[Column8]]/100)</f>
        <v/>
      </c>
      <c r="L163" s="22" t="str">
        <f>IF(ISNONTEXT(node_raw[[#This Row],[Column9]]), "", node_raw[[#This Row],[Column9]]/1)</f>
        <v/>
      </c>
      <c r="M163" s="86" t="str">
        <f>IF(ISNONTEXT(node_raw[[#This Row],[Column10]]), "", node_raw[[#This Row],[Column10]]/1)</f>
        <v/>
      </c>
    </row>
    <row r="164" spans="2:13" ht="15.75" customHeight="1" x14ac:dyDescent="0.25">
      <c r="B164" s="80" t="str">
        <f>IF(ISNONTEXT(node_raw[[#This Row],[Column1]]), "", node_raw[[#This Row],[Column1]])</f>
        <v/>
      </c>
      <c r="C164" s="88" t="str">
        <f>IF(ISNONTEXT(node_raw[[#This Row],[Column2]]), "", node_raw[[#This Row],[Column2]])</f>
        <v/>
      </c>
      <c r="D164" s="83" t="str">
        <f>IF(ISNUMBER(node_raw[[#This Row],[Column3]]), node_raw[[#This Row],[Column3]],"")</f>
        <v/>
      </c>
      <c r="E164" s="85" t="str">
        <f>IF(ISNUMBER(node_raw[[#This Row],[Column4]]), node_raw[[#This Row],[Column4]]/1048576,"")</f>
        <v/>
      </c>
      <c r="F164" s="83" t="str">
        <f>IF(ISNUMBER(node_raw[[#This Row],[Column5]]), node_raw[[#This Row],[Column5]],"")</f>
        <v/>
      </c>
      <c r="G164" s="41" t="str">
        <f t="shared" si="4"/>
        <v/>
      </c>
      <c r="H164" s="23" t="str">
        <f>IF(ISNUMBER(node_raw[[#This Row],[Column6]]), node_raw[[#This Row],[Column6]]/1048576,"")</f>
        <v/>
      </c>
      <c r="I164" s="92" t="str">
        <f t="shared" si="5"/>
        <v/>
      </c>
      <c r="J164" s="42" t="str">
        <f>IF(ISNONTEXT(node_raw[[#This Row],[Column7]]), "", node_raw[[#This Row],[Column7]]/100)</f>
        <v/>
      </c>
      <c r="K164" s="42" t="str">
        <f>IF(ISNONTEXT(node_raw[[#This Row],[Column8]]), "", node_raw[[#This Row],[Column8]]/100)</f>
        <v/>
      </c>
      <c r="L164" s="22" t="str">
        <f>IF(ISNONTEXT(node_raw[[#This Row],[Column9]]), "", node_raw[[#This Row],[Column9]]/1)</f>
        <v/>
      </c>
      <c r="M164" s="86" t="str">
        <f>IF(ISNONTEXT(node_raw[[#This Row],[Column10]]), "", node_raw[[#This Row],[Column10]]/1)</f>
        <v/>
      </c>
    </row>
    <row r="165" spans="2:13" ht="15.75" customHeight="1" x14ac:dyDescent="0.25">
      <c r="B165" s="80" t="str">
        <f>IF(ISNONTEXT(node_raw[[#This Row],[Column1]]), "", node_raw[[#This Row],[Column1]])</f>
        <v/>
      </c>
      <c r="C165" s="88" t="str">
        <f>IF(ISNONTEXT(node_raw[[#This Row],[Column2]]), "", node_raw[[#This Row],[Column2]])</f>
        <v/>
      </c>
      <c r="D165" s="83" t="str">
        <f>IF(ISNUMBER(node_raw[[#This Row],[Column3]]), node_raw[[#This Row],[Column3]],"")</f>
        <v/>
      </c>
      <c r="E165" s="85" t="str">
        <f>IF(ISNUMBER(node_raw[[#This Row],[Column4]]), node_raw[[#This Row],[Column4]]/1048576,"")</f>
        <v/>
      </c>
      <c r="F165" s="83" t="str">
        <f>IF(ISNUMBER(node_raw[[#This Row],[Column5]]), node_raw[[#This Row],[Column5]],"")</f>
        <v/>
      </c>
      <c r="G165" s="41" t="str">
        <f t="shared" si="4"/>
        <v/>
      </c>
      <c r="H165" s="23" t="str">
        <f>IF(ISNUMBER(node_raw[[#This Row],[Column6]]), node_raw[[#This Row],[Column6]]/1048576,"")</f>
        <v/>
      </c>
      <c r="I165" s="92" t="str">
        <f t="shared" si="5"/>
        <v/>
      </c>
      <c r="J165" s="42" t="str">
        <f>IF(ISNONTEXT(node_raw[[#This Row],[Column7]]), "", node_raw[[#This Row],[Column7]]/100)</f>
        <v/>
      </c>
      <c r="K165" s="42" t="str">
        <f>IF(ISNONTEXT(node_raw[[#This Row],[Column8]]), "", node_raw[[#This Row],[Column8]]/100)</f>
        <v/>
      </c>
      <c r="L165" s="22" t="str">
        <f>IF(ISNONTEXT(node_raw[[#This Row],[Column9]]), "", node_raw[[#This Row],[Column9]]/1)</f>
        <v/>
      </c>
      <c r="M165" s="86" t="str">
        <f>IF(ISNONTEXT(node_raw[[#This Row],[Column10]]), "", node_raw[[#This Row],[Column10]]/1)</f>
        <v/>
      </c>
    </row>
    <row r="166" spans="2:13" ht="15.75" customHeight="1" x14ac:dyDescent="0.25">
      <c r="B166" s="80" t="str">
        <f>IF(ISNONTEXT(node_raw[[#This Row],[Column1]]), "", node_raw[[#This Row],[Column1]])</f>
        <v/>
      </c>
      <c r="C166" s="88" t="str">
        <f>IF(ISNONTEXT(node_raw[[#This Row],[Column2]]), "", node_raw[[#This Row],[Column2]])</f>
        <v/>
      </c>
      <c r="D166" s="83" t="str">
        <f>IF(ISNUMBER(node_raw[[#This Row],[Column3]]), node_raw[[#This Row],[Column3]],"")</f>
        <v/>
      </c>
      <c r="E166" s="85" t="str">
        <f>IF(ISNUMBER(node_raw[[#This Row],[Column4]]), node_raw[[#This Row],[Column4]]/1048576,"")</f>
        <v/>
      </c>
      <c r="F166" s="83" t="str">
        <f>IF(ISNUMBER(node_raw[[#This Row],[Column5]]), node_raw[[#This Row],[Column5]],"")</f>
        <v/>
      </c>
      <c r="G166" s="41" t="str">
        <f t="shared" si="4"/>
        <v/>
      </c>
      <c r="H166" s="23" t="str">
        <f>IF(ISNUMBER(node_raw[[#This Row],[Column6]]), node_raw[[#This Row],[Column6]]/1048576,"")</f>
        <v/>
      </c>
      <c r="I166" s="92" t="str">
        <f t="shared" si="5"/>
        <v/>
      </c>
      <c r="J166" s="42" t="str">
        <f>IF(ISNONTEXT(node_raw[[#This Row],[Column7]]), "", node_raw[[#This Row],[Column7]]/100)</f>
        <v/>
      </c>
      <c r="K166" s="42" t="str">
        <f>IF(ISNONTEXT(node_raw[[#This Row],[Column8]]), "", node_raw[[#This Row],[Column8]]/100)</f>
        <v/>
      </c>
      <c r="L166" s="22" t="str">
        <f>IF(ISNONTEXT(node_raw[[#This Row],[Column9]]), "", node_raw[[#This Row],[Column9]]/1)</f>
        <v/>
      </c>
      <c r="M166" s="86" t="str">
        <f>IF(ISNONTEXT(node_raw[[#This Row],[Column10]]), "", node_raw[[#This Row],[Column10]]/1)</f>
        <v/>
      </c>
    </row>
    <row r="167" spans="2:13" ht="15.75" customHeight="1" x14ac:dyDescent="0.25">
      <c r="B167" s="80" t="str">
        <f>IF(ISNONTEXT(node_raw[[#This Row],[Column1]]), "", node_raw[[#This Row],[Column1]])</f>
        <v/>
      </c>
      <c r="C167" s="88" t="str">
        <f>IF(ISNONTEXT(node_raw[[#This Row],[Column2]]), "", node_raw[[#This Row],[Column2]])</f>
        <v/>
      </c>
      <c r="D167" s="83" t="str">
        <f>IF(ISNUMBER(node_raw[[#This Row],[Column3]]), node_raw[[#This Row],[Column3]],"")</f>
        <v/>
      </c>
      <c r="E167" s="85" t="str">
        <f>IF(ISNUMBER(node_raw[[#This Row],[Column4]]), node_raw[[#This Row],[Column4]]/1048576,"")</f>
        <v/>
      </c>
      <c r="F167" s="83" t="str">
        <f>IF(ISNUMBER(node_raw[[#This Row],[Column5]]), node_raw[[#This Row],[Column5]],"")</f>
        <v/>
      </c>
      <c r="G167" s="41" t="str">
        <f t="shared" si="4"/>
        <v/>
      </c>
      <c r="H167" s="23" t="str">
        <f>IF(ISNUMBER(node_raw[[#This Row],[Column6]]), node_raw[[#This Row],[Column6]]/1048576,"")</f>
        <v/>
      </c>
      <c r="I167" s="92" t="str">
        <f t="shared" si="5"/>
        <v/>
      </c>
      <c r="J167" s="42" t="str">
        <f>IF(ISNONTEXT(node_raw[[#This Row],[Column7]]), "", node_raw[[#This Row],[Column7]]/100)</f>
        <v/>
      </c>
      <c r="K167" s="42" t="str">
        <f>IF(ISNONTEXT(node_raw[[#This Row],[Column8]]), "", node_raw[[#This Row],[Column8]]/100)</f>
        <v/>
      </c>
      <c r="L167" s="22" t="str">
        <f>IF(ISNONTEXT(node_raw[[#This Row],[Column9]]), "", node_raw[[#This Row],[Column9]]/1)</f>
        <v/>
      </c>
      <c r="M167" s="86" t="str">
        <f>IF(ISNONTEXT(node_raw[[#This Row],[Column10]]), "", node_raw[[#This Row],[Column10]]/1)</f>
        <v/>
      </c>
    </row>
    <row r="168" spans="2:13" ht="15.75" customHeight="1" x14ac:dyDescent="0.25">
      <c r="B168" s="80" t="str">
        <f>IF(ISNONTEXT(node_raw[[#This Row],[Column1]]), "", node_raw[[#This Row],[Column1]])</f>
        <v/>
      </c>
      <c r="C168" s="88" t="str">
        <f>IF(ISNONTEXT(node_raw[[#This Row],[Column2]]), "", node_raw[[#This Row],[Column2]])</f>
        <v/>
      </c>
      <c r="D168" s="83" t="str">
        <f>IF(ISNUMBER(node_raw[[#This Row],[Column3]]), node_raw[[#This Row],[Column3]],"")</f>
        <v/>
      </c>
      <c r="E168" s="85" t="str">
        <f>IF(ISNUMBER(node_raw[[#This Row],[Column4]]), node_raw[[#This Row],[Column4]]/1048576,"")</f>
        <v/>
      </c>
      <c r="F168" s="83" t="str">
        <f>IF(ISNUMBER(node_raw[[#This Row],[Column5]]), node_raw[[#This Row],[Column5]],"")</f>
        <v/>
      </c>
      <c r="G168" s="41" t="str">
        <f t="shared" si="4"/>
        <v/>
      </c>
      <c r="H168" s="23" t="str">
        <f>IF(ISNUMBER(node_raw[[#This Row],[Column6]]), node_raw[[#This Row],[Column6]]/1048576,"")</f>
        <v/>
      </c>
      <c r="I168" s="92" t="str">
        <f t="shared" si="5"/>
        <v/>
      </c>
      <c r="J168" s="42" t="str">
        <f>IF(ISNONTEXT(node_raw[[#This Row],[Column7]]), "", node_raw[[#This Row],[Column7]]/100)</f>
        <v/>
      </c>
      <c r="K168" s="42" t="str">
        <f>IF(ISNONTEXT(node_raw[[#This Row],[Column8]]), "", node_raw[[#This Row],[Column8]]/100)</f>
        <v/>
      </c>
      <c r="L168" s="22" t="str">
        <f>IF(ISNONTEXT(node_raw[[#This Row],[Column9]]), "", node_raw[[#This Row],[Column9]]/1)</f>
        <v/>
      </c>
      <c r="M168" s="86" t="str">
        <f>IF(ISNONTEXT(node_raw[[#This Row],[Column10]]), "", node_raw[[#This Row],[Column10]]/1)</f>
        <v/>
      </c>
    </row>
    <row r="169" spans="2:13" ht="15.75" customHeight="1" x14ac:dyDescent="0.25">
      <c r="B169" s="80" t="str">
        <f>IF(ISNONTEXT(node_raw[[#This Row],[Column1]]), "", node_raw[[#This Row],[Column1]])</f>
        <v/>
      </c>
      <c r="C169" s="88" t="str">
        <f>IF(ISNONTEXT(node_raw[[#This Row],[Column2]]), "", node_raw[[#This Row],[Column2]])</f>
        <v/>
      </c>
      <c r="D169" s="83" t="str">
        <f>IF(ISNUMBER(node_raw[[#This Row],[Column3]]), node_raw[[#This Row],[Column3]],"")</f>
        <v/>
      </c>
      <c r="E169" s="85" t="str">
        <f>IF(ISNUMBER(node_raw[[#This Row],[Column4]]), node_raw[[#This Row],[Column4]]/1048576,"")</f>
        <v/>
      </c>
      <c r="F169" s="83" t="str">
        <f>IF(ISNUMBER(node_raw[[#This Row],[Column5]]), node_raw[[#This Row],[Column5]],"")</f>
        <v/>
      </c>
      <c r="G169" s="41" t="str">
        <f t="shared" si="4"/>
        <v/>
      </c>
      <c r="H169" s="23" t="str">
        <f>IF(ISNUMBER(node_raw[[#This Row],[Column6]]), node_raw[[#This Row],[Column6]]/1048576,"")</f>
        <v/>
      </c>
      <c r="I169" s="92" t="str">
        <f t="shared" si="5"/>
        <v/>
      </c>
      <c r="J169" s="42" t="str">
        <f>IF(ISNONTEXT(node_raw[[#This Row],[Column7]]), "", node_raw[[#This Row],[Column7]]/100)</f>
        <v/>
      </c>
      <c r="K169" s="42" t="str">
        <f>IF(ISNONTEXT(node_raw[[#This Row],[Column8]]), "", node_raw[[#This Row],[Column8]]/100)</f>
        <v/>
      </c>
      <c r="L169" s="22" t="str">
        <f>IF(ISNONTEXT(node_raw[[#This Row],[Column9]]), "", node_raw[[#This Row],[Column9]]/1)</f>
        <v/>
      </c>
      <c r="M169" s="86" t="str">
        <f>IF(ISNONTEXT(node_raw[[#This Row],[Column10]]), "", node_raw[[#This Row],[Column10]]/1)</f>
        <v/>
      </c>
    </row>
    <row r="170" spans="2:13" ht="15.75" customHeight="1" x14ac:dyDescent="0.25">
      <c r="B170" s="80" t="str">
        <f>IF(ISNONTEXT(node_raw[[#This Row],[Column1]]), "", node_raw[[#This Row],[Column1]])</f>
        <v/>
      </c>
      <c r="C170" s="88" t="str">
        <f>IF(ISNONTEXT(node_raw[[#This Row],[Column2]]), "", node_raw[[#This Row],[Column2]])</f>
        <v/>
      </c>
      <c r="D170" s="83" t="str">
        <f>IF(ISNUMBER(node_raw[[#This Row],[Column3]]), node_raw[[#This Row],[Column3]],"")</f>
        <v/>
      </c>
      <c r="E170" s="85" t="str">
        <f>IF(ISNUMBER(node_raw[[#This Row],[Column4]]), node_raw[[#This Row],[Column4]]/1048576,"")</f>
        <v/>
      </c>
      <c r="F170" s="83" t="str">
        <f>IF(ISNUMBER(node_raw[[#This Row],[Column5]]), node_raw[[#This Row],[Column5]],"")</f>
        <v/>
      </c>
      <c r="G170" s="41" t="str">
        <f t="shared" si="4"/>
        <v/>
      </c>
      <c r="H170" s="23" t="str">
        <f>IF(ISNUMBER(node_raw[[#This Row],[Column6]]), node_raw[[#This Row],[Column6]]/1048576,"")</f>
        <v/>
      </c>
      <c r="I170" s="92" t="str">
        <f t="shared" si="5"/>
        <v/>
      </c>
      <c r="J170" s="42" t="str">
        <f>IF(ISNONTEXT(node_raw[[#This Row],[Column7]]), "", node_raw[[#This Row],[Column7]]/100)</f>
        <v/>
      </c>
      <c r="K170" s="42" t="str">
        <f>IF(ISNONTEXT(node_raw[[#This Row],[Column8]]), "", node_raw[[#This Row],[Column8]]/100)</f>
        <v/>
      </c>
      <c r="L170" s="22" t="str">
        <f>IF(ISNONTEXT(node_raw[[#This Row],[Column9]]), "", node_raw[[#This Row],[Column9]]/1)</f>
        <v/>
      </c>
      <c r="M170" s="86" t="str">
        <f>IF(ISNONTEXT(node_raw[[#This Row],[Column10]]), "", node_raw[[#This Row],[Column10]]/1)</f>
        <v/>
      </c>
    </row>
    <row r="171" spans="2:13" ht="15.75" customHeight="1" x14ac:dyDescent="0.25">
      <c r="B171" s="80" t="str">
        <f>IF(ISNONTEXT(node_raw[[#This Row],[Column1]]), "", node_raw[[#This Row],[Column1]])</f>
        <v/>
      </c>
      <c r="C171" s="88" t="str">
        <f>IF(ISNONTEXT(node_raw[[#This Row],[Column2]]), "", node_raw[[#This Row],[Column2]])</f>
        <v/>
      </c>
      <c r="D171" s="83" t="str">
        <f>IF(ISNUMBER(node_raw[[#This Row],[Column3]]), node_raw[[#This Row],[Column3]],"")</f>
        <v/>
      </c>
      <c r="E171" s="85" t="str">
        <f>IF(ISNUMBER(node_raw[[#This Row],[Column4]]), node_raw[[#This Row],[Column4]]/1048576,"")</f>
        <v/>
      </c>
      <c r="F171" s="83" t="str">
        <f>IF(ISNUMBER(node_raw[[#This Row],[Column5]]), node_raw[[#This Row],[Column5]],"")</f>
        <v/>
      </c>
      <c r="G171" s="41" t="str">
        <f t="shared" si="4"/>
        <v/>
      </c>
      <c r="H171" s="23" t="str">
        <f>IF(ISNUMBER(node_raw[[#This Row],[Column6]]), node_raw[[#This Row],[Column6]]/1048576,"")</f>
        <v/>
      </c>
      <c r="I171" s="92" t="str">
        <f t="shared" si="5"/>
        <v/>
      </c>
      <c r="J171" s="42" t="str">
        <f>IF(ISNONTEXT(node_raw[[#This Row],[Column7]]), "", node_raw[[#This Row],[Column7]]/100)</f>
        <v/>
      </c>
      <c r="K171" s="42" t="str">
        <f>IF(ISNONTEXT(node_raw[[#This Row],[Column8]]), "", node_raw[[#This Row],[Column8]]/100)</f>
        <v/>
      </c>
      <c r="L171" s="22" t="str">
        <f>IF(ISNONTEXT(node_raw[[#This Row],[Column9]]), "", node_raw[[#This Row],[Column9]]/1)</f>
        <v/>
      </c>
      <c r="M171" s="86" t="str">
        <f>IF(ISNONTEXT(node_raw[[#This Row],[Column10]]), "", node_raw[[#This Row],[Column10]]/1)</f>
        <v/>
      </c>
    </row>
    <row r="172" spans="2:13" ht="15.75" customHeight="1" x14ac:dyDescent="0.25">
      <c r="B172" s="80" t="str">
        <f>IF(ISNONTEXT(node_raw[[#This Row],[Column1]]), "", node_raw[[#This Row],[Column1]])</f>
        <v/>
      </c>
      <c r="C172" s="88" t="str">
        <f>IF(ISNONTEXT(node_raw[[#This Row],[Column2]]), "", node_raw[[#This Row],[Column2]])</f>
        <v/>
      </c>
      <c r="D172" s="83" t="str">
        <f>IF(ISNUMBER(node_raw[[#This Row],[Column3]]), node_raw[[#This Row],[Column3]],"")</f>
        <v/>
      </c>
      <c r="E172" s="85" t="str">
        <f>IF(ISNUMBER(node_raw[[#This Row],[Column4]]), node_raw[[#This Row],[Column4]]/1048576,"")</f>
        <v/>
      </c>
      <c r="F172" s="83" t="str">
        <f>IF(ISNUMBER(node_raw[[#This Row],[Column5]]), node_raw[[#This Row],[Column5]],"")</f>
        <v/>
      </c>
      <c r="G172" s="41" t="str">
        <f t="shared" si="4"/>
        <v/>
      </c>
      <c r="H172" s="23" t="str">
        <f>IF(ISNUMBER(node_raw[[#This Row],[Column6]]), node_raw[[#This Row],[Column6]]/1048576,"")</f>
        <v/>
      </c>
      <c r="I172" s="92" t="str">
        <f t="shared" si="5"/>
        <v/>
      </c>
      <c r="J172" s="42" t="str">
        <f>IF(ISNONTEXT(node_raw[[#This Row],[Column7]]), "", node_raw[[#This Row],[Column7]]/100)</f>
        <v/>
      </c>
      <c r="K172" s="42" t="str">
        <f>IF(ISNONTEXT(node_raw[[#This Row],[Column8]]), "", node_raw[[#This Row],[Column8]]/100)</f>
        <v/>
      </c>
      <c r="L172" s="22" t="str">
        <f>IF(ISNONTEXT(node_raw[[#This Row],[Column9]]), "", node_raw[[#This Row],[Column9]]/1)</f>
        <v/>
      </c>
      <c r="M172" s="86" t="str">
        <f>IF(ISNONTEXT(node_raw[[#This Row],[Column10]]), "", node_raw[[#This Row],[Column10]]/1)</f>
        <v/>
      </c>
    </row>
    <row r="173" spans="2:13" ht="15.75" customHeight="1" x14ac:dyDescent="0.25">
      <c r="B173" s="80" t="str">
        <f>IF(ISNONTEXT(node_raw[[#This Row],[Column1]]), "", node_raw[[#This Row],[Column1]])</f>
        <v/>
      </c>
      <c r="C173" s="88" t="str">
        <f>IF(ISNONTEXT(node_raw[[#This Row],[Column2]]), "", node_raw[[#This Row],[Column2]])</f>
        <v/>
      </c>
      <c r="D173" s="83" t="str">
        <f>IF(ISNUMBER(node_raw[[#This Row],[Column3]]), node_raw[[#This Row],[Column3]],"")</f>
        <v/>
      </c>
      <c r="E173" s="85" t="str">
        <f>IF(ISNUMBER(node_raw[[#This Row],[Column4]]), node_raw[[#This Row],[Column4]]/1048576,"")</f>
        <v/>
      </c>
      <c r="F173" s="83" t="str">
        <f>IF(ISNUMBER(node_raw[[#This Row],[Column5]]), node_raw[[#This Row],[Column5]],"")</f>
        <v/>
      </c>
      <c r="G173" s="41" t="str">
        <f t="shared" si="4"/>
        <v/>
      </c>
      <c r="H173" s="23" t="str">
        <f>IF(ISNUMBER(node_raw[[#This Row],[Column6]]), node_raw[[#This Row],[Column6]]/1048576,"")</f>
        <v/>
      </c>
      <c r="I173" s="92" t="str">
        <f t="shared" si="5"/>
        <v/>
      </c>
      <c r="J173" s="42" t="str">
        <f>IF(ISNONTEXT(node_raw[[#This Row],[Column7]]), "", node_raw[[#This Row],[Column7]]/100)</f>
        <v/>
      </c>
      <c r="K173" s="42" t="str">
        <f>IF(ISNONTEXT(node_raw[[#This Row],[Column8]]), "", node_raw[[#This Row],[Column8]]/100)</f>
        <v/>
      </c>
      <c r="L173" s="22" t="str">
        <f>IF(ISNONTEXT(node_raw[[#This Row],[Column9]]), "", node_raw[[#This Row],[Column9]]/1)</f>
        <v/>
      </c>
      <c r="M173" s="86" t="str">
        <f>IF(ISNONTEXT(node_raw[[#This Row],[Column10]]), "", node_raw[[#This Row],[Column10]]/1)</f>
        <v/>
      </c>
    </row>
    <row r="174" spans="2:13" ht="15.75" customHeight="1" x14ac:dyDescent="0.25">
      <c r="B174" s="80" t="str">
        <f>IF(ISNONTEXT(node_raw[[#This Row],[Column1]]), "", node_raw[[#This Row],[Column1]])</f>
        <v/>
      </c>
      <c r="C174" s="88" t="str">
        <f>IF(ISNONTEXT(node_raw[[#This Row],[Column2]]), "", node_raw[[#This Row],[Column2]])</f>
        <v/>
      </c>
      <c r="D174" s="83" t="str">
        <f>IF(ISNUMBER(node_raw[[#This Row],[Column3]]), node_raw[[#This Row],[Column3]],"")</f>
        <v/>
      </c>
      <c r="E174" s="85" t="str">
        <f>IF(ISNUMBER(node_raw[[#This Row],[Column4]]), node_raw[[#This Row],[Column4]]/1048576,"")</f>
        <v/>
      </c>
      <c r="F174" s="83" t="str">
        <f>IF(ISNUMBER(node_raw[[#This Row],[Column5]]), node_raw[[#This Row],[Column5]],"")</f>
        <v/>
      </c>
      <c r="G174" s="41" t="str">
        <f t="shared" si="4"/>
        <v/>
      </c>
      <c r="H174" s="23" t="str">
        <f>IF(ISNUMBER(node_raw[[#This Row],[Column6]]), node_raw[[#This Row],[Column6]]/1048576,"")</f>
        <v/>
      </c>
      <c r="I174" s="92" t="str">
        <f t="shared" si="5"/>
        <v/>
      </c>
      <c r="J174" s="42" t="str">
        <f>IF(ISNONTEXT(node_raw[[#This Row],[Column7]]), "", node_raw[[#This Row],[Column7]]/100)</f>
        <v/>
      </c>
      <c r="K174" s="42" t="str">
        <f>IF(ISNONTEXT(node_raw[[#This Row],[Column8]]), "", node_raw[[#This Row],[Column8]]/100)</f>
        <v/>
      </c>
      <c r="L174" s="22" t="str">
        <f>IF(ISNONTEXT(node_raw[[#This Row],[Column9]]), "", node_raw[[#This Row],[Column9]]/1)</f>
        <v/>
      </c>
      <c r="M174" s="86" t="str">
        <f>IF(ISNONTEXT(node_raw[[#This Row],[Column10]]), "", node_raw[[#This Row],[Column10]]/1)</f>
        <v/>
      </c>
    </row>
    <row r="175" spans="2:13" ht="15.75" customHeight="1" x14ac:dyDescent="0.25">
      <c r="B175" s="80" t="str">
        <f>IF(ISNONTEXT(node_raw[[#This Row],[Column1]]), "", node_raw[[#This Row],[Column1]])</f>
        <v/>
      </c>
      <c r="C175" s="88" t="str">
        <f>IF(ISNONTEXT(node_raw[[#This Row],[Column2]]), "", node_raw[[#This Row],[Column2]])</f>
        <v/>
      </c>
      <c r="D175" s="83" t="str">
        <f>IF(ISNUMBER(node_raw[[#This Row],[Column3]]), node_raw[[#This Row],[Column3]],"")</f>
        <v/>
      </c>
      <c r="E175" s="85" t="str">
        <f>IF(ISNUMBER(node_raw[[#This Row],[Column4]]), node_raw[[#This Row],[Column4]]/1048576,"")</f>
        <v/>
      </c>
      <c r="F175" s="83" t="str">
        <f>IF(ISNUMBER(node_raw[[#This Row],[Column5]]), node_raw[[#This Row],[Column5]],"")</f>
        <v/>
      </c>
      <c r="G175" s="41" t="str">
        <f t="shared" si="4"/>
        <v/>
      </c>
      <c r="H175" s="23" t="str">
        <f>IF(ISNUMBER(node_raw[[#This Row],[Column6]]), node_raw[[#This Row],[Column6]]/1048576,"")</f>
        <v/>
      </c>
      <c r="I175" s="92" t="str">
        <f t="shared" si="5"/>
        <v/>
      </c>
      <c r="J175" s="42" t="str">
        <f>IF(ISNONTEXT(node_raw[[#This Row],[Column7]]), "", node_raw[[#This Row],[Column7]]/100)</f>
        <v/>
      </c>
      <c r="K175" s="42" t="str">
        <f>IF(ISNONTEXT(node_raw[[#This Row],[Column8]]), "", node_raw[[#This Row],[Column8]]/100)</f>
        <v/>
      </c>
      <c r="L175" s="22" t="str">
        <f>IF(ISNONTEXT(node_raw[[#This Row],[Column9]]), "", node_raw[[#This Row],[Column9]]/1)</f>
        <v/>
      </c>
      <c r="M175" s="86" t="str">
        <f>IF(ISNONTEXT(node_raw[[#This Row],[Column10]]), "", node_raw[[#This Row],[Column10]]/1)</f>
        <v/>
      </c>
    </row>
    <row r="176" spans="2:13" ht="15.75" customHeight="1" x14ac:dyDescent="0.25">
      <c r="B176" s="80" t="str">
        <f>IF(ISNONTEXT(node_raw[[#This Row],[Column1]]), "", node_raw[[#This Row],[Column1]])</f>
        <v/>
      </c>
      <c r="C176" s="88" t="str">
        <f>IF(ISNONTEXT(node_raw[[#This Row],[Column2]]), "", node_raw[[#This Row],[Column2]])</f>
        <v/>
      </c>
      <c r="D176" s="83" t="str">
        <f>IF(ISNUMBER(node_raw[[#This Row],[Column3]]), node_raw[[#This Row],[Column3]],"")</f>
        <v/>
      </c>
      <c r="E176" s="85" t="str">
        <f>IF(ISNUMBER(node_raw[[#This Row],[Column4]]), node_raw[[#This Row],[Column4]]/1048576,"")</f>
        <v/>
      </c>
      <c r="F176" s="83" t="str">
        <f>IF(ISNUMBER(node_raw[[#This Row],[Column5]]), node_raw[[#This Row],[Column5]],"")</f>
        <v/>
      </c>
      <c r="G176" s="41" t="str">
        <f t="shared" si="4"/>
        <v/>
      </c>
      <c r="H176" s="23" t="str">
        <f>IF(ISNUMBER(node_raw[[#This Row],[Column6]]), node_raw[[#This Row],[Column6]]/1048576,"")</f>
        <v/>
      </c>
      <c r="I176" s="92" t="str">
        <f t="shared" si="5"/>
        <v/>
      </c>
      <c r="J176" s="42" t="str">
        <f>IF(ISNONTEXT(node_raw[[#This Row],[Column7]]), "", node_raw[[#This Row],[Column7]]/100)</f>
        <v/>
      </c>
      <c r="K176" s="42" t="str">
        <f>IF(ISNONTEXT(node_raw[[#This Row],[Column8]]), "", node_raw[[#This Row],[Column8]]/100)</f>
        <v/>
      </c>
      <c r="L176" s="22" t="str">
        <f>IF(ISNONTEXT(node_raw[[#This Row],[Column9]]), "", node_raw[[#This Row],[Column9]]/1)</f>
        <v/>
      </c>
      <c r="M176" s="86" t="str">
        <f>IF(ISNONTEXT(node_raw[[#This Row],[Column10]]), "", node_raw[[#This Row],[Column10]]/1)</f>
        <v/>
      </c>
    </row>
    <row r="177" spans="2:13" ht="15.75" customHeight="1" x14ac:dyDescent="0.25">
      <c r="B177" s="80" t="str">
        <f>IF(ISNONTEXT(node_raw[[#This Row],[Column1]]), "", node_raw[[#This Row],[Column1]])</f>
        <v/>
      </c>
      <c r="C177" s="88" t="str">
        <f>IF(ISNONTEXT(node_raw[[#This Row],[Column2]]), "", node_raw[[#This Row],[Column2]])</f>
        <v/>
      </c>
      <c r="D177" s="83" t="str">
        <f>IF(ISNUMBER(node_raw[[#This Row],[Column3]]), node_raw[[#This Row],[Column3]],"")</f>
        <v/>
      </c>
      <c r="E177" s="85" t="str">
        <f>IF(ISNUMBER(node_raw[[#This Row],[Column4]]), node_raw[[#This Row],[Column4]]/1048576,"")</f>
        <v/>
      </c>
      <c r="F177" s="83" t="str">
        <f>IF(ISNUMBER(node_raw[[#This Row],[Column5]]), node_raw[[#This Row],[Column5]],"")</f>
        <v/>
      </c>
      <c r="G177" s="41" t="str">
        <f t="shared" si="4"/>
        <v/>
      </c>
      <c r="H177" s="23" t="str">
        <f>IF(ISNUMBER(node_raw[[#This Row],[Column6]]), node_raw[[#This Row],[Column6]]/1048576,"")</f>
        <v/>
      </c>
      <c r="I177" s="92" t="str">
        <f t="shared" si="5"/>
        <v/>
      </c>
      <c r="J177" s="42" t="str">
        <f>IF(ISNONTEXT(node_raw[[#This Row],[Column7]]), "", node_raw[[#This Row],[Column7]]/100)</f>
        <v/>
      </c>
      <c r="K177" s="42" t="str">
        <f>IF(ISNONTEXT(node_raw[[#This Row],[Column8]]), "", node_raw[[#This Row],[Column8]]/100)</f>
        <v/>
      </c>
      <c r="L177" s="22" t="str">
        <f>IF(ISNONTEXT(node_raw[[#This Row],[Column9]]), "", node_raw[[#This Row],[Column9]]/1)</f>
        <v/>
      </c>
      <c r="M177" s="86" t="str">
        <f>IF(ISNONTEXT(node_raw[[#This Row],[Column10]]), "", node_raw[[#This Row],[Column10]]/1)</f>
        <v/>
      </c>
    </row>
    <row r="178" spans="2:13" ht="15.75" customHeight="1" x14ac:dyDescent="0.25">
      <c r="B178" s="80" t="str">
        <f>IF(ISNONTEXT(node_raw[[#This Row],[Column1]]), "", node_raw[[#This Row],[Column1]])</f>
        <v/>
      </c>
      <c r="C178" s="88" t="str">
        <f>IF(ISNONTEXT(node_raw[[#This Row],[Column2]]), "", node_raw[[#This Row],[Column2]])</f>
        <v/>
      </c>
      <c r="D178" s="83" t="str">
        <f>IF(ISNUMBER(node_raw[[#This Row],[Column3]]), node_raw[[#This Row],[Column3]],"")</f>
        <v/>
      </c>
      <c r="E178" s="85" t="str">
        <f>IF(ISNUMBER(node_raw[[#This Row],[Column4]]), node_raw[[#This Row],[Column4]]/1048576,"")</f>
        <v/>
      </c>
      <c r="F178" s="83" t="str">
        <f>IF(ISNUMBER(node_raw[[#This Row],[Column5]]), node_raw[[#This Row],[Column5]],"")</f>
        <v/>
      </c>
      <c r="G178" s="41" t="str">
        <f t="shared" si="4"/>
        <v/>
      </c>
      <c r="H178" s="23" t="str">
        <f>IF(ISNUMBER(node_raw[[#This Row],[Column6]]), node_raw[[#This Row],[Column6]]/1048576,"")</f>
        <v/>
      </c>
      <c r="I178" s="92" t="str">
        <f t="shared" si="5"/>
        <v/>
      </c>
      <c r="J178" s="42" t="str">
        <f>IF(ISNONTEXT(node_raw[[#This Row],[Column7]]), "", node_raw[[#This Row],[Column7]]/100)</f>
        <v/>
      </c>
      <c r="K178" s="42" t="str">
        <f>IF(ISNONTEXT(node_raw[[#This Row],[Column8]]), "", node_raw[[#This Row],[Column8]]/100)</f>
        <v/>
      </c>
      <c r="L178" s="22" t="str">
        <f>IF(ISNONTEXT(node_raw[[#This Row],[Column9]]), "", node_raw[[#This Row],[Column9]]/1)</f>
        <v/>
      </c>
      <c r="M178" s="86" t="str">
        <f>IF(ISNONTEXT(node_raw[[#This Row],[Column10]]), "", node_raw[[#This Row],[Column10]]/1)</f>
        <v/>
      </c>
    </row>
    <row r="179" spans="2:13" ht="15.75" customHeight="1" x14ac:dyDescent="0.25">
      <c r="B179" s="80" t="str">
        <f>IF(ISNONTEXT(node_raw[[#This Row],[Column1]]), "", node_raw[[#This Row],[Column1]])</f>
        <v/>
      </c>
      <c r="C179" s="88" t="str">
        <f>IF(ISNONTEXT(node_raw[[#This Row],[Column2]]), "", node_raw[[#This Row],[Column2]])</f>
        <v/>
      </c>
      <c r="D179" s="83" t="str">
        <f>IF(ISNUMBER(node_raw[[#This Row],[Column3]]), node_raw[[#This Row],[Column3]],"")</f>
        <v/>
      </c>
      <c r="E179" s="85" t="str">
        <f>IF(ISNUMBER(node_raw[[#This Row],[Column4]]), node_raw[[#This Row],[Column4]]/1048576,"")</f>
        <v/>
      </c>
      <c r="F179" s="83" t="str">
        <f>IF(ISNUMBER(node_raw[[#This Row],[Column5]]), node_raw[[#This Row],[Column5]],"")</f>
        <v/>
      </c>
      <c r="G179" s="41" t="str">
        <f t="shared" si="4"/>
        <v/>
      </c>
      <c r="H179" s="23" t="str">
        <f>IF(ISNUMBER(node_raw[[#This Row],[Column6]]), node_raw[[#This Row],[Column6]]/1048576,"")</f>
        <v/>
      </c>
      <c r="I179" s="92" t="str">
        <f t="shared" si="5"/>
        <v/>
      </c>
      <c r="J179" s="42" t="str">
        <f>IF(ISNONTEXT(node_raw[[#This Row],[Column7]]), "", node_raw[[#This Row],[Column7]]/100)</f>
        <v/>
      </c>
      <c r="K179" s="42" t="str">
        <f>IF(ISNONTEXT(node_raw[[#This Row],[Column8]]), "", node_raw[[#This Row],[Column8]]/100)</f>
        <v/>
      </c>
      <c r="L179" s="22" t="str">
        <f>IF(ISNONTEXT(node_raw[[#This Row],[Column9]]), "", node_raw[[#This Row],[Column9]]/1)</f>
        <v/>
      </c>
      <c r="M179" s="86" t="str">
        <f>IF(ISNONTEXT(node_raw[[#This Row],[Column10]]), "", node_raw[[#This Row],[Column10]]/1)</f>
        <v/>
      </c>
    </row>
    <row r="180" spans="2:13" ht="15.75" customHeight="1" x14ac:dyDescent="0.25">
      <c r="B180" s="80" t="str">
        <f>IF(ISNONTEXT(node_raw[[#This Row],[Column1]]), "", node_raw[[#This Row],[Column1]])</f>
        <v/>
      </c>
      <c r="C180" s="88" t="str">
        <f>IF(ISNONTEXT(node_raw[[#This Row],[Column2]]), "", node_raw[[#This Row],[Column2]])</f>
        <v/>
      </c>
      <c r="D180" s="83" t="str">
        <f>IF(ISNUMBER(node_raw[[#This Row],[Column3]]), node_raw[[#This Row],[Column3]],"")</f>
        <v/>
      </c>
      <c r="E180" s="85" t="str">
        <f>IF(ISNUMBER(node_raw[[#This Row],[Column4]]), node_raw[[#This Row],[Column4]]/1048576,"")</f>
        <v/>
      </c>
      <c r="F180" s="83" t="str">
        <f>IF(ISNUMBER(node_raw[[#This Row],[Column5]]), node_raw[[#This Row],[Column5]],"")</f>
        <v/>
      </c>
      <c r="G180" s="41" t="str">
        <f t="shared" si="4"/>
        <v/>
      </c>
      <c r="H180" s="23" t="str">
        <f>IF(ISNUMBER(node_raw[[#This Row],[Column6]]), node_raw[[#This Row],[Column6]]/1048576,"")</f>
        <v/>
      </c>
      <c r="I180" s="92" t="str">
        <f t="shared" si="5"/>
        <v/>
      </c>
      <c r="J180" s="42" t="str">
        <f>IF(ISNONTEXT(node_raw[[#This Row],[Column7]]), "", node_raw[[#This Row],[Column7]]/100)</f>
        <v/>
      </c>
      <c r="K180" s="42" t="str">
        <f>IF(ISNONTEXT(node_raw[[#This Row],[Column8]]), "", node_raw[[#This Row],[Column8]]/100)</f>
        <v/>
      </c>
      <c r="L180" s="22" t="str">
        <f>IF(ISNONTEXT(node_raw[[#This Row],[Column9]]), "", node_raw[[#This Row],[Column9]]/1)</f>
        <v/>
      </c>
      <c r="M180" s="86" t="str">
        <f>IF(ISNONTEXT(node_raw[[#This Row],[Column10]]), "", node_raw[[#This Row],[Column10]]/1)</f>
        <v/>
      </c>
    </row>
    <row r="181" spans="2:13" ht="15.75" customHeight="1" x14ac:dyDescent="0.25">
      <c r="B181" s="80" t="str">
        <f>IF(ISNONTEXT(node_raw[[#This Row],[Column1]]), "", node_raw[[#This Row],[Column1]])</f>
        <v/>
      </c>
      <c r="C181" s="88" t="str">
        <f>IF(ISNONTEXT(node_raw[[#This Row],[Column2]]), "", node_raw[[#This Row],[Column2]])</f>
        <v/>
      </c>
      <c r="D181" s="83" t="str">
        <f>IF(ISNUMBER(node_raw[[#This Row],[Column3]]), node_raw[[#This Row],[Column3]],"")</f>
        <v/>
      </c>
      <c r="E181" s="85" t="str">
        <f>IF(ISNUMBER(node_raw[[#This Row],[Column4]]), node_raw[[#This Row],[Column4]]/1048576,"")</f>
        <v/>
      </c>
      <c r="F181" s="83" t="str">
        <f>IF(ISNUMBER(node_raw[[#This Row],[Column5]]), node_raw[[#This Row],[Column5]],"")</f>
        <v/>
      </c>
      <c r="G181" s="41" t="str">
        <f t="shared" si="4"/>
        <v/>
      </c>
      <c r="H181" s="23" t="str">
        <f>IF(ISNUMBER(node_raw[[#This Row],[Column6]]), node_raw[[#This Row],[Column6]]/1048576,"")</f>
        <v/>
      </c>
      <c r="I181" s="92" t="str">
        <f t="shared" si="5"/>
        <v/>
      </c>
      <c r="J181" s="42" t="str">
        <f>IF(ISNONTEXT(node_raw[[#This Row],[Column7]]), "", node_raw[[#This Row],[Column7]]/100)</f>
        <v/>
      </c>
      <c r="K181" s="42" t="str">
        <f>IF(ISNONTEXT(node_raw[[#This Row],[Column8]]), "", node_raw[[#This Row],[Column8]]/100)</f>
        <v/>
      </c>
      <c r="L181" s="22" t="str">
        <f>IF(ISNONTEXT(node_raw[[#This Row],[Column9]]), "", node_raw[[#This Row],[Column9]]/1)</f>
        <v/>
      </c>
      <c r="M181" s="86" t="str">
        <f>IF(ISNONTEXT(node_raw[[#This Row],[Column10]]), "", node_raw[[#This Row],[Column10]]/1)</f>
        <v/>
      </c>
    </row>
    <row r="182" spans="2:13" ht="15.75" customHeight="1" x14ac:dyDescent="0.25">
      <c r="B182" s="80" t="str">
        <f>IF(ISNONTEXT(node_raw[[#This Row],[Column1]]), "", node_raw[[#This Row],[Column1]])</f>
        <v/>
      </c>
      <c r="C182" s="88" t="str">
        <f>IF(ISNONTEXT(node_raw[[#This Row],[Column2]]), "", node_raw[[#This Row],[Column2]])</f>
        <v/>
      </c>
      <c r="D182" s="83" t="str">
        <f>IF(ISNUMBER(node_raw[[#This Row],[Column3]]), node_raw[[#This Row],[Column3]],"")</f>
        <v/>
      </c>
      <c r="E182" s="85" t="str">
        <f>IF(ISNUMBER(node_raw[[#This Row],[Column4]]), node_raw[[#This Row],[Column4]]/1048576,"")</f>
        <v/>
      </c>
      <c r="F182" s="83" t="str">
        <f>IF(ISNUMBER(node_raw[[#This Row],[Column5]]), node_raw[[#This Row],[Column5]],"")</f>
        <v/>
      </c>
      <c r="G182" s="41" t="str">
        <f t="shared" si="4"/>
        <v/>
      </c>
      <c r="H182" s="23" t="str">
        <f>IF(ISNUMBER(node_raw[[#This Row],[Column6]]), node_raw[[#This Row],[Column6]]/1048576,"")</f>
        <v/>
      </c>
      <c r="I182" s="92" t="str">
        <f t="shared" si="5"/>
        <v/>
      </c>
      <c r="J182" s="42" t="str">
        <f>IF(ISNONTEXT(node_raw[[#This Row],[Column7]]), "", node_raw[[#This Row],[Column7]]/100)</f>
        <v/>
      </c>
      <c r="K182" s="42" t="str">
        <f>IF(ISNONTEXT(node_raw[[#This Row],[Column8]]), "", node_raw[[#This Row],[Column8]]/100)</f>
        <v/>
      </c>
      <c r="L182" s="22" t="str">
        <f>IF(ISNONTEXT(node_raw[[#This Row],[Column9]]), "", node_raw[[#This Row],[Column9]]/1)</f>
        <v/>
      </c>
      <c r="M182" s="86" t="str">
        <f>IF(ISNONTEXT(node_raw[[#This Row],[Column10]]), "", node_raw[[#This Row],[Column10]]/1)</f>
        <v/>
      </c>
    </row>
    <row r="183" spans="2:13" ht="15.75" customHeight="1" x14ac:dyDescent="0.25">
      <c r="B183" s="80" t="str">
        <f>IF(ISNONTEXT(node_raw[[#This Row],[Column1]]), "", node_raw[[#This Row],[Column1]])</f>
        <v/>
      </c>
      <c r="C183" s="88" t="str">
        <f>IF(ISNONTEXT(node_raw[[#This Row],[Column2]]), "", node_raw[[#This Row],[Column2]])</f>
        <v/>
      </c>
      <c r="D183" s="83" t="str">
        <f>IF(ISNUMBER(node_raw[[#This Row],[Column3]]), node_raw[[#This Row],[Column3]],"")</f>
        <v/>
      </c>
      <c r="E183" s="85" t="str">
        <f>IF(ISNUMBER(node_raw[[#This Row],[Column4]]), node_raw[[#This Row],[Column4]]/1048576,"")</f>
        <v/>
      </c>
      <c r="F183" s="83" t="str">
        <f>IF(ISNUMBER(node_raw[[#This Row],[Column5]]), node_raw[[#This Row],[Column5]],"")</f>
        <v/>
      </c>
      <c r="G183" s="41" t="str">
        <f t="shared" si="4"/>
        <v/>
      </c>
      <c r="H183" s="23" t="str">
        <f>IF(ISNUMBER(node_raw[[#This Row],[Column6]]), node_raw[[#This Row],[Column6]]/1048576,"")</f>
        <v/>
      </c>
      <c r="I183" s="92" t="str">
        <f t="shared" si="5"/>
        <v/>
      </c>
      <c r="J183" s="42" t="str">
        <f>IF(ISNONTEXT(node_raw[[#This Row],[Column7]]), "", node_raw[[#This Row],[Column7]]/100)</f>
        <v/>
      </c>
      <c r="K183" s="42" t="str">
        <f>IF(ISNONTEXT(node_raw[[#This Row],[Column8]]), "", node_raw[[#This Row],[Column8]]/100)</f>
        <v/>
      </c>
      <c r="L183" s="22" t="str">
        <f>IF(ISNONTEXT(node_raw[[#This Row],[Column9]]), "", node_raw[[#This Row],[Column9]]/1)</f>
        <v/>
      </c>
      <c r="M183" s="86" t="str">
        <f>IF(ISNONTEXT(node_raw[[#This Row],[Column10]]), "", node_raw[[#This Row],[Column10]]/1)</f>
        <v/>
      </c>
    </row>
    <row r="184" spans="2:13" ht="15.75" customHeight="1" x14ac:dyDescent="0.25">
      <c r="B184" s="80" t="str">
        <f>IF(ISNONTEXT(node_raw[[#This Row],[Column1]]), "", node_raw[[#This Row],[Column1]])</f>
        <v/>
      </c>
      <c r="C184" s="88" t="str">
        <f>IF(ISNONTEXT(node_raw[[#This Row],[Column2]]), "", node_raw[[#This Row],[Column2]])</f>
        <v/>
      </c>
      <c r="D184" s="83" t="str">
        <f>IF(ISNUMBER(node_raw[[#This Row],[Column3]]), node_raw[[#This Row],[Column3]],"")</f>
        <v/>
      </c>
      <c r="E184" s="85" t="str">
        <f>IF(ISNUMBER(node_raw[[#This Row],[Column4]]), node_raw[[#This Row],[Column4]]/1048576,"")</f>
        <v/>
      </c>
      <c r="F184" s="83" t="str">
        <f>IF(ISNUMBER(node_raw[[#This Row],[Column5]]), node_raw[[#This Row],[Column5]],"")</f>
        <v/>
      </c>
      <c r="G184" s="41" t="str">
        <f t="shared" si="4"/>
        <v/>
      </c>
      <c r="H184" s="23" t="str">
        <f>IF(ISNUMBER(node_raw[[#This Row],[Column6]]), node_raw[[#This Row],[Column6]]/1048576,"")</f>
        <v/>
      </c>
      <c r="I184" s="92" t="str">
        <f t="shared" si="5"/>
        <v/>
      </c>
      <c r="J184" s="42" t="str">
        <f>IF(ISNONTEXT(node_raw[[#This Row],[Column7]]), "", node_raw[[#This Row],[Column7]]/100)</f>
        <v/>
      </c>
      <c r="K184" s="42" t="str">
        <f>IF(ISNONTEXT(node_raw[[#This Row],[Column8]]), "", node_raw[[#This Row],[Column8]]/100)</f>
        <v/>
      </c>
      <c r="L184" s="22" t="str">
        <f>IF(ISNONTEXT(node_raw[[#This Row],[Column9]]), "", node_raw[[#This Row],[Column9]]/1)</f>
        <v/>
      </c>
      <c r="M184" s="86" t="str">
        <f>IF(ISNONTEXT(node_raw[[#This Row],[Column10]]), "", node_raw[[#This Row],[Column10]]/1)</f>
        <v/>
      </c>
    </row>
    <row r="185" spans="2:13" ht="15.75" customHeight="1" x14ac:dyDescent="0.25">
      <c r="B185" s="80" t="str">
        <f>IF(ISNONTEXT(node_raw[[#This Row],[Column1]]), "", node_raw[[#This Row],[Column1]])</f>
        <v/>
      </c>
      <c r="C185" s="88" t="str">
        <f>IF(ISNONTEXT(node_raw[[#This Row],[Column2]]), "", node_raw[[#This Row],[Column2]])</f>
        <v/>
      </c>
      <c r="D185" s="83" t="str">
        <f>IF(ISNUMBER(node_raw[[#This Row],[Column3]]), node_raw[[#This Row],[Column3]],"")</f>
        <v/>
      </c>
      <c r="E185" s="85" t="str">
        <f>IF(ISNUMBER(node_raw[[#This Row],[Column4]]), node_raw[[#This Row],[Column4]]/1048576,"")</f>
        <v/>
      </c>
      <c r="F185" s="83" t="str">
        <f>IF(ISNUMBER(node_raw[[#This Row],[Column5]]), node_raw[[#This Row],[Column5]],"")</f>
        <v/>
      </c>
      <c r="G185" s="41" t="str">
        <f t="shared" si="4"/>
        <v/>
      </c>
      <c r="H185" s="23" t="str">
        <f>IF(ISNUMBER(node_raw[[#This Row],[Column6]]), node_raw[[#This Row],[Column6]]/1048576,"")</f>
        <v/>
      </c>
      <c r="I185" s="92" t="str">
        <f t="shared" si="5"/>
        <v/>
      </c>
      <c r="J185" s="42" t="str">
        <f>IF(ISNONTEXT(node_raw[[#This Row],[Column7]]), "", node_raw[[#This Row],[Column7]]/100)</f>
        <v/>
      </c>
      <c r="K185" s="42" t="str">
        <f>IF(ISNONTEXT(node_raw[[#This Row],[Column8]]), "", node_raw[[#This Row],[Column8]]/100)</f>
        <v/>
      </c>
      <c r="L185" s="22" t="str">
        <f>IF(ISNONTEXT(node_raw[[#This Row],[Column9]]), "", node_raw[[#This Row],[Column9]]/1)</f>
        <v/>
      </c>
      <c r="M185" s="86" t="str">
        <f>IF(ISNONTEXT(node_raw[[#This Row],[Column10]]), "", node_raw[[#This Row],[Column10]]/1)</f>
        <v/>
      </c>
    </row>
    <row r="186" spans="2:13" ht="15.75" customHeight="1" x14ac:dyDescent="0.25">
      <c r="B186" s="80" t="str">
        <f>IF(ISNONTEXT(node_raw[[#This Row],[Column1]]), "", node_raw[[#This Row],[Column1]])</f>
        <v/>
      </c>
      <c r="C186" s="88" t="str">
        <f>IF(ISNONTEXT(node_raw[[#This Row],[Column2]]), "", node_raw[[#This Row],[Column2]])</f>
        <v/>
      </c>
      <c r="D186" s="83" t="str">
        <f>IF(ISNUMBER(node_raw[[#This Row],[Column3]]), node_raw[[#This Row],[Column3]],"")</f>
        <v/>
      </c>
      <c r="E186" s="85" t="str">
        <f>IF(ISNUMBER(node_raw[[#This Row],[Column4]]), node_raw[[#This Row],[Column4]]/1048576,"")</f>
        <v/>
      </c>
      <c r="F186" s="83" t="str">
        <f>IF(ISNUMBER(node_raw[[#This Row],[Column5]]), node_raw[[#This Row],[Column5]],"")</f>
        <v/>
      </c>
      <c r="G186" s="41" t="str">
        <f t="shared" si="4"/>
        <v/>
      </c>
      <c r="H186" s="23" t="str">
        <f>IF(ISNUMBER(node_raw[[#This Row],[Column6]]), node_raw[[#This Row],[Column6]]/1048576,"")</f>
        <v/>
      </c>
      <c r="I186" s="92" t="str">
        <f t="shared" si="5"/>
        <v/>
      </c>
      <c r="J186" s="42" t="str">
        <f>IF(ISNONTEXT(node_raw[[#This Row],[Column7]]), "", node_raw[[#This Row],[Column7]]/100)</f>
        <v/>
      </c>
      <c r="K186" s="42" t="str">
        <f>IF(ISNONTEXT(node_raw[[#This Row],[Column8]]), "", node_raw[[#This Row],[Column8]]/100)</f>
        <v/>
      </c>
      <c r="L186" s="22" t="str">
        <f>IF(ISNONTEXT(node_raw[[#This Row],[Column9]]), "", node_raw[[#This Row],[Column9]]/1)</f>
        <v/>
      </c>
      <c r="M186" s="86" t="str">
        <f>IF(ISNONTEXT(node_raw[[#This Row],[Column10]]), "", node_raw[[#This Row],[Column10]]/1)</f>
        <v/>
      </c>
    </row>
    <row r="187" spans="2:13" ht="15.75" customHeight="1" x14ac:dyDescent="0.25">
      <c r="B187" s="80" t="str">
        <f>IF(ISNONTEXT(node_raw[[#This Row],[Column1]]), "", node_raw[[#This Row],[Column1]])</f>
        <v/>
      </c>
      <c r="C187" s="88" t="str">
        <f>IF(ISNONTEXT(node_raw[[#This Row],[Column2]]), "", node_raw[[#This Row],[Column2]])</f>
        <v/>
      </c>
      <c r="D187" s="83" t="str">
        <f>IF(ISNUMBER(node_raw[[#This Row],[Column3]]), node_raw[[#This Row],[Column3]],"")</f>
        <v/>
      </c>
      <c r="E187" s="85" t="str">
        <f>IF(ISNUMBER(node_raw[[#This Row],[Column4]]), node_raw[[#This Row],[Column4]]/1048576,"")</f>
        <v/>
      </c>
      <c r="F187" s="83" t="str">
        <f>IF(ISNUMBER(node_raw[[#This Row],[Column5]]), node_raw[[#This Row],[Column5]],"")</f>
        <v/>
      </c>
      <c r="G187" s="41" t="str">
        <f t="shared" si="4"/>
        <v/>
      </c>
      <c r="H187" s="23" t="str">
        <f>IF(ISNUMBER(node_raw[[#This Row],[Column6]]), node_raw[[#This Row],[Column6]]/1048576,"")</f>
        <v/>
      </c>
      <c r="I187" s="92" t="str">
        <f t="shared" si="5"/>
        <v/>
      </c>
      <c r="J187" s="42" t="str">
        <f>IF(ISNONTEXT(node_raw[[#This Row],[Column7]]), "", node_raw[[#This Row],[Column7]]/100)</f>
        <v/>
      </c>
      <c r="K187" s="42" t="str">
        <f>IF(ISNONTEXT(node_raw[[#This Row],[Column8]]), "", node_raw[[#This Row],[Column8]]/100)</f>
        <v/>
      </c>
      <c r="L187" s="22" t="str">
        <f>IF(ISNONTEXT(node_raw[[#This Row],[Column9]]), "", node_raw[[#This Row],[Column9]]/1)</f>
        <v/>
      </c>
      <c r="M187" s="86" t="str">
        <f>IF(ISNONTEXT(node_raw[[#This Row],[Column10]]), "", node_raw[[#This Row],[Column10]]/1)</f>
        <v/>
      </c>
    </row>
    <row r="188" spans="2:13" ht="15.75" customHeight="1" x14ac:dyDescent="0.25">
      <c r="B188" s="80" t="str">
        <f>IF(ISNONTEXT(node_raw[[#This Row],[Column1]]), "", node_raw[[#This Row],[Column1]])</f>
        <v/>
      </c>
      <c r="C188" s="88" t="str">
        <f>IF(ISNONTEXT(node_raw[[#This Row],[Column2]]), "", node_raw[[#This Row],[Column2]])</f>
        <v/>
      </c>
      <c r="D188" s="83" t="str">
        <f>IF(ISNUMBER(node_raw[[#This Row],[Column3]]), node_raw[[#This Row],[Column3]],"")</f>
        <v/>
      </c>
      <c r="E188" s="85" t="str">
        <f>IF(ISNUMBER(node_raw[[#This Row],[Column4]]), node_raw[[#This Row],[Column4]]/1048576,"")</f>
        <v/>
      </c>
      <c r="F188" s="83" t="str">
        <f>IF(ISNUMBER(node_raw[[#This Row],[Column5]]), node_raw[[#This Row],[Column5]],"")</f>
        <v/>
      </c>
      <c r="G188" s="41" t="str">
        <f t="shared" si="4"/>
        <v/>
      </c>
      <c r="H188" s="23" t="str">
        <f>IF(ISNUMBER(node_raw[[#This Row],[Column6]]), node_raw[[#This Row],[Column6]]/1048576,"")</f>
        <v/>
      </c>
      <c r="I188" s="92" t="str">
        <f t="shared" si="5"/>
        <v/>
      </c>
      <c r="J188" s="42" t="str">
        <f>IF(ISNONTEXT(node_raw[[#This Row],[Column7]]), "", node_raw[[#This Row],[Column7]]/100)</f>
        <v/>
      </c>
      <c r="K188" s="42" t="str">
        <f>IF(ISNONTEXT(node_raw[[#This Row],[Column8]]), "", node_raw[[#This Row],[Column8]]/100)</f>
        <v/>
      </c>
      <c r="L188" s="22" t="str">
        <f>IF(ISNONTEXT(node_raw[[#This Row],[Column9]]), "", node_raw[[#This Row],[Column9]]/1)</f>
        <v/>
      </c>
      <c r="M188" s="86" t="str">
        <f>IF(ISNONTEXT(node_raw[[#This Row],[Column10]]), "", node_raw[[#This Row],[Column10]]/1)</f>
        <v/>
      </c>
    </row>
    <row r="189" spans="2:13" ht="15.75" customHeight="1" x14ac:dyDescent="0.25">
      <c r="B189" s="80" t="str">
        <f>IF(ISNONTEXT(node_raw[[#This Row],[Column1]]), "", node_raw[[#This Row],[Column1]])</f>
        <v/>
      </c>
      <c r="C189" s="88" t="str">
        <f>IF(ISNONTEXT(node_raw[[#This Row],[Column2]]), "", node_raw[[#This Row],[Column2]])</f>
        <v/>
      </c>
      <c r="D189" s="83" t="str">
        <f>IF(ISNUMBER(node_raw[[#This Row],[Column3]]), node_raw[[#This Row],[Column3]],"")</f>
        <v/>
      </c>
      <c r="E189" s="85" t="str">
        <f>IF(ISNUMBER(node_raw[[#This Row],[Column4]]), node_raw[[#This Row],[Column4]]/1048576,"")</f>
        <v/>
      </c>
      <c r="F189" s="83" t="str">
        <f>IF(ISNUMBER(node_raw[[#This Row],[Column5]]), node_raw[[#This Row],[Column5]],"")</f>
        <v/>
      </c>
      <c r="G189" s="41" t="str">
        <f t="shared" si="4"/>
        <v/>
      </c>
      <c r="H189" s="23" t="str">
        <f>IF(ISNUMBER(node_raw[[#This Row],[Column6]]), node_raw[[#This Row],[Column6]]/1048576,"")</f>
        <v/>
      </c>
      <c r="I189" s="92" t="str">
        <f t="shared" si="5"/>
        <v/>
      </c>
      <c r="J189" s="42" t="str">
        <f>IF(ISNONTEXT(node_raw[[#This Row],[Column7]]), "", node_raw[[#This Row],[Column7]]/100)</f>
        <v/>
      </c>
      <c r="K189" s="42" t="str">
        <f>IF(ISNONTEXT(node_raw[[#This Row],[Column8]]), "", node_raw[[#This Row],[Column8]]/100)</f>
        <v/>
      </c>
      <c r="L189" s="22" t="str">
        <f>IF(ISNONTEXT(node_raw[[#This Row],[Column9]]), "", node_raw[[#This Row],[Column9]]/1)</f>
        <v/>
      </c>
      <c r="M189" s="86" t="str">
        <f>IF(ISNONTEXT(node_raw[[#This Row],[Column10]]), "", node_raw[[#This Row],[Column10]]/1)</f>
        <v/>
      </c>
    </row>
    <row r="190" spans="2:13" ht="15.75" customHeight="1" x14ac:dyDescent="0.25">
      <c r="B190" s="80" t="str">
        <f>IF(ISNONTEXT(node_raw[[#This Row],[Column1]]), "", node_raw[[#This Row],[Column1]])</f>
        <v/>
      </c>
      <c r="C190" s="88" t="str">
        <f>IF(ISNONTEXT(node_raw[[#This Row],[Column2]]), "", node_raw[[#This Row],[Column2]])</f>
        <v/>
      </c>
      <c r="D190" s="83" t="str">
        <f>IF(ISNUMBER(node_raw[[#This Row],[Column3]]), node_raw[[#This Row],[Column3]],"")</f>
        <v/>
      </c>
      <c r="E190" s="85" t="str">
        <f>IF(ISNUMBER(node_raw[[#This Row],[Column4]]), node_raw[[#This Row],[Column4]]/1048576,"")</f>
        <v/>
      </c>
      <c r="F190" s="83" t="str">
        <f>IF(ISNUMBER(node_raw[[#This Row],[Column5]]), node_raw[[#This Row],[Column5]],"")</f>
        <v/>
      </c>
      <c r="G190" s="41" t="str">
        <f t="shared" si="4"/>
        <v/>
      </c>
      <c r="H190" s="23" t="str">
        <f>IF(ISNUMBER(node_raw[[#This Row],[Column6]]), node_raw[[#This Row],[Column6]]/1048576,"")</f>
        <v/>
      </c>
      <c r="I190" s="92" t="str">
        <f t="shared" si="5"/>
        <v/>
      </c>
      <c r="J190" s="42" t="str">
        <f>IF(ISNONTEXT(node_raw[[#This Row],[Column7]]), "", node_raw[[#This Row],[Column7]]/100)</f>
        <v/>
      </c>
      <c r="K190" s="42" t="str">
        <f>IF(ISNONTEXT(node_raw[[#This Row],[Column8]]), "", node_raw[[#This Row],[Column8]]/100)</f>
        <v/>
      </c>
      <c r="L190" s="22" t="str">
        <f>IF(ISNONTEXT(node_raw[[#This Row],[Column9]]), "", node_raw[[#This Row],[Column9]]/1)</f>
        <v/>
      </c>
      <c r="M190" s="86" t="str">
        <f>IF(ISNONTEXT(node_raw[[#This Row],[Column10]]), "", node_raw[[#This Row],[Column10]]/1)</f>
        <v/>
      </c>
    </row>
    <row r="191" spans="2:13" ht="15.75" customHeight="1" x14ac:dyDescent="0.25">
      <c r="B191" s="80" t="str">
        <f>IF(ISNONTEXT(node_raw[[#This Row],[Column1]]), "", node_raw[[#This Row],[Column1]])</f>
        <v/>
      </c>
      <c r="C191" s="88" t="str">
        <f>IF(ISNONTEXT(node_raw[[#This Row],[Column2]]), "", node_raw[[#This Row],[Column2]])</f>
        <v/>
      </c>
      <c r="D191" s="83" t="str">
        <f>IF(ISNUMBER(node_raw[[#This Row],[Column3]]), node_raw[[#This Row],[Column3]],"")</f>
        <v/>
      </c>
      <c r="E191" s="85" t="str">
        <f>IF(ISNUMBER(node_raw[[#This Row],[Column4]]), node_raw[[#This Row],[Column4]]/1048576,"")</f>
        <v/>
      </c>
      <c r="F191" s="83" t="str">
        <f>IF(ISNUMBER(node_raw[[#This Row],[Column5]]), node_raw[[#This Row],[Column5]],"")</f>
        <v/>
      </c>
      <c r="G191" s="41" t="str">
        <f t="shared" si="4"/>
        <v/>
      </c>
      <c r="H191" s="23" t="str">
        <f>IF(ISNUMBER(node_raw[[#This Row],[Column6]]), node_raw[[#This Row],[Column6]]/1048576,"")</f>
        <v/>
      </c>
      <c r="I191" s="92" t="str">
        <f t="shared" si="5"/>
        <v/>
      </c>
      <c r="J191" s="42" t="str">
        <f>IF(ISNONTEXT(node_raw[[#This Row],[Column7]]), "", node_raw[[#This Row],[Column7]]/100)</f>
        <v/>
      </c>
      <c r="K191" s="42" t="str">
        <f>IF(ISNONTEXT(node_raw[[#This Row],[Column8]]), "", node_raw[[#This Row],[Column8]]/100)</f>
        <v/>
      </c>
      <c r="L191" s="22" t="str">
        <f>IF(ISNONTEXT(node_raw[[#This Row],[Column9]]), "", node_raw[[#This Row],[Column9]]/1)</f>
        <v/>
      </c>
      <c r="M191" s="86" t="str">
        <f>IF(ISNONTEXT(node_raw[[#This Row],[Column10]]), "", node_raw[[#This Row],[Column10]]/1)</f>
        <v/>
      </c>
    </row>
    <row r="192" spans="2:13" ht="15.75" customHeight="1" x14ac:dyDescent="0.25">
      <c r="B192" s="80" t="str">
        <f>IF(ISNONTEXT(node_raw[[#This Row],[Column1]]), "", node_raw[[#This Row],[Column1]])</f>
        <v/>
      </c>
      <c r="C192" s="88" t="str">
        <f>IF(ISNONTEXT(node_raw[[#This Row],[Column2]]), "", node_raw[[#This Row],[Column2]])</f>
        <v/>
      </c>
      <c r="D192" s="83" t="str">
        <f>IF(ISNUMBER(node_raw[[#This Row],[Column3]]), node_raw[[#This Row],[Column3]],"")</f>
        <v/>
      </c>
      <c r="E192" s="85" t="str">
        <f>IF(ISNUMBER(node_raw[[#This Row],[Column4]]), node_raw[[#This Row],[Column4]]/1048576,"")</f>
        <v/>
      </c>
      <c r="F192" s="83" t="str">
        <f>IF(ISNUMBER(node_raw[[#This Row],[Column5]]), node_raw[[#This Row],[Column5]],"")</f>
        <v/>
      </c>
      <c r="G192" s="41" t="str">
        <f t="shared" si="4"/>
        <v/>
      </c>
      <c r="H192" s="23" t="str">
        <f>IF(ISNUMBER(node_raw[[#This Row],[Column6]]), node_raw[[#This Row],[Column6]]/1048576,"")</f>
        <v/>
      </c>
      <c r="I192" s="92" t="str">
        <f t="shared" si="5"/>
        <v/>
      </c>
      <c r="J192" s="42" t="str">
        <f>IF(ISNONTEXT(node_raw[[#This Row],[Column7]]), "", node_raw[[#This Row],[Column7]]/100)</f>
        <v/>
      </c>
      <c r="K192" s="42" t="str">
        <f>IF(ISNONTEXT(node_raw[[#This Row],[Column8]]), "", node_raw[[#This Row],[Column8]]/100)</f>
        <v/>
      </c>
      <c r="L192" s="22" t="str">
        <f>IF(ISNONTEXT(node_raw[[#This Row],[Column9]]), "", node_raw[[#This Row],[Column9]]/1)</f>
        <v/>
      </c>
      <c r="M192" s="86" t="str">
        <f>IF(ISNONTEXT(node_raw[[#This Row],[Column10]]), "", node_raw[[#This Row],[Column10]]/1)</f>
        <v/>
      </c>
    </row>
    <row r="193" spans="2:13" ht="15.75" customHeight="1" x14ac:dyDescent="0.25">
      <c r="B193" s="80" t="str">
        <f>IF(ISNONTEXT(node_raw[[#This Row],[Column1]]), "", node_raw[[#This Row],[Column1]])</f>
        <v/>
      </c>
      <c r="C193" s="88" t="str">
        <f>IF(ISNONTEXT(node_raw[[#This Row],[Column2]]), "", node_raw[[#This Row],[Column2]])</f>
        <v/>
      </c>
      <c r="D193" s="83" t="str">
        <f>IF(ISNUMBER(node_raw[[#This Row],[Column3]]), node_raw[[#This Row],[Column3]],"")</f>
        <v/>
      </c>
      <c r="E193" s="85" t="str">
        <f>IF(ISNUMBER(node_raw[[#This Row],[Column4]]), node_raw[[#This Row],[Column4]]/1048576,"")</f>
        <v/>
      </c>
      <c r="F193" s="83" t="str">
        <f>IF(ISNUMBER(node_raw[[#This Row],[Column5]]), node_raw[[#This Row],[Column5]],"")</f>
        <v/>
      </c>
      <c r="G193" s="41" t="str">
        <f t="shared" si="4"/>
        <v/>
      </c>
      <c r="H193" s="23" t="str">
        <f>IF(ISNUMBER(node_raw[[#This Row],[Column6]]), node_raw[[#This Row],[Column6]]/1048576,"")</f>
        <v/>
      </c>
      <c r="I193" s="92" t="str">
        <f t="shared" si="5"/>
        <v/>
      </c>
      <c r="J193" s="42" t="str">
        <f>IF(ISNONTEXT(node_raw[[#This Row],[Column7]]), "", node_raw[[#This Row],[Column7]]/100)</f>
        <v/>
      </c>
      <c r="K193" s="42" t="str">
        <f>IF(ISNONTEXT(node_raw[[#This Row],[Column8]]), "", node_raw[[#This Row],[Column8]]/100)</f>
        <v/>
      </c>
      <c r="L193" s="22" t="str">
        <f>IF(ISNONTEXT(node_raw[[#This Row],[Column9]]), "", node_raw[[#This Row],[Column9]]/1)</f>
        <v/>
      </c>
      <c r="M193" s="86" t="str">
        <f>IF(ISNONTEXT(node_raw[[#This Row],[Column10]]), "", node_raw[[#This Row],[Column10]]/1)</f>
        <v/>
      </c>
    </row>
    <row r="194" spans="2:13" ht="15.75" customHeight="1" x14ac:dyDescent="0.25">
      <c r="B194" s="80" t="str">
        <f>IF(ISNONTEXT(node_raw[[#This Row],[Column1]]), "", node_raw[[#This Row],[Column1]])</f>
        <v/>
      </c>
      <c r="C194" s="88" t="str">
        <f>IF(ISNONTEXT(node_raw[[#This Row],[Column2]]), "", node_raw[[#This Row],[Column2]])</f>
        <v/>
      </c>
      <c r="D194" s="83" t="str">
        <f>IF(ISNUMBER(node_raw[[#This Row],[Column3]]), node_raw[[#This Row],[Column3]],"")</f>
        <v/>
      </c>
      <c r="E194" s="85" t="str">
        <f>IF(ISNUMBER(node_raw[[#This Row],[Column4]]), node_raw[[#This Row],[Column4]]/1048576,"")</f>
        <v/>
      </c>
      <c r="F194" s="83" t="str">
        <f>IF(ISNUMBER(node_raw[[#This Row],[Column5]]), node_raw[[#This Row],[Column5]],"")</f>
        <v/>
      </c>
      <c r="G194" s="41" t="str">
        <f t="shared" si="4"/>
        <v/>
      </c>
      <c r="H194" s="23" t="str">
        <f>IF(ISNUMBER(node_raw[[#This Row],[Column6]]), node_raw[[#This Row],[Column6]]/1048576,"")</f>
        <v/>
      </c>
      <c r="I194" s="92" t="str">
        <f t="shared" si="5"/>
        <v/>
      </c>
      <c r="J194" s="42" t="str">
        <f>IF(ISNONTEXT(node_raw[[#This Row],[Column7]]), "", node_raw[[#This Row],[Column7]]/100)</f>
        <v/>
      </c>
      <c r="K194" s="42" t="str">
        <f>IF(ISNONTEXT(node_raw[[#This Row],[Column8]]), "", node_raw[[#This Row],[Column8]]/100)</f>
        <v/>
      </c>
      <c r="L194" s="22" t="str">
        <f>IF(ISNONTEXT(node_raw[[#This Row],[Column9]]), "", node_raw[[#This Row],[Column9]]/1)</f>
        <v/>
      </c>
      <c r="M194" s="86" t="str">
        <f>IF(ISNONTEXT(node_raw[[#This Row],[Column10]]), "", node_raw[[#This Row],[Column10]]/1)</f>
        <v/>
      </c>
    </row>
    <row r="195" spans="2:13" ht="15.75" customHeight="1" x14ac:dyDescent="0.25">
      <c r="B195" s="80" t="str">
        <f>IF(ISNONTEXT(node_raw[[#This Row],[Column1]]), "", node_raw[[#This Row],[Column1]])</f>
        <v/>
      </c>
      <c r="C195" s="88" t="str">
        <f>IF(ISNONTEXT(node_raw[[#This Row],[Column2]]), "", node_raw[[#This Row],[Column2]])</f>
        <v/>
      </c>
      <c r="D195" s="83" t="str">
        <f>IF(ISNUMBER(node_raw[[#This Row],[Column3]]), node_raw[[#This Row],[Column3]],"")</f>
        <v/>
      </c>
      <c r="E195" s="85" t="str">
        <f>IF(ISNUMBER(node_raw[[#This Row],[Column4]]), node_raw[[#This Row],[Column4]]/1048576,"")</f>
        <v/>
      </c>
      <c r="F195" s="83" t="str">
        <f>IF(ISNUMBER(node_raw[[#This Row],[Column5]]), node_raw[[#This Row],[Column5]],"")</f>
        <v/>
      </c>
      <c r="G195" s="41" t="str">
        <f t="shared" ref="G195:G258" si="6">IF(ISNUMBER(F195), F195/D195, "")</f>
        <v/>
      </c>
      <c r="H195" s="23" t="str">
        <f>IF(ISNUMBER(node_raw[[#This Row],[Column6]]), node_raw[[#This Row],[Column6]]/1048576,"")</f>
        <v/>
      </c>
      <c r="I195" s="92" t="str">
        <f t="shared" ref="I195:I258" si="7">IF(ISNUMBER(H195), H195/E195, "")</f>
        <v/>
      </c>
      <c r="J195" s="42" t="str">
        <f>IF(ISNONTEXT(node_raw[[#This Row],[Column7]]), "", node_raw[[#This Row],[Column7]]/100)</f>
        <v/>
      </c>
      <c r="K195" s="42" t="str">
        <f>IF(ISNONTEXT(node_raw[[#This Row],[Column8]]), "", node_raw[[#This Row],[Column8]]/100)</f>
        <v/>
      </c>
      <c r="L195" s="22" t="str">
        <f>IF(ISNONTEXT(node_raw[[#This Row],[Column9]]), "", node_raw[[#This Row],[Column9]]/1)</f>
        <v/>
      </c>
      <c r="M195" s="86" t="str">
        <f>IF(ISNONTEXT(node_raw[[#This Row],[Column10]]), "", node_raw[[#This Row],[Column10]]/1)</f>
        <v/>
      </c>
    </row>
    <row r="196" spans="2:13" ht="15.75" customHeight="1" x14ac:dyDescent="0.25">
      <c r="B196" s="80" t="str">
        <f>IF(ISNONTEXT(node_raw[[#This Row],[Column1]]), "", node_raw[[#This Row],[Column1]])</f>
        <v/>
      </c>
      <c r="C196" s="88" t="str">
        <f>IF(ISNONTEXT(node_raw[[#This Row],[Column2]]), "", node_raw[[#This Row],[Column2]])</f>
        <v/>
      </c>
      <c r="D196" s="83" t="str">
        <f>IF(ISNUMBER(node_raw[[#This Row],[Column3]]), node_raw[[#This Row],[Column3]],"")</f>
        <v/>
      </c>
      <c r="E196" s="85" t="str">
        <f>IF(ISNUMBER(node_raw[[#This Row],[Column4]]), node_raw[[#This Row],[Column4]]/1048576,"")</f>
        <v/>
      </c>
      <c r="F196" s="83" t="str">
        <f>IF(ISNUMBER(node_raw[[#This Row],[Column5]]), node_raw[[#This Row],[Column5]],"")</f>
        <v/>
      </c>
      <c r="G196" s="41" t="str">
        <f t="shared" si="6"/>
        <v/>
      </c>
      <c r="H196" s="23" t="str">
        <f>IF(ISNUMBER(node_raw[[#This Row],[Column6]]), node_raw[[#This Row],[Column6]]/1048576,"")</f>
        <v/>
      </c>
      <c r="I196" s="92" t="str">
        <f t="shared" si="7"/>
        <v/>
      </c>
      <c r="J196" s="42" t="str">
        <f>IF(ISNONTEXT(node_raw[[#This Row],[Column7]]), "", node_raw[[#This Row],[Column7]]/100)</f>
        <v/>
      </c>
      <c r="K196" s="42" t="str">
        <f>IF(ISNONTEXT(node_raw[[#This Row],[Column8]]), "", node_raw[[#This Row],[Column8]]/100)</f>
        <v/>
      </c>
      <c r="L196" s="22" t="str">
        <f>IF(ISNONTEXT(node_raw[[#This Row],[Column9]]), "", node_raw[[#This Row],[Column9]]/1)</f>
        <v/>
      </c>
      <c r="M196" s="86" t="str">
        <f>IF(ISNONTEXT(node_raw[[#This Row],[Column10]]), "", node_raw[[#This Row],[Column10]]/1)</f>
        <v/>
      </c>
    </row>
    <row r="197" spans="2:13" ht="15.75" customHeight="1" x14ac:dyDescent="0.25">
      <c r="B197" s="80" t="str">
        <f>IF(ISNONTEXT(node_raw[[#This Row],[Column1]]), "", node_raw[[#This Row],[Column1]])</f>
        <v/>
      </c>
      <c r="C197" s="88" t="str">
        <f>IF(ISNONTEXT(node_raw[[#This Row],[Column2]]), "", node_raw[[#This Row],[Column2]])</f>
        <v/>
      </c>
      <c r="D197" s="83" t="str">
        <f>IF(ISNUMBER(node_raw[[#This Row],[Column3]]), node_raw[[#This Row],[Column3]],"")</f>
        <v/>
      </c>
      <c r="E197" s="85" t="str">
        <f>IF(ISNUMBER(node_raw[[#This Row],[Column4]]), node_raw[[#This Row],[Column4]]/1048576,"")</f>
        <v/>
      </c>
      <c r="F197" s="83" t="str">
        <f>IF(ISNUMBER(node_raw[[#This Row],[Column5]]), node_raw[[#This Row],[Column5]],"")</f>
        <v/>
      </c>
      <c r="G197" s="41" t="str">
        <f t="shared" si="6"/>
        <v/>
      </c>
      <c r="H197" s="23" t="str">
        <f>IF(ISNUMBER(node_raw[[#This Row],[Column6]]), node_raw[[#This Row],[Column6]]/1048576,"")</f>
        <v/>
      </c>
      <c r="I197" s="92" t="str">
        <f t="shared" si="7"/>
        <v/>
      </c>
      <c r="J197" s="42" t="str">
        <f>IF(ISNONTEXT(node_raw[[#This Row],[Column7]]), "", node_raw[[#This Row],[Column7]]/100)</f>
        <v/>
      </c>
      <c r="K197" s="42" t="str">
        <f>IF(ISNONTEXT(node_raw[[#This Row],[Column8]]), "", node_raw[[#This Row],[Column8]]/100)</f>
        <v/>
      </c>
      <c r="L197" s="22" t="str">
        <f>IF(ISNONTEXT(node_raw[[#This Row],[Column9]]), "", node_raw[[#This Row],[Column9]]/1)</f>
        <v/>
      </c>
      <c r="M197" s="86" t="str">
        <f>IF(ISNONTEXT(node_raw[[#This Row],[Column10]]), "", node_raw[[#This Row],[Column10]]/1)</f>
        <v/>
      </c>
    </row>
    <row r="198" spans="2:13" ht="15.75" customHeight="1" x14ac:dyDescent="0.25">
      <c r="B198" s="80" t="str">
        <f>IF(ISNONTEXT(node_raw[[#This Row],[Column1]]), "", node_raw[[#This Row],[Column1]])</f>
        <v/>
      </c>
      <c r="C198" s="88" t="str">
        <f>IF(ISNONTEXT(node_raw[[#This Row],[Column2]]), "", node_raw[[#This Row],[Column2]])</f>
        <v/>
      </c>
      <c r="D198" s="83" t="str">
        <f>IF(ISNUMBER(node_raw[[#This Row],[Column3]]), node_raw[[#This Row],[Column3]],"")</f>
        <v/>
      </c>
      <c r="E198" s="85" t="str">
        <f>IF(ISNUMBER(node_raw[[#This Row],[Column4]]), node_raw[[#This Row],[Column4]]/1048576,"")</f>
        <v/>
      </c>
      <c r="F198" s="83" t="str">
        <f>IF(ISNUMBER(node_raw[[#This Row],[Column5]]), node_raw[[#This Row],[Column5]],"")</f>
        <v/>
      </c>
      <c r="G198" s="41" t="str">
        <f t="shared" si="6"/>
        <v/>
      </c>
      <c r="H198" s="23" t="str">
        <f>IF(ISNUMBER(node_raw[[#This Row],[Column6]]), node_raw[[#This Row],[Column6]]/1048576,"")</f>
        <v/>
      </c>
      <c r="I198" s="92" t="str">
        <f t="shared" si="7"/>
        <v/>
      </c>
      <c r="J198" s="42" t="str">
        <f>IF(ISNONTEXT(node_raw[[#This Row],[Column7]]), "", node_raw[[#This Row],[Column7]]/100)</f>
        <v/>
      </c>
      <c r="K198" s="42" t="str">
        <f>IF(ISNONTEXT(node_raw[[#This Row],[Column8]]), "", node_raw[[#This Row],[Column8]]/100)</f>
        <v/>
      </c>
      <c r="L198" s="22" t="str">
        <f>IF(ISNONTEXT(node_raw[[#This Row],[Column9]]), "", node_raw[[#This Row],[Column9]]/1)</f>
        <v/>
      </c>
      <c r="M198" s="86" t="str">
        <f>IF(ISNONTEXT(node_raw[[#This Row],[Column10]]), "", node_raw[[#This Row],[Column10]]/1)</f>
        <v/>
      </c>
    </row>
    <row r="199" spans="2:13" ht="15.75" customHeight="1" x14ac:dyDescent="0.25">
      <c r="B199" s="80" t="str">
        <f>IF(ISNONTEXT(node_raw[[#This Row],[Column1]]), "", node_raw[[#This Row],[Column1]])</f>
        <v/>
      </c>
      <c r="C199" s="88" t="str">
        <f>IF(ISNONTEXT(node_raw[[#This Row],[Column2]]), "", node_raw[[#This Row],[Column2]])</f>
        <v/>
      </c>
      <c r="D199" s="83" t="str">
        <f>IF(ISNUMBER(node_raw[[#This Row],[Column3]]), node_raw[[#This Row],[Column3]],"")</f>
        <v/>
      </c>
      <c r="E199" s="85" t="str">
        <f>IF(ISNUMBER(node_raw[[#This Row],[Column4]]), node_raw[[#This Row],[Column4]]/1048576,"")</f>
        <v/>
      </c>
      <c r="F199" s="83" t="str">
        <f>IF(ISNUMBER(node_raw[[#This Row],[Column5]]), node_raw[[#This Row],[Column5]],"")</f>
        <v/>
      </c>
      <c r="G199" s="41" t="str">
        <f t="shared" si="6"/>
        <v/>
      </c>
      <c r="H199" s="23" t="str">
        <f>IF(ISNUMBER(node_raw[[#This Row],[Column6]]), node_raw[[#This Row],[Column6]]/1048576,"")</f>
        <v/>
      </c>
      <c r="I199" s="92" t="str">
        <f t="shared" si="7"/>
        <v/>
      </c>
      <c r="J199" s="42" t="str">
        <f>IF(ISNONTEXT(node_raw[[#This Row],[Column7]]), "", node_raw[[#This Row],[Column7]]/100)</f>
        <v/>
      </c>
      <c r="K199" s="42" t="str">
        <f>IF(ISNONTEXT(node_raw[[#This Row],[Column8]]), "", node_raw[[#This Row],[Column8]]/100)</f>
        <v/>
      </c>
      <c r="L199" s="22" t="str">
        <f>IF(ISNONTEXT(node_raw[[#This Row],[Column9]]), "", node_raw[[#This Row],[Column9]]/1)</f>
        <v/>
      </c>
      <c r="M199" s="86" t="str">
        <f>IF(ISNONTEXT(node_raw[[#This Row],[Column10]]), "", node_raw[[#This Row],[Column10]]/1)</f>
        <v/>
      </c>
    </row>
    <row r="200" spans="2:13" ht="15.75" customHeight="1" x14ac:dyDescent="0.25">
      <c r="B200" s="80" t="str">
        <f>IF(ISNONTEXT(node_raw[[#This Row],[Column1]]), "", node_raw[[#This Row],[Column1]])</f>
        <v/>
      </c>
      <c r="C200" s="88" t="str">
        <f>IF(ISNONTEXT(node_raw[[#This Row],[Column2]]), "", node_raw[[#This Row],[Column2]])</f>
        <v/>
      </c>
      <c r="D200" s="83" t="str">
        <f>IF(ISNUMBER(node_raw[[#This Row],[Column3]]), node_raw[[#This Row],[Column3]],"")</f>
        <v/>
      </c>
      <c r="E200" s="85" t="str">
        <f>IF(ISNUMBER(node_raw[[#This Row],[Column4]]), node_raw[[#This Row],[Column4]]/1048576,"")</f>
        <v/>
      </c>
      <c r="F200" s="83" t="str">
        <f>IF(ISNUMBER(node_raw[[#This Row],[Column5]]), node_raw[[#This Row],[Column5]],"")</f>
        <v/>
      </c>
      <c r="G200" s="41" t="str">
        <f t="shared" si="6"/>
        <v/>
      </c>
      <c r="H200" s="23" t="str">
        <f>IF(ISNUMBER(node_raw[[#This Row],[Column6]]), node_raw[[#This Row],[Column6]]/1048576,"")</f>
        <v/>
      </c>
      <c r="I200" s="92" t="str">
        <f t="shared" si="7"/>
        <v/>
      </c>
      <c r="J200" s="42" t="str">
        <f>IF(ISNONTEXT(node_raw[[#This Row],[Column7]]), "", node_raw[[#This Row],[Column7]]/100)</f>
        <v/>
      </c>
      <c r="K200" s="42" t="str">
        <f>IF(ISNONTEXT(node_raw[[#This Row],[Column8]]), "", node_raw[[#This Row],[Column8]]/100)</f>
        <v/>
      </c>
      <c r="L200" s="22" t="str">
        <f>IF(ISNONTEXT(node_raw[[#This Row],[Column9]]), "", node_raw[[#This Row],[Column9]]/1)</f>
        <v/>
      </c>
      <c r="M200" s="86" t="str">
        <f>IF(ISNONTEXT(node_raw[[#This Row],[Column10]]), "", node_raw[[#This Row],[Column10]]/1)</f>
        <v/>
      </c>
    </row>
    <row r="201" spans="2:13" ht="15.75" customHeight="1" x14ac:dyDescent="0.25">
      <c r="B201" s="80" t="str">
        <f>IF(ISNONTEXT(node_raw[[#This Row],[Column1]]), "", node_raw[[#This Row],[Column1]])</f>
        <v/>
      </c>
      <c r="C201" s="88" t="str">
        <f>IF(ISNONTEXT(node_raw[[#This Row],[Column2]]), "", node_raw[[#This Row],[Column2]])</f>
        <v/>
      </c>
      <c r="D201" s="83" t="str">
        <f>IF(ISNUMBER(node_raw[[#This Row],[Column3]]), node_raw[[#This Row],[Column3]],"")</f>
        <v/>
      </c>
      <c r="E201" s="85" t="str">
        <f>IF(ISNUMBER(node_raw[[#This Row],[Column4]]), node_raw[[#This Row],[Column4]]/1048576,"")</f>
        <v/>
      </c>
      <c r="F201" s="83" t="str">
        <f>IF(ISNUMBER(node_raw[[#This Row],[Column5]]), node_raw[[#This Row],[Column5]],"")</f>
        <v/>
      </c>
      <c r="G201" s="41" t="str">
        <f t="shared" si="6"/>
        <v/>
      </c>
      <c r="H201" s="23" t="str">
        <f>IF(ISNUMBER(node_raw[[#This Row],[Column6]]), node_raw[[#This Row],[Column6]]/1048576,"")</f>
        <v/>
      </c>
      <c r="I201" s="92" t="str">
        <f t="shared" si="7"/>
        <v/>
      </c>
      <c r="J201" s="42" t="str">
        <f>IF(ISNONTEXT(node_raw[[#This Row],[Column7]]), "", node_raw[[#This Row],[Column7]]/100)</f>
        <v/>
      </c>
      <c r="K201" s="42" t="str">
        <f>IF(ISNONTEXT(node_raw[[#This Row],[Column8]]), "", node_raw[[#This Row],[Column8]]/100)</f>
        <v/>
      </c>
      <c r="L201" s="22" t="str">
        <f>IF(ISNONTEXT(node_raw[[#This Row],[Column9]]), "", node_raw[[#This Row],[Column9]]/1)</f>
        <v/>
      </c>
      <c r="M201" s="86" t="str">
        <f>IF(ISNONTEXT(node_raw[[#This Row],[Column10]]), "", node_raw[[#This Row],[Column10]]/1)</f>
        <v/>
      </c>
    </row>
    <row r="202" spans="2:13" ht="15.75" customHeight="1" x14ac:dyDescent="0.25">
      <c r="B202" s="80" t="str">
        <f>IF(ISNONTEXT(node_raw[[#This Row],[Column1]]), "", node_raw[[#This Row],[Column1]])</f>
        <v/>
      </c>
      <c r="C202" s="88" t="str">
        <f>IF(ISNONTEXT(node_raw[[#This Row],[Column2]]), "", node_raw[[#This Row],[Column2]])</f>
        <v/>
      </c>
      <c r="D202" s="83" t="str">
        <f>IF(ISNUMBER(node_raw[[#This Row],[Column3]]), node_raw[[#This Row],[Column3]],"")</f>
        <v/>
      </c>
      <c r="E202" s="85" t="str">
        <f>IF(ISNUMBER(node_raw[[#This Row],[Column4]]), node_raw[[#This Row],[Column4]]/1048576,"")</f>
        <v/>
      </c>
      <c r="F202" s="83" t="str">
        <f>IF(ISNUMBER(node_raw[[#This Row],[Column5]]), node_raw[[#This Row],[Column5]],"")</f>
        <v/>
      </c>
      <c r="G202" s="41" t="str">
        <f t="shared" si="6"/>
        <v/>
      </c>
      <c r="H202" s="23" t="str">
        <f>IF(ISNUMBER(node_raw[[#This Row],[Column6]]), node_raw[[#This Row],[Column6]]/1048576,"")</f>
        <v/>
      </c>
      <c r="I202" s="92" t="str">
        <f t="shared" si="7"/>
        <v/>
      </c>
      <c r="J202" s="42" t="str">
        <f>IF(ISNONTEXT(node_raw[[#This Row],[Column7]]), "", node_raw[[#This Row],[Column7]]/100)</f>
        <v/>
      </c>
      <c r="K202" s="42" t="str">
        <f>IF(ISNONTEXT(node_raw[[#This Row],[Column8]]), "", node_raw[[#This Row],[Column8]]/100)</f>
        <v/>
      </c>
      <c r="L202" s="22" t="str">
        <f>IF(ISNONTEXT(node_raw[[#This Row],[Column9]]), "", node_raw[[#This Row],[Column9]]/1)</f>
        <v/>
      </c>
      <c r="M202" s="86" t="str">
        <f>IF(ISNONTEXT(node_raw[[#This Row],[Column10]]), "", node_raw[[#This Row],[Column10]]/1)</f>
        <v/>
      </c>
    </row>
    <row r="203" spans="2:13" ht="15.75" customHeight="1" x14ac:dyDescent="0.25">
      <c r="B203" s="80" t="str">
        <f>IF(ISNONTEXT(node_raw[[#This Row],[Column1]]), "", node_raw[[#This Row],[Column1]])</f>
        <v/>
      </c>
      <c r="C203" s="88" t="str">
        <f>IF(ISNONTEXT(node_raw[[#This Row],[Column2]]), "", node_raw[[#This Row],[Column2]])</f>
        <v/>
      </c>
      <c r="D203" s="83" t="str">
        <f>IF(ISNUMBER(node_raw[[#This Row],[Column3]]), node_raw[[#This Row],[Column3]],"")</f>
        <v/>
      </c>
      <c r="E203" s="85" t="str">
        <f>IF(ISNUMBER(node_raw[[#This Row],[Column4]]), node_raw[[#This Row],[Column4]]/1048576,"")</f>
        <v/>
      </c>
      <c r="F203" s="83" t="str">
        <f>IF(ISNUMBER(node_raw[[#This Row],[Column5]]), node_raw[[#This Row],[Column5]],"")</f>
        <v/>
      </c>
      <c r="G203" s="41" t="str">
        <f t="shared" si="6"/>
        <v/>
      </c>
      <c r="H203" s="23" t="str">
        <f>IF(ISNUMBER(node_raw[[#This Row],[Column6]]), node_raw[[#This Row],[Column6]]/1048576,"")</f>
        <v/>
      </c>
      <c r="I203" s="92" t="str">
        <f t="shared" si="7"/>
        <v/>
      </c>
      <c r="J203" s="42" t="str">
        <f>IF(ISNONTEXT(node_raw[[#This Row],[Column7]]), "", node_raw[[#This Row],[Column7]]/100)</f>
        <v/>
      </c>
      <c r="K203" s="42" t="str">
        <f>IF(ISNONTEXT(node_raw[[#This Row],[Column8]]), "", node_raw[[#This Row],[Column8]]/100)</f>
        <v/>
      </c>
      <c r="L203" s="22" t="str">
        <f>IF(ISNONTEXT(node_raw[[#This Row],[Column9]]), "", node_raw[[#This Row],[Column9]]/1)</f>
        <v/>
      </c>
      <c r="M203" s="86" t="str">
        <f>IF(ISNONTEXT(node_raw[[#This Row],[Column10]]), "", node_raw[[#This Row],[Column10]]/1)</f>
        <v/>
      </c>
    </row>
    <row r="204" spans="2:13" ht="15.75" customHeight="1" x14ac:dyDescent="0.25">
      <c r="B204" s="80" t="str">
        <f>IF(ISNONTEXT(node_raw[[#This Row],[Column1]]), "", node_raw[[#This Row],[Column1]])</f>
        <v/>
      </c>
      <c r="C204" s="88" t="str">
        <f>IF(ISNONTEXT(node_raw[[#This Row],[Column2]]), "", node_raw[[#This Row],[Column2]])</f>
        <v/>
      </c>
      <c r="D204" s="83" t="str">
        <f>IF(ISNUMBER(node_raw[[#This Row],[Column3]]), node_raw[[#This Row],[Column3]],"")</f>
        <v/>
      </c>
      <c r="E204" s="85" t="str">
        <f>IF(ISNUMBER(node_raw[[#This Row],[Column4]]), node_raw[[#This Row],[Column4]]/1048576,"")</f>
        <v/>
      </c>
      <c r="F204" s="83" t="str">
        <f>IF(ISNUMBER(node_raw[[#This Row],[Column5]]), node_raw[[#This Row],[Column5]],"")</f>
        <v/>
      </c>
      <c r="G204" s="41" t="str">
        <f t="shared" si="6"/>
        <v/>
      </c>
      <c r="H204" s="23" t="str">
        <f>IF(ISNUMBER(node_raw[[#This Row],[Column6]]), node_raw[[#This Row],[Column6]]/1048576,"")</f>
        <v/>
      </c>
      <c r="I204" s="92" t="str">
        <f t="shared" si="7"/>
        <v/>
      </c>
      <c r="J204" s="42" t="str">
        <f>IF(ISNONTEXT(node_raw[[#This Row],[Column7]]), "", node_raw[[#This Row],[Column7]]/100)</f>
        <v/>
      </c>
      <c r="K204" s="42" t="str">
        <f>IF(ISNONTEXT(node_raw[[#This Row],[Column8]]), "", node_raw[[#This Row],[Column8]]/100)</f>
        <v/>
      </c>
      <c r="L204" s="22" t="str">
        <f>IF(ISNONTEXT(node_raw[[#This Row],[Column9]]), "", node_raw[[#This Row],[Column9]]/1)</f>
        <v/>
      </c>
      <c r="M204" s="86" t="str">
        <f>IF(ISNONTEXT(node_raw[[#This Row],[Column10]]), "", node_raw[[#This Row],[Column10]]/1)</f>
        <v/>
      </c>
    </row>
    <row r="205" spans="2:13" ht="15.75" customHeight="1" x14ac:dyDescent="0.25">
      <c r="B205" s="80" t="str">
        <f>IF(ISNONTEXT(node_raw[[#This Row],[Column1]]), "", node_raw[[#This Row],[Column1]])</f>
        <v/>
      </c>
      <c r="C205" s="88" t="str">
        <f>IF(ISNONTEXT(node_raw[[#This Row],[Column2]]), "", node_raw[[#This Row],[Column2]])</f>
        <v/>
      </c>
      <c r="D205" s="83" t="str">
        <f>IF(ISNUMBER(node_raw[[#This Row],[Column3]]), node_raw[[#This Row],[Column3]],"")</f>
        <v/>
      </c>
      <c r="E205" s="85" t="str">
        <f>IF(ISNUMBER(node_raw[[#This Row],[Column4]]), node_raw[[#This Row],[Column4]]/1048576,"")</f>
        <v/>
      </c>
      <c r="F205" s="83" t="str">
        <f>IF(ISNUMBER(node_raw[[#This Row],[Column5]]), node_raw[[#This Row],[Column5]],"")</f>
        <v/>
      </c>
      <c r="G205" s="41" t="str">
        <f t="shared" si="6"/>
        <v/>
      </c>
      <c r="H205" s="23" t="str">
        <f>IF(ISNUMBER(node_raw[[#This Row],[Column6]]), node_raw[[#This Row],[Column6]]/1048576,"")</f>
        <v/>
      </c>
      <c r="I205" s="92" t="str">
        <f t="shared" si="7"/>
        <v/>
      </c>
      <c r="J205" s="42" t="str">
        <f>IF(ISNONTEXT(node_raw[[#This Row],[Column7]]), "", node_raw[[#This Row],[Column7]]/100)</f>
        <v/>
      </c>
      <c r="K205" s="42" t="str">
        <f>IF(ISNONTEXT(node_raw[[#This Row],[Column8]]), "", node_raw[[#This Row],[Column8]]/100)</f>
        <v/>
      </c>
      <c r="L205" s="22" t="str">
        <f>IF(ISNONTEXT(node_raw[[#This Row],[Column9]]), "", node_raw[[#This Row],[Column9]]/1)</f>
        <v/>
      </c>
      <c r="M205" s="86" t="str">
        <f>IF(ISNONTEXT(node_raw[[#This Row],[Column10]]), "", node_raw[[#This Row],[Column10]]/1)</f>
        <v/>
      </c>
    </row>
    <row r="206" spans="2:13" ht="15.75" customHeight="1" x14ac:dyDescent="0.25">
      <c r="B206" s="80" t="str">
        <f>IF(ISNONTEXT(node_raw[[#This Row],[Column1]]), "", node_raw[[#This Row],[Column1]])</f>
        <v/>
      </c>
      <c r="C206" s="88" t="str">
        <f>IF(ISNONTEXT(node_raw[[#This Row],[Column2]]), "", node_raw[[#This Row],[Column2]])</f>
        <v/>
      </c>
      <c r="D206" s="83" t="str">
        <f>IF(ISNUMBER(node_raw[[#This Row],[Column3]]), node_raw[[#This Row],[Column3]],"")</f>
        <v/>
      </c>
      <c r="E206" s="85" t="str">
        <f>IF(ISNUMBER(node_raw[[#This Row],[Column4]]), node_raw[[#This Row],[Column4]]/1048576,"")</f>
        <v/>
      </c>
      <c r="F206" s="83" t="str">
        <f>IF(ISNUMBER(node_raw[[#This Row],[Column5]]), node_raw[[#This Row],[Column5]],"")</f>
        <v/>
      </c>
      <c r="G206" s="41" t="str">
        <f t="shared" si="6"/>
        <v/>
      </c>
      <c r="H206" s="23" t="str">
        <f>IF(ISNUMBER(node_raw[[#This Row],[Column6]]), node_raw[[#This Row],[Column6]]/1048576,"")</f>
        <v/>
      </c>
      <c r="I206" s="92" t="str">
        <f t="shared" si="7"/>
        <v/>
      </c>
      <c r="J206" s="42" t="str">
        <f>IF(ISNONTEXT(node_raw[[#This Row],[Column7]]), "", node_raw[[#This Row],[Column7]]/100)</f>
        <v/>
      </c>
      <c r="K206" s="42" t="str">
        <f>IF(ISNONTEXT(node_raw[[#This Row],[Column8]]), "", node_raw[[#This Row],[Column8]]/100)</f>
        <v/>
      </c>
      <c r="L206" s="22" t="str">
        <f>IF(ISNONTEXT(node_raw[[#This Row],[Column9]]), "", node_raw[[#This Row],[Column9]]/1)</f>
        <v/>
      </c>
      <c r="M206" s="86" t="str">
        <f>IF(ISNONTEXT(node_raw[[#This Row],[Column10]]), "", node_raw[[#This Row],[Column10]]/1)</f>
        <v/>
      </c>
    </row>
    <row r="207" spans="2:13" ht="15.75" customHeight="1" x14ac:dyDescent="0.25">
      <c r="B207" s="80" t="str">
        <f>IF(ISNONTEXT(node_raw[[#This Row],[Column1]]), "", node_raw[[#This Row],[Column1]])</f>
        <v/>
      </c>
      <c r="C207" s="88" t="str">
        <f>IF(ISNONTEXT(node_raw[[#This Row],[Column2]]), "", node_raw[[#This Row],[Column2]])</f>
        <v/>
      </c>
      <c r="D207" s="83" t="str">
        <f>IF(ISNUMBER(node_raw[[#This Row],[Column3]]), node_raw[[#This Row],[Column3]],"")</f>
        <v/>
      </c>
      <c r="E207" s="85" t="str">
        <f>IF(ISNUMBER(node_raw[[#This Row],[Column4]]), node_raw[[#This Row],[Column4]]/1048576,"")</f>
        <v/>
      </c>
      <c r="F207" s="83" t="str">
        <f>IF(ISNUMBER(node_raw[[#This Row],[Column5]]), node_raw[[#This Row],[Column5]],"")</f>
        <v/>
      </c>
      <c r="G207" s="41" t="str">
        <f t="shared" si="6"/>
        <v/>
      </c>
      <c r="H207" s="23" t="str">
        <f>IF(ISNUMBER(node_raw[[#This Row],[Column6]]), node_raw[[#This Row],[Column6]]/1048576,"")</f>
        <v/>
      </c>
      <c r="I207" s="92" t="str">
        <f t="shared" si="7"/>
        <v/>
      </c>
      <c r="J207" s="42" t="str">
        <f>IF(ISNONTEXT(node_raw[[#This Row],[Column7]]), "", node_raw[[#This Row],[Column7]]/100)</f>
        <v/>
      </c>
      <c r="K207" s="42" t="str">
        <f>IF(ISNONTEXT(node_raw[[#This Row],[Column8]]), "", node_raw[[#This Row],[Column8]]/100)</f>
        <v/>
      </c>
      <c r="L207" s="22" t="str">
        <f>IF(ISNONTEXT(node_raw[[#This Row],[Column9]]), "", node_raw[[#This Row],[Column9]]/1)</f>
        <v/>
      </c>
      <c r="M207" s="86" t="str">
        <f>IF(ISNONTEXT(node_raw[[#This Row],[Column10]]), "", node_raw[[#This Row],[Column10]]/1)</f>
        <v/>
      </c>
    </row>
    <row r="208" spans="2:13" ht="15.75" customHeight="1" x14ac:dyDescent="0.25">
      <c r="B208" s="80" t="str">
        <f>IF(ISNONTEXT(node_raw[[#This Row],[Column1]]), "", node_raw[[#This Row],[Column1]])</f>
        <v/>
      </c>
      <c r="C208" s="88" t="str">
        <f>IF(ISNONTEXT(node_raw[[#This Row],[Column2]]), "", node_raw[[#This Row],[Column2]])</f>
        <v/>
      </c>
      <c r="D208" s="83" t="str">
        <f>IF(ISNUMBER(node_raw[[#This Row],[Column3]]), node_raw[[#This Row],[Column3]],"")</f>
        <v/>
      </c>
      <c r="E208" s="85" t="str">
        <f>IF(ISNUMBER(node_raw[[#This Row],[Column4]]), node_raw[[#This Row],[Column4]]/1048576,"")</f>
        <v/>
      </c>
      <c r="F208" s="83" t="str">
        <f>IF(ISNUMBER(node_raw[[#This Row],[Column5]]), node_raw[[#This Row],[Column5]],"")</f>
        <v/>
      </c>
      <c r="G208" s="41" t="str">
        <f t="shared" si="6"/>
        <v/>
      </c>
      <c r="H208" s="23" t="str">
        <f>IF(ISNUMBER(node_raw[[#This Row],[Column6]]), node_raw[[#This Row],[Column6]]/1048576,"")</f>
        <v/>
      </c>
      <c r="I208" s="92" t="str">
        <f t="shared" si="7"/>
        <v/>
      </c>
      <c r="J208" s="42" t="str">
        <f>IF(ISNONTEXT(node_raw[[#This Row],[Column7]]), "", node_raw[[#This Row],[Column7]]/100)</f>
        <v/>
      </c>
      <c r="K208" s="42" t="str">
        <f>IF(ISNONTEXT(node_raw[[#This Row],[Column8]]), "", node_raw[[#This Row],[Column8]]/100)</f>
        <v/>
      </c>
      <c r="L208" s="22" t="str">
        <f>IF(ISNONTEXT(node_raw[[#This Row],[Column9]]), "", node_raw[[#This Row],[Column9]]/1)</f>
        <v/>
      </c>
      <c r="M208" s="86" t="str">
        <f>IF(ISNONTEXT(node_raw[[#This Row],[Column10]]), "", node_raw[[#This Row],[Column10]]/1)</f>
        <v/>
      </c>
    </row>
    <row r="209" spans="2:13" ht="15.75" customHeight="1" x14ac:dyDescent="0.25">
      <c r="B209" s="80" t="str">
        <f>IF(ISNONTEXT(node_raw[[#This Row],[Column1]]), "", node_raw[[#This Row],[Column1]])</f>
        <v/>
      </c>
      <c r="C209" s="88" t="str">
        <f>IF(ISNONTEXT(node_raw[[#This Row],[Column2]]), "", node_raw[[#This Row],[Column2]])</f>
        <v/>
      </c>
      <c r="D209" s="83" t="str">
        <f>IF(ISNUMBER(node_raw[[#This Row],[Column3]]), node_raw[[#This Row],[Column3]],"")</f>
        <v/>
      </c>
      <c r="E209" s="85" t="str">
        <f>IF(ISNUMBER(node_raw[[#This Row],[Column4]]), node_raw[[#This Row],[Column4]]/1048576,"")</f>
        <v/>
      </c>
      <c r="F209" s="83" t="str">
        <f>IF(ISNUMBER(node_raw[[#This Row],[Column5]]), node_raw[[#This Row],[Column5]],"")</f>
        <v/>
      </c>
      <c r="G209" s="41" t="str">
        <f t="shared" si="6"/>
        <v/>
      </c>
      <c r="H209" s="23" t="str">
        <f>IF(ISNUMBER(node_raw[[#This Row],[Column6]]), node_raw[[#This Row],[Column6]]/1048576,"")</f>
        <v/>
      </c>
      <c r="I209" s="92" t="str">
        <f t="shared" si="7"/>
        <v/>
      </c>
      <c r="J209" s="42" t="str">
        <f>IF(ISNONTEXT(node_raw[[#This Row],[Column7]]), "", node_raw[[#This Row],[Column7]]/100)</f>
        <v/>
      </c>
      <c r="K209" s="42" t="str">
        <f>IF(ISNONTEXT(node_raw[[#This Row],[Column8]]), "", node_raw[[#This Row],[Column8]]/100)</f>
        <v/>
      </c>
      <c r="L209" s="22" t="str">
        <f>IF(ISNONTEXT(node_raw[[#This Row],[Column9]]), "", node_raw[[#This Row],[Column9]]/1)</f>
        <v/>
      </c>
      <c r="M209" s="86" t="str">
        <f>IF(ISNONTEXT(node_raw[[#This Row],[Column10]]), "", node_raw[[#This Row],[Column10]]/1)</f>
        <v/>
      </c>
    </row>
    <row r="210" spans="2:13" ht="15.75" customHeight="1" x14ac:dyDescent="0.25">
      <c r="B210" s="80" t="str">
        <f>IF(ISNONTEXT(node_raw[[#This Row],[Column1]]), "", node_raw[[#This Row],[Column1]])</f>
        <v/>
      </c>
      <c r="C210" s="88" t="str">
        <f>IF(ISNONTEXT(node_raw[[#This Row],[Column2]]), "", node_raw[[#This Row],[Column2]])</f>
        <v/>
      </c>
      <c r="D210" s="83" t="str">
        <f>IF(ISNUMBER(node_raw[[#This Row],[Column3]]), node_raw[[#This Row],[Column3]],"")</f>
        <v/>
      </c>
      <c r="E210" s="85" t="str">
        <f>IF(ISNUMBER(node_raw[[#This Row],[Column4]]), node_raw[[#This Row],[Column4]]/1048576,"")</f>
        <v/>
      </c>
      <c r="F210" s="83" t="str">
        <f>IF(ISNUMBER(node_raw[[#This Row],[Column5]]), node_raw[[#This Row],[Column5]],"")</f>
        <v/>
      </c>
      <c r="G210" s="41" t="str">
        <f t="shared" si="6"/>
        <v/>
      </c>
      <c r="H210" s="23" t="str">
        <f>IF(ISNUMBER(node_raw[[#This Row],[Column6]]), node_raw[[#This Row],[Column6]]/1048576,"")</f>
        <v/>
      </c>
      <c r="I210" s="92" t="str">
        <f t="shared" si="7"/>
        <v/>
      </c>
      <c r="J210" s="42" t="str">
        <f>IF(ISNONTEXT(node_raw[[#This Row],[Column7]]), "", node_raw[[#This Row],[Column7]]/100)</f>
        <v/>
      </c>
      <c r="K210" s="42" t="str">
        <f>IF(ISNONTEXT(node_raw[[#This Row],[Column8]]), "", node_raw[[#This Row],[Column8]]/100)</f>
        <v/>
      </c>
      <c r="L210" s="22" t="str">
        <f>IF(ISNONTEXT(node_raw[[#This Row],[Column9]]), "", node_raw[[#This Row],[Column9]]/1)</f>
        <v/>
      </c>
      <c r="M210" s="86" t="str">
        <f>IF(ISNONTEXT(node_raw[[#This Row],[Column10]]), "", node_raw[[#This Row],[Column10]]/1)</f>
        <v/>
      </c>
    </row>
    <row r="211" spans="2:13" ht="15.75" customHeight="1" x14ac:dyDescent="0.25">
      <c r="B211" s="80" t="str">
        <f>IF(ISNONTEXT(node_raw[[#This Row],[Column1]]), "", node_raw[[#This Row],[Column1]])</f>
        <v/>
      </c>
      <c r="C211" s="88" t="str">
        <f>IF(ISNONTEXT(node_raw[[#This Row],[Column2]]), "", node_raw[[#This Row],[Column2]])</f>
        <v/>
      </c>
      <c r="D211" s="83" t="str">
        <f>IF(ISNUMBER(node_raw[[#This Row],[Column3]]), node_raw[[#This Row],[Column3]],"")</f>
        <v/>
      </c>
      <c r="E211" s="85" t="str">
        <f>IF(ISNUMBER(node_raw[[#This Row],[Column4]]), node_raw[[#This Row],[Column4]]/1048576,"")</f>
        <v/>
      </c>
      <c r="F211" s="83" t="str">
        <f>IF(ISNUMBER(node_raw[[#This Row],[Column5]]), node_raw[[#This Row],[Column5]],"")</f>
        <v/>
      </c>
      <c r="G211" s="41" t="str">
        <f t="shared" si="6"/>
        <v/>
      </c>
      <c r="H211" s="23" t="str">
        <f>IF(ISNUMBER(node_raw[[#This Row],[Column6]]), node_raw[[#This Row],[Column6]]/1048576,"")</f>
        <v/>
      </c>
      <c r="I211" s="92" t="str">
        <f t="shared" si="7"/>
        <v/>
      </c>
      <c r="J211" s="42" t="str">
        <f>IF(ISNONTEXT(node_raw[[#This Row],[Column7]]), "", node_raw[[#This Row],[Column7]]/100)</f>
        <v/>
      </c>
      <c r="K211" s="42" t="str">
        <f>IF(ISNONTEXT(node_raw[[#This Row],[Column8]]), "", node_raw[[#This Row],[Column8]]/100)</f>
        <v/>
      </c>
      <c r="L211" s="22" t="str">
        <f>IF(ISNONTEXT(node_raw[[#This Row],[Column9]]), "", node_raw[[#This Row],[Column9]]/1)</f>
        <v/>
      </c>
      <c r="M211" s="86" t="str">
        <f>IF(ISNONTEXT(node_raw[[#This Row],[Column10]]), "", node_raw[[#This Row],[Column10]]/1)</f>
        <v/>
      </c>
    </row>
    <row r="212" spans="2:13" ht="15.75" customHeight="1" x14ac:dyDescent="0.25">
      <c r="B212" s="80" t="str">
        <f>IF(ISNONTEXT(node_raw[[#This Row],[Column1]]), "", node_raw[[#This Row],[Column1]])</f>
        <v/>
      </c>
      <c r="C212" s="88" t="str">
        <f>IF(ISNONTEXT(node_raw[[#This Row],[Column2]]), "", node_raw[[#This Row],[Column2]])</f>
        <v/>
      </c>
      <c r="D212" s="83" t="str">
        <f>IF(ISNUMBER(node_raw[[#This Row],[Column3]]), node_raw[[#This Row],[Column3]],"")</f>
        <v/>
      </c>
      <c r="E212" s="85" t="str">
        <f>IF(ISNUMBER(node_raw[[#This Row],[Column4]]), node_raw[[#This Row],[Column4]]/1048576,"")</f>
        <v/>
      </c>
      <c r="F212" s="83" t="str">
        <f>IF(ISNUMBER(node_raw[[#This Row],[Column5]]), node_raw[[#This Row],[Column5]],"")</f>
        <v/>
      </c>
      <c r="G212" s="41" t="str">
        <f t="shared" si="6"/>
        <v/>
      </c>
      <c r="H212" s="23" t="str">
        <f>IF(ISNUMBER(node_raw[[#This Row],[Column6]]), node_raw[[#This Row],[Column6]]/1048576,"")</f>
        <v/>
      </c>
      <c r="I212" s="92" t="str">
        <f t="shared" si="7"/>
        <v/>
      </c>
      <c r="J212" s="42" t="str">
        <f>IF(ISNONTEXT(node_raw[[#This Row],[Column7]]), "", node_raw[[#This Row],[Column7]]/100)</f>
        <v/>
      </c>
      <c r="K212" s="42" t="str">
        <f>IF(ISNONTEXT(node_raw[[#This Row],[Column8]]), "", node_raw[[#This Row],[Column8]]/100)</f>
        <v/>
      </c>
      <c r="L212" s="22" t="str">
        <f>IF(ISNONTEXT(node_raw[[#This Row],[Column9]]), "", node_raw[[#This Row],[Column9]]/1)</f>
        <v/>
      </c>
      <c r="M212" s="86" t="str">
        <f>IF(ISNONTEXT(node_raw[[#This Row],[Column10]]), "", node_raw[[#This Row],[Column10]]/1)</f>
        <v/>
      </c>
    </row>
    <row r="213" spans="2:13" ht="15.75" customHeight="1" x14ac:dyDescent="0.25">
      <c r="B213" s="80" t="str">
        <f>IF(ISNONTEXT(node_raw[[#This Row],[Column1]]), "", node_raw[[#This Row],[Column1]])</f>
        <v/>
      </c>
      <c r="C213" s="88" t="str">
        <f>IF(ISNONTEXT(node_raw[[#This Row],[Column2]]), "", node_raw[[#This Row],[Column2]])</f>
        <v/>
      </c>
      <c r="D213" s="83" t="str">
        <f>IF(ISNUMBER(node_raw[[#This Row],[Column3]]), node_raw[[#This Row],[Column3]],"")</f>
        <v/>
      </c>
      <c r="E213" s="85" t="str">
        <f>IF(ISNUMBER(node_raw[[#This Row],[Column4]]), node_raw[[#This Row],[Column4]]/1048576,"")</f>
        <v/>
      </c>
      <c r="F213" s="83" t="str">
        <f>IF(ISNUMBER(node_raw[[#This Row],[Column5]]), node_raw[[#This Row],[Column5]],"")</f>
        <v/>
      </c>
      <c r="G213" s="41" t="str">
        <f t="shared" si="6"/>
        <v/>
      </c>
      <c r="H213" s="23" t="str">
        <f>IF(ISNUMBER(node_raw[[#This Row],[Column6]]), node_raw[[#This Row],[Column6]]/1048576,"")</f>
        <v/>
      </c>
      <c r="I213" s="92" t="str">
        <f t="shared" si="7"/>
        <v/>
      </c>
      <c r="J213" s="42" t="str">
        <f>IF(ISNONTEXT(node_raw[[#This Row],[Column7]]), "", node_raw[[#This Row],[Column7]]/100)</f>
        <v/>
      </c>
      <c r="K213" s="42" t="str">
        <f>IF(ISNONTEXT(node_raw[[#This Row],[Column8]]), "", node_raw[[#This Row],[Column8]]/100)</f>
        <v/>
      </c>
      <c r="L213" s="22" t="str">
        <f>IF(ISNONTEXT(node_raw[[#This Row],[Column9]]), "", node_raw[[#This Row],[Column9]]/1)</f>
        <v/>
      </c>
      <c r="M213" s="86" t="str">
        <f>IF(ISNONTEXT(node_raw[[#This Row],[Column10]]), "", node_raw[[#This Row],[Column10]]/1)</f>
        <v/>
      </c>
    </row>
    <row r="214" spans="2:13" ht="15.75" customHeight="1" x14ac:dyDescent="0.25">
      <c r="B214" s="80" t="str">
        <f>IF(ISNONTEXT(node_raw[[#This Row],[Column1]]), "", node_raw[[#This Row],[Column1]])</f>
        <v/>
      </c>
      <c r="C214" s="88" t="str">
        <f>IF(ISNONTEXT(node_raw[[#This Row],[Column2]]), "", node_raw[[#This Row],[Column2]])</f>
        <v/>
      </c>
      <c r="D214" s="83" t="str">
        <f>IF(ISNUMBER(node_raw[[#This Row],[Column3]]), node_raw[[#This Row],[Column3]],"")</f>
        <v/>
      </c>
      <c r="E214" s="85" t="str">
        <f>IF(ISNUMBER(node_raw[[#This Row],[Column4]]), node_raw[[#This Row],[Column4]]/1048576,"")</f>
        <v/>
      </c>
      <c r="F214" s="83" t="str">
        <f>IF(ISNUMBER(node_raw[[#This Row],[Column5]]), node_raw[[#This Row],[Column5]],"")</f>
        <v/>
      </c>
      <c r="G214" s="41" t="str">
        <f t="shared" si="6"/>
        <v/>
      </c>
      <c r="H214" s="23" t="str">
        <f>IF(ISNUMBER(node_raw[[#This Row],[Column6]]), node_raw[[#This Row],[Column6]]/1048576,"")</f>
        <v/>
      </c>
      <c r="I214" s="92" t="str">
        <f t="shared" si="7"/>
        <v/>
      </c>
      <c r="J214" s="42" t="str">
        <f>IF(ISNONTEXT(node_raw[[#This Row],[Column7]]), "", node_raw[[#This Row],[Column7]]/100)</f>
        <v/>
      </c>
      <c r="K214" s="42" t="str">
        <f>IF(ISNONTEXT(node_raw[[#This Row],[Column8]]), "", node_raw[[#This Row],[Column8]]/100)</f>
        <v/>
      </c>
      <c r="L214" s="22" t="str">
        <f>IF(ISNONTEXT(node_raw[[#This Row],[Column9]]), "", node_raw[[#This Row],[Column9]]/1)</f>
        <v/>
      </c>
      <c r="M214" s="86" t="str">
        <f>IF(ISNONTEXT(node_raw[[#This Row],[Column10]]), "", node_raw[[#This Row],[Column10]]/1)</f>
        <v/>
      </c>
    </row>
    <row r="215" spans="2:13" ht="15.75" customHeight="1" x14ac:dyDescent="0.25">
      <c r="B215" s="80" t="str">
        <f>IF(ISNONTEXT(node_raw[[#This Row],[Column1]]), "", node_raw[[#This Row],[Column1]])</f>
        <v/>
      </c>
      <c r="C215" s="88" t="str">
        <f>IF(ISNONTEXT(node_raw[[#This Row],[Column2]]), "", node_raw[[#This Row],[Column2]])</f>
        <v/>
      </c>
      <c r="D215" s="83" t="str">
        <f>IF(ISNUMBER(node_raw[[#This Row],[Column3]]), node_raw[[#This Row],[Column3]],"")</f>
        <v/>
      </c>
      <c r="E215" s="85" t="str">
        <f>IF(ISNUMBER(node_raw[[#This Row],[Column4]]), node_raw[[#This Row],[Column4]]/1048576,"")</f>
        <v/>
      </c>
      <c r="F215" s="83" t="str">
        <f>IF(ISNUMBER(node_raw[[#This Row],[Column5]]), node_raw[[#This Row],[Column5]],"")</f>
        <v/>
      </c>
      <c r="G215" s="41" t="str">
        <f t="shared" si="6"/>
        <v/>
      </c>
      <c r="H215" s="23" t="str">
        <f>IF(ISNUMBER(node_raw[[#This Row],[Column6]]), node_raw[[#This Row],[Column6]]/1048576,"")</f>
        <v/>
      </c>
      <c r="I215" s="92" t="str">
        <f t="shared" si="7"/>
        <v/>
      </c>
      <c r="J215" s="42" t="str">
        <f>IF(ISNONTEXT(node_raw[[#This Row],[Column7]]), "", node_raw[[#This Row],[Column7]]/100)</f>
        <v/>
      </c>
      <c r="K215" s="42" t="str">
        <f>IF(ISNONTEXT(node_raw[[#This Row],[Column8]]), "", node_raw[[#This Row],[Column8]]/100)</f>
        <v/>
      </c>
      <c r="L215" s="22" t="str">
        <f>IF(ISNONTEXT(node_raw[[#This Row],[Column9]]), "", node_raw[[#This Row],[Column9]]/1)</f>
        <v/>
      </c>
      <c r="M215" s="86" t="str">
        <f>IF(ISNONTEXT(node_raw[[#This Row],[Column10]]), "", node_raw[[#This Row],[Column10]]/1)</f>
        <v/>
      </c>
    </row>
    <row r="216" spans="2:13" ht="15.75" customHeight="1" x14ac:dyDescent="0.25">
      <c r="B216" s="80" t="str">
        <f>IF(ISNONTEXT(node_raw[[#This Row],[Column1]]), "", node_raw[[#This Row],[Column1]])</f>
        <v/>
      </c>
      <c r="C216" s="88" t="str">
        <f>IF(ISNONTEXT(node_raw[[#This Row],[Column2]]), "", node_raw[[#This Row],[Column2]])</f>
        <v/>
      </c>
      <c r="D216" s="83" t="str">
        <f>IF(ISNUMBER(node_raw[[#This Row],[Column3]]), node_raw[[#This Row],[Column3]],"")</f>
        <v/>
      </c>
      <c r="E216" s="85" t="str">
        <f>IF(ISNUMBER(node_raw[[#This Row],[Column4]]), node_raw[[#This Row],[Column4]]/1048576,"")</f>
        <v/>
      </c>
      <c r="F216" s="83" t="str">
        <f>IF(ISNUMBER(node_raw[[#This Row],[Column5]]), node_raw[[#This Row],[Column5]],"")</f>
        <v/>
      </c>
      <c r="G216" s="41" t="str">
        <f t="shared" si="6"/>
        <v/>
      </c>
      <c r="H216" s="23" t="str">
        <f>IF(ISNUMBER(node_raw[[#This Row],[Column6]]), node_raw[[#This Row],[Column6]]/1048576,"")</f>
        <v/>
      </c>
      <c r="I216" s="92" t="str">
        <f t="shared" si="7"/>
        <v/>
      </c>
      <c r="J216" s="42" t="str">
        <f>IF(ISNONTEXT(node_raw[[#This Row],[Column7]]), "", node_raw[[#This Row],[Column7]]/100)</f>
        <v/>
      </c>
      <c r="K216" s="42" t="str">
        <f>IF(ISNONTEXT(node_raw[[#This Row],[Column8]]), "", node_raw[[#This Row],[Column8]]/100)</f>
        <v/>
      </c>
      <c r="L216" s="22" t="str">
        <f>IF(ISNONTEXT(node_raw[[#This Row],[Column9]]), "", node_raw[[#This Row],[Column9]]/1)</f>
        <v/>
      </c>
      <c r="M216" s="86" t="str">
        <f>IF(ISNONTEXT(node_raw[[#This Row],[Column10]]), "", node_raw[[#This Row],[Column10]]/1)</f>
        <v/>
      </c>
    </row>
    <row r="217" spans="2:13" ht="15.75" customHeight="1" x14ac:dyDescent="0.25">
      <c r="B217" s="80" t="str">
        <f>IF(ISNONTEXT(node_raw[[#This Row],[Column1]]), "", node_raw[[#This Row],[Column1]])</f>
        <v/>
      </c>
      <c r="C217" s="88" t="str">
        <f>IF(ISNONTEXT(node_raw[[#This Row],[Column2]]), "", node_raw[[#This Row],[Column2]])</f>
        <v/>
      </c>
      <c r="D217" s="83" t="str">
        <f>IF(ISNUMBER(node_raw[[#This Row],[Column3]]), node_raw[[#This Row],[Column3]],"")</f>
        <v/>
      </c>
      <c r="E217" s="85" t="str">
        <f>IF(ISNUMBER(node_raw[[#This Row],[Column4]]), node_raw[[#This Row],[Column4]]/1048576,"")</f>
        <v/>
      </c>
      <c r="F217" s="83" t="str">
        <f>IF(ISNUMBER(node_raw[[#This Row],[Column5]]), node_raw[[#This Row],[Column5]],"")</f>
        <v/>
      </c>
      <c r="G217" s="41" t="str">
        <f t="shared" si="6"/>
        <v/>
      </c>
      <c r="H217" s="23" t="str">
        <f>IF(ISNUMBER(node_raw[[#This Row],[Column6]]), node_raw[[#This Row],[Column6]]/1048576,"")</f>
        <v/>
      </c>
      <c r="I217" s="92" t="str">
        <f t="shared" si="7"/>
        <v/>
      </c>
      <c r="J217" s="42" t="str">
        <f>IF(ISNONTEXT(node_raw[[#This Row],[Column7]]), "", node_raw[[#This Row],[Column7]]/100)</f>
        <v/>
      </c>
      <c r="K217" s="42" t="str">
        <f>IF(ISNONTEXT(node_raw[[#This Row],[Column8]]), "", node_raw[[#This Row],[Column8]]/100)</f>
        <v/>
      </c>
      <c r="L217" s="22" t="str">
        <f>IF(ISNONTEXT(node_raw[[#This Row],[Column9]]), "", node_raw[[#This Row],[Column9]]/1)</f>
        <v/>
      </c>
      <c r="M217" s="86" t="str">
        <f>IF(ISNONTEXT(node_raw[[#This Row],[Column10]]), "", node_raw[[#This Row],[Column10]]/1)</f>
        <v/>
      </c>
    </row>
    <row r="218" spans="2:13" ht="15.75" customHeight="1" x14ac:dyDescent="0.25">
      <c r="B218" s="80" t="str">
        <f>IF(ISNONTEXT(node_raw[[#This Row],[Column1]]), "", node_raw[[#This Row],[Column1]])</f>
        <v/>
      </c>
      <c r="C218" s="88" t="str">
        <f>IF(ISNONTEXT(node_raw[[#This Row],[Column2]]), "", node_raw[[#This Row],[Column2]])</f>
        <v/>
      </c>
      <c r="D218" s="83" t="str">
        <f>IF(ISNUMBER(node_raw[[#This Row],[Column3]]), node_raw[[#This Row],[Column3]],"")</f>
        <v/>
      </c>
      <c r="E218" s="85" t="str">
        <f>IF(ISNUMBER(node_raw[[#This Row],[Column4]]), node_raw[[#This Row],[Column4]]/1048576,"")</f>
        <v/>
      </c>
      <c r="F218" s="83" t="str">
        <f>IF(ISNUMBER(node_raw[[#This Row],[Column5]]), node_raw[[#This Row],[Column5]],"")</f>
        <v/>
      </c>
      <c r="G218" s="41" t="str">
        <f t="shared" si="6"/>
        <v/>
      </c>
      <c r="H218" s="23" t="str">
        <f>IF(ISNUMBER(node_raw[[#This Row],[Column6]]), node_raw[[#This Row],[Column6]]/1048576,"")</f>
        <v/>
      </c>
      <c r="I218" s="92" t="str">
        <f t="shared" si="7"/>
        <v/>
      </c>
      <c r="J218" s="42" t="str">
        <f>IF(ISNONTEXT(node_raw[[#This Row],[Column7]]), "", node_raw[[#This Row],[Column7]]/100)</f>
        <v/>
      </c>
      <c r="K218" s="42" t="str">
        <f>IF(ISNONTEXT(node_raw[[#This Row],[Column8]]), "", node_raw[[#This Row],[Column8]]/100)</f>
        <v/>
      </c>
      <c r="L218" s="22" t="str">
        <f>IF(ISNONTEXT(node_raw[[#This Row],[Column9]]), "", node_raw[[#This Row],[Column9]]/1)</f>
        <v/>
      </c>
      <c r="M218" s="86" t="str">
        <f>IF(ISNONTEXT(node_raw[[#This Row],[Column10]]), "", node_raw[[#This Row],[Column10]]/1)</f>
        <v/>
      </c>
    </row>
    <row r="219" spans="2:13" ht="15.75" customHeight="1" x14ac:dyDescent="0.25">
      <c r="B219" s="80" t="str">
        <f>IF(ISNONTEXT(node_raw[[#This Row],[Column1]]), "", node_raw[[#This Row],[Column1]])</f>
        <v/>
      </c>
      <c r="C219" s="88" t="str">
        <f>IF(ISNONTEXT(node_raw[[#This Row],[Column2]]), "", node_raw[[#This Row],[Column2]])</f>
        <v/>
      </c>
      <c r="D219" s="83" t="str">
        <f>IF(ISNUMBER(node_raw[[#This Row],[Column3]]), node_raw[[#This Row],[Column3]],"")</f>
        <v/>
      </c>
      <c r="E219" s="85" t="str">
        <f>IF(ISNUMBER(node_raw[[#This Row],[Column4]]), node_raw[[#This Row],[Column4]]/1048576,"")</f>
        <v/>
      </c>
      <c r="F219" s="83" t="str">
        <f>IF(ISNUMBER(node_raw[[#This Row],[Column5]]), node_raw[[#This Row],[Column5]],"")</f>
        <v/>
      </c>
      <c r="G219" s="41" t="str">
        <f t="shared" si="6"/>
        <v/>
      </c>
      <c r="H219" s="23" t="str">
        <f>IF(ISNUMBER(node_raw[[#This Row],[Column6]]), node_raw[[#This Row],[Column6]]/1048576,"")</f>
        <v/>
      </c>
      <c r="I219" s="92" t="str">
        <f t="shared" si="7"/>
        <v/>
      </c>
      <c r="J219" s="42" t="str">
        <f>IF(ISNONTEXT(node_raw[[#This Row],[Column7]]), "", node_raw[[#This Row],[Column7]]/100)</f>
        <v/>
      </c>
      <c r="K219" s="42" t="str">
        <f>IF(ISNONTEXT(node_raw[[#This Row],[Column8]]), "", node_raw[[#This Row],[Column8]]/100)</f>
        <v/>
      </c>
      <c r="L219" s="22" t="str">
        <f>IF(ISNONTEXT(node_raw[[#This Row],[Column9]]), "", node_raw[[#This Row],[Column9]]/1)</f>
        <v/>
      </c>
      <c r="M219" s="86" t="str">
        <f>IF(ISNONTEXT(node_raw[[#This Row],[Column10]]), "", node_raw[[#This Row],[Column10]]/1)</f>
        <v/>
      </c>
    </row>
    <row r="220" spans="2:13" ht="15.75" customHeight="1" x14ac:dyDescent="0.25">
      <c r="B220" s="80" t="str">
        <f>IF(ISNONTEXT(node_raw[[#This Row],[Column1]]), "", node_raw[[#This Row],[Column1]])</f>
        <v/>
      </c>
      <c r="C220" s="88" t="str">
        <f>IF(ISNONTEXT(node_raw[[#This Row],[Column2]]), "", node_raw[[#This Row],[Column2]])</f>
        <v/>
      </c>
      <c r="D220" s="83" t="str">
        <f>IF(ISNUMBER(node_raw[[#This Row],[Column3]]), node_raw[[#This Row],[Column3]],"")</f>
        <v/>
      </c>
      <c r="E220" s="85" t="str">
        <f>IF(ISNUMBER(node_raw[[#This Row],[Column4]]), node_raw[[#This Row],[Column4]]/1048576,"")</f>
        <v/>
      </c>
      <c r="F220" s="83" t="str">
        <f>IF(ISNUMBER(node_raw[[#This Row],[Column5]]), node_raw[[#This Row],[Column5]],"")</f>
        <v/>
      </c>
      <c r="G220" s="41" t="str">
        <f t="shared" si="6"/>
        <v/>
      </c>
      <c r="H220" s="23" t="str">
        <f>IF(ISNUMBER(node_raw[[#This Row],[Column6]]), node_raw[[#This Row],[Column6]]/1048576,"")</f>
        <v/>
      </c>
      <c r="I220" s="92" t="str">
        <f t="shared" si="7"/>
        <v/>
      </c>
      <c r="J220" s="42" t="str">
        <f>IF(ISNONTEXT(node_raw[[#This Row],[Column7]]), "", node_raw[[#This Row],[Column7]]/100)</f>
        <v/>
      </c>
      <c r="K220" s="42" t="str">
        <f>IF(ISNONTEXT(node_raw[[#This Row],[Column8]]), "", node_raw[[#This Row],[Column8]]/100)</f>
        <v/>
      </c>
      <c r="L220" s="22" t="str">
        <f>IF(ISNONTEXT(node_raw[[#This Row],[Column9]]), "", node_raw[[#This Row],[Column9]]/1)</f>
        <v/>
      </c>
      <c r="M220" s="86" t="str">
        <f>IF(ISNONTEXT(node_raw[[#This Row],[Column10]]), "", node_raw[[#This Row],[Column10]]/1)</f>
        <v/>
      </c>
    </row>
    <row r="221" spans="2:13" ht="15.75" customHeight="1" x14ac:dyDescent="0.25">
      <c r="B221" s="80" t="str">
        <f>IF(ISNONTEXT(node_raw[[#This Row],[Column1]]), "", node_raw[[#This Row],[Column1]])</f>
        <v/>
      </c>
      <c r="C221" s="88" t="str">
        <f>IF(ISNONTEXT(node_raw[[#This Row],[Column2]]), "", node_raw[[#This Row],[Column2]])</f>
        <v/>
      </c>
      <c r="D221" s="83" t="str">
        <f>IF(ISNUMBER(node_raw[[#This Row],[Column3]]), node_raw[[#This Row],[Column3]],"")</f>
        <v/>
      </c>
      <c r="E221" s="85" t="str">
        <f>IF(ISNUMBER(node_raw[[#This Row],[Column4]]), node_raw[[#This Row],[Column4]]/1048576,"")</f>
        <v/>
      </c>
      <c r="F221" s="83" t="str">
        <f>IF(ISNUMBER(node_raw[[#This Row],[Column5]]), node_raw[[#This Row],[Column5]],"")</f>
        <v/>
      </c>
      <c r="G221" s="41" t="str">
        <f t="shared" si="6"/>
        <v/>
      </c>
      <c r="H221" s="23" t="str">
        <f>IF(ISNUMBER(node_raw[[#This Row],[Column6]]), node_raw[[#This Row],[Column6]]/1048576,"")</f>
        <v/>
      </c>
      <c r="I221" s="92" t="str">
        <f t="shared" si="7"/>
        <v/>
      </c>
      <c r="J221" s="42" t="str">
        <f>IF(ISNONTEXT(node_raw[[#This Row],[Column7]]), "", node_raw[[#This Row],[Column7]]/100)</f>
        <v/>
      </c>
      <c r="K221" s="42" t="str">
        <f>IF(ISNONTEXT(node_raw[[#This Row],[Column8]]), "", node_raw[[#This Row],[Column8]]/100)</f>
        <v/>
      </c>
      <c r="L221" s="22" t="str">
        <f>IF(ISNONTEXT(node_raw[[#This Row],[Column9]]), "", node_raw[[#This Row],[Column9]]/1)</f>
        <v/>
      </c>
      <c r="M221" s="86" t="str">
        <f>IF(ISNONTEXT(node_raw[[#This Row],[Column10]]), "", node_raw[[#This Row],[Column10]]/1)</f>
        <v/>
      </c>
    </row>
    <row r="222" spans="2:13" ht="15.75" customHeight="1" x14ac:dyDescent="0.25">
      <c r="B222" s="80" t="str">
        <f>IF(ISNONTEXT(node_raw[[#This Row],[Column1]]), "", node_raw[[#This Row],[Column1]])</f>
        <v/>
      </c>
      <c r="C222" s="88" t="str">
        <f>IF(ISNONTEXT(node_raw[[#This Row],[Column2]]), "", node_raw[[#This Row],[Column2]])</f>
        <v/>
      </c>
      <c r="D222" s="83" t="str">
        <f>IF(ISNUMBER(node_raw[[#This Row],[Column3]]), node_raw[[#This Row],[Column3]],"")</f>
        <v/>
      </c>
      <c r="E222" s="85" t="str">
        <f>IF(ISNUMBER(node_raw[[#This Row],[Column4]]), node_raw[[#This Row],[Column4]]/1048576,"")</f>
        <v/>
      </c>
      <c r="F222" s="83" t="str">
        <f>IF(ISNUMBER(node_raw[[#This Row],[Column5]]), node_raw[[#This Row],[Column5]],"")</f>
        <v/>
      </c>
      <c r="G222" s="41" t="str">
        <f t="shared" si="6"/>
        <v/>
      </c>
      <c r="H222" s="23" t="str">
        <f>IF(ISNUMBER(node_raw[[#This Row],[Column6]]), node_raw[[#This Row],[Column6]]/1048576,"")</f>
        <v/>
      </c>
      <c r="I222" s="92" t="str">
        <f t="shared" si="7"/>
        <v/>
      </c>
      <c r="J222" s="42" t="str">
        <f>IF(ISNONTEXT(node_raw[[#This Row],[Column7]]), "", node_raw[[#This Row],[Column7]]/100)</f>
        <v/>
      </c>
      <c r="K222" s="42" t="str">
        <f>IF(ISNONTEXT(node_raw[[#This Row],[Column8]]), "", node_raw[[#This Row],[Column8]]/100)</f>
        <v/>
      </c>
      <c r="L222" s="22" t="str">
        <f>IF(ISNONTEXT(node_raw[[#This Row],[Column9]]), "", node_raw[[#This Row],[Column9]]/1)</f>
        <v/>
      </c>
      <c r="M222" s="86" t="str">
        <f>IF(ISNONTEXT(node_raw[[#This Row],[Column10]]), "", node_raw[[#This Row],[Column10]]/1)</f>
        <v/>
      </c>
    </row>
    <row r="223" spans="2:13" ht="15.75" customHeight="1" x14ac:dyDescent="0.25">
      <c r="B223" s="80" t="str">
        <f>IF(ISNONTEXT(node_raw[[#This Row],[Column1]]), "", node_raw[[#This Row],[Column1]])</f>
        <v/>
      </c>
      <c r="C223" s="88" t="str">
        <f>IF(ISNONTEXT(node_raw[[#This Row],[Column2]]), "", node_raw[[#This Row],[Column2]])</f>
        <v/>
      </c>
      <c r="D223" s="83" t="str">
        <f>IF(ISNUMBER(node_raw[[#This Row],[Column3]]), node_raw[[#This Row],[Column3]],"")</f>
        <v/>
      </c>
      <c r="E223" s="85" t="str">
        <f>IF(ISNUMBER(node_raw[[#This Row],[Column4]]), node_raw[[#This Row],[Column4]]/1048576,"")</f>
        <v/>
      </c>
      <c r="F223" s="83" t="str">
        <f>IF(ISNUMBER(node_raw[[#This Row],[Column5]]), node_raw[[#This Row],[Column5]],"")</f>
        <v/>
      </c>
      <c r="G223" s="41" t="str">
        <f t="shared" si="6"/>
        <v/>
      </c>
      <c r="H223" s="23" t="str">
        <f>IF(ISNUMBER(node_raw[[#This Row],[Column6]]), node_raw[[#This Row],[Column6]]/1048576,"")</f>
        <v/>
      </c>
      <c r="I223" s="92" t="str">
        <f t="shared" si="7"/>
        <v/>
      </c>
      <c r="J223" s="42" t="str">
        <f>IF(ISNONTEXT(node_raw[[#This Row],[Column7]]), "", node_raw[[#This Row],[Column7]]/100)</f>
        <v/>
      </c>
      <c r="K223" s="42" t="str">
        <f>IF(ISNONTEXT(node_raw[[#This Row],[Column8]]), "", node_raw[[#This Row],[Column8]]/100)</f>
        <v/>
      </c>
      <c r="L223" s="22" t="str">
        <f>IF(ISNONTEXT(node_raw[[#This Row],[Column9]]), "", node_raw[[#This Row],[Column9]]/1)</f>
        <v/>
      </c>
      <c r="M223" s="86" t="str">
        <f>IF(ISNONTEXT(node_raw[[#This Row],[Column10]]), "", node_raw[[#This Row],[Column10]]/1)</f>
        <v/>
      </c>
    </row>
    <row r="224" spans="2:13" ht="15.75" customHeight="1" x14ac:dyDescent="0.25">
      <c r="B224" s="80" t="str">
        <f>IF(ISNONTEXT(node_raw[[#This Row],[Column1]]), "", node_raw[[#This Row],[Column1]])</f>
        <v/>
      </c>
      <c r="C224" s="88" t="str">
        <f>IF(ISNONTEXT(node_raw[[#This Row],[Column2]]), "", node_raw[[#This Row],[Column2]])</f>
        <v/>
      </c>
      <c r="D224" s="83" t="str">
        <f>IF(ISNUMBER(node_raw[[#This Row],[Column3]]), node_raw[[#This Row],[Column3]],"")</f>
        <v/>
      </c>
      <c r="E224" s="85" t="str">
        <f>IF(ISNUMBER(node_raw[[#This Row],[Column4]]), node_raw[[#This Row],[Column4]]/1048576,"")</f>
        <v/>
      </c>
      <c r="F224" s="83" t="str">
        <f>IF(ISNUMBER(node_raw[[#This Row],[Column5]]), node_raw[[#This Row],[Column5]],"")</f>
        <v/>
      </c>
      <c r="G224" s="41" t="str">
        <f t="shared" si="6"/>
        <v/>
      </c>
      <c r="H224" s="23" t="str">
        <f>IF(ISNUMBER(node_raw[[#This Row],[Column6]]), node_raw[[#This Row],[Column6]]/1048576,"")</f>
        <v/>
      </c>
      <c r="I224" s="92" t="str">
        <f t="shared" si="7"/>
        <v/>
      </c>
      <c r="J224" s="42" t="str">
        <f>IF(ISNONTEXT(node_raw[[#This Row],[Column7]]), "", node_raw[[#This Row],[Column7]]/100)</f>
        <v/>
      </c>
      <c r="K224" s="42" t="str">
        <f>IF(ISNONTEXT(node_raw[[#This Row],[Column8]]), "", node_raw[[#This Row],[Column8]]/100)</f>
        <v/>
      </c>
      <c r="L224" s="22" t="str">
        <f>IF(ISNONTEXT(node_raw[[#This Row],[Column9]]), "", node_raw[[#This Row],[Column9]]/1)</f>
        <v/>
      </c>
      <c r="M224" s="86" t="str">
        <f>IF(ISNONTEXT(node_raw[[#This Row],[Column10]]), "", node_raw[[#This Row],[Column10]]/1)</f>
        <v/>
      </c>
    </row>
    <row r="225" spans="2:13" ht="15.75" customHeight="1" x14ac:dyDescent="0.25">
      <c r="B225" s="80" t="str">
        <f>IF(ISNONTEXT(node_raw[[#This Row],[Column1]]), "", node_raw[[#This Row],[Column1]])</f>
        <v/>
      </c>
      <c r="C225" s="88" t="str">
        <f>IF(ISNONTEXT(node_raw[[#This Row],[Column2]]), "", node_raw[[#This Row],[Column2]])</f>
        <v/>
      </c>
      <c r="D225" s="83" t="str">
        <f>IF(ISNUMBER(node_raw[[#This Row],[Column3]]), node_raw[[#This Row],[Column3]],"")</f>
        <v/>
      </c>
      <c r="E225" s="85" t="str">
        <f>IF(ISNUMBER(node_raw[[#This Row],[Column4]]), node_raw[[#This Row],[Column4]]/1048576,"")</f>
        <v/>
      </c>
      <c r="F225" s="83" t="str">
        <f>IF(ISNUMBER(node_raw[[#This Row],[Column5]]), node_raw[[#This Row],[Column5]],"")</f>
        <v/>
      </c>
      <c r="G225" s="41" t="str">
        <f t="shared" si="6"/>
        <v/>
      </c>
      <c r="H225" s="23" t="str">
        <f>IF(ISNUMBER(node_raw[[#This Row],[Column6]]), node_raw[[#This Row],[Column6]]/1048576,"")</f>
        <v/>
      </c>
      <c r="I225" s="92" t="str">
        <f t="shared" si="7"/>
        <v/>
      </c>
      <c r="J225" s="42" t="str">
        <f>IF(ISNONTEXT(node_raw[[#This Row],[Column7]]), "", node_raw[[#This Row],[Column7]]/100)</f>
        <v/>
      </c>
      <c r="K225" s="42" t="str">
        <f>IF(ISNONTEXT(node_raw[[#This Row],[Column8]]), "", node_raw[[#This Row],[Column8]]/100)</f>
        <v/>
      </c>
      <c r="L225" s="22" t="str">
        <f>IF(ISNONTEXT(node_raw[[#This Row],[Column9]]), "", node_raw[[#This Row],[Column9]]/1)</f>
        <v/>
      </c>
      <c r="M225" s="86" t="str">
        <f>IF(ISNONTEXT(node_raw[[#This Row],[Column10]]), "", node_raw[[#This Row],[Column10]]/1)</f>
        <v/>
      </c>
    </row>
    <row r="226" spans="2:13" ht="15.75" customHeight="1" x14ac:dyDescent="0.25">
      <c r="B226" s="80" t="str">
        <f>IF(ISNONTEXT(node_raw[[#This Row],[Column1]]), "", node_raw[[#This Row],[Column1]])</f>
        <v/>
      </c>
      <c r="C226" s="88" t="str">
        <f>IF(ISNONTEXT(node_raw[[#This Row],[Column2]]), "", node_raw[[#This Row],[Column2]])</f>
        <v/>
      </c>
      <c r="D226" s="83" t="str">
        <f>IF(ISNUMBER(node_raw[[#This Row],[Column3]]), node_raw[[#This Row],[Column3]],"")</f>
        <v/>
      </c>
      <c r="E226" s="85" t="str">
        <f>IF(ISNUMBER(node_raw[[#This Row],[Column4]]), node_raw[[#This Row],[Column4]]/1048576,"")</f>
        <v/>
      </c>
      <c r="F226" s="83" t="str">
        <f>IF(ISNUMBER(node_raw[[#This Row],[Column5]]), node_raw[[#This Row],[Column5]],"")</f>
        <v/>
      </c>
      <c r="G226" s="41" t="str">
        <f t="shared" si="6"/>
        <v/>
      </c>
      <c r="H226" s="23" t="str">
        <f>IF(ISNUMBER(node_raw[[#This Row],[Column6]]), node_raw[[#This Row],[Column6]]/1048576,"")</f>
        <v/>
      </c>
      <c r="I226" s="92" t="str">
        <f t="shared" si="7"/>
        <v/>
      </c>
      <c r="J226" s="42" t="str">
        <f>IF(ISNONTEXT(node_raw[[#This Row],[Column7]]), "", node_raw[[#This Row],[Column7]]/100)</f>
        <v/>
      </c>
      <c r="K226" s="42" t="str">
        <f>IF(ISNONTEXT(node_raw[[#This Row],[Column8]]), "", node_raw[[#This Row],[Column8]]/100)</f>
        <v/>
      </c>
      <c r="L226" s="22" t="str">
        <f>IF(ISNONTEXT(node_raw[[#This Row],[Column9]]), "", node_raw[[#This Row],[Column9]]/1)</f>
        <v/>
      </c>
      <c r="M226" s="86" t="str">
        <f>IF(ISNONTEXT(node_raw[[#This Row],[Column10]]), "", node_raw[[#This Row],[Column10]]/1)</f>
        <v/>
      </c>
    </row>
    <row r="227" spans="2:13" ht="15.75" customHeight="1" x14ac:dyDescent="0.25">
      <c r="B227" s="80" t="str">
        <f>IF(ISNONTEXT(node_raw[[#This Row],[Column1]]), "", node_raw[[#This Row],[Column1]])</f>
        <v/>
      </c>
      <c r="C227" s="88" t="str">
        <f>IF(ISNONTEXT(node_raw[[#This Row],[Column2]]), "", node_raw[[#This Row],[Column2]])</f>
        <v/>
      </c>
      <c r="D227" s="83" t="str">
        <f>IF(ISNUMBER(node_raw[[#This Row],[Column3]]), node_raw[[#This Row],[Column3]],"")</f>
        <v/>
      </c>
      <c r="E227" s="85" t="str">
        <f>IF(ISNUMBER(node_raw[[#This Row],[Column4]]), node_raw[[#This Row],[Column4]]/1048576,"")</f>
        <v/>
      </c>
      <c r="F227" s="83" t="str">
        <f>IF(ISNUMBER(node_raw[[#This Row],[Column5]]), node_raw[[#This Row],[Column5]],"")</f>
        <v/>
      </c>
      <c r="G227" s="41" t="str">
        <f t="shared" si="6"/>
        <v/>
      </c>
      <c r="H227" s="23" t="str">
        <f>IF(ISNUMBER(node_raw[[#This Row],[Column6]]), node_raw[[#This Row],[Column6]]/1048576,"")</f>
        <v/>
      </c>
      <c r="I227" s="92" t="str">
        <f t="shared" si="7"/>
        <v/>
      </c>
      <c r="J227" s="42" t="str">
        <f>IF(ISNONTEXT(node_raw[[#This Row],[Column7]]), "", node_raw[[#This Row],[Column7]]/100)</f>
        <v/>
      </c>
      <c r="K227" s="42" t="str">
        <f>IF(ISNONTEXT(node_raw[[#This Row],[Column8]]), "", node_raw[[#This Row],[Column8]]/100)</f>
        <v/>
      </c>
      <c r="L227" s="22" t="str">
        <f>IF(ISNONTEXT(node_raw[[#This Row],[Column9]]), "", node_raw[[#This Row],[Column9]]/1)</f>
        <v/>
      </c>
      <c r="M227" s="86" t="str">
        <f>IF(ISNONTEXT(node_raw[[#This Row],[Column10]]), "", node_raw[[#This Row],[Column10]]/1)</f>
        <v/>
      </c>
    </row>
    <row r="228" spans="2:13" ht="15.75" customHeight="1" x14ac:dyDescent="0.25">
      <c r="B228" s="80" t="str">
        <f>IF(ISNONTEXT(node_raw[[#This Row],[Column1]]), "", node_raw[[#This Row],[Column1]])</f>
        <v/>
      </c>
      <c r="C228" s="88" t="str">
        <f>IF(ISNONTEXT(node_raw[[#This Row],[Column2]]), "", node_raw[[#This Row],[Column2]])</f>
        <v/>
      </c>
      <c r="D228" s="83" t="str">
        <f>IF(ISNUMBER(node_raw[[#This Row],[Column3]]), node_raw[[#This Row],[Column3]],"")</f>
        <v/>
      </c>
      <c r="E228" s="85" t="str">
        <f>IF(ISNUMBER(node_raw[[#This Row],[Column4]]), node_raw[[#This Row],[Column4]]/1048576,"")</f>
        <v/>
      </c>
      <c r="F228" s="83" t="str">
        <f>IF(ISNUMBER(node_raw[[#This Row],[Column5]]), node_raw[[#This Row],[Column5]],"")</f>
        <v/>
      </c>
      <c r="G228" s="41" t="str">
        <f t="shared" si="6"/>
        <v/>
      </c>
      <c r="H228" s="23" t="str">
        <f>IF(ISNUMBER(node_raw[[#This Row],[Column6]]), node_raw[[#This Row],[Column6]]/1048576,"")</f>
        <v/>
      </c>
      <c r="I228" s="92" t="str">
        <f t="shared" si="7"/>
        <v/>
      </c>
      <c r="J228" s="42" t="str">
        <f>IF(ISNONTEXT(node_raw[[#This Row],[Column7]]), "", node_raw[[#This Row],[Column7]]/100)</f>
        <v/>
      </c>
      <c r="K228" s="42" t="str">
        <f>IF(ISNONTEXT(node_raw[[#This Row],[Column8]]), "", node_raw[[#This Row],[Column8]]/100)</f>
        <v/>
      </c>
      <c r="L228" s="22" t="str">
        <f>IF(ISNONTEXT(node_raw[[#This Row],[Column9]]), "", node_raw[[#This Row],[Column9]]/1)</f>
        <v/>
      </c>
      <c r="M228" s="86" t="str">
        <f>IF(ISNONTEXT(node_raw[[#This Row],[Column10]]), "", node_raw[[#This Row],[Column10]]/1)</f>
        <v/>
      </c>
    </row>
    <row r="229" spans="2:13" ht="15.75" customHeight="1" x14ac:dyDescent="0.25">
      <c r="B229" s="80" t="str">
        <f>IF(ISNONTEXT(node_raw[[#This Row],[Column1]]), "", node_raw[[#This Row],[Column1]])</f>
        <v/>
      </c>
      <c r="C229" s="88" t="str">
        <f>IF(ISNONTEXT(node_raw[[#This Row],[Column2]]), "", node_raw[[#This Row],[Column2]])</f>
        <v/>
      </c>
      <c r="D229" s="83" t="str">
        <f>IF(ISNUMBER(node_raw[[#This Row],[Column3]]), node_raw[[#This Row],[Column3]],"")</f>
        <v/>
      </c>
      <c r="E229" s="85" t="str">
        <f>IF(ISNUMBER(node_raw[[#This Row],[Column4]]), node_raw[[#This Row],[Column4]]/1048576,"")</f>
        <v/>
      </c>
      <c r="F229" s="83" t="str">
        <f>IF(ISNUMBER(node_raw[[#This Row],[Column5]]), node_raw[[#This Row],[Column5]],"")</f>
        <v/>
      </c>
      <c r="G229" s="41" t="str">
        <f t="shared" si="6"/>
        <v/>
      </c>
      <c r="H229" s="23" t="str">
        <f>IF(ISNUMBER(node_raw[[#This Row],[Column6]]), node_raw[[#This Row],[Column6]]/1048576,"")</f>
        <v/>
      </c>
      <c r="I229" s="92" t="str">
        <f t="shared" si="7"/>
        <v/>
      </c>
      <c r="J229" s="42" t="str">
        <f>IF(ISNONTEXT(node_raw[[#This Row],[Column7]]), "", node_raw[[#This Row],[Column7]]/100)</f>
        <v/>
      </c>
      <c r="K229" s="42" t="str">
        <f>IF(ISNONTEXT(node_raw[[#This Row],[Column8]]), "", node_raw[[#This Row],[Column8]]/100)</f>
        <v/>
      </c>
      <c r="L229" s="22" t="str">
        <f>IF(ISNONTEXT(node_raw[[#This Row],[Column9]]), "", node_raw[[#This Row],[Column9]]/1)</f>
        <v/>
      </c>
      <c r="M229" s="86" t="str">
        <f>IF(ISNONTEXT(node_raw[[#This Row],[Column10]]), "", node_raw[[#This Row],[Column10]]/1)</f>
        <v/>
      </c>
    </row>
    <row r="230" spans="2:13" ht="15.75" customHeight="1" x14ac:dyDescent="0.25">
      <c r="B230" s="80" t="str">
        <f>IF(ISNONTEXT(node_raw[[#This Row],[Column1]]), "", node_raw[[#This Row],[Column1]])</f>
        <v/>
      </c>
      <c r="C230" s="88" t="str">
        <f>IF(ISNONTEXT(node_raw[[#This Row],[Column2]]), "", node_raw[[#This Row],[Column2]])</f>
        <v/>
      </c>
      <c r="D230" s="83" t="str">
        <f>IF(ISNUMBER(node_raw[[#This Row],[Column3]]), node_raw[[#This Row],[Column3]],"")</f>
        <v/>
      </c>
      <c r="E230" s="85" t="str">
        <f>IF(ISNUMBER(node_raw[[#This Row],[Column4]]), node_raw[[#This Row],[Column4]]/1048576,"")</f>
        <v/>
      </c>
      <c r="F230" s="83" t="str">
        <f>IF(ISNUMBER(node_raw[[#This Row],[Column5]]), node_raw[[#This Row],[Column5]],"")</f>
        <v/>
      </c>
      <c r="G230" s="41" t="str">
        <f t="shared" si="6"/>
        <v/>
      </c>
      <c r="H230" s="23" t="str">
        <f>IF(ISNUMBER(node_raw[[#This Row],[Column6]]), node_raw[[#This Row],[Column6]]/1048576,"")</f>
        <v/>
      </c>
      <c r="I230" s="92" t="str">
        <f t="shared" si="7"/>
        <v/>
      </c>
      <c r="J230" s="42" t="str">
        <f>IF(ISNONTEXT(node_raw[[#This Row],[Column7]]), "", node_raw[[#This Row],[Column7]]/100)</f>
        <v/>
      </c>
      <c r="K230" s="42" t="str">
        <f>IF(ISNONTEXT(node_raw[[#This Row],[Column8]]), "", node_raw[[#This Row],[Column8]]/100)</f>
        <v/>
      </c>
      <c r="L230" s="22" t="str">
        <f>IF(ISNONTEXT(node_raw[[#This Row],[Column9]]), "", node_raw[[#This Row],[Column9]]/1)</f>
        <v/>
      </c>
      <c r="M230" s="86" t="str">
        <f>IF(ISNONTEXT(node_raw[[#This Row],[Column10]]), "", node_raw[[#This Row],[Column10]]/1)</f>
        <v/>
      </c>
    </row>
    <row r="231" spans="2:13" ht="15.75" customHeight="1" x14ac:dyDescent="0.25">
      <c r="B231" s="80" t="str">
        <f>IF(ISNONTEXT(node_raw[[#This Row],[Column1]]), "", node_raw[[#This Row],[Column1]])</f>
        <v/>
      </c>
      <c r="C231" s="88" t="str">
        <f>IF(ISNONTEXT(node_raw[[#This Row],[Column2]]), "", node_raw[[#This Row],[Column2]])</f>
        <v/>
      </c>
      <c r="D231" s="83" t="str">
        <f>IF(ISNUMBER(node_raw[[#This Row],[Column3]]), node_raw[[#This Row],[Column3]],"")</f>
        <v/>
      </c>
      <c r="E231" s="85" t="str">
        <f>IF(ISNUMBER(node_raw[[#This Row],[Column4]]), node_raw[[#This Row],[Column4]]/1048576,"")</f>
        <v/>
      </c>
      <c r="F231" s="83" t="str">
        <f>IF(ISNUMBER(node_raw[[#This Row],[Column5]]), node_raw[[#This Row],[Column5]],"")</f>
        <v/>
      </c>
      <c r="G231" s="41" t="str">
        <f t="shared" si="6"/>
        <v/>
      </c>
      <c r="H231" s="23" t="str">
        <f>IF(ISNUMBER(node_raw[[#This Row],[Column6]]), node_raw[[#This Row],[Column6]]/1048576,"")</f>
        <v/>
      </c>
      <c r="I231" s="92" t="str">
        <f t="shared" si="7"/>
        <v/>
      </c>
      <c r="J231" s="42" t="str">
        <f>IF(ISNONTEXT(node_raw[[#This Row],[Column7]]), "", node_raw[[#This Row],[Column7]]/100)</f>
        <v/>
      </c>
      <c r="K231" s="42" t="str">
        <f>IF(ISNONTEXT(node_raw[[#This Row],[Column8]]), "", node_raw[[#This Row],[Column8]]/100)</f>
        <v/>
      </c>
      <c r="L231" s="22" t="str">
        <f>IF(ISNONTEXT(node_raw[[#This Row],[Column9]]), "", node_raw[[#This Row],[Column9]]/1)</f>
        <v/>
      </c>
      <c r="M231" s="86" t="str">
        <f>IF(ISNONTEXT(node_raw[[#This Row],[Column10]]), "", node_raw[[#This Row],[Column10]]/1)</f>
        <v/>
      </c>
    </row>
    <row r="232" spans="2:13" ht="15.75" customHeight="1" x14ac:dyDescent="0.25">
      <c r="B232" s="80" t="str">
        <f>IF(ISNONTEXT(node_raw[[#This Row],[Column1]]), "", node_raw[[#This Row],[Column1]])</f>
        <v/>
      </c>
      <c r="C232" s="88" t="str">
        <f>IF(ISNONTEXT(node_raw[[#This Row],[Column2]]), "", node_raw[[#This Row],[Column2]])</f>
        <v/>
      </c>
      <c r="D232" s="83" t="str">
        <f>IF(ISNUMBER(node_raw[[#This Row],[Column3]]), node_raw[[#This Row],[Column3]],"")</f>
        <v/>
      </c>
      <c r="E232" s="85" t="str">
        <f>IF(ISNUMBER(node_raw[[#This Row],[Column4]]), node_raw[[#This Row],[Column4]]/1048576,"")</f>
        <v/>
      </c>
      <c r="F232" s="83" t="str">
        <f>IF(ISNUMBER(node_raw[[#This Row],[Column5]]), node_raw[[#This Row],[Column5]],"")</f>
        <v/>
      </c>
      <c r="G232" s="41" t="str">
        <f t="shared" si="6"/>
        <v/>
      </c>
      <c r="H232" s="23" t="str">
        <f>IF(ISNUMBER(node_raw[[#This Row],[Column6]]), node_raw[[#This Row],[Column6]]/1048576,"")</f>
        <v/>
      </c>
      <c r="I232" s="92" t="str">
        <f t="shared" si="7"/>
        <v/>
      </c>
      <c r="J232" s="42" t="str">
        <f>IF(ISNONTEXT(node_raw[[#This Row],[Column7]]), "", node_raw[[#This Row],[Column7]]/100)</f>
        <v/>
      </c>
      <c r="K232" s="42" t="str">
        <f>IF(ISNONTEXT(node_raw[[#This Row],[Column8]]), "", node_raw[[#This Row],[Column8]]/100)</f>
        <v/>
      </c>
      <c r="L232" s="22" t="str">
        <f>IF(ISNONTEXT(node_raw[[#This Row],[Column9]]), "", node_raw[[#This Row],[Column9]]/1)</f>
        <v/>
      </c>
      <c r="M232" s="86" t="str">
        <f>IF(ISNONTEXT(node_raw[[#This Row],[Column10]]), "", node_raw[[#This Row],[Column10]]/1)</f>
        <v/>
      </c>
    </row>
    <row r="233" spans="2:13" ht="15.75" customHeight="1" x14ac:dyDescent="0.25">
      <c r="B233" s="80" t="str">
        <f>IF(ISNONTEXT(node_raw[[#This Row],[Column1]]), "", node_raw[[#This Row],[Column1]])</f>
        <v/>
      </c>
      <c r="C233" s="88" t="str">
        <f>IF(ISNONTEXT(node_raw[[#This Row],[Column2]]), "", node_raw[[#This Row],[Column2]])</f>
        <v/>
      </c>
      <c r="D233" s="83" t="str">
        <f>IF(ISNUMBER(node_raw[[#This Row],[Column3]]), node_raw[[#This Row],[Column3]],"")</f>
        <v/>
      </c>
      <c r="E233" s="85" t="str">
        <f>IF(ISNUMBER(node_raw[[#This Row],[Column4]]), node_raw[[#This Row],[Column4]]/1048576,"")</f>
        <v/>
      </c>
      <c r="F233" s="83" t="str">
        <f>IF(ISNUMBER(node_raw[[#This Row],[Column5]]), node_raw[[#This Row],[Column5]],"")</f>
        <v/>
      </c>
      <c r="G233" s="41" t="str">
        <f t="shared" si="6"/>
        <v/>
      </c>
      <c r="H233" s="23" t="str">
        <f>IF(ISNUMBER(node_raw[[#This Row],[Column6]]), node_raw[[#This Row],[Column6]]/1048576,"")</f>
        <v/>
      </c>
      <c r="I233" s="92" t="str">
        <f t="shared" si="7"/>
        <v/>
      </c>
      <c r="J233" s="42" t="str">
        <f>IF(ISNONTEXT(node_raw[[#This Row],[Column7]]), "", node_raw[[#This Row],[Column7]]/100)</f>
        <v/>
      </c>
      <c r="K233" s="42" t="str">
        <f>IF(ISNONTEXT(node_raw[[#This Row],[Column8]]), "", node_raw[[#This Row],[Column8]]/100)</f>
        <v/>
      </c>
      <c r="L233" s="22" t="str">
        <f>IF(ISNONTEXT(node_raw[[#This Row],[Column9]]), "", node_raw[[#This Row],[Column9]]/1)</f>
        <v/>
      </c>
      <c r="M233" s="86" t="str">
        <f>IF(ISNONTEXT(node_raw[[#This Row],[Column10]]), "", node_raw[[#This Row],[Column10]]/1)</f>
        <v/>
      </c>
    </row>
    <row r="234" spans="2:13" ht="15.75" customHeight="1" x14ac:dyDescent="0.25">
      <c r="B234" s="80" t="str">
        <f>IF(ISNONTEXT(node_raw[[#This Row],[Column1]]), "", node_raw[[#This Row],[Column1]])</f>
        <v/>
      </c>
      <c r="C234" s="88" t="str">
        <f>IF(ISNONTEXT(node_raw[[#This Row],[Column2]]), "", node_raw[[#This Row],[Column2]])</f>
        <v/>
      </c>
      <c r="D234" s="83" t="str">
        <f>IF(ISNUMBER(node_raw[[#This Row],[Column3]]), node_raw[[#This Row],[Column3]],"")</f>
        <v/>
      </c>
      <c r="E234" s="85" t="str">
        <f>IF(ISNUMBER(node_raw[[#This Row],[Column4]]), node_raw[[#This Row],[Column4]]/1048576,"")</f>
        <v/>
      </c>
      <c r="F234" s="83" t="str">
        <f>IF(ISNUMBER(node_raw[[#This Row],[Column5]]), node_raw[[#This Row],[Column5]],"")</f>
        <v/>
      </c>
      <c r="G234" s="41" t="str">
        <f t="shared" si="6"/>
        <v/>
      </c>
      <c r="H234" s="23" t="str">
        <f>IF(ISNUMBER(node_raw[[#This Row],[Column6]]), node_raw[[#This Row],[Column6]]/1048576,"")</f>
        <v/>
      </c>
      <c r="I234" s="92" t="str">
        <f t="shared" si="7"/>
        <v/>
      </c>
      <c r="J234" s="42" t="str">
        <f>IF(ISNONTEXT(node_raw[[#This Row],[Column7]]), "", node_raw[[#This Row],[Column7]]/100)</f>
        <v/>
      </c>
      <c r="K234" s="42" t="str">
        <f>IF(ISNONTEXT(node_raw[[#This Row],[Column8]]), "", node_raw[[#This Row],[Column8]]/100)</f>
        <v/>
      </c>
      <c r="L234" s="22" t="str">
        <f>IF(ISNONTEXT(node_raw[[#This Row],[Column9]]), "", node_raw[[#This Row],[Column9]]/1)</f>
        <v/>
      </c>
      <c r="M234" s="86" t="str">
        <f>IF(ISNONTEXT(node_raw[[#This Row],[Column10]]), "", node_raw[[#This Row],[Column10]]/1)</f>
        <v/>
      </c>
    </row>
    <row r="235" spans="2:13" ht="15.75" customHeight="1" x14ac:dyDescent="0.25">
      <c r="B235" s="80" t="str">
        <f>IF(ISNONTEXT(node_raw[[#This Row],[Column1]]), "", node_raw[[#This Row],[Column1]])</f>
        <v/>
      </c>
      <c r="C235" s="88" t="str">
        <f>IF(ISNONTEXT(node_raw[[#This Row],[Column2]]), "", node_raw[[#This Row],[Column2]])</f>
        <v/>
      </c>
      <c r="D235" s="83" t="str">
        <f>IF(ISNUMBER(node_raw[[#This Row],[Column3]]), node_raw[[#This Row],[Column3]],"")</f>
        <v/>
      </c>
      <c r="E235" s="85" t="str">
        <f>IF(ISNUMBER(node_raw[[#This Row],[Column4]]), node_raw[[#This Row],[Column4]]/1048576,"")</f>
        <v/>
      </c>
      <c r="F235" s="83" t="str">
        <f>IF(ISNUMBER(node_raw[[#This Row],[Column5]]), node_raw[[#This Row],[Column5]],"")</f>
        <v/>
      </c>
      <c r="G235" s="41" t="str">
        <f t="shared" si="6"/>
        <v/>
      </c>
      <c r="H235" s="23" t="str">
        <f>IF(ISNUMBER(node_raw[[#This Row],[Column6]]), node_raw[[#This Row],[Column6]]/1048576,"")</f>
        <v/>
      </c>
      <c r="I235" s="92" t="str">
        <f t="shared" si="7"/>
        <v/>
      </c>
      <c r="J235" s="42" t="str">
        <f>IF(ISNONTEXT(node_raw[[#This Row],[Column7]]), "", node_raw[[#This Row],[Column7]]/100)</f>
        <v/>
      </c>
      <c r="K235" s="42" t="str">
        <f>IF(ISNONTEXT(node_raw[[#This Row],[Column8]]), "", node_raw[[#This Row],[Column8]]/100)</f>
        <v/>
      </c>
      <c r="L235" s="22" t="str">
        <f>IF(ISNONTEXT(node_raw[[#This Row],[Column9]]), "", node_raw[[#This Row],[Column9]]/1)</f>
        <v/>
      </c>
      <c r="M235" s="86" t="str">
        <f>IF(ISNONTEXT(node_raw[[#This Row],[Column10]]), "", node_raw[[#This Row],[Column10]]/1)</f>
        <v/>
      </c>
    </row>
    <row r="236" spans="2:13" ht="15.75" customHeight="1" x14ac:dyDescent="0.25">
      <c r="B236" s="80" t="str">
        <f>IF(ISNONTEXT(node_raw[[#This Row],[Column1]]), "", node_raw[[#This Row],[Column1]])</f>
        <v/>
      </c>
      <c r="C236" s="88" t="str">
        <f>IF(ISNONTEXT(node_raw[[#This Row],[Column2]]), "", node_raw[[#This Row],[Column2]])</f>
        <v/>
      </c>
      <c r="D236" s="83" t="str">
        <f>IF(ISNUMBER(node_raw[[#This Row],[Column3]]), node_raw[[#This Row],[Column3]],"")</f>
        <v/>
      </c>
      <c r="E236" s="85" t="str">
        <f>IF(ISNUMBER(node_raw[[#This Row],[Column4]]), node_raw[[#This Row],[Column4]]/1048576,"")</f>
        <v/>
      </c>
      <c r="F236" s="83" t="str">
        <f>IF(ISNUMBER(node_raw[[#This Row],[Column5]]), node_raw[[#This Row],[Column5]],"")</f>
        <v/>
      </c>
      <c r="G236" s="41" t="str">
        <f t="shared" si="6"/>
        <v/>
      </c>
      <c r="H236" s="23" t="str">
        <f>IF(ISNUMBER(node_raw[[#This Row],[Column6]]), node_raw[[#This Row],[Column6]]/1048576,"")</f>
        <v/>
      </c>
      <c r="I236" s="92" t="str">
        <f t="shared" si="7"/>
        <v/>
      </c>
      <c r="J236" s="42" t="str">
        <f>IF(ISNONTEXT(node_raw[[#This Row],[Column7]]), "", node_raw[[#This Row],[Column7]]/100)</f>
        <v/>
      </c>
      <c r="K236" s="42" t="str">
        <f>IF(ISNONTEXT(node_raw[[#This Row],[Column8]]), "", node_raw[[#This Row],[Column8]]/100)</f>
        <v/>
      </c>
      <c r="L236" s="22" t="str">
        <f>IF(ISNONTEXT(node_raw[[#This Row],[Column9]]), "", node_raw[[#This Row],[Column9]]/1)</f>
        <v/>
      </c>
      <c r="M236" s="86" t="str">
        <f>IF(ISNONTEXT(node_raw[[#This Row],[Column10]]), "", node_raw[[#This Row],[Column10]]/1)</f>
        <v/>
      </c>
    </row>
    <row r="237" spans="2:13" ht="15.75" customHeight="1" x14ac:dyDescent="0.25">
      <c r="B237" s="80" t="str">
        <f>IF(ISNONTEXT(node_raw[[#This Row],[Column1]]), "", node_raw[[#This Row],[Column1]])</f>
        <v/>
      </c>
      <c r="C237" s="88" t="str">
        <f>IF(ISNONTEXT(node_raw[[#This Row],[Column2]]), "", node_raw[[#This Row],[Column2]])</f>
        <v/>
      </c>
      <c r="D237" s="83" t="str">
        <f>IF(ISNUMBER(node_raw[[#This Row],[Column3]]), node_raw[[#This Row],[Column3]],"")</f>
        <v/>
      </c>
      <c r="E237" s="85" t="str">
        <f>IF(ISNUMBER(node_raw[[#This Row],[Column4]]), node_raw[[#This Row],[Column4]]/1048576,"")</f>
        <v/>
      </c>
      <c r="F237" s="83" t="str">
        <f>IF(ISNUMBER(node_raw[[#This Row],[Column5]]), node_raw[[#This Row],[Column5]],"")</f>
        <v/>
      </c>
      <c r="G237" s="41" t="str">
        <f t="shared" si="6"/>
        <v/>
      </c>
      <c r="H237" s="23" t="str">
        <f>IF(ISNUMBER(node_raw[[#This Row],[Column6]]), node_raw[[#This Row],[Column6]]/1048576,"")</f>
        <v/>
      </c>
      <c r="I237" s="92" t="str">
        <f t="shared" si="7"/>
        <v/>
      </c>
      <c r="J237" s="42" t="str">
        <f>IF(ISNONTEXT(node_raw[[#This Row],[Column7]]), "", node_raw[[#This Row],[Column7]]/100)</f>
        <v/>
      </c>
      <c r="K237" s="42" t="str">
        <f>IF(ISNONTEXT(node_raw[[#This Row],[Column8]]), "", node_raw[[#This Row],[Column8]]/100)</f>
        <v/>
      </c>
      <c r="L237" s="22" t="str">
        <f>IF(ISNONTEXT(node_raw[[#This Row],[Column9]]), "", node_raw[[#This Row],[Column9]]/1)</f>
        <v/>
      </c>
      <c r="M237" s="86" t="str">
        <f>IF(ISNONTEXT(node_raw[[#This Row],[Column10]]), "", node_raw[[#This Row],[Column10]]/1)</f>
        <v/>
      </c>
    </row>
    <row r="238" spans="2:13" ht="15.75" customHeight="1" x14ac:dyDescent="0.25">
      <c r="B238" s="80" t="str">
        <f>IF(ISNONTEXT(node_raw[[#This Row],[Column1]]), "", node_raw[[#This Row],[Column1]])</f>
        <v/>
      </c>
      <c r="C238" s="88" t="str">
        <f>IF(ISNONTEXT(node_raw[[#This Row],[Column2]]), "", node_raw[[#This Row],[Column2]])</f>
        <v/>
      </c>
      <c r="D238" s="83" t="str">
        <f>IF(ISNUMBER(node_raw[[#This Row],[Column3]]), node_raw[[#This Row],[Column3]],"")</f>
        <v/>
      </c>
      <c r="E238" s="85" t="str">
        <f>IF(ISNUMBER(node_raw[[#This Row],[Column4]]), node_raw[[#This Row],[Column4]]/1048576,"")</f>
        <v/>
      </c>
      <c r="F238" s="83" t="str">
        <f>IF(ISNUMBER(node_raw[[#This Row],[Column5]]), node_raw[[#This Row],[Column5]],"")</f>
        <v/>
      </c>
      <c r="G238" s="41" t="str">
        <f t="shared" si="6"/>
        <v/>
      </c>
      <c r="H238" s="23" t="str">
        <f>IF(ISNUMBER(node_raw[[#This Row],[Column6]]), node_raw[[#This Row],[Column6]]/1048576,"")</f>
        <v/>
      </c>
      <c r="I238" s="92" t="str">
        <f t="shared" si="7"/>
        <v/>
      </c>
      <c r="J238" s="42" t="str">
        <f>IF(ISNONTEXT(node_raw[[#This Row],[Column7]]), "", node_raw[[#This Row],[Column7]]/100)</f>
        <v/>
      </c>
      <c r="K238" s="42" t="str">
        <f>IF(ISNONTEXT(node_raw[[#This Row],[Column8]]), "", node_raw[[#This Row],[Column8]]/100)</f>
        <v/>
      </c>
      <c r="L238" s="22" t="str">
        <f>IF(ISNONTEXT(node_raw[[#This Row],[Column9]]), "", node_raw[[#This Row],[Column9]]/1)</f>
        <v/>
      </c>
      <c r="M238" s="86" t="str">
        <f>IF(ISNONTEXT(node_raw[[#This Row],[Column10]]), "", node_raw[[#This Row],[Column10]]/1)</f>
        <v/>
      </c>
    </row>
    <row r="239" spans="2:13" ht="15.75" customHeight="1" x14ac:dyDescent="0.25">
      <c r="B239" s="80" t="str">
        <f>IF(ISNONTEXT(node_raw[[#This Row],[Column1]]), "", node_raw[[#This Row],[Column1]])</f>
        <v/>
      </c>
      <c r="C239" s="88" t="str">
        <f>IF(ISNONTEXT(node_raw[[#This Row],[Column2]]), "", node_raw[[#This Row],[Column2]])</f>
        <v/>
      </c>
      <c r="D239" s="83" t="str">
        <f>IF(ISNUMBER(node_raw[[#This Row],[Column3]]), node_raw[[#This Row],[Column3]],"")</f>
        <v/>
      </c>
      <c r="E239" s="85" t="str">
        <f>IF(ISNUMBER(node_raw[[#This Row],[Column4]]), node_raw[[#This Row],[Column4]]/1048576,"")</f>
        <v/>
      </c>
      <c r="F239" s="83" t="str">
        <f>IF(ISNUMBER(node_raw[[#This Row],[Column5]]), node_raw[[#This Row],[Column5]],"")</f>
        <v/>
      </c>
      <c r="G239" s="41" t="str">
        <f t="shared" si="6"/>
        <v/>
      </c>
      <c r="H239" s="23" t="str">
        <f>IF(ISNUMBER(node_raw[[#This Row],[Column6]]), node_raw[[#This Row],[Column6]]/1048576,"")</f>
        <v/>
      </c>
      <c r="I239" s="92" t="str">
        <f t="shared" si="7"/>
        <v/>
      </c>
      <c r="J239" s="42" t="str">
        <f>IF(ISNONTEXT(node_raw[[#This Row],[Column7]]), "", node_raw[[#This Row],[Column7]]/100)</f>
        <v/>
      </c>
      <c r="K239" s="42" t="str">
        <f>IF(ISNONTEXT(node_raw[[#This Row],[Column8]]), "", node_raw[[#This Row],[Column8]]/100)</f>
        <v/>
      </c>
      <c r="L239" s="22" t="str">
        <f>IF(ISNONTEXT(node_raw[[#This Row],[Column9]]), "", node_raw[[#This Row],[Column9]]/1)</f>
        <v/>
      </c>
      <c r="M239" s="86" t="str">
        <f>IF(ISNONTEXT(node_raw[[#This Row],[Column10]]), "", node_raw[[#This Row],[Column10]]/1)</f>
        <v/>
      </c>
    </row>
    <row r="240" spans="2:13" ht="15.75" customHeight="1" x14ac:dyDescent="0.25">
      <c r="B240" s="80" t="str">
        <f>IF(ISNONTEXT(node_raw[[#This Row],[Column1]]), "", node_raw[[#This Row],[Column1]])</f>
        <v/>
      </c>
      <c r="C240" s="88" t="str">
        <f>IF(ISNONTEXT(node_raw[[#This Row],[Column2]]), "", node_raw[[#This Row],[Column2]])</f>
        <v/>
      </c>
      <c r="D240" s="83" t="str">
        <f>IF(ISNUMBER(node_raw[[#This Row],[Column3]]), node_raw[[#This Row],[Column3]],"")</f>
        <v/>
      </c>
      <c r="E240" s="85" t="str">
        <f>IF(ISNUMBER(node_raw[[#This Row],[Column4]]), node_raw[[#This Row],[Column4]]/1048576,"")</f>
        <v/>
      </c>
      <c r="F240" s="83" t="str">
        <f>IF(ISNUMBER(node_raw[[#This Row],[Column5]]), node_raw[[#This Row],[Column5]],"")</f>
        <v/>
      </c>
      <c r="G240" s="41" t="str">
        <f t="shared" si="6"/>
        <v/>
      </c>
      <c r="H240" s="23" t="str">
        <f>IF(ISNUMBER(node_raw[[#This Row],[Column6]]), node_raw[[#This Row],[Column6]]/1048576,"")</f>
        <v/>
      </c>
      <c r="I240" s="92" t="str">
        <f t="shared" si="7"/>
        <v/>
      </c>
      <c r="J240" s="42" t="str">
        <f>IF(ISNONTEXT(node_raw[[#This Row],[Column7]]), "", node_raw[[#This Row],[Column7]]/100)</f>
        <v/>
      </c>
      <c r="K240" s="42" t="str">
        <f>IF(ISNONTEXT(node_raw[[#This Row],[Column8]]), "", node_raw[[#This Row],[Column8]]/100)</f>
        <v/>
      </c>
      <c r="L240" s="22" t="str">
        <f>IF(ISNONTEXT(node_raw[[#This Row],[Column9]]), "", node_raw[[#This Row],[Column9]]/1)</f>
        <v/>
      </c>
      <c r="M240" s="86" t="str">
        <f>IF(ISNONTEXT(node_raw[[#This Row],[Column10]]), "", node_raw[[#This Row],[Column10]]/1)</f>
        <v/>
      </c>
    </row>
    <row r="241" spans="2:13" ht="15.75" customHeight="1" x14ac:dyDescent="0.25">
      <c r="B241" s="80" t="str">
        <f>IF(ISNONTEXT(node_raw[[#This Row],[Column1]]), "", node_raw[[#This Row],[Column1]])</f>
        <v/>
      </c>
      <c r="C241" s="88" t="str">
        <f>IF(ISNONTEXT(node_raw[[#This Row],[Column2]]), "", node_raw[[#This Row],[Column2]])</f>
        <v/>
      </c>
      <c r="D241" s="83" t="str">
        <f>IF(ISNUMBER(node_raw[[#This Row],[Column3]]), node_raw[[#This Row],[Column3]],"")</f>
        <v/>
      </c>
      <c r="E241" s="85" t="str">
        <f>IF(ISNUMBER(node_raw[[#This Row],[Column4]]), node_raw[[#This Row],[Column4]]/1048576,"")</f>
        <v/>
      </c>
      <c r="F241" s="83" t="str">
        <f>IF(ISNUMBER(node_raw[[#This Row],[Column5]]), node_raw[[#This Row],[Column5]],"")</f>
        <v/>
      </c>
      <c r="G241" s="41" t="str">
        <f t="shared" si="6"/>
        <v/>
      </c>
      <c r="H241" s="23" t="str">
        <f>IF(ISNUMBER(node_raw[[#This Row],[Column6]]), node_raw[[#This Row],[Column6]]/1048576,"")</f>
        <v/>
      </c>
      <c r="I241" s="92" t="str">
        <f t="shared" si="7"/>
        <v/>
      </c>
      <c r="J241" s="42" t="str">
        <f>IF(ISNONTEXT(node_raw[[#This Row],[Column7]]), "", node_raw[[#This Row],[Column7]]/100)</f>
        <v/>
      </c>
      <c r="K241" s="42" t="str">
        <f>IF(ISNONTEXT(node_raw[[#This Row],[Column8]]), "", node_raw[[#This Row],[Column8]]/100)</f>
        <v/>
      </c>
      <c r="L241" s="22" t="str">
        <f>IF(ISNONTEXT(node_raw[[#This Row],[Column9]]), "", node_raw[[#This Row],[Column9]]/1)</f>
        <v/>
      </c>
      <c r="M241" s="86" t="str">
        <f>IF(ISNONTEXT(node_raw[[#This Row],[Column10]]), "", node_raw[[#This Row],[Column10]]/1)</f>
        <v/>
      </c>
    </row>
    <row r="242" spans="2:13" ht="15.75" customHeight="1" x14ac:dyDescent="0.25">
      <c r="B242" s="80" t="str">
        <f>IF(ISNONTEXT(node_raw[[#This Row],[Column1]]), "", node_raw[[#This Row],[Column1]])</f>
        <v/>
      </c>
      <c r="C242" s="88" t="str">
        <f>IF(ISNONTEXT(node_raw[[#This Row],[Column2]]), "", node_raw[[#This Row],[Column2]])</f>
        <v/>
      </c>
      <c r="D242" s="83" t="str">
        <f>IF(ISNUMBER(node_raw[[#This Row],[Column3]]), node_raw[[#This Row],[Column3]],"")</f>
        <v/>
      </c>
      <c r="E242" s="85" t="str">
        <f>IF(ISNUMBER(node_raw[[#This Row],[Column4]]), node_raw[[#This Row],[Column4]]/1048576,"")</f>
        <v/>
      </c>
      <c r="F242" s="83" t="str">
        <f>IF(ISNUMBER(node_raw[[#This Row],[Column5]]), node_raw[[#This Row],[Column5]],"")</f>
        <v/>
      </c>
      <c r="G242" s="41" t="str">
        <f t="shared" si="6"/>
        <v/>
      </c>
      <c r="H242" s="23" t="str">
        <f>IF(ISNUMBER(node_raw[[#This Row],[Column6]]), node_raw[[#This Row],[Column6]]/1048576,"")</f>
        <v/>
      </c>
      <c r="I242" s="92" t="str">
        <f t="shared" si="7"/>
        <v/>
      </c>
      <c r="J242" s="42" t="str">
        <f>IF(ISNONTEXT(node_raw[[#This Row],[Column7]]), "", node_raw[[#This Row],[Column7]]/100)</f>
        <v/>
      </c>
      <c r="K242" s="42" t="str">
        <f>IF(ISNONTEXT(node_raw[[#This Row],[Column8]]), "", node_raw[[#This Row],[Column8]]/100)</f>
        <v/>
      </c>
      <c r="L242" s="22" t="str">
        <f>IF(ISNONTEXT(node_raw[[#This Row],[Column9]]), "", node_raw[[#This Row],[Column9]]/1)</f>
        <v/>
      </c>
      <c r="M242" s="86" t="str">
        <f>IF(ISNONTEXT(node_raw[[#This Row],[Column10]]), "", node_raw[[#This Row],[Column10]]/1)</f>
        <v/>
      </c>
    </row>
    <row r="243" spans="2:13" ht="15.75" customHeight="1" x14ac:dyDescent="0.25">
      <c r="B243" s="80" t="str">
        <f>IF(ISNONTEXT(node_raw[[#This Row],[Column1]]), "", node_raw[[#This Row],[Column1]])</f>
        <v/>
      </c>
      <c r="C243" s="88" t="str">
        <f>IF(ISNONTEXT(node_raw[[#This Row],[Column2]]), "", node_raw[[#This Row],[Column2]])</f>
        <v/>
      </c>
      <c r="D243" s="83" t="str">
        <f>IF(ISNUMBER(node_raw[[#This Row],[Column3]]), node_raw[[#This Row],[Column3]],"")</f>
        <v/>
      </c>
      <c r="E243" s="85" t="str">
        <f>IF(ISNUMBER(node_raw[[#This Row],[Column4]]), node_raw[[#This Row],[Column4]]/1048576,"")</f>
        <v/>
      </c>
      <c r="F243" s="83" t="str">
        <f>IF(ISNUMBER(node_raw[[#This Row],[Column5]]), node_raw[[#This Row],[Column5]],"")</f>
        <v/>
      </c>
      <c r="G243" s="41" t="str">
        <f t="shared" si="6"/>
        <v/>
      </c>
      <c r="H243" s="23" t="str">
        <f>IF(ISNUMBER(node_raw[[#This Row],[Column6]]), node_raw[[#This Row],[Column6]]/1048576,"")</f>
        <v/>
      </c>
      <c r="I243" s="92" t="str">
        <f t="shared" si="7"/>
        <v/>
      </c>
      <c r="J243" s="42" t="str">
        <f>IF(ISNONTEXT(node_raw[[#This Row],[Column7]]), "", node_raw[[#This Row],[Column7]]/100)</f>
        <v/>
      </c>
      <c r="K243" s="42" t="str">
        <f>IF(ISNONTEXT(node_raw[[#This Row],[Column8]]), "", node_raw[[#This Row],[Column8]]/100)</f>
        <v/>
      </c>
      <c r="L243" s="22" t="str">
        <f>IF(ISNONTEXT(node_raw[[#This Row],[Column9]]), "", node_raw[[#This Row],[Column9]]/1)</f>
        <v/>
      </c>
      <c r="M243" s="86" t="str">
        <f>IF(ISNONTEXT(node_raw[[#This Row],[Column10]]), "", node_raw[[#This Row],[Column10]]/1)</f>
        <v/>
      </c>
    </row>
    <row r="244" spans="2:13" ht="15.75" customHeight="1" x14ac:dyDescent="0.25">
      <c r="B244" s="80" t="str">
        <f>IF(ISNONTEXT(node_raw[[#This Row],[Column1]]), "", node_raw[[#This Row],[Column1]])</f>
        <v/>
      </c>
      <c r="C244" s="88" t="str">
        <f>IF(ISNONTEXT(node_raw[[#This Row],[Column2]]), "", node_raw[[#This Row],[Column2]])</f>
        <v/>
      </c>
      <c r="D244" s="83" t="str">
        <f>IF(ISNUMBER(node_raw[[#This Row],[Column3]]), node_raw[[#This Row],[Column3]],"")</f>
        <v/>
      </c>
      <c r="E244" s="85" t="str">
        <f>IF(ISNUMBER(node_raw[[#This Row],[Column4]]), node_raw[[#This Row],[Column4]]/1048576,"")</f>
        <v/>
      </c>
      <c r="F244" s="83" t="str">
        <f>IF(ISNUMBER(node_raw[[#This Row],[Column5]]), node_raw[[#This Row],[Column5]],"")</f>
        <v/>
      </c>
      <c r="G244" s="41" t="str">
        <f t="shared" si="6"/>
        <v/>
      </c>
      <c r="H244" s="23" t="str">
        <f>IF(ISNUMBER(node_raw[[#This Row],[Column6]]), node_raw[[#This Row],[Column6]]/1048576,"")</f>
        <v/>
      </c>
      <c r="I244" s="92" t="str">
        <f t="shared" si="7"/>
        <v/>
      </c>
      <c r="J244" s="42" t="str">
        <f>IF(ISNONTEXT(node_raw[[#This Row],[Column7]]), "", node_raw[[#This Row],[Column7]]/100)</f>
        <v/>
      </c>
      <c r="K244" s="42" t="str">
        <f>IF(ISNONTEXT(node_raw[[#This Row],[Column8]]), "", node_raw[[#This Row],[Column8]]/100)</f>
        <v/>
      </c>
      <c r="L244" s="22" t="str">
        <f>IF(ISNONTEXT(node_raw[[#This Row],[Column9]]), "", node_raw[[#This Row],[Column9]]/1)</f>
        <v/>
      </c>
      <c r="M244" s="86" t="str">
        <f>IF(ISNONTEXT(node_raw[[#This Row],[Column10]]), "", node_raw[[#This Row],[Column10]]/1)</f>
        <v/>
      </c>
    </row>
    <row r="245" spans="2:13" ht="15.75" customHeight="1" x14ac:dyDescent="0.25">
      <c r="B245" s="80" t="str">
        <f>IF(ISNONTEXT(node_raw[[#This Row],[Column1]]), "", node_raw[[#This Row],[Column1]])</f>
        <v/>
      </c>
      <c r="C245" s="88" t="str">
        <f>IF(ISNONTEXT(node_raw[[#This Row],[Column2]]), "", node_raw[[#This Row],[Column2]])</f>
        <v/>
      </c>
      <c r="D245" s="83" t="str">
        <f>IF(ISNUMBER(node_raw[[#This Row],[Column3]]), node_raw[[#This Row],[Column3]],"")</f>
        <v/>
      </c>
      <c r="E245" s="85" t="str">
        <f>IF(ISNUMBER(node_raw[[#This Row],[Column4]]), node_raw[[#This Row],[Column4]]/1048576,"")</f>
        <v/>
      </c>
      <c r="F245" s="83" t="str">
        <f>IF(ISNUMBER(node_raw[[#This Row],[Column5]]), node_raw[[#This Row],[Column5]],"")</f>
        <v/>
      </c>
      <c r="G245" s="41" t="str">
        <f t="shared" si="6"/>
        <v/>
      </c>
      <c r="H245" s="23" t="str">
        <f>IF(ISNUMBER(node_raw[[#This Row],[Column6]]), node_raw[[#This Row],[Column6]]/1048576,"")</f>
        <v/>
      </c>
      <c r="I245" s="92" t="str">
        <f t="shared" si="7"/>
        <v/>
      </c>
      <c r="J245" s="42" t="str">
        <f>IF(ISNONTEXT(node_raw[[#This Row],[Column7]]), "", node_raw[[#This Row],[Column7]]/100)</f>
        <v/>
      </c>
      <c r="K245" s="42" t="str">
        <f>IF(ISNONTEXT(node_raw[[#This Row],[Column8]]), "", node_raw[[#This Row],[Column8]]/100)</f>
        <v/>
      </c>
      <c r="L245" s="22" t="str">
        <f>IF(ISNONTEXT(node_raw[[#This Row],[Column9]]), "", node_raw[[#This Row],[Column9]]/1)</f>
        <v/>
      </c>
      <c r="M245" s="86" t="str">
        <f>IF(ISNONTEXT(node_raw[[#This Row],[Column10]]), "", node_raw[[#This Row],[Column10]]/1)</f>
        <v/>
      </c>
    </row>
    <row r="246" spans="2:13" ht="15.75" customHeight="1" x14ac:dyDescent="0.25">
      <c r="B246" s="80" t="str">
        <f>IF(ISNONTEXT(node_raw[[#This Row],[Column1]]), "", node_raw[[#This Row],[Column1]])</f>
        <v/>
      </c>
      <c r="C246" s="88" t="str">
        <f>IF(ISNONTEXT(node_raw[[#This Row],[Column2]]), "", node_raw[[#This Row],[Column2]])</f>
        <v/>
      </c>
      <c r="D246" s="83" t="str">
        <f>IF(ISNUMBER(node_raw[[#This Row],[Column3]]), node_raw[[#This Row],[Column3]],"")</f>
        <v/>
      </c>
      <c r="E246" s="85" t="str">
        <f>IF(ISNUMBER(node_raw[[#This Row],[Column4]]), node_raw[[#This Row],[Column4]]/1048576,"")</f>
        <v/>
      </c>
      <c r="F246" s="83" t="str">
        <f>IF(ISNUMBER(node_raw[[#This Row],[Column5]]), node_raw[[#This Row],[Column5]],"")</f>
        <v/>
      </c>
      <c r="G246" s="41" t="str">
        <f t="shared" si="6"/>
        <v/>
      </c>
      <c r="H246" s="23" t="str">
        <f>IF(ISNUMBER(node_raw[[#This Row],[Column6]]), node_raw[[#This Row],[Column6]]/1048576,"")</f>
        <v/>
      </c>
      <c r="I246" s="92" t="str">
        <f t="shared" si="7"/>
        <v/>
      </c>
      <c r="J246" s="42" t="str">
        <f>IF(ISNONTEXT(node_raw[[#This Row],[Column7]]), "", node_raw[[#This Row],[Column7]]/100)</f>
        <v/>
      </c>
      <c r="K246" s="42" t="str">
        <f>IF(ISNONTEXT(node_raw[[#This Row],[Column8]]), "", node_raw[[#This Row],[Column8]]/100)</f>
        <v/>
      </c>
      <c r="L246" s="22" t="str">
        <f>IF(ISNONTEXT(node_raw[[#This Row],[Column9]]), "", node_raw[[#This Row],[Column9]]/1)</f>
        <v/>
      </c>
      <c r="M246" s="86" t="str">
        <f>IF(ISNONTEXT(node_raw[[#This Row],[Column10]]), "", node_raw[[#This Row],[Column10]]/1)</f>
        <v/>
      </c>
    </row>
    <row r="247" spans="2:13" ht="15.75" customHeight="1" x14ac:dyDescent="0.25">
      <c r="B247" s="80" t="str">
        <f>IF(ISNONTEXT(node_raw[[#This Row],[Column1]]), "", node_raw[[#This Row],[Column1]])</f>
        <v/>
      </c>
      <c r="C247" s="88" t="str">
        <f>IF(ISNONTEXT(node_raw[[#This Row],[Column2]]), "", node_raw[[#This Row],[Column2]])</f>
        <v/>
      </c>
      <c r="D247" s="83" t="str">
        <f>IF(ISNUMBER(node_raw[[#This Row],[Column3]]), node_raw[[#This Row],[Column3]],"")</f>
        <v/>
      </c>
      <c r="E247" s="85" t="str">
        <f>IF(ISNUMBER(node_raw[[#This Row],[Column4]]), node_raw[[#This Row],[Column4]]/1048576,"")</f>
        <v/>
      </c>
      <c r="F247" s="83" t="str">
        <f>IF(ISNUMBER(node_raw[[#This Row],[Column5]]), node_raw[[#This Row],[Column5]],"")</f>
        <v/>
      </c>
      <c r="G247" s="41" t="str">
        <f t="shared" si="6"/>
        <v/>
      </c>
      <c r="H247" s="23" t="str">
        <f>IF(ISNUMBER(node_raw[[#This Row],[Column6]]), node_raw[[#This Row],[Column6]]/1048576,"")</f>
        <v/>
      </c>
      <c r="I247" s="92" t="str">
        <f t="shared" si="7"/>
        <v/>
      </c>
      <c r="J247" s="42" t="str">
        <f>IF(ISNONTEXT(node_raw[[#This Row],[Column7]]), "", node_raw[[#This Row],[Column7]]/100)</f>
        <v/>
      </c>
      <c r="K247" s="42" t="str">
        <f>IF(ISNONTEXT(node_raw[[#This Row],[Column8]]), "", node_raw[[#This Row],[Column8]]/100)</f>
        <v/>
      </c>
      <c r="L247" s="22" t="str">
        <f>IF(ISNONTEXT(node_raw[[#This Row],[Column9]]), "", node_raw[[#This Row],[Column9]]/1)</f>
        <v/>
      </c>
      <c r="M247" s="86" t="str">
        <f>IF(ISNONTEXT(node_raw[[#This Row],[Column10]]), "", node_raw[[#This Row],[Column10]]/1)</f>
        <v/>
      </c>
    </row>
    <row r="248" spans="2:13" ht="15.75" customHeight="1" x14ac:dyDescent="0.25">
      <c r="B248" s="80" t="str">
        <f>IF(ISNONTEXT(node_raw[[#This Row],[Column1]]), "", node_raw[[#This Row],[Column1]])</f>
        <v/>
      </c>
      <c r="C248" s="88" t="str">
        <f>IF(ISNONTEXT(node_raw[[#This Row],[Column2]]), "", node_raw[[#This Row],[Column2]])</f>
        <v/>
      </c>
      <c r="D248" s="83" t="str">
        <f>IF(ISNUMBER(node_raw[[#This Row],[Column3]]), node_raw[[#This Row],[Column3]],"")</f>
        <v/>
      </c>
      <c r="E248" s="85" t="str">
        <f>IF(ISNUMBER(node_raw[[#This Row],[Column4]]), node_raw[[#This Row],[Column4]]/1048576,"")</f>
        <v/>
      </c>
      <c r="F248" s="83" t="str">
        <f>IF(ISNUMBER(node_raw[[#This Row],[Column5]]), node_raw[[#This Row],[Column5]],"")</f>
        <v/>
      </c>
      <c r="G248" s="41" t="str">
        <f t="shared" si="6"/>
        <v/>
      </c>
      <c r="H248" s="23" t="str">
        <f>IF(ISNUMBER(node_raw[[#This Row],[Column6]]), node_raw[[#This Row],[Column6]]/1048576,"")</f>
        <v/>
      </c>
      <c r="I248" s="92" t="str">
        <f t="shared" si="7"/>
        <v/>
      </c>
      <c r="J248" s="42" t="str">
        <f>IF(ISNONTEXT(node_raw[[#This Row],[Column7]]), "", node_raw[[#This Row],[Column7]]/100)</f>
        <v/>
      </c>
      <c r="K248" s="42" t="str">
        <f>IF(ISNONTEXT(node_raw[[#This Row],[Column8]]), "", node_raw[[#This Row],[Column8]]/100)</f>
        <v/>
      </c>
      <c r="L248" s="22" t="str">
        <f>IF(ISNONTEXT(node_raw[[#This Row],[Column9]]), "", node_raw[[#This Row],[Column9]]/1)</f>
        <v/>
      </c>
      <c r="M248" s="86" t="str">
        <f>IF(ISNONTEXT(node_raw[[#This Row],[Column10]]), "", node_raw[[#This Row],[Column10]]/1)</f>
        <v/>
      </c>
    </row>
    <row r="249" spans="2:13" ht="15.75" customHeight="1" x14ac:dyDescent="0.25">
      <c r="B249" s="80" t="str">
        <f>IF(ISNONTEXT(node_raw[[#This Row],[Column1]]), "", node_raw[[#This Row],[Column1]])</f>
        <v/>
      </c>
      <c r="C249" s="88" t="str">
        <f>IF(ISNONTEXT(node_raw[[#This Row],[Column2]]), "", node_raw[[#This Row],[Column2]])</f>
        <v/>
      </c>
      <c r="D249" s="83" t="str">
        <f>IF(ISNUMBER(node_raw[[#This Row],[Column3]]), node_raw[[#This Row],[Column3]],"")</f>
        <v/>
      </c>
      <c r="E249" s="85" t="str">
        <f>IF(ISNUMBER(node_raw[[#This Row],[Column4]]), node_raw[[#This Row],[Column4]]/1048576,"")</f>
        <v/>
      </c>
      <c r="F249" s="83" t="str">
        <f>IF(ISNUMBER(node_raw[[#This Row],[Column5]]), node_raw[[#This Row],[Column5]],"")</f>
        <v/>
      </c>
      <c r="G249" s="41" t="str">
        <f t="shared" si="6"/>
        <v/>
      </c>
      <c r="H249" s="23" t="str">
        <f>IF(ISNUMBER(node_raw[[#This Row],[Column6]]), node_raw[[#This Row],[Column6]]/1048576,"")</f>
        <v/>
      </c>
      <c r="I249" s="92" t="str">
        <f t="shared" si="7"/>
        <v/>
      </c>
      <c r="J249" s="42" t="str">
        <f>IF(ISNONTEXT(node_raw[[#This Row],[Column7]]), "", node_raw[[#This Row],[Column7]]/100)</f>
        <v/>
      </c>
      <c r="K249" s="42" t="str">
        <f>IF(ISNONTEXT(node_raw[[#This Row],[Column8]]), "", node_raw[[#This Row],[Column8]]/100)</f>
        <v/>
      </c>
      <c r="L249" s="22" t="str">
        <f>IF(ISNONTEXT(node_raw[[#This Row],[Column9]]), "", node_raw[[#This Row],[Column9]]/1)</f>
        <v/>
      </c>
      <c r="M249" s="86" t="str">
        <f>IF(ISNONTEXT(node_raw[[#This Row],[Column10]]), "", node_raw[[#This Row],[Column10]]/1)</f>
        <v/>
      </c>
    </row>
    <row r="250" spans="2:13" ht="15.75" customHeight="1" x14ac:dyDescent="0.25">
      <c r="B250" s="80" t="str">
        <f>IF(ISNONTEXT(node_raw[[#This Row],[Column1]]), "", node_raw[[#This Row],[Column1]])</f>
        <v/>
      </c>
      <c r="C250" s="88" t="str">
        <f>IF(ISNONTEXT(node_raw[[#This Row],[Column2]]), "", node_raw[[#This Row],[Column2]])</f>
        <v/>
      </c>
      <c r="D250" s="83" t="str">
        <f>IF(ISNUMBER(node_raw[[#This Row],[Column3]]), node_raw[[#This Row],[Column3]],"")</f>
        <v/>
      </c>
      <c r="E250" s="85" t="str">
        <f>IF(ISNUMBER(node_raw[[#This Row],[Column4]]), node_raw[[#This Row],[Column4]]/1048576,"")</f>
        <v/>
      </c>
      <c r="F250" s="83" t="str">
        <f>IF(ISNUMBER(node_raw[[#This Row],[Column5]]), node_raw[[#This Row],[Column5]],"")</f>
        <v/>
      </c>
      <c r="G250" s="41" t="str">
        <f t="shared" si="6"/>
        <v/>
      </c>
      <c r="H250" s="23" t="str">
        <f>IF(ISNUMBER(node_raw[[#This Row],[Column6]]), node_raw[[#This Row],[Column6]]/1048576,"")</f>
        <v/>
      </c>
      <c r="I250" s="92" t="str">
        <f t="shared" si="7"/>
        <v/>
      </c>
      <c r="J250" s="42" t="str">
        <f>IF(ISNONTEXT(node_raw[[#This Row],[Column7]]), "", node_raw[[#This Row],[Column7]]/100)</f>
        <v/>
      </c>
      <c r="K250" s="42" t="str">
        <f>IF(ISNONTEXT(node_raw[[#This Row],[Column8]]), "", node_raw[[#This Row],[Column8]]/100)</f>
        <v/>
      </c>
      <c r="L250" s="22" t="str">
        <f>IF(ISNONTEXT(node_raw[[#This Row],[Column9]]), "", node_raw[[#This Row],[Column9]]/1)</f>
        <v/>
      </c>
      <c r="M250" s="86" t="str">
        <f>IF(ISNONTEXT(node_raw[[#This Row],[Column10]]), "", node_raw[[#This Row],[Column10]]/1)</f>
        <v/>
      </c>
    </row>
    <row r="251" spans="2:13" ht="15.75" customHeight="1" x14ac:dyDescent="0.25">
      <c r="B251" s="80" t="str">
        <f>IF(ISNONTEXT(node_raw[[#This Row],[Column1]]), "", node_raw[[#This Row],[Column1]])</f>
        <v/>
      </c>
      <c r="C251" s="88" t="str">
        <f>IF(ISNONTEXT(node_raw[[#This Row],[Column2]]), "", node_raw[[#This Row],[Column2]])</f>
        <v/>
      </c>
      <c r="D251" s="83" t="str">
        <f>IF(ISNUMBER(node_raw[[#This Row],[Column3]]), node_raw[[#This Row],[Column3]],"")</f>
        <v/>
      </c>
      <c r="E251" s="85" t="str">
        <f>IF(ISNUMBER(node_raw[[#This Row],[Column4]]), node_raw[[#This Row],[Column4]]/1048576,"")</f>
        <v/>
      </c>
      <c r="F251" s="83" t="str">
        <f>IF(ISNUMBER(node_raw[[#This Row],[Column5]]), node_raw[[#This Row],[Column5]],"")</f>
        <v/>
      </c>
      <c r="G251" s="41" t="str">
        <f t="shared" si="6"/>
        <v/>
      </c>
      <c r="H251" s="23" t="str">
        <f>IF(ISNUMBER(node_raw[[#This Row],[Column6]]), node_raw[[#This Row],[Column6]]/1048576,"")</f>
        <v/>
      </c>
      <c r="I251" s="92" t="str">
        <f t="shared" si="7"/>
        <v/>
      </c>
      <c r="J251" s="42" t="str">
        <f>IF(ISNONTEXT(node_raw[[#This Row],[Column7]]), "", node_raw[[#This Row],[Column7]]/100)</f>
        <v/>
      </c>
      <c r="K251" s="42" t="str">
        <f>IF(ISNONTEXT(node_raw[[#This Row],[Column8]]), "", node_raw[[#This Row],[Column8]]/100)</f>
        <v/>
      </c>
      <c r="L251" s="22" t="str">
        <f>IF(ISNONTEXT(node_raw[[#This Row],[Column9]]), "", node_raw[[#This Row],[Column9]]/1)</f>
        <v/>
      </c>
      <c r="M251" s="86" t="str">
        <f>IF(ISNONTEXT(node_raw[[#This Row],[Column10]]), "", node_raw[[#This Row],[Column10]]/1)</f>
        <v/>
      </c>
    </row>
    <row r="252" spans="2:13" ht="15.75" customHeight="1" x14ac:dyDescent="0.25">
      <c r="B252" s="80" t="str">
        <f>IF(ISNONTEXT(node_raw[[#This Row],[Column1]]), "", node_raw[[#This Row],[Column1]])</f>
        <v/>
      </c>
      <c r="C252" s="88" t="str">
        <f>IF(ISNONTEXT(node_raw[[#This Row],[Column2]]), "", node_raw[[#This Row],[Column2]])</f>
        <v/>
      </c>
      <c r="D252" s="83" t="str">
        <f>IF(ISNUMBER(node_raw[[#This Row],[Column3]]), node_raw[[#This Row],[Column3]],"")</f>
        <v/>
      </c>
      <c r="E252" s="85" t="str">
        <f>IF(ISNUMBER(node_raw[[#This Row],[Column4]]), node_raw[[#This Row],[Column4]]/1048576,"")</f>
        <v/>
      </c>
      <c r="F252" s="83" t="str">
        <f>IF(ISNUMBER(node_raw[[#This Row],[Column5]]), node_raw[[#This Row],[Column5]],"")</f>
        <v/>
      </c>
      <c r="G252" s="41" t="str">
        <f t="shared" si="6"/>
        <v/>
      </c>
      <c r="H252" s="23" t="str">
        <f>IF(ISNUMBER(node_raw[[#This Row],[Column6]]), node_raw[[#This Row],[Column6]]/1048576,"")</f>
        <v/>
      </c>
      <c r="I252" s="92" t="str">
        <f t="shared" si="7"/>
        <v/>
      </c>
      <c r="J252" s="42" t="str">
        <f>IF(ISNONTEXT(node_raw[[#This Row],[Column7]]), "", node_raw[[#This Row],[Column7]]/100)</f>
        <v/>
      </c>
      <c r="K252" s="42" t="str">
        <f>IF(ISNONTEXT(node_raw[[#This Row],[Column8]]), "", node_raw[[#This Row],[Column8]]/100)</f>
        <v/>
      </c>
      <c r="L252" s="22" t="str">
        <f>IF(ISNONTEXT(node_raw[[#This Row],[Column9]]), "", node_raw[[#This Row],[Column9]]/1)</f>
        <v/>
      </c>
      <c r="M252" s="86" t="str">
        <f>IF(ISNONTEXT(node_raw[[#This Row],[Column10]]), "", node_raw[[#This Row],[Column10]]/1)</f>
        <v/>
      </c>
    </row>
    <row r="253" spans="2:13" ht="15.75" customHeight="1" x14ac:dyDescent="0.25">
      <c r="B253" s="80" t="str">
        <f>IF(ISNONTEXT(node_raw[[#This Row],[Column1]]), "", node_raw[[#This Row],[Column1]])</f>
        <v/>
      </c>
      <c r="C253" s="88" t="str">
        <f>IF(ISNONTEXT(node_raw[[#This Row],[Column2]]), "", node_raw[[#This Row],[Column2]])</f>
        <v/>
      </c>
      <c r="D253" s="83" t="str">
        <f>IF(ISNUMBER(node_raw[[#This Row],[Column3]]), node_raw[[#This Row],[Column3]],"")</f>
        <v/>
      </c>
      <c r="E253" s="85" t="str">
        <f>IF(ISNUMBER(node_raw[[#This Row],[Column4]]), node_raw[[#This Row],[Column4]]/1048576,"")</f>
        <v/>
      </c>
      <c r="F253" s="83" t="str">
        <f>IF(ISNUMBER(node_raw[[#This Row],[Column5]]), node_raw[[#This Row],[Column5]],"")</f>
        <v/>
      </c>
      <c r="G253" s="41" t="str">
        <f t="shared" si="6"/>
        <v/>
      </c>
      <c r="H253" s="23" t="str">
        <f>IF(ISNUMBER(node_raw[[#This Row],[Column6]]), node_raw[[#This Row],[Column6]]/1048576,"")</f>
        <v/>
      </c>
      <c r="I253" s="92" t="str">
        <f t="shared" si="7"/>
        <v/>
      </c>
      <c r="J253" s="42" t="str">
        <f>IF(ISNONTEXT(node_raw[[#This Row],[Column7]]), "", node_raw[[#This Row],[Column7]]/100)</f>
        <v/>
      </c>
      <c r="K253" s="42" t="str">
        <f>IF(ISNONTEXT(node_raw[[#This Row],[Column8]]), "", node_raw[[#This Row],[Column8]]/100)</f>
        <v/>
      </c>
      <c r="L253" s="22" t="str">
        <f>IF(ISNONTEXT(node_raw[[#This Row],[Column9]]), "", node_raw[[#This Row],[Column9]]/1)</f>
        <v/>
      </c>
      <c r="M253" s="86" t="str">
        <f>IF(ISNONTEXT(node_raw[[#This Row],[Column10]]), "", node_raw[[#This Row],[Column10]]/1)</f>
        <v/>
      </c>
    </row>
    <row r="254" spans="2:13" ht="15.75" customHeight="1" x14ac:dyDescent="0.25">
      <c r="B254" s="80" t="str">
        <f>IF(ISNONTEXT(node_raw[[#This Row],[Column1]]), "", node_raw[[#This Row],[Column1]])</f>
        <v/>
      </c>
      <c r="C254" s="88" t="str">
        <f>IF(ISNONTEXT(node_raw[[#This Row],[Column2]]), "", node_raw[[#This Row],[Column2]])</f>
        <v/>
      </c>
      <c r="D254" s="83" t="str">
        <f>IF(ISNUMBER(node_raw[[#This Row],[Column3]]), node_raw[[#This Row],[Column3]],"")</f>
        <v/>
      </c>
      <c r="E254" s="85" t="str">
        <f>IF(ISNUMBER(node_raw[[#This Row],[Column4]]), node_raw[[#This Row],[Column4]]/1048576,"")</f>
        <v/>
      </c>
      <c r="F254" s="83" t="str">
        <f>IF(ISNUMBER(node_raw[[#This Row],[Column5]]), node_raw[[#This Row],[Column5]],"")</f>
        <v/>
      </c>
      <c r="G254" s="41" t="str">
        <f t="shared" si="6"/>
        <v/>
      </c>
      <c r="H254" s="23" t="str">
        <f>IF(ISNUMBER(node_raw[[#This Row],[Column6]]), node_raw[[#This Row],[Column6]]/1048576,"")</f>
        <v/>
      </c>
      <c r="I254" s="92" t="str">
        <f t="shared" si="7"/>
        <v/>
      </c>
      <c r="J254" s="42" t="str">
        <f>IF(ISNONTEXT(node_raw[[#This Row],[Column7]]), "", node_raw[[#This Row],[Column7]]/100)</f>
        <v/>
      </c>
      <c r="K254" s="42" t="str">
        <f>IF(ISNONTEXT(node_raw[[#This Row],[Column8]]), "", node_raw[[#This Row],[Column8]]/100)</f>
        <v/>
      </c>
      <c r="L254" s="22" t="str">
        <f>IF(ISNONTEXT(node_raw[[#This Row],[Column9]]), "", node_raw[[#This Row],[Column9]]/1)</f>
        <v/>
      </c>
      <c r="M254" s="86" t="str">
        <f>IF(ISNONTEXT(node_raw[[#This Row],[Column10]]), "", node_raw[[#This Row],[Column10]]/1)</f>
        <v/>
      </c>
    </row>
    <row r="255" spans="2:13" ht="15.75" customHeight="1" x14ac:dyDescent="0.25">
      <c r="B255" s="80" t="str">
        <f>IF(ISNONTEXT(node_raw[[#This Row],[Column1]]), "", node_raw[[#This Row],[Column1]])</f>
        <v/>
      </c>
      <c r="C255" s="88" t="str">
        <f>IF(ISNONTEXT(node_raw[[#This Row],[Column2]]), "", node_raw[[#This Row],[Column2]])</f>
        <v/>
      </c>
      <c r="D255" s="83" t="str">
        <f>IF(ISNUMBER(node_raw[[#This Row],[Column3]]), node_raw[[#This Row],[Column3]],"")</f>
        <v/>
      </c>
      <c r="E255" s="85" t="str">
        <f>IF(ISNUMBER(node_raw[[#This Row],[Column4]]), node_raw[[#This Row],[Column4]]/1048576,"")</f>
        <v/>
      </c>
      <c r="F255" s="83" t="str">
        <f>IF(ISNUMBER(node_raw[[#This Row],[Column5]]), node_raw[[#This Row],[Column5]],"")</f>
        <v/>
      </c>
      <c r="G255" s="41" t="str">
        <f t="shared" si="6"/>
        <v/>
      </c>
      <c r="H255" s="23" t="str">
        <f>IF(ISNUMBER(node_raw[[#This Row],[Column6]]), node_raw[[#This Row],[Column6]]/1048576,"")</f>
        <v/>
      </c>
      <c r="I255" s="92" t="str">
        <f t="shared" si="7"/>
        <v/>
      </c>
      <c r="J255" s="42" t="str">
        <f>IF(ISNONTEXT(node_raw[[#This Row],[Column7]]), "", node_raw[[#This Row],[Column7]]/100)</f>
        <v/>
      </c>
      <c r="K255" s="42" t="str">
        <f>IF(ISNONTEXT(node_raw[[#This Row],[Column8]]), "", node_raw[[#This Row],[Column8]]/100)</f>
        <v/>
      </c>
      <c r="L255" s="22" t="str">
        <f>IF(ISNONTEXT(node_raw[[#This Row],[Column9]]), "", node_raw[[#This Row],[Column9]]/1)</f>
        <v/>
      </c>
      <c r="M255" s="86" t="str">
        <f>IF(ISNONTEXT(node_raw[[#This Row],[Column10]]), "", node_raw[[#This Row],[Column10]]/1)</f>
        <v/>
      </c>
    </row>
    <row r="256" spans="2:13" ht="15.75" customHeight="1" x14ac:dyDescent="0.25">
      <c r="B256" s="80" t="str">
        <f>IF(ISNONTEXT(node_raw[[#This Row],[Column1]]), "", node_raw[[#This Row],[Column1]])</f>
        <v/>
      </c>
      <c r="C256" s="88" t="str">
        <f>IF(ISNONTEXT(node_raw[[#This Row],[Column2]]), "", node_raw[[#This Row],[Column2]])</f>
        <v/>
      </c>
      <c r="D256" s="83" t="str">
        <f>IF(ISNUMBER(node_raw[[#This Row],[Column3]]), node_raw[[#This Row],[Column3]],"")</f>
        <v/>
      </c>
      <c r="E256" s="85" t="str">
        <f>IF(ISNUMBER(node_raw[[#This Row],[Column4]]), node_raw[[#This Row],[Column4]]/1048576,"")</f>
        <v/>
      </c>
      <c r="F256" s="83" t="str">
        <f>IF(ISNUMBER(node_raw[[#This Row],[Column5]]), node_raw[[#This Row],[Column5]],"")</f>
        <v/>
      </c>
      <c r="G256" s="41" t="str">
        <f t="shared" si="6"/>
        <v/>
      </c>
      <c r="H256" s="23" t="str">
        <f>IF(ISNUMBER(node_raw[[#This Row],[Column6]]), node_raw[[#This Row],[Column6]]/1048576,"")</f>
        <v/>
      </c>
      <c r="I256" s="92" t="str">
        <f t="shared" si="7"/>
        <v/>
      </c>
      <c r="J256" s="42" t="str">
        <f>IF(ISNONTEXT(node_raw[[#This Row],[Column7]]), "", node_raw[[#This Row],[Column7]]/100)</f>
        <v/>
      </c>
      <c r="K256" s="42" t="str">
        <f>IF(ISNONTEXT(node_raw[[#This Row],[Column8]]), "", node_raw[[#This Row],[Column8]]/100)</f>
        <v/>
      </c>
      <c r="L256" s="22" t="str">
        <f>IF(ISNONTEXT(node_raw[[#This Row],[Column9]]), "", node_raw[[#This Row],[Column9]]/1)</f>
        <v/>
      </c>
      <c r="M256" s="86" t="str">
        <f>IF(ISNONTEXT(node_raw[[#This Row],[Column10]]), "", node_raw[[#This Row],[Column10]]/1)</f>
        <v/>
      </c>
    </row>
    <row r="257" spans="2:13" ht="15.75" customHeight="1" x14ac:dyDescent="0.25">
      <c r="B257" s="80" t="str">
        <f>IF(ISNONTEXT(node_raw[[#This Row],[Column1]]), "", node_raw[[#This Row],[Column1]])</f>
        <v/>
      </c>
      <c r="C257" s="88" t="str">
        <f>IF(ISNONTEXT(node_raw[[#This Row],[Column2]]), "", node_raw[[#This Row],[Column2]])</f>
        <v/>
      </c>
      <c r="D257" s="83" t="str">
        <f>IF(ISNUMBER(node_raw[[#This Row],[Column3]]), node_raw[[#This Row],[Column3]],"")</f>
        <v/>
      </c>
      <c r="E257" s="85" t="str">
        <f>IF(ISNUMBER(node_raw[[#This Row],[Column4]]), node_raw[[#This Row],[Column4]]/1048576,"")</f>
        <v/>
      </c>
      <c r="F257" s="83" t="str">
        <f>IF(ISNUMBER(node_raw[[#This Row],[Column5]]), node_raw[[#This Row],[Column5]],"")</f>
        <v/>
      </c>
      <c r="G257" s="41" t="str">
        <f t="shared" si="6"/>
        <v/>
      </c>
      <c r="H257" s="23" t="str">
        <f>IF(ISNUMBER(node_raw[[#This Row],[Column6]]), node_raw[[#This Row],[Column6]]/1048576,"")</f>
        <v/>
      </c>
      <c r="I257" s="92" t="str">
        <f t="shared" si="7"/>
        <v/>
      </c>
      <c r="J257" s="42" t="str">
        <f>IF(ISNONTEXT(node_raw[[#This Row],[Column7]]), "", node_raw[[#This Row],[Column7]]/100)</f>
        <v/>
      </c>
      <c r="K257" s="42" t="str">
        <f>IF(ISNONTEXT(node_raw[[#This Row],[Column8]]), "", node_raw[[#This Row],[Column8]]/100)</f>
        <v/>
      </c>
      <c r="L257" s="22" t="str">
        <f>IF(ISNONTEXT(node_raw[[#This Row],[Column9]]), "", node_raw[[#This Row],[Column9]]/1)</f>
        <v/>
      </c>
      <c r="M257" s="86" t="str">
        <f>IF(ISNONTEXT(node_raw[[#This Row],[Column10]]), "", node_raw[[#This Row],[Column10]]/1)</f>
        <v/>
      </c>
    </row>
    <row r="258" spans="2:13" ht="15.75" customHeight="1" x14ac:dyDescent="0.25">
      <c r="B258" s="80" t="str">
        <f>IF(ISNONTEXT(node_raw[[#This Row],[Column1]]), "", node_raw[[#This Row],[Column1]])</f>
        <v/>
      </c>
      <c r="C258" s="88" t="str">
        <f>IF(ISNONTEXT(node_raw[[#This Row],[Column2]]), "", node_raw[[#This Row],[Column2]])</f>
        <v/>
      </c>
      <c r="D258" s="83" t="str">
        <f>IF(ISNUMBER(node_raw[[#This Row],[Column3]]), node_raw[[#This Row],[Column3]],"")</f>
        <v/>
      </c>
      <c r="E258" s="85" t="str">
        <f>IF(ISNUMBER(node_raw[[#This Row],[Column4]]), node_raw[[#This Row],[Column4]]/1048576,"")</f>
        <v/>
      </c>
      <c r="F258" s="83" t="str">
        <f>IF(ISNUMBER(node_raw[[#This Row],[Column5]]), node_raw[[#This Row],[Column5]],"")</f>
        <v/>
      </c>
      <c r="G258" s="41" t="str">
        <f t="shared" si="6"/>
        <v/>
      </c>
      <c r="H258" s="23" t="str">
        <f>IF(ISNUMBER(node_raw[[#This Row],[Column6]]), node_raw[[#This Row],[Column6]]/1048576,"")</f>
        <v/>
      </c>
      <c r="I258" s="92" t="str">
        <f t="shared" si="7"/>
        <v/>
      </c>
      <c r="J258" s="42" t="str">
        <f>IF(ISNONTEXT(node_raw[[#This Row],[Column7]]), "", node_raw[[#This Row],[Column7]]/100)</f>
        <v/>
      </c>
      <c r="K258" s="42" t="str">
        <f>IF(ISNONTEXT(node_raw[[#This Row],[Column8]]), "", node_raw[[#This Row],[Column8]]/100)</f>
        <v/>
      </c>
      <c r="L258" s="22" t="str">
        <f>IF(ISNONTEXT(node_raw[[#This Row],[Column9]]), "", node_raw[[#This Row],[Column9]]/1)</f>
        <v/>
      </c>
      <c r="M258" s="86" t="str">
        <f>IF(ISNONTEXT(node_raw[[#This Row],[Column10]]), "", node_raw[[#This Row],[Column10]]/1)</f>
        <v/>
      </c>
    </row>
    <row r="259" spans="2:13" ht="15.75" customHeight="1" x14ac:dyDescent="0.25">
      <c r="B259" s="80" t="str">
        <f>IF(ISNONTEXT(node_raw[[#This Row],[Column1]]), "", node_raw[[#This Row],[Column1]])</f>
        <v/>
      </c>
      <c r="C259" s="88" t="str">
        <f>IF(ISNONTEXT(node_raw[[#This Row],[Column2]]), "", node_raw[[#This Row],[Column2]])</f>
        <v/>
      </c>
      <c r="D259" s="83" t="str">
        <f>IF(ISNUMBER(node_raw[[#This Row],[Column3]]), node_raw[[#This Row],[Column3]],"")</f>
        <v/>
      </c>
      <c r="E259" s="85" t="str">
        <f>IF(ISNUMBER(node_raw[[#This Row],[Column4]]), node_raw[[#This Row],[Column4]]/1048576,"")</f>
        <v/>
      </c>
      <c r="F259" s="83" t="str">
        <f>IF(ISNUMBER(node_raw[[#This Row],[Column5]]), node_raw[[#This Row],[Column5]],"")</f>
        <v/>
      </c>
      <c r="G259" s="41" t="str">
        <f t="shared" ref="G259:G322" si="8">IF(ISNUMBER(F259), F259/D259, "")</f>
        <v/>
      </c>
      <c r="H259" s="23" t="str">
        <f>IF(ISNUMBER(node_raw[[#This Row],[Column6]]), node_raw[[#This Row],[Column6]]/1048576,"")</f>
        <v/>
      </c>
      <c r="I259" s="92" t="str">
        <f t="shared" ref="I259:I322" si="9">IF(ISNUMBER(H259), H259/E259, "")</f>
        <v/>
      </c>
      <c r="J259" s="42" t="str">
        <f>IF(ISNONTEXT(node_raw[[#This Row],[Column7]]), "", node_raw[[#This Row],[Column7]]/100)</f>
        <v/>
      </c>
      <c r="K259" s="42" t="str">
        <f>IF(ISNONTEXT(node_raw[[#This Row],[Column8]]), "", node_raw[[#This Row],[Column8]]/100)</f>
        <v/>
      </c>
      <c r="L259" s="22" t="str">
        <f>IF(ISNONTEXT(node_raw[[#This Row],[Column9]]), "", node_raw[[#This Row],[Column9]]/1)</f>
        <v/>
      </c>
      <c r="M259" s="86" t="str">
        <f>IF(ISNONTEXT(node_raw[[#This Row],[Column10]]), "", node_raw[[#This Row],[Column10]]/1)</f>
        <v/>
      </c>
    </row>
    <row r="260" spans="2:13" ht="15.75" customHeight="1" x14ac:dyDescent="0.25">
      <c r="B260" s="80" t="str">
        <f>IF(ISNONTEXT(node_raw[[#This Row],[Column1]]), "", node_raw[[#This Row],[Column1]])</f>
        <v/>
      </c>
      <c r="C260" s="88" t="str">
        <f>IF(ISNONTEXT(node_raw[[#This Row],[Column2]]), "", node_raw[[#This Row],[Column2]])</f>
        <v/>
      </c>
      <c r="D260" s="83" t="str">
        <f>IF(ISNUMBER(node_raw[[#This Row],[Column3]]), node_raw[[#This Row],[Column3]],"")</f>
        <v/>
      </c>
      <c r="E260" s="85" t="str">
        <f>IF(ISNUMBER(node_raw[[#This Row],[Column4]]), node_raw[[#This Row],[Column4]]/1048576,"")</f>
        <v/>
      </c>
      <c r="F260" s="83" t="str">
        <f>IF(ISNUMBER(node_raw[[#This Row],[Column5]]), node_raw[[#This Row],[Column5]],"")</f>
        <v/>
      </c>
      <c r="G260" s="41" t="str">
        <f t="shared" si="8"/>
        <v/>
      </c>
      <c r="H260" s="23" t="str">
        <f>IF(ISNUMBER(node_raw[[#This Row],[Column6]]), node_raw[[#This Row],[Column6]]/1048576,"")</f>
        <v/>
      </c>
      <c r="I260" s="92" t="str">
        <f t="shared" si="9"/>
        <v/>
      </c>
      <c r="J260" s="42" t="str">
        <f>IF(ISNONTEXT(node_raw[[#This Row],[Column7]]), "", node_raw[[#This Row],[Column7]]/100)</f>
        <v/>
      </c>
      <c r="K260" s="42" t="str">
        <f>IF(ISNONTEXT(node_raw[[#This Row],[Column8]]), "", node_raw[[#This Row],[Column8]]/100)</f>
        <v/>
      </c>
      <c r="L260" s="22" t="str">
        <f>IF(ISNONTEXT(node_raw[[#This Row],[Column9]]), "", node_raw[[#This Row],[Column9]]/1)</f>
        <v/>
      </c>
      <c r="M260" s="86" t="str">
        <f>IF(ISNONTEXT(node_raw[[#This Row],[Column10]]), "", node_raw[[#This Row],[Column10]]/1)</f>
        <v/>
      </c>
    </row>
    <row r="261" spans="2:13" ht="15.75" customHeight="1" x14ac:dyDescent="0.25">
      <c r="B261" s="80" t="str">
        <f>IF(ISNONTEXT(node_raw[[#This Row],[Column1]]), "", node_raw[[#This Row],[Column1]])</f>
        <v/>
      </c>
      <c r="C261" s="88" t="str">
        <f>IF(ISNONTEXT(node_raw[[#This Row],[Column2]]), "", node_raw[[#This Row],[Column2]])</f>
        <v/>
      </c>
      <c r="D261" s="83" t="str">
        <f>IF(ISNUMBER(node_raw[[#This Row],[Column3]]), node_raw[[#This Row],[Column3]],"")</f>
        <v/>
      </c>
      <c r="E261" s="85" t="str">
        <f>IF(ISNUMBER(node_raw[[#This Row],[Column4]]), node_raw[[#This Row],[Column4]]/1048576,"")</f>
        <v/>
      </c>
      <c r="F261" s="83" t="str">
        <f>IF(ISNUMBER(node_raw[[#This Row],[Column5]]), node_raw[[#This Row],[Column5]],"")</f>
        <v/>
      </c>
      <c r="G261" s="41" t="str">
        <f t="shared" si="8"/>
        <v/>
      </c>
      <c r="H261" s="23" t="str">
        <f>IF(ISNUMBER(node_raw[[#This Row],[Column6]]), node_raw[[#This Row],[Column6]]/1048576,"")</f>
        <v/>
      </c>
      <c r="I261" s="92" t="str">
        <f t="shared" si="9"/>
        <v/>
      </c>
      <c r="J261" s="42" t="str">
        <f>IF(ISNONTEXT(node_raw[[#This Row],[Column7]]), "", node_raw[[#This Row],[Column7]]/100)</f>
        <v/>
      </c>
      <c r="K261" s="42" t="str">
        <f>IF(ISNONTEXT(node_raw[[#This Row],[Column8]]), "", node_raw[[#This Row],[Column8]]/100)</f>
        <v/>
      </c>
      <c r="L261" s="22" t="str">
        <f>IF(ISNONTEXT(node_raw[[#This Row],[Column9]]), "", node_raw[[#This Row],[Column9]]/1)</f>
        <v/>
      </c>
      <c r="M261" s="86" t="str">
        <f>IF(ISNONTEXT(node_raw[[#This Row],[Column10]]), "", node_raw[[#This Row],[Column10]]/1)</f>
        <v/>
      </c>
    </row>
    <row r="262" spans="2:13" ht="15.75" customHeight="1" x14ac:dyDescent="0.25">
      <c r="B262" s="80" t="str">
        <f>IF(ISNONTEXT(node_raw[[#This Row],[Column1]]), "", node_raw[[#This Row],[Column1]])</f>
        <v/>
      </c>
      <c r="C262" s="88" t="str">
        <f>IF(ISNONTEXT(node_raw[[#This Row],[Column2]]), "", node_raw[[#This Row],[Column2]])</f>
        <v/>
      </c>
      <c r="D262" s="83" t="str">
        <f>IF(ISNUMBER(node_raw[[#This Row],[Column3]]), node_raw[[#This Row],[Column3]],"")</f>
        <v/>
      </c>
      <c r="E262" s="85" t="str">
        <f>IF(ISNUMBER(node_raw[[#This Row],[Column4]]), node_raw[[#This Row],[Column4]]/1048576,"")</f>
        <v/>
      </c>
      <c r="F262" s="83" t="str">
        <f>IF(ISNUMBER(node_raw[[#This Row],[Column5]]), node_raw[[#This Row],[Column5]],"")</f>
        <v/>
      </c>
      <c r="G262" s="41" t="str">
        <f t="shared" si="8"/>
        <v/>
      </c>
      <c r="H262" s="23" t="str">
        <f>IF(ISNUMBER(node_raw[[#This Row],[Column6]]), node_raw[[#This Row],[Column6]]/1048576,"")</f>
        <v/>
      </c>
      <c r="I262" s="92" t="str">
        <f t="shared" si="9"/>
        <v/>
      </c>
      <c r="J262" s="42" t="str">
        <f>IF(ISNONTEXT(node_raw[[#This Row],[Column7]]), "", node_raw[[#This Row],[Column7]]/100)</f>
        <v/>
      </c>
      <c r="K262" s="42" t="str">
        <f>IF(ISNONTEXT(node_raw[[#This Row],[Column8]]), "", node_raw[[#This Row],[Column8]]/100)</f>
        <v/>
      </c>
      <c r="L262" s="22" t="str">
        <f>IF(ISNONTEXT(node_raw[[#This Row],[Column9]]), "", node_raw[[#This Row],[Column9]]/1)</f>
        <v/>
      </c>
      <c r="M262" s="86" t="str">
        <f>IF(ISNONTEXT(node_raw[[#This Row],[Column10]]), "", node_raw[[#This Row],[Column10]]/1)</f>
        <v/>
      </c>
    </row>
    <row r="263" spans="2:13" ht="15.75" customHeight="1" x14ac:dyDescent="0.25">
      <c r="B263" s="80" t="str">
        <f>IF(ISNONTEXT(node_raw[[#This Row],[Column1]]), "", node_raw[[#This Row],[Column1]])</f>
        <v/>
      </c>
      <c r="C263" s="88" t="str">
        <f>IF(ISNONTEXT(node_raw[[#This Row],[Column2]]), "", node_raw[[#This Row],[Column2]])</f>
        <v/>
      </c>
      <c r="D263" s="83" t="str">
        <f>IF(ISNUMBER(node_raw[[#This Row],[Column3]]), node_raw[[#This Row],[Column3]],"")</f>
        <v/>
      </c>
      <c r="E263" s="85" t="str">
        <f>IF(ISNUMBER(node_raw[[#This Row],[Column4]]), node_raw[[#This Row],[Column4]]/1048576,"")</f>
        <v/>
      </c>
      <c r="F263" s="83" t="str">
        <f>IF(ISNUMBER(node_raw[[#This Row],[Column5]]), node_raw[[#This Row],[Column5]],"")</f>
        <v/>
      </c>
      <c r="G263" s="41" t="str">
        <f t="shared" si="8"/>
        <v/>
      </c>
      <c r="H263" s="23" t="str">
        <f>IF(ISNUMBER(node_raw[[#This Row],[Column6]]), node_raw[[#This Row],[Column6]]/1048576,"")</f>
        <v/>
      </c>
      <c r="I263" s="92" t="str">
        <f t="shared" si="9"/>
        <v/>
      </c>
      <c r="J263" s="42" t="str">
        <f>IF(ISNONTEXT(node_raw[[#This Row],[Column7]]), "", node_raw[[#This Row],[Column7]]/100)</f>
        <v/>
      </c>
      <c r="K263" s="42" t="str">
        <f>IF(ISNONTEXT(node_raw[[#This Row],[Column8]]), "", node_raw[[#This Row],[Column8]]/100)</f>
        <v/>
      </c>
      <c r="L263" s="22" t="str">
        <f>IF(ISNONTEXT(node_raw[[#This Row],[Column9]]), "", node_raw[[#This Row],[Column9]]/1)</f>
        <v/>
      </c>
      <c r="M263" s="86" t="str">
        <f>IF(ISNONTEXT(node_raw[[#This Row],[Column10]]), "", node_raw[[#This Row],[Column10]]/1)</f>
        <v/>
      </c>
    </row>
    <row r="264" spans="2:13" ht="15.75" customHeight="1" x14ac:dyDescent="0.25">
      <c r="B264" s="80" t="str">
        <f>IF(ISNONTEXT(node_raw[[#This Row],[Column1]]), "", node_raw[[#This Row],[Column1]])</f>
        <v/>
      </c>
      <c r="C264" s="88" t="str">
        <f>IF(ISNONTEXT(node_raw[[#This Row],[Column2]]), "", node_raw[[#This Row],[Column2]])</f>
        <v/>
      </c>
      <c r="D264" s="83" t="str">
        <f>IF(ISNUMBER(node_raw[[#This Row],[Column3]]), node_raw[[#This Row],[Column3]],"")</f>
        <v/>
      </c>
      <c r="E264" s="85" t="str">
        <f>IF(ISNUMBER(node_raw[[#This Row],[Column4]]), node_raw[[#This Row],[Column4]]/1048576,"")</f>
        <v/>
      </c>
      <c r="F264" s="83" t="str">
        <f>IF(ISNUMBER(node_raw[[#This Row],[Column5]]), node_raw[[#This Row],[Column5]],"")</f>
        <v/>
      </c>
      <c r="G264" s="41" t="str">
        <f t="shared" si="8"/>
        <v/>
      </c>
      <c r="H264" s="23" t="str">
        <f>IF(ISNUMBER(node_raw[[#This Row],[Column6]]), node_raw[[#This Row],[Column6]]/1048576,"")</f>
        <v/>
      </c>
      <c r="I264" s="92" t="str">
        <f t="shared" si="9"/>
        <v/>
      </c>
      <c r="J264" s="42" t="str">
        <f>IF(ISNONTEXT(node_raw[[#This Row],[Column7]]), "", node_raw[[#This Row],[Column7]]/100)</f>
        <v/>
      </c>
      <c r="K264" s="42" t="str">
        <f>IF(ISNONTEXT(node_raw[[#This Row],[Column8]]), "", node_raw[[#This Row],[Column8]]/100)</f>
        <v/>
      </c>
      <c r="L264" s="22" t="str">
        <f>IF(ISNONTEXT(node_raw[[#This Row],[Column9]]), "", node_raw[[#This Row],[Column9]]/1)</f>
        <v/>
      </c>
      <c r="M264" s="86" t="str">
        <f>IF(ISNONTEXT(node_raw[[#This Row],[Column10]]), "", node_raw[[#This Row],[Column10]]/1)</f>
        <v/>
      </c>
    </row>
    <row r="265" spans="2:13" ht="15.75" customHeight="1" x14ac:dyDescent="0.25">
      <c r="B265" s="80" t="str">
        <f>IF(ISNONTEXT(node_raw[[#This Row],[Column1]]), "", node_raw[[#This Row],[Column1]])</f>
        <v/>
      </c>
      <c r="C265" s="88" t="str">
        <f>IF(ISNONTEXT(node_raw[[#This Row],[Column2]]), "", node_raw[[#This Row],[Column2]])</f>
        <v/>
      </c>
      <c r="D265" s="83" t="str">
        <f>IF(ISNUMBER(node_raw[[#This Row],[Column3]]), node_raw[[#This Row],[Column3]],"")</f>
        <v/>
      </c>
      <c r="E265" s="85" t="str">
        <f>IF(ISNUMBER(node_raw[[#This Row],[Column4]]), node_raw[[#This Row],[Column4]]/1048576,"")</f>
        <v/>
      </c>
      <c r="F265" s="83" t="str">
        <f>IF(ISNUMBER(node_raw[[#This Row],[Column5]]), node_raw[[#This Row],[Column5]],"")</f>
        <v/>
      </c>
      <c r="G265" s="41" t="str">
        <f t="shared" si="8"/>
        <v/>
      </c>
      <c r="H265" s="23" t="str">
        <f>IF(ISNUMBER(node_raw[[#This Row],[Column6]]), node_raw[[#This Row],[Column6]]/1048576,"")</f>
        <v/>
      </c>
      <c r="I265" s="92" t="str">
        <f t="shared" si="9"/>
        <v/>
      </c>
      <c r="J265" s="42" t="str">
        <f>IF(ISNONTEXT(node_raw[[#This Row],[Column7]]), "", node_raw[[#This Row],[Column7]]/100)</f>
        <v/>
      </c>
      <c r="K265" s="42" t="str">
        <f>IF(ISNONTEXT(node_raw[[#This Row],[Column8]]), "", node_raw[[#This Row],[Column8]]/100)</f>
        <v/>
      </c>
      <c r="L265" s="22" t="str">
        <f>IF(ISNONTEXT(node_raw[[#This Row],[Column9]]), "", node_raw[[#This Row],[Column9]]/1)</f>
        <v/>
      </c>
      <c r="M265" s="86" t="str">
        <f>IF(ISNONTEXT(node_raw[[#This Row],[Column10]]), "", node_raw[[#This Row],[Column10]]/1)</f>
        <v/>
      </c>
    </row>
    <row r="266" spans="2:13" ht="15.75" customHeight="1" x14ac:dyDescent="0.25">
      <c r="B266" s="80" t="str">
        <f>IF(ISNONTEXT(node_raw[[#This Row],[Column1]]), "", node_raw[[#This Row],[Column1]])</f>
        <v/>
      </c>
      <c r="C266" s="88" t="str">
        <f>IF(ISNONTEXT(node_raw[[#This Row],[Column2]]), "", node_raw[[#This Row],[Column2]])</f>
        <v/>
      </c>
      <c r="D266" s="83" t="str">
        <f>IF(ISNUMBER(node_raw[[#This Row],[Column3]]), node_raw[[#This Row],[Column3]],"")</f>
        <v/>
      </c>
      <c r="E266" s="85" t="str">
        <f>IF(ISNUMBER(node_raw[[#This Row],[Column4]]), node_raw[[#This Row],[Column4]]/1048576,"")</f>
        <v/>
      </c>
      <c r="F266" s="83" t="str">
        <f>IF(ISNUMBER(node_raw[[#This Row],[Column5]]), node_raw[[#This Row],[Column5]],"")</f>
        <v/>
      </c>
      <c r="G266" s="41" t="str">
        <f t="shared" si="8"/>
        <v/>
      </c>
      <c r="H266" s="23" t="str">
        <f>IF(ISNUMBER(node_raw[[#This Row],[Column6]]), node_raw[[#This Row],[Column6]]/1048576,"")</f>
        <v/>
      </c>
      <c r="I266" s="92" t="str">
        <f t="shared" si="9"/>
        <v/>
      </c>
      <c r="J266" s="42" t="str">
        <f>IF(ISNONTEXT(node_raw[[#This Row],[Column7]]), "", node_raw[[#This Row],[Column7]]/100)</f>
        <v/>
      </c>
      <c r="K266" s="42" t="str">
        <f>IF(ISNONTEXT(node_raw[[#This Row],[Column8]]), "", node_raw[[#This Row],[Column8]]/100)</f>
        <v/>
      </c>
      <c r="L266" s="22" t="str">
        <f>IF(ISNONTEXT(node_raw[[#This Row],[Column9]]), "", node_raw[[#This Row],[Column9]]/1)</f>
        <v/>
      </c>
      <c r="M266" s="86" t="str">
        <f>IF(ISNONTEXT(node_raw[[#This Row],[Column10]]), "", node_raw[[#This Row],[Column10]]/1)</f>
        <v/>
      </c>
    </row>
    <row r="267" spans="2:13" ht="15.75" customHeight="1" x14ac:dyDescent="0.25">
      <c r="B267" s="80" t="str">
        <f>IF(ISNONTEXT(node_raw[[#This Row],[Column1]]), "", node_raw[[#This Row],[Column1]])</f>
        <v/>
      </c>
      <c r="C267" s="88" t="str">
        <f>IF(ISNONTEXT(node_raw[[#This Row],[Column2]]), "", node_raw[[#This Row],[Column2]])</f>
        <v/>
      </c>
      <c r="D267" s="83" t="str">
        <f>IF(ISNUMBER(node_raw[[#This Row],[Column3]]), node_raw[[#This Row],[Column3]],"")</f>
        <v/>
      </c>
      <c r="E267" s="85" t="str">
        <f>IF(ISNUMBER(node_raw[[#This Row],[Column4]]), node_raw[[#This Row],[Column4]]/1048576,"")</f>
        <v/>
      </c>
      <c r="F267" s="83" t="str">
        <f>IF(ISNUMBER(node_raw[[#This Row],[Column5]]), node_raw[[#This Row],[Column5]],"")</f>
        <v/>
      </c>
      <c r="G267" s="41" t="str">
        <f t="shared" si="8"/>
        <v/>
      </c>
      <c r="H267" s="23" t="str">
        <f>IF(ISNUMBER(node_raw[[#This Row],[Column6]]), node_raw[[#This Row],[Column6]]/1048576,"")</f>
        <v/>
      </c>
      <c r="I267" s="92" t="str">
        <f t="shared" si="9"/>
        <v/>
      </c>
      <c r="J267" s="42" t="str">
        <f>IF(ISNONTEXT(node_raw[[#This Row],[Column7]]), "", node_raw[[#This Row],[Column7]]/100)</f>
        <v/>
      </c>
      <c r="K267" s="42" t="str">
        <f>IF(ISNONTEXT(node_raw[[#This Row],[Column8]]), "", node_raw[[#This Row],[Column8]]/100)</f>
        <v/>
      </c>
      <c r="L267" s="22" t="str">
        <f>IF(ISNONTEXT(node_raw[[#This Row],[Column9]]), "", node_raw[[#This Row],[Column9]]/1)</f>
        <v/>
      </c>
      <c r="M267" s="86" t="str">
        <f>IF(ISNONTEXT(node_raw[[#This Row],[Column10]]), "", node_raw[[#This Row],[Column10]]/1)</f>
        <v/>
      </c>
    </row>
    <row r="268" spans="2:13" ht="15.75" customHeight="1" x14ac:dyDescent="0.25">
      <c r="B268" s="80" t="str">
        <f>IF(ISNONTEXT(node_raw[[#This Row],[Column1]]), "", node_raw[[#This Row],[Column1]])</f>
        <v/>
      </c>
      <c r="C268" s="88" t="str">
        <f>IF(ISNONTEXT(node_raw[[#This Row],[Column2]]), "", node_raw[[#This Row],[Column2]])</f>
        <v/>
      </c>
      <c r="D268" s="83" t="str">
        <f>IF(ISNUMBER(node_raw[[#This Row],[Column3]]), node_raw[[#This Row],[Column3]],"")</f>
        <v/>
      </c>
      <c r="E268" s="85" t="str">
        <f>IF(ISNUMBER(node_raw[[#This Row],[Column4]]), node_raw[[#This Row],[Column4]]/1048576,"")</f>
        <v/>
      </c>
      <c r="F268" s="83" t="str">
        <f>IF(ISNUMBER(node_raw[[#This Row],[Column5]]), node_raw[[#This Row],[Column5]],"")</f>
        <v/>
      </c>
      <c r="G268" s="41" t="str">
        <f t="shared" si="8"/>
        <v/>
      </c>
      <c r="H268" s="23" t="str">
        <f>IF(ISNUMBER(node_raw[[#This Row],[Column6]]), node_raw[[#This Row],[Column6]]/1048576,"")</f>
        <v/>
      </c>
      <c r="I268" s="92" t="str">
        <f t="shared" si="9"/>
        <v/>
      </c>
      <c r="J268" s="42" t="str">
        <f>IF(ISNONTEXT(node_raw[[#This Row],[Column7]]), "", node_raw[[#This Row],[Column7]]/100)</f>
        <v/>
      </c>
      <c r="K268" s="42" t="str">
        <f>IF(ISNONTEXT(node_raw[[#This Row],[Column8]]), "", node_raw[[#This Row],[Column8]]/100)</f>
        <v/>
      </c>
      <c r="L268" s="22" t="str">
        <f>IF(ISNONTEXT(node_raw[[#This Row],[Column9]]), "", node_raw[[#This Row],[Column9]]/1)</f>
        <v/>
      </c>
      <c r="M268" s="86" t="str">
        <f>IF(ISNONTEXT(node_raw[[#This Row],[Column10]]), "", node_raw[[#This Row],[Column10]]/1)</f>
        <v/>
      </c>
    </row>
    <row r="269" spans="2:13" ht="15.75" customHeight="1" x14ac:dyDescent="0.25">
      <c r="B269" s="80" t="str">
        <f>IF(ISNONTEXT(node_raw[[#This Row],[Column1]]), "", node_raw[[#This Row],[Column1]])</f>
        <v/>
      </c>
      <c r="C269" s="88" t="str">
        <f>IF(ISNONTEXT(node_raw[[#This Row],[Column2]]), "", node_raw[[#This Row],[Column2]])</f>
        <v/>
      </c>
      <c r="D269" s="83" t="str">
        <f>IF(ISNUMBER(node_raw[[#This Row],[Column3]]), node_raw[[#This Row],[Column3]],"")</f>
        <v/>
      </c>
      <c r="E269" s="85" t="str">
        <f>IF(ISNUMBER(node_raw[[#This Row],[Column4]]), node_raw[[#This Row],[Column4]]/1048576,"")</f>
        <v/>
      </c>
      <c r="F269" s="83" t="str">
        <f>IF(ISNUMBER(node_raw[[#This Row],[Column5]]), node_raw[[#This Row],[Column5]],"")</f>
        <v/>
      </c>
      <c r="G269" s="41" t="str">
        <f t="shared" si="8"/>
        <v/>
      </c>
      <c r="H269" s="23" t="str">
        <f>IF(ISNUMBER(node_raw[[#This Row],[Column6]]), node_raw[[#This Row],[Column6]]/1048576,"")</f>
        <v/>
      </c>
      <c r="I269" s="92" t="str">
        <f t="shared" si="9"/>
        <v/>
      </c>
      <c r="J269" s="42" t="str">
        <f>IF(ISNONTEXT(node_raw[[#This Row],[Column7]]), "", node_raw[[#This Row],[Column7]]/100)</f>
        <v/>
      </c>
      <c r="K269" s="42" t="str">
        <f>IF(ISNONTEXT(node_raw[[#This Row],[Column8]]), "", node_raw[[#This Row],[Column8]]/100)</f>
        <v/>
      </c>
      <c r="L269" s="22" t="str">
        <f>IF(ISNONTEXT(node_raw[[#This Row],[Column9]]), "", node_raw[[#This Row],[Column9]]/1)</f>
        <v/>
      </c>
      <c r="M269" s="86" t="str">
        <f>IF(ISNONTEXT(node_raw[[#This Row],[Column10]]), "", node_raw[[#This Row],[Column10]]/1)</f>
        <v/>
      </c>
    </row>
    <row r="270" spans="2:13" ht="15.75" customHeight="1" x14ac:dyDescent="0.25">
      <c r="B270" s="80" t="str">
        <f>IF(ISNONTEXT(node_raw[[#This Row],[Column1]]), "", node_raw[[#This Row],[Column1]])</f>
        <v/>
      </c>
      <c r="C270" s="88" t="str">
        <f>IF(ISNONTEXT(node_raw[[#This Row],[Column2]]), "", node_raw[[#This Row],[Column2]])</f>
        <v/>
      </c>
      <c r="D270" s="83" t="str">
        <f>IF(ISNUMBER(node_raw[[#This Row],[Column3]]), node_raw[[#This Row],[Column3]],"")</f>
        <v/>
      </c>
      <c r="E270" s="85" t="str">
        <f>IF(ISNUMBER(node_raw[[#This Row],[Column4]]), node_raw[[#This Row],[Column4]]/1048576,"")</f>
        <v/>
      </c>
      <c r="F270" s="83" t="str">
        <f>IF(ISNUMBER(node_raw[[#This Row],[Column5]]), node_raw[[#This Row],[Column5]],"")</f>
        <v/>
      </c>
      <c r="G270" s="41" t="str">
        <f t="shared" si="8"/>
        <v/>
      </c>
      <c r="H270" s="23" t="str">
        <f>IF(ISNUMBER(node_raw[[#This Row],[Column6]]), node_raw[[#This Row],[Column6]]/1048576,"")</f>
        <v/>
      </c>
      <c r="I270" s="92" t="str">
        <f t="shared" si="9"/>
        <v/>
      </c>
      <c r="J270" s="42" t="str">
        <f>IF(ISNONTEXT(node_raw[[#This Row],[Column7]]), "", node_raw[[#This Row],[Column7]]/100)</f>
        <v/>
      </c>
      <c r="K270" s="42" t="str">
        <f>IF(ISNONTEXT(node_raw[[#This Row],[Column8]]), "", node_raw[[#This Row],[Column8]]/100)</f>
        <v/>
      </c>
      <c r="L270" s="22" t="str">
        <f>IF(ISNONTEXT(node_raw[[#This Row],[Column9]]), "", node_raw[[#This Row],[Column9]]/1)</f>
        <v/>
      </c>
      <c r="M270" s="86" t="str">
        <f>IF(ISNONTEXT(node_raw[[#This Row],[Column10]]), "", node_raw[[#This Row],[Column10]]/1)</f>
        <v/>
      </c>
    </row>
    <row r="271" spans="2:13" ht="15.75" customHeight="1" x14ac:dyDescent="0.25">
      <c r="B271" s="80" t="str">
        <f>IF(ISNONTEXT(node_raw[[#This Row],[Column1]]), "", node_raw[[#This Row],[Column1]])</f>
        <v/>
      </c>
      <c r="C271" s="88" t="str">
        <f>IF(ISNONTEXT(node_raw[[#This Row],[Column2]]), "", node_raw[[#This Row],[Column2]])</f>
        <v/>
      </c>
      <c r="D271" s="83" t="str">
        <f>IF(ISNUMBER(node_raw[[#This Row],[Column3]]), node_raw[[#This Row],[Column3]],"")</f>
        <v/>
      </c>
      <c r="E271" s="85" t="str">
        <f>IF(ISNUMBER(node_raw[[#This Row],[Column4]]), node_raw[[#This Row],[Column4]]/1048576,"")</f>
        <v/>
      </c>
      <c r="F271" s="83" t="str">
        <f>IF(ISNUMBER(node_raw[[#This Row],[Column5]]), node_raw[[#This Row],[Column5]],"")</f>
        <v/>
      </c>
      <c r="G271" s="41" t="str">
        <f t="shared" si="8"/>
        <v/>
      </c>
      <c r="H271" s="23" t="str">
        <f>IF(ISNUMBER(node_raw[[#This Row],[Column6]]), node_raw[[#This Row],[Column6]]/1048576,"")</f>
        <v/>
      </c>
      <c r="I271" s="92" t="str">
        <f t="shared" si="9"/>
        <v/>
      </c>
      <c r="J271" s="42" t="str">
        <f>IF(ISNONTEXT(node_raw[[#This Row],[Column7]]), "", node_raw[[#This Row],[Column7]]/100)</f>
        <v/>
      </c>
      <c r="K271" s="42" t="str">
        <f>IF(ISNONTEXT(node_raw[[#This Row],[Column8]]), "", node_raw[[#This Row],[Column8]]/100)</f>
        <v/>
      </c>
      <c r="L271" s="22" t="str">
        <f>IF(ISNONTEXT(node_raw[[#This Row],[Column9]]), "", node_raw[[#This Row],[Column9]]/1)</f>
        <v/>
      </c>
      <c r="M271" s="86" t="str">
        <f>IF(ISNONTEXT(node_raw[[#This Row],[Column10]]), "", node_raw[[#This Row],[Column10]]/1)</f>
        <v/>
      </c>
    </row>
    <row r="272" spans="2:13" ht="15.75" customHeight="1" x14ac:dyDescent="0.25">
      <c r="B272" s="80" t="str">
        <f>IF(ISNONTEXT(node_raw[[#This Row],[Column1]]), "", node_raw[[#This Row],[Column1]])</f>
        <v/>
      </c>
      <c r="C272" s="88" t="str">
        <f>IF(ISNONTEXT(node_raw[[#This Row],[Column2]]), "", node_raw[[#This Row],[Column2]])</f>
        <v/>
      </c>
      <c r="D272" s="83" t="str">
        <f>IF(ISNUMBER(node_raw[[#This Row],[Column3]]), node_raw[[#This Row],[Column3]],"")</f>
        <v/>
      </c>
      <c r="E272" s="85" t="str">
        <f>IF(ISNUMBER(node_raw[[#This Row],[Column4]]), node_raw[[#This Row],[Column4]]/1048576,"")</f>
        <v/>
      </c>
      <c r="F272" s="83" t="str">
        <f>IF(ISNUMBER(node_raw[[#This Row],[Column5]]), node_raw[[#This Row],[Column5]],"")</f>
        <v/>
      </c>
      <c r="G272" s="41" t="str">
        <f t="shared" si="8"/>
        <v/>
      </c>
      <c r="H272" s="23" t="str">
        <f>IF(ISNUMBER(node_raw[[#This Row],[Column6]]), node_raw[[#This Row],[Column6]]/1048576,"")</f>
        <v/>
      </c>
      <c r="I272" s="92" t="str">
        <f t="shared" si="9"/>
        <v/>
      </c>
      <c r="J272" s="42" t="str">
        <f>IF(ISNONTEXT(node_raw[[#This Row],[Column7]]), "", node_raw[[#This Row],[Column7]]/100)</f>
        <v/>
      </c>
      <c r="K272" s="42" t="str">
        <f>IF(ISNONTEXT(node_raw[[#This Row],[Column8]]), "", node_raw[[#This Row],[Column8]]/100)</f>
        <v/>
      </c>
      <c r="L272" s="22" t="str">
        <f>IF(ISNONTEXT(node_raw[[#This Row],[Column9]]), "", node_raw[[#This Row],[Column9]]/1)</f>
        <v/>
      </c>
      <c r="M272" s="86" t="str">
        <f>IF(ISNONTEXT(node_raw[[#This Row],[Column10]]), "", node_raw[[#This Row],[Column10]]/1)</f>
        <v/>
      </c>
    </row>
    <row r="273" spans="2:13" ht="15.75" customHeight="1" x14ac:dyDescent="0.25">
      <c r="B273" s="80" t="str">
        <f>IF(ISNONTEXT(node_raw[[#This Row],[Column1]]), "", node_raw[[#This Row],[Column1]])</f>
        <v/>
      </c>
      <c r="C273" s="88" t="str">
        <f>IF(ISNONTEXT(node_raw[[#This Row],[Column2]]), "", node_raw[[#This Row],[Column2]])</f>
        <v/>
      </c>
      <c r="D273" s="83" t="str">
        <f>IF(ISNUMBER(node_raw[[#This Row],[Column3]]), node_raw[[#This Row],[Column3]],"")</f>
        <v/>
      </c>
      <c r="E273" s="85" t="str">
        <f>IF(ISNUMBER(node_raw[[#This Row],[Column4]]), node_raw[[#This Row],[Column4]]/1048576,"")</f>
        <v/>
      </c>
      <c r="F273" s="83" t="str">
        <f>IF(ISNUMBER(node_raw[[#This Row],[Column5]]), node_raw[[#This Row],[Column5]],"")</f>
        <v/>
      </c>
      <c r="G273" s="41" t="str">
        <f t="shared" si="8"/>
        <v/>
      </c>
      <c r="H273" s="23" t="str">
        <f>IF(ISNUMBER(node_raw[[#This Row],[Column6]]), node_raw[[#This Row],[Column6]]/1048576,"")</f>
        <v/>
      </c>
      <c r="I273" s="92" t="str">
        <f t="shared" si="9"/>
        <v/>
      </c>
      <c r="J273" s="42" t="str">
        <f>IF(ISNONTEXT(node_raw[[#This Row],[Column7]]), "", node_raw[[#This Row],[Column7]]/100)</f>
        <v/>
      </c>
      <c r="K273" s="42" t="str">
        <f>IF(ISNONTEXT(node_raw[[#This Row],[Column8]]), "", node_raw[[#This Row],[Column8]]/100)</f>
        <v/>
      </c>
      <c r="L273" s="22" t="str">
        <f>IF(ISNONTEXT(node_raw[[#This Row],[Column9]]), "", node_raw[[#This Row],[Column9]]/1)</f>
        <v/>
      </c>
      <c r="M273" s="86" t="str">
        <f>IF(ISNONTEXT(node_raw[[#This Row],[Column10]]), "", node_raw[[#This Row],[Column10]]/1)</f>
        <v/>
      </c>
    </row>
    <row r="274" spans="2:13" ht="15.75" customHeight="1" x14ac:dyDescent="0.25">
      <c r="B274" s="80" t="str">
        <f>IF(ISNONTEXT(node_raw[[#This Row],[Column1]]), "", node_raw[[#This Row],[Column1]])</f>
        <v/>
      </c>
      <c r="C274" s="88" t="str">
        <f>IF(ISNONTEXT(node_raw[[#This Row],[Column2]]), "", node_raw[[#This Row],[Column2]])</f>
        <v/>
      </c>
      <c r="D274" s="83" t="str">
        <f>IF(ISNUMBER(node_raw[[#This Row],[Column3]]), node_raw[[#This Row],[Column3]],"")</f>
        <v/>
      </c>
      <c r="E274" s="85" t="str">
        <f>IF(ISNUMBER(node_raw[[#This Row],[Column4]]), node_raw[[#This Row],[Column4]]/1048576,"")</f>
        <v/>
      </c>
      <c r="F274" s="83" t="str">
        <f>IF(ISNUMBER(node_raw[[#This Row],[Column5]]), node_raw[[#This Row],[Column5]],"")</f>
        <v/>
      </c>
      <c r="G274" s="41" t="str">
        <f t="shared" si="8"/>
        <v/>
      </c>
      <c r="H274" s="23" t="str">
        <f>IF(ISNUMBER(node_raw[[#This Row],[Column6]]), node_raw[[#This Row],[Column6]]/1048576,"")</f>
        <v/>
      </c>
      <c r="I274" s="92" t="str">
        <f t="shared" si="9"/>
        <v/>
      </c>
      <c r="J274" s="42" t="str">
        <f>IF(ISNONTEXT(node_raw[[#This Row],[Column7]]), "", node_raw[[#This Row],[Column7]]/100)</f>
        <v/>
      </c>
      <c r="K274" s="42" t="str">
        <f>IF(ISNONTEXT(node_raw[[#This Row],[Column8]]), "", node_raw[[#This Row],[Column8]]/100)</f>
        <v/>
      </c>
      <c r="L274" s="22" t="str">
        <f>IF(ISNONTEXT(node_raw[[#This Row],[Column9]]), "", node_raw[[#This Row],[Column9]]/1)</f>
        <v/>
      </c>
      <c r="M274" s="86" t="str">
        <f>IF(ISNONTEXT(node_raw[[#This Row],[Column10]]), "", node_raw[[#This Row],[Column10]]/1)</f>
        <v/>
      </c>
    </row>
    <row r="275" spans="2:13" ht="15.75" customHeight="1" x14ac:dyDescent="0.25">
      <c r="B275" s="80" t="str">
        <f>IF(ISNONTEXT(node_raw[[#This Row],[Column1]]), "", node_raw[[#This Row],[Column1]])</f>
        <v/>
      </c>
      <c r="C275" s="88" t="str">
        <f>IF(ISNONTEXT(node_raw[[#This Row],[Column2]]), "", node_raw[[#This Row],[Column2]])</f>
        <v/>
      </c>
      <c r="D275" s="83" t="str">
        <f>IF(ISNUMBER(node_raw[[#This Row],[Column3]]), node_raw[[#This Row],[Column3]],"")</f>
        <v/>
      </c>
      <c r="E275" s="85" t="str">
        <f>IF(ISNUMBER(node_raw[[#This Row],[Column4]]), node_raw[[#This Row],[Column4]]/1048576,"")</f>
        <v/>
      </c>
      <c r="F275" s="83" t="str">
        <f>IF(ISNUMBER(node_raw[[#This Row],[Column5]]), node_raw[[#This Row],[Column5]],"")</f>
        <v/>
      </c>
      <c r="G275" s="41" t="str">
        <f t="shared" si="8"/>
        <v/>
      </c>
      <c r="H275" s="23" t="str">
        <f>IF(ISNUMBER(node_raw[[#This Row],[Column6]]), node_raw[[#This Row],[Column6]]/1048576,"")</f>
        <v/>
      </c>
      <c r="I275" s="92" t="str">
        <f t="shared" si="9"/>
        <v/>
      </c>
      <c r="J275" s="42" t="str">
        <f>IF(ISNONTEXT(node_raw[[#This Row],[Column7]]), "", node_raw[[#This Row],[Column7]]/100)</f>
        <v/>
      </c>
      <c r="K275" s="42" t="str">
        <f>IF(ISNONTEXT(node_raw[[#This Row],[Column8]]), "", node_raw[[#This Row],[Column8]]/100)</f>
        <v/>
      </c>
      <c r="L275" s="22" t="str">
        <f>IF(ISNONTEXT(node_raw[[#This Row],[Column9]]), "", node_raw[[#This Row],[Column9]]/1)</f>
        <v/>
      </c>
      <c r="M275" s="86" t="str">
        <f>IF(ISNONTEXT(node_raw[[#This Row],[Column10]]), "", node_raw[[#This Row],[Column10]]/1)</f>
        <v/>
      </c>
    </row>
    <row r="276" spans="2:13" ht="15.75" customHeight="1" x14ac:dyDescent="0.25">
      <c r="B276" s="80" t="str">
        <f>IF(ISNONTEXT(node_raw[[#This Row],[Column1]]), "", node_raw[[#This Row],[Column1]])</f>
        <v/>
      </c>
      <c r="C276" s="88" t="str">
        <f>IF(ISNONTEXT(node_raw[[#This Row],[Column2]]), "", node_raw[[#This Row],[Column2]])</f>
        <v/>
      </c>
      <c r="D276" s="83" t="str">
        <f>IF(ISNUMBER(node_raw[[#This Row],[Column3]]), node_raw[[#This Row],[Column3]],"")</f>
        <v/>
      </c>
      <c r="E276" s="85" t="str">
        <f>IF(ISNUMBER(node_raw[[#This Row],[Column4]]), node_raw[[#This Row],[Column4]]/1048576,"")</f>
        <v/>
      </c>
      <c r="F276" s="83" t="str">
        <f>IF(ISNUMBER(node_raw[[#This Row],[Column5]]), node_raw[[#This Row],[Column5]],"")</f>
        <v/>
      </c>
      <c r="G276" s="41" t="str">
        <f t="shared" si="8"/>
        <v/>
      </c>
      <c r="H276" s="23" t="str">
        <f>IF(ISNUMBER(node_raw[[#This Row],[Column6]]), node_raw[[#This Row],[Column6]]/1048576,"")</f>
        <v/>
      </c>
      <c r="I276" s="92" t="str">
        <f t="shared" si="9"/>
        <v/>
      </c>
      <c r="J276" s="42" t="str">
        <f>IF(ISNONTEXT(node_raw[[#This Row],[Column7]]), "", node_raw[[#This Row],[Column7]]/100)</f>
        <v/>
      </c>
      <c r="K276" s="42" t="str">
        <f>IF(ISNONTEXT(node_raw[[#This Row],[Column8]]), "", node_raw[[#This Row],[Column8]]/100)</f>
        <v/>
      </c>
      <c r="L276" s="22" t="str">
        <f>IF(ISNONTEXT(node_raw[[#This Row],[Column9]]), "", node_raw[[#This Row],[Column9]]/1)</f>
        <v/>
      </c>
      <c r="M276" s="86" t="str">
        <f>IF(ISNONTEXT(node_raw[[#This Row],[Column10]]), "", node_raw[[#This Row],[Column10]]/1)</f>
        <v/>
      </c>
    </row>
    <row r="277" spans="2:13" ht="15.75" customHeight="1" x14ac:dyDescent="0.25">
      <c r="B277" s="80" t="str">
        <f>IF(ISNONTEXT(node_raw[[#This Row],[Column1]]), "", node_raw[[#This Row],[Column1]])</f>
        <v/>
      </c>
      <c r="C277" s="88" t="str">
        <f>IF(ISNONTEXT(node_raw[[#This Row],[Column2]]), "", node_raw[[#This Row],[Column2]])</f>
        <v/>
      </c>
      <c r="D277" s="83" t="str">
        <f>IF(ISNUMBER(node_raw[[#This Row],[Column3]]), node_raw[[#This Row],[Column3]],"")</f>
        <v/>
      </c>
      <c r="E277" s="85" t="str">
        <f>IF(ISNUMBER(node_raw[[#This Row],[Column4]]), node_raw[[#This Row],[Column4]]/1048576,"")</f>
        <v/>
      </c>
      <c r="F277" s="83" t="str">
        <f>IF(ISNUMBER(node_raw[[#This Row],[Column5]]), node_raw[[#This Row],[Column5]],"")</f>
        <v/>
      </c>
      <c r="G277" s="41" t="str">
        <f t="shared" si="8"/>
        <v/>
      </c>
      <c r="H277" s="23" t="str">
        <f>IF(ISNUMBER(node_raw[[#This Row],[Column6]]), node_raw[[#This Row],[Column6]]/1048576,"")</f>
        <v/>
      </c>
      <c r="I277" s="92" t="str">
        <f t="shared" si="9"/>
        <v/>
      </c>
      <c r="J277" s="42" t="str">
        <f>IF(ISNONTEXT(node_raw[[#This Row],[Column7]]), "", node_raw[[#This Row],[Column7]]/100)</f>
        <v/>
      </c>
      <c r="K277" s="42" t="str">
        <f>IF(ISNONTEXT(node_raw[[#This Row],[Column8]]), "", node_raw[[#This Row],[Column8]]/100)</f>
        <v/>
      </c>
      <c r="L277" s="22" t="str">
        <f>IF(ISNONTEXT(node_raw[[#This Row],[Column9]]), "", node_raw[[#This Row],[Column9]]/1)</f>
        <v/>
      </c>
      <c r="M277" s="86" t="str">
        <f>IF(ISNONTEXT(node_raw[[#This Row],[Column10]]), "", node_raw[[#This Row],[Column10]]/1)</f>
        <v/>
      </c>
    </row>
    <row r="278" spans="2:13" ht="15.75" customHeight="1" x14ac:dyDescent="0.25">
      <c r="B278" s="80" t="str">
        <f>IF(ISNONTEXT(node_raw[[#This Row],[Column1]]), "", node_raw[[#This Row],[Column1]])</f>
        <v/>
      </c>
      <c r="C278" s="88" t="str">
        <f>IF(ISNONTEXT(node_raw[[#This Row],[Column2]]), "", node_raw[[#This Row],[Column2]])</f>
        <v/>
      </c>
      <c r="D278" s="83" t="str">
        <f>IF(ISNUMBER(node_raw[[#This Row],[Column3]]), node_raw[[#This Row],[Column3]],"")</f>
        <v/>
      </c>
      <c r="E278" s="85" t="str">
        <f>IF(ISNUMBER(node_raw[[#This Row],[Column4]]), node_raw[[#This Row],[Column4]]/1048576,"")</f>
        <v/>
      </c>
      <c r="F278" s="83" t="str">
        <f>IF(ISNUMBER(node_raw[[#This Row],[Column5]]), node_raw[[#This Row],[Column5]],"")</f>
        <v/>
      </c>
      <c r="G278" s="41" t="str">
        <f t="shared" si="8"/>
        <v/>
      </c>
      <c r="H278" s="23" t="str">
        <f>IF(ISNUMBER(node_raw[[#This Row],[Column6]]), node_raw[[#This Row],[Column6]]/1048576,"")</f>
        <v/>
      </c>
      <c r="I278" s="92" t="str">
        <f t="shared" si="9"/>
        <v/>
      </c>
      <c r="J278" s="42" t="str">
        <f>IF(ISNONTEXT(node_raw[[#This Row],[Column7]]), "", node_raw[[#This Row],[Column7]]/100)</f>
        <v/>
      </c>
      <c r="K278" s="42" t="str">
        <f>IF(ISNONTEXT(node_raw[[#This Row],[Column8]]), "", node_raw[[#This Row],[Column8]]/100)</f>
        <v/>
      </c>
      <c r="L278" s="22" t="str">
        <f>IF(ISNONTEXT(node_raw[[#This Row],[Column9]]), "", node_raw[[#This Row],[Column9]]/1)</f>
        <v/>
      </c>
      <c r="M278" s="86" t="str">
        <f>IF(ISNONTEXT(node_raw[[#This Row],[Column10]]), "", node_raw[[#This Row],[Column10]]/1)</f>
        <v/>
      </c>
    </row>
    <row r="279" spans="2:13" ht="15.75" customHeight="1" x14ac:dyDescent="0.25">
      <c r="B279" s="80" t="str">
        <f>IF(ISNONTEXT(node_raw[[#This Row],[Column1]]), "", node_raw[[#This Row],[Column1]])</f>
        <v/>
      </c>
      <c r="C279" s="88" t="str">
        <f>IF(ISNONTEXT(node_raw[[#This Row],[Column2]]), "", node_raw[[#This Row],[Column2]])</f>
        <v/>
      </c>
      <c r="D279" s="83" t="str">
        <f>IF(ISNUMBER(node_raw[[#This Row],[Column3]]), node_raw[[#This Row],[Column3]],"")</f>
        <v/>
      </c>
      <c r="E279" s="85" t="str">
        <f>IF(ISNUMBER(node_raw[[#This Row],[Column4]]), node_raw[[#This Row],[Column4]]/1048576,"")</f>
        <v/>
      </c>
      <c r="F279" s="83" t="str">
        <f>IF(ISNUMBER(node_raw[[#This Row],[Column5]]), node_raw[[#This Row],[Column5]],"")</f>
        <v/>
      </c>
      <c r="G279" s="41" t="str">
        <f t="shared" si="8"/>
        <v/>
      </c>
      <c r="H279" s="23" t="str">
        <f>IF(ISNUMBER(node_raw[[#This Row],[Column6]]), node_raw[[#This Row],[Column6]]/1048576,"")</f>
        <v/>
      </c>
      <c r="I279" s="92" t="str">
        <f t="shared" si="9"/>
        <v/>
      </c>
      <c r="J279" s="42" t="str">
        <f>IF(ISNONTEXT(node_raw[[#This Row],[Column7]]), "", node_raw[[#This Row],[Column7]]/100)</f>
        <v/>
      </c>
      <c r="K279" s="42" t="str">
        <f>IF(ISNONTEXT(node_raw[[#This Row],[Column8]]), "", node_raw[[#This Row],[Column8]]/100)</f>
        <v/>
      </c>
      <c r="L279" s="22" t="str">
        <f>IF(ISNONTEXT(node_raw[[#This Row],[Column9]]), "", node_raw[[#This Row],[Column9]]/1)</f>
        <v/>
      </c>
      <c r="M279" s="86" t="str">
        <f>IF(ISNONTEXT(node_raw[[#This Row],[Column10]]), "", node_raw[[#This Row],[Column10]]/1)</f>
        <v/>
      </c>
    </row>
    <row r="280" spans="2:13" ht="15.75" customHeight="1" x14ac:dyDescent="0.25">
      <c r="B280" s="80" t="str">
        <f>IF(ISNONTEXT(node_raw[[#This Row],[Column1]]), "", node_raw[[#This Row],[Column1]])</f>
        <v/>
      </c>
      <c r="C280" s="88" t="str">
        <f>IF(ISNONTEXT(node_raw[[#This Row],[Column2]]), "", node_raw[[#This Row],[Column2]])</f>
        <v/>
      </c>
      <c r="D280" s="83" t="str">
        <f>IF(ISNUMBER(node_raw[[#This Row],[Column3]]), node_raw[[#This Row],[Column3]],"")</f>
        <v/>
      </c>
      <c r="E280" s="85" t="str">
        <f>IF(ISNUMBER(node_raw[[#This Row],[Column4]]), node_raw[[#This Row],[Column4]]/1048576,"")</f>
        <v/>
      </c>
      <c r="F280" s="83" t="str">
        <f>IF(ISNUMBER(node_raw[[#This Row],[Column5]]), node_raw[[#This Row],[Column5]],"")</f>
        <v/>
      </c>
      <c r="G280" s="41" t="str">
        <f t="shared" si="8"/>
        <v/>
      </c>
      <c r="H280" s="23" t="str">
        <f>IF(ISNUMBER(node_raw[[#This Row],[Column6]]), node_raw[[#This Row],[Column6]]/1048576,"")</f>
        <v/>
      </c>
      <c r="I280" s="92" t="str">
        <f t="shared" si="9"/>
        <v/>
      </c>
      <c r="J280" s="42" t="str">
        <f>IF(ISNONTEXT(node_raw[[#This Row],[Column7]]), "", node_raw[[#This Row],[Column7]]/100)</f>
        <v/>
      </c>
      <c r="K280" s="42" t="str">
        <f>IF(ISNONTEXT(node_raw[[#This Row],[Column8]]), "", node_raw[[#This Row],[Column8]]/100)</f>
        <v/>
      </c>
      <c r="L280" s="22" t="str">
        <f>IF(ISNONTEXT(node_raw[[#This Row],[Column9]]), "", node_raw[[#This Row],[Column9]]/1)</f>
        <v/>
      </c>
      <c r="M280" s="86" t="str">
        <f>IF(ISNONTEXT(node_raw[[#This Row],[Column10]]), "", node_raw[[#This Row],[Column10]]/1)</f>
        <v/>
      </c>
    </row>
    <row r="281" spans="2:13" ht="15.75" customHeight="1" x14ac:dyDescent="0.25">
      <c r="B281" s="80" t="str">
        <f>IF(ISNONTEXT(node_raw[[#This Row],[Column1]]), "", node_raw[[#This Row],[Column1]])</f>
        <v/>
      </c>
      <c r="C281" s="88" t="str">
        <f>IF(ISNONTEXT(node_raw[[#This Row],[Column2]]), "", node_raw[[#This Row],[Column2]])</f>
        <v/>
      </c>
      <c r="D281" s="83" t="str">
        <f>IF(ISNUMBER(node_raw[[#This Row],[Column3]]), node_raw[[#This Row],[Column3]],"")</f>
        <v/>
      </c>
      <c r="E281" s="85" t="str">
        <f>IF(ISNUMBER(node_raw[[#This Row],[Column4]]), node_raw[[#This Row],[Column4]]/1048576,"")</f>
        <v/>
      </c>
      <c r="F281" s="83" t="str">
        <f>IF(ISNUMBER(node_raw[[#This Row],[Column5]]), node_raw[[#This Row],[Column5]],"")</f>
        <v/>
      </c>
      <c r="G281" s="41" t="str">
        <f t="shared" si="8"/>
        <v/>
      </c>
      <c r="H281" s="23" t="str">
        <f>IF(ISNUMBER(node_raw[[#This Row],[Column6]]), node_raw[[#This Row],[Column6]]/1048576,"")</f>
        <v/>
      </c>
      <c r="I281" s="92" t="str">
        <f t="shared" si="9"/>
        <v/>
      </c>
      <c r="J281" s="42" t="str">
        <f>IF(ISNONTEXT(node_raw[[#This Row],[Column7]]), "", node_raw[[#This Row],[Column7]]/100)</f>
        <v/>
      </c>
      <c r="K281" s="42" t="str">
        <f>IF(ISNONTEXT(node_raw[[#This Row],[Column8]]), "", node_raw[[#This Row],[Column8]]/100)</f>
        <v/>
      </c>
      <c r="L281" s="22" t="str">
        <f>IF(ISNONTEXT(node_raw[[#This Row],[Column9]]), "", node_raw[[#This Row],[Column9]]/1)</f>
        <v/>
      </c>
      <c r="M281" s="86" t="str">
        <f>IF(ISNONTEXT(node_raw[[#This Row],[Column10]]), "", node_raw[[#This Row],[Column10]]/1)</f>
        <v/>
      </c>
    </row>
    <row r="282" spans="2:13" ht="15.75" customHeight="1" x14ac:dyDescent="0.25">
      <c r="B282" s="80" t="str">
        <f>IF(ISNONTEXT(node_raw[[#This Row],[Column1]]), "", node_raw[[#This Row],[Column1]])</f>
        <v/>
      </c>
      <c r="C282" s="88" t="str">
        <f>IF(ISNONTEXT(node_raw[[#This Row],[Column2]]), "", node_raw[[#This Row],[Column2]])</f>
        <v/>
      </c>
      <c r="D282" s="83" t="str">
        <f>IF(ISNUMBER(node_raw[[#This Row],[Column3]]), node_raw[[#This Row],[Column3]],"")</f>
        <v/>
      </c>
      <c r="E282" s="85" t="str">
        <f>IF(ISNUMBER(node_raw[[#This Row],[Column4]]), node_raw[[#This Row],[Column4]]/1048576,"")</f>
        <v/>
      </c>
      <c r="F282" s="83" t="str">
        <f>IF(ISNUMBER(node_raw[[#This Row],[Column5]]), node_raw[[#This Row],[Column5]],"")</f>
        <v/>
      </c>
      <c r="G282" s="41" t="str">
        <f t="shared" si="8"/>
        <v/>
      </c>
      <c r="H282" s="23" t="str">
        <f>IF(ISNUMBER(node_raw[[#This Row],[Column6]]), node_raw[[#This Row],[Column6]]/1048576,"")</f>
        <v/>
      </c>
      <c r="I282" s="92" t="str">
        <f t="shared" si="9"/>
        <v/>
      </c>
      <c r="J282" s="42" t="str">
        <f>IF(ISNONTEXT(node_raw[[#This Row],[Column7]]), "", node_raw[[#This Row],[Column7]]/100)</f>
        <v/>
      </c>
      <c r="K282" s="42" t="str">
        <f>IF(ISNONTEXT(node_raw[[#This Row],[Column8]]), "", node_raw[[#This Row],[Column8]]/100)</f>
        <v/>
      </c>
      <c r="L282" s="22" t="str">
        <f>IF(ISNONTEXT(node_raw[[#This Row],[Column9]]), "", node_raw[[#This Row],[Column9]]/1)</f>
        <v/>
      </c>
      <c r="M282" s="86" t="str">
        <f>IF(ISNONTEXT(node_raw[[#This Row],[Column10]]), "", node_raw[[#This Row],[Column10]]/1)</f>
        <v/>
      </c>
    </row>
    <row r="283" spans="2:13" ht="15.75" customHeight="1" x14ac:dyDescent="0.25">
      <c r="B283" s="80" t="str">
        <f>IF(ISNONTEXT(node_raw[[#This Row],[Column1]]), "", node_raw[[#This Row],[Column1]])</f>
        <v/>
      </c>
      <c r="C283" s="88" t="str">
        <f>IF(ISNONTEXT(node_raw[[#This Row],[Column2]]), "", node_raw[[#This Row],[Column2]])</f>
        <v/>
      </c>
      <c r="D283" s="83" t="str">
        <f>IF(ISNUMBER(node_raw[[#This Row],[Column3]]), node_raw[[#This Row],[Column3]],"")</f>
        <v/>
      </c>
      <c r="E283" s="85" t="str">
        <f>IF(ISNUMBER(node_raw[[#This Row],[Column4]]), node_raw[[#This Row],[Column4]]/1048576,"")</f>
        <v/>
      </c>
      <c r="F283" s="83" t="str">
        <f>IF(ISNUMBER(node_raw[[#This Row],[Column5]]), node_raw[[#This Row],[Column5]],"")</f>
        <v/>
      </c>
      <c r="G283" s="41" t="str">
        <f t="shared" si="8"/>
        <v/>
      </c>
      <c r="H283" s="23" t="str">
        <f>IF(ISNUMBER(node_raw[[#This Row],[Column6]]), node_raw[[#This Row],[Column6]]/1048576,"")</f>
        <v/>
      </c>
      <c r="I283" s="92" t="str">
        <f t="shared" si="9"/>
        <v/>
      </c>
      <c r="J283" s="42" t="str">
        <f>IF(ISNONTEXT(node_raw[[#This Row],[Column7]]), "", node_raw[[#This Row],[Column7]]/100)</f>
        <v/>
      </c>
      <c r="K283" s="42" t="str">
        <f>IF(ISNONTEXT(node_raw[[#This Row],[Column8]]), "", node_raw[[#This Row],[Column8]]/100)</f>
        <v/>
      </c>
      <c r="L283" s="22" t="str">
        <f>IF(ISNONTEXT(node_raw[[#This Row],[Column9]]), "", node_raw[[#This Row],[Column9]]/1)</f>
        <v/>
      </c>
      <c r="M283" s="86" t="str">
        <f>IF(ISNONTEXT(node_raw[[#This Row],[Column10]]), "", node_raw[[#This Row],[Column10]]/1)</f>
        <v/>
      </c>
    </row>
    <row r="284" spans="2:13" ht="15.75" customHeight="1" x14ac:dyDescent="0.25">
      <c r="B284" s="80" t="str">
        <f>IF(ISNONTEXT(node_raw[[#This Row],[Column1]]), "", node_raw[[#This Row],[Column1]])</f>
        <v/>
      </c>
      <c r="C284" s="88" t="str">
        <f>IF(ISNONTEXT(node_raw[[#This Row],[Column2]]), "", node_raw[[#This Row],[Column2]])</f>
        <v/>
      </c>
      <c r="D284" s="83" t="str">
        <f>IF(ISNUMBER(node_raw[[#This Row],[Column3]]), node_raw[[#This Row],[Column3]],"")</f>
        <v/>
      </c>
      <c r="E284" s="85" t="str">
        <f>IF(ISNUMBER(node_raw[[#This Row],[Column4]]), node_raw[[#This Row],[Column4]]/1048576,"")</f>
        <v/>
      </c>
      <c r="F284" s="83" t="str">
        <f>IF(ISNUMBER(node_raw[[#This Row],[Column5]]), node_raw[[#This Row],[Column5]],"")</f>
        <v/>
      </c>
      <c r="G284" s="41" t="str">
        <f t="shared" si="8"/>
        <v/>
      </c>
      <c r="H284" s="23" t="str">
        <f>IF(ISNUMBER(node_raw[[#This Row],[Column6]]), node_raw[[#This Row],[Column6]]/1048576,"")</f>
        <v/>
      </c>
      <c r="I284" s="92" t="str">
        <f t="shared" si="9"/>
        <v/>
      </c>
      <c r="J284" s="42" t="str">
        <f>IF(ISNONTEXT(node_raw[[#This Row],[Column7]]), "", node_raw[[#This Row],[Column7]]/100)</f>
        <v/>
      </c>
      <c r="K284" s="42" t="str">
        <f>IF(ISNONTEXT(node_raw[[#This Row],[Column8]]), "", node_raw[[#This Row],[Column8]]/100)</f>
        <v/>
      </c>
      <c r="L284" s="22" t="str">
        <f>IF(ISNONTEXT(node_raw[[#This Row],[Column9]]), "", node_raw[[#This Row],[Column9]]/1)</f>
        <v/>
      </c>
      <c r="M284" s="86" t="str">
        <f>IF(ISNONTEXT(node_raw[[#This Row],[Column10]]), "", node_raw[[#This Row],[Column10]]/1)</f>
        <v/>
      </c>
    </row>
    <row r="285" spans="2:13" ht="15.75" customHeight="1" x14ac:dyDescent="0.25">
      <c r="B285" s="80" t="str">
        <f>IF(ISNONTEXT(node_raw[[#This Row],[Column1]]), "", node_raw[[#This Row],[Column1]])</f>
        <v/>
      </c>
      <c r="C285" s="88" t="str">
        <f>IF(ISNONTEXT(node_raw[[#This Row],[Column2]]), "", node_raw[[#This Row],[Column2]])</f>
        <v/>
      </c>
      <c r="D285" s="83" t="str">
        <f>IF(ISNUMBER(node_raw[[#This Row],[Column3]]), node_raw[[#This Row],[Column3]],"")</f>
        <v/>
      </c>
      <c r="E285" s="85" t="str">
        <f>IF(ISNUMBER(node_raw[[#This Row],[Column4]]), node_raw[[#This Row],[Column4]]/1048576,"")</f>
        <v/>
      </c>
      <c r="F285" s="83" t="str">
        <f>IF(ISNUMBER(node_raw[[#This Row],[Column5]]), node_raw[[#This Row],[Column5]],"")</f>
        <v/>
      </c>
      <c r="G285" s="41" t="str">
        <f t="shared" si="8"/>
        <v/>
      </c>
      <c r="H285" s="23" t="str">
        <f>IF(ISNUMBER(node_raw[[#This Row],[Column6]]), node_raw[[#This Row],[Column6]]/1048576,"")</f>
        <v/>
      </c>
      <c r="I285" s="92" t="str">
        <f t="shared" si="9"/>
        <v/>
      </c>
      <c r="J285" s="42" t="str">
        <f>IF(ISNONTEXT(node_raw[[#This Row],[Column7]]), "", node_raw[[#This Row],[Column7]]/100)</f>
        <v/>
      </c>
      <c r="K285" s="42" t="str">
        <f>IF(ISNONTEXT(node_raw[[#This Row],[Column8]]), "", node_raw[[#This Row],[Column8]]/100)</f>
        <v/>
      </c>
      <c r="L285" s="22" t="str">
        <f>IF(ISNONTEXT(node_raw[[#This Row],[Column9]]), "", node_raw[[#This Row],[Column9]]/1)</f>
        <v/>
      </c>
      <c r="M285" s="86" t="str">
        <f>IF(ISNONTEXT(node_raw[[#This Row],[Column10]]), "", node_raw[[#This Row],[Column10]]/1)</f>
        <v/>
      </c>
    </row>
    <row r="286" spans="2:13" ht="15.75" customHeight="1" x14ac:dyDescent="0.25">
      <c r="B286" s="80" t="str">
        <f>IF(ISNONTEXT(node_raw[[#This Row],[Column1]]), "", node_raw[[#This Row],[Column1]])</f>
        <v/>
      </c>
      <c r="C286" s="88" t="str">
        <f>IF(ISNONTEXT(node_raw[[#This Row],[Column2]]), "", node_raw[[#This Row],[Column2]])</f>
        <v/>
      </c>
      <c r="D286" s="83" t="str">
        <f>IF(ISNUMBER(node_raw[[#This Row],[Column3]]), node_raw[[#This Row],[Column3]],"")</f>
        <v/>
      </c>
      <c r="E286" s="85" t="str">
        <f>IF(ISNUMBER(node_raw[[#This Row],[Column4]]), node_raw[[#This Row],[Column4]]/1048576,"")</f>
        <v/>
      </c>
      <c r="F286" s="83" t="str">
        <f>IF(ISNUMBER(node_raw[[#This Row],[Column5]]), node_raw[[#This Row],[Column5]],"")</f>
        <v/>
      </c>
      <c r="G286" s="41" t="str">
        <f t="shared" si="8"/>
        <v/>
      </c>
      <c r="H286" s="23" t="str">
        <f>IF(ISNUMBER(node_raw[[#This Row],[Column6]]), node_raw[[#This Row],[Column6]]/1048576,"")</f>
        <v/>
      </c>
      <c r="I286" s="92" t="str">
        <f t="shared" si="9"/>
        <v/>
      </c>
      <c r="J286" s="42" t="str">
        <f>IF(ISNONTEXT(node_raw[[#This Row],[Column7]]), "", node_raw[[#This Row],[Column7]]/100)</f>
        <v/>
      </c>
      <c r="K286" s="42" t="str">
        <f>IF(ISNONTEXT(node_raw[[#This Row],[Column8]]), "", node_raw[[#This Row],[Column8]]/100)</f>
        <v/>
      </c>
      <c r="L286" s="22" t="str">
        <f>IF(ISNONTEXT(node_raw[[#This Row],[Column9]]), "", node_raw[[#This Row],[Column9]]/1)</f>
        <v/>
      </c>
      <c r="M286" s="86" t="str">
        <f>IF(ISNONTEXT(node_raw[[#This Row],[Column10]]), "", node_raw[[#This Row],[Column10]]/1)</f>
        <v/>
      </c>
    </row>
    <row r="287" spans="2:13" ht="15.75" customHeight="1" x14ac:dyDescent="0.25">
      <c r="B287" s="80" t="str">
        <f>IF(ISNONTEXT(node_raw[[#This Row],[Column1]]), "", node_raw[[#This Row],[Column1]])</f>
        <v/>
      </c>
      <c r="C287" s="88" t="str">
        <f>IF(ISNONTEXT(node_raw[[#This Row],[Column2]]), "", node_raw[[#This Row],[Column2]])</f>
        <v/>
      </c>
      <c r="D287" s="83" t="str">
        <f>IF(ISNUMBER(node_raw[[#This Row],[Column3]]), node_raw[[#This Row],[Column3]],"")</f>
        <v/>
      </c>
      <c r="E287" s="85" t="str">
        <f>IF(ISNUMBER(node_raw[[#This Row],[Column4]]), node_raw[[#This Row],[Column4]]/1048576,"")</f>
        <v/>
      </c>
      <c r="F287" s="83" t="str">
        <f>IF(ISNUMBER(node_raw[[#This Row],[Column5]]), node_raw[[#This Row],[Column5]],"")</f>
        <v/>
      </c>
      <c r="G287" s="41" t="str">
        <f t="shared" si="8"/>
        <v/>
      </c>
      <c r="H287" s="23" t="str">
        <f>IF(ISNUMBER(node_raw[[#This Row],[Column6]]), node_raw[[#This Row],[Column6]]/1048576,"")</f>
        <v/>
      </c>
      <c r="I287" s="92" t="str">
        <f t="shared" si="9"/>
        <v/>
      </c>
      <c r="J287" s="42" t="str">
        <f>IF(ISNONTEXT(node_raw[[#This Row],[Column7]]), "", node_raw[[#This Row],[Column7]]/100)</f>
        <v/>
      </c>
      <c r="K287" s="42" t="str">
        <f>IF(ISNONTEXT(node_raw[[#This Row],[Column8]]), "", node_raw[[#This Row],[Column8]]/100)</f>
        <v/>
      </c>
      <c r="L287" s="22" t="str">
        <f>IF(ISNONTEXT(node_raw[[#This Row],[Column9]]), "", node_raw[[#This Row],[Column9]]/1)</f>
        <v/>
      </c>
      <c r="M287" s="86" t="str">
        <f>IF(ISNONTEXT(node_raw[[#This Row],[Column10]]), "", node_raw[[#This Row],[Column10]]/1)</f>
        <v/>
      </c>
    </row>
    <row r="288" spans="2:13" ht="15.75" customHeight="1" x14ac:dyDescent="0.25">
      <c r="B288" s="80" t="str">
        <f>IF(ISNONTEXT(node_raw[[#This Row],[Column1]]), "", node_raw[[#This Row],[Column1]])</f>
        <v/>
      </c>
      <c r="C288" s="88" t="str">
        <f>IF(ISNONTEXT(node_raw[[#This Row],[Column2]]), "", node_raw[[#This Row],[Column2]])</f>
        <v/>
      </c>
      <c r="D288" s="83" t="str">
        <f>IF(ISNUMBER(node_raw[[#This Row],[Column3]]), node_raw[[#This Row],[Column3]],"")</f>
        <v/>
      </c>
      <c r="E288" s="85" t="str">
        <f>IF(ISNUMBER(node_raw[[#This Row],[Column4]]), node_raw[[#This Row],[Column4]]/1048576,"")</f>
        <v/>
      </c>
      <c r="F288" s="83" t="str">
        <f>IF(ISNUMBER(node_raw[[#This Row],[Column5]]), node_raw[[#This Row],[Column5]],"")</f>
        <v/>
      </c>
      <c r="G288" s="41" t="str">
        <f t="shared" si="8"/>
        <v/>
      </c>
      <c r="H288" s="23" t="str">
        <f>IF(ISNUMBER(node_raw[[#This Row],[Column6]]), node_raw[[#This Row],[Column6]]/1048576,"")</f>
        <v/>
      </c>
      <c r="I288" s="92" t="str">
        <f t="shared" si="9"/>
        <v/>
      </c>
      <c r="J288" s="42" t="str">
        <f>IF(ISNONTEXT(node_raw[[#This Row],[Column7]]), "", node_raw[[#This Row],[Column7]]/100)</f>
        <v/>
      </c>
      <c r="K288" s="42" t="str">
        <f>IF(ISNONTEXT(node_raw[[#This Row],[Column8]]), "", node_raw[[#This Row],[Column8]]/100)</f>
        <v/>
      </c>
      <c r="L288" s="22" t="str">
        <f>IF(ISNONTEXT(node_raw[[#This Row],[Column9]]), "", node_raw[[#This Row],[Column9]]/1)</f>
        <v/>
      </c>
      <c r="M288" s="86" t="str">
        <f>IF(ISNONTEXT(node_raw[[#This Row],[Column10]]), "", node_raw[[#This Row],[Column10]]/1)</f>
        <v/>
      </c>
    </row>
    <row r="289" spans="2:13" ht="15.75" customHeight="1" x14ac:dyDescent="0.25">
      <c r="B289" s="80" t="str">
        <f>IF(ISNONTEXT(node_raw[[#This Row],[Column1]]), "", node_raw[[#This Row],[Column1]])</f>
        <v/>
      </c>
      <c r="C289" s="88" t="str">
        <f>IF(ISNONTEXT(node_raw[[#This Row],[Column2]]), "", node_raw[[#This Row],[Column2]])</f>
        <v/>
      </c>
      <c r="D289" s="83" t="str">
        <f>IF(ISNUMBER(node_raw[[#This Row],[Column3]]), node_raw[[#This Row],[Column3]],"")</f>
        <v/>
      </c>
      <c r="E289" s="85" t="str">
        <f>IF(ISNUMBER(node_raw[[#This Row],[Column4]]), node_raw[[#This Row],[Column4]]/1048576,"")</f>
        <v/>
      </c>
      <c r="F289" s="83" t="str">
        <f>IF(ISNUMBER(node_raw[[#This Row],[Column5]]), node_raw[[#This Row],[Column5]],"")</f>
        <v/>
      </c>
      <c r="G289" s="41" t="str">
        <f t="shared" si="8"/>
        <v/>
      </c>
      <c r="H289" s="23" t="str">
        <f>IF(ISNUMBER(node_raw[[#This Row],[Column6]]), node_raw[[#This Row],[Column6]]/1048576,"")</f>
        <v/>
      </c>
      <c r="I289" s="92" t="str">
        <f t="shared" si="9"/>
        <v/>
      </c>
      <c r="J289" s="42" t="str">
        <f>IF(ISNONTEXT(node_raw[[#This Row],[Column7]]), "", node_raw[[#This Row],[Column7]]/100)</f>
        <v/>
      </c>
      <c r="K289" s="42" t="str">
        <f>IF(ISNONTEXT(node_raw[[#This Row],[Column8]]), "", node_raw[[#This Row],[Column8]]/100)</f>
        <v/>
      </c>
      <c r="L289" s="22" t="str">
        <f>IF(ISNONTEXT(node_raw[[#This Row],[Column9]]), "", node_raw[[#This Row],[Column9]]/1)</f>
        <v/>
      </c>
      <c r="M289" s="86" t="str">
        <f>IF(ISNONTEXT(node_raw[[#This Row],[Column10]]), "", node_raw[[#This Row],[Column10]]/1)</f>
        <v/>
      </c>
    </row>
    <row r="290" spans="2:13" ht="15.75" customHeight="1" x14ac:dyDescent="0.25">
      <c r="B290" s="80" t="str">
        <f>IF(ISNONTEXT(node_raw[[#This Row],[Column1]]), "", node_raw[[#This Row],[Column1]])</f>
        <v/>
      </c>
      <c r="C290" s="88" t="str">
        <f>IF(ISNONTEXT(node_raw[[#This Row],[Column2]]), "", node_raw[[#This Row],[Column2]])</f>
        <v/>
      </c>
      <c r="D290" s="83" t="str">
        <f>IF(ISNUMBER(node_raw[[#This Row],[Column3]]), node_raw[[#This Row],[Column3]],"")</f>
        <v/>
      </c>
      <c r="E290" s="85" t="str">
        <f>IF(ISNUMBER(node_raw[[#This Row],[Column4]]), node_raw[[#This Row],[Column4]]/1048576,"")</f>
        <v/>
      </c>
      <c r="F290" s="83" t="str">
        <f>IF(ISNUMBER(node_raw[[#This Row],[Column5]]), node_raw[[#This Row],[Column5]],"")</f>
        <v/>
      </c>
      <c r="G290" s="41" t="str">
        <f t="shared" si="8"/>
        <v/>
      </c>
      <c r="H290" s="23" t="str">
        <f>IF(ISNUMBER(node_raw[[#This Row],[Column6]]), node_raw[[#This Row],[Column6]]/1048576,"")</f>
        <v/>
      </c>
      <c r="I290" s="92" t="str">
        <f t="shared" si="9"/>
        <v/>
      </c>
      <c r="J290" s="42" t="str">
        <f>IF(ISNONTEXT(node_raw[[#This Row],[Column7]]), "", node_raw[[#This Row],[Column7]]/100)</f>
        <v/>
      </c>
      <c r="K290" s="42" t="str">
        <f>IF(ISNONTEXT(node_raw[[#This Row],[Column8]]), "", node_raw[[#This Row],[Column8]]/100)</f>
        <v/>
      </c>
      <c r="L290" s="22" t="str">
        <f>IF(ISNONTEXT(node_raw[[#This Row],[Column9]]), "", node_raw[[#This Row],[Column9]]/1)</f>
        <v/>
      </c>
      <c r="M290" s="86" t="str">
        <f>IF(ISNONTEXT(node_raw[[#This Row],[Column10]]), "", node_raw[[#This Row],[Column10]]/1)</f>
        <v/>
      </c>
    </row>
    <row r="291" spans="2:13" ht="15.75" customHeight="1" x14ac:dyDescent="0.25">
      <c r="B291" s="80" t="str">
        <f>IF(ISNONTEXT(node_raw[[#This Row],[Column1]]), "", node_raw[[#This Row],[Column1]])</f>
        <v/>
      </c>
      <c r="C291" s="88" t="str">
        <f>IF(ISNONTEXT(node_raw[[#This Row],[Column2]]), "", node_raw[[#This Row],[Column2]])</f>
        <v/>
      </c>
      <c r="D291" s="83" t="str">
        <f>IF(ISNUMBER(node_raw[[#This Row],[Column3]]), node_raw[[#This Row],[Column3]],"")</f>
        <v/>
      </c>
      <c r="E291" s="85" t="str">
        <f>IF(ISNUMBER(node_raw[[#This Row],[Column4]]), node_raw[[#This Row],[Column4]]/1048576,"")</f>
        <v/>
      </c>
      <c r="F291" s="83" t="str">
        <f>IF(ISNUMBER(node_raw[[#This Row],[Column5]]), node_raw[[#This Row],[Column5]],"")</f>
        <v/>
      </c>
      <c r="G291" s="41" t="str">
        <f t="shared" si="8"/>
        <v/>
      </c>
      <c r="H291" s="23" t="str">
        <f>IF(ISNUMBER(node_raw[[#This Row],[Column6]]), node_raw[[#This Row],[Column6]]/1048576,"")</f>
        <v/>
      </c>
      <c r="I291" s="92" t="str">
        <f t="shared" si="9"/>
        <v/>
      </c>
      <c r="J291" s="42" t="str">
        <f>IF(ISNONTEXT(node_raw[[#This Row],[Column7]]), "", node_raw[[#This Row],[Column7]]/100)</f>
        <v/>
      </c>
      <c r="K291" s="42" t="str">
        <f>IF(ISNONTEXT(node_raw[[#This Row],[Column8]]), "", node_raw[[#This Row],[Column8]]/100)</f>
        <v/>
      </c>
      <c r="L291" s="22" t="str">
        <f>IF(ISNONTEXT(node_raw[[#This Row],[Column9]]), "", node_raw[[#This Row],[Column9]]/1)</f>
        <v/>
      </c>
      <c r="M291" s="86" t="str">
        <f>IF(ISNONTEXT(node_raw[[#This Row],[Column10]]), "", node_raw[[#This Row],[Column10]]/1)</f>
        <v/>
      </c>
    </row>
    <row r="292" spans="2:13" ht="15.75" customHeight="1" x14ac:dyDescent="0.25">
      <c r="B292" s="80" t="str">
        <f>IF(ISNONTEXT(node_raw[[#This Row],[Column1]]), "", node_raw[[#This Row],[Column1]])</f>
        <v/>
      </c>
      <c r="C292" s="88" t="str">
        <f>IF(ISNONTEXT(node_raw[[#This Row],[Column2]]), "", node_raw[[#This Row],[Column2]])</f>
        <v/>
      </c>
      <c r="D292" s="83" t="str">
        <f>IF(ISNUMBER(node_raw[[#This Row],[Column3]]), node_raw[[#This Row],[Column3]],"")</f>
        <v/>
      </c>
      <c r="E292" s="85" t="str">
        <f>IF(ISNUMBER(node_raw[[#This Row],[Column4]]), node_raw[[#This Row],[Column4]]/1048576,"")</f>
        <v/>
      </c>
      <c r="F292" s="83" t="str">
        <f>IF(ISNUMBER(node_raw[[#This Row],[Column5]]), node_raw[[#This Row],[Column5]],"")</f>
        <v/>
      </c>
      <c r="G292" s="41" t="str">
        <f t="shared" si="8"/>
        <v/>
      </c>
      <c r="H292" s="23" t="str">
        <f>IF(ISNUMBER(node_raw[[#This Row],[Column6]]), node_raw[[#This Row],[Column6]]/1048576,"")</f>
        <v/>
      </c>
      <c r="I292" s="92" t="str">
        <f t="shared" si="9"/>
        <v/>
      </c>
      <c r="J292" s="42" t="str">
        <f>IF(ISNONTEXT(node_raw[[#This Row],[Column7]]), "", node_raw[[#This Row],[Column7]]/100)</f>
        <v/>
      </c>
      <c r="K292" s="42" t="str">
        <f>IF(ISNONTEXT(node_raw[[#This Row],[Column8]]), "", node_raw[[#This Row],[Column8]]/100)</f>
        <v/>
      </c>
      <c r="L292" s="22" t="str">
        <f>IF(ISNONTEXT(node_raw[[#This Row],[Column9]]), "", node_raw[[#This Row],[Column9]]/1)</f>
        <v/>
      </c>
      <c r="M292" s="86" t="str">
        <f>IF(ISNONTEXT(node_raw[[#This Row],[Column10]]), "", node_raw[[#This Row],[Column10]]/1)</f>
        <v/>
      </c>
    </row>
    <row r="293" spans="2:13" ht="15.75" customHeight="1" x14ac:dyDescent="0.25">
      <c r="B293" s="80" t="str">
        <f>IF(ISNONTEXT(node_raw[[#This Row],[Column1]]), "", node_raw[[#This Row],[Column1]])</f>
        <v/>
      </c>
      <c r="C293" s="88" t="str">
        <f>IF(ISNONTEXT(node_raw[[#This Row],[Column2]]), "", node_raw[[#This Row],[Column2]])</f>
        <v/>
      </c>
      <c r="D293" s="83" t="str">
        <f>IF(ISNUMBER(node_raw[[#This Row],[Column3]]), node_raw[[#This Row],[Column3]],"")</f>
        <v/>
      </c>
      <c r="E293" s="85" t="str">
        <f>IF(ISNUMBER(node_raw[[#This Row],[Column4]]), node_raw[[#This Row],[Column4]]/1048576,"")</f>
        <v/>
      </c>
      <c r="F293" s="83" t="str">
        <f>IF(ISNUMBER(node_raw[[#This Row],[Column5]]), node_raw[[#This Row],[Column5]],"")</f>
        <v/>
      </c>
      <c r="G293" s="41" t="str">
        <f t="shared" si="8"/>
        <v/>
      </c>
      <c r="H293" s="23" t="str">
        <f>IF(ISNUMBER(node_raw[[#This Row],[Column6]]), node_raw[[#This Row],[Column6]]/1048576,"")</f>
        <v/>
      </c>
      <c r="I293" s="92" t="str">
        <f t="shared" si="9"/>
        <v/>
      </c>
      <c r="J293" s="42" t="str">
        <f>IF(ISNONTEXT(node_raw[[#This Row],[Column7]]), "", node_raw[[#This Row],[Column7]]/100)</f>
        <v/>
      </c>
      <c r="K293" s="42" t="str">
        <f>IF(ISNONTEXT(node_raw[[#This Row],[Column8]]), "", node_raw[[#This Row],[Column8]]/100)</f>
        <v/>
      </c>
      <c r="L293" s="22" t="str">
        <f>IF(ISNONTEXT(node_raw[[#This Row],[Column9]]), "", node_raw[[#This Row],[Column9]]/1)</f>
        <v/>
      </c>
      <c r="M293" s="86" t="str">
        <f>IF(ISNONTEXT(node_raw[[#This Row],[Column10]]), "", node_raw[[#This Row],[Column10]]/1)</f>
        <v/>
      </c>
    </row>
    <row r="294" spans="2:13" ht="15.75" customHeight="1" x14ac:dyDescent="0.25">
      <c r="B294" s="80" t="str">
        <f>IF(ISNONTEXT(node_raw[[#This Row],[Column1]]), "", node_raw[[#This Row],[Column1]])</f>
        <v/>
      </c>
      <c r="C294" s="88" t="str">
        <f>IF(ISNONTEXT(node_raw[[#This Row],[Column2]]), "", node_raw[[#This Row],[Column2]])</f>
        <v/>
      </c>
      <c r="D294" s="83" t="str">
        <f>IF(ISNUMBER(node_raw[[#This Row],[Column3]]), node_raw[[#This Row],[Column3]],"")</f>
        <v/>
      </c>
      <c r="E294" s="85" t="str">
        <f>IF(ISNUMBER(node_raw[[#This Row],[Column4]]), node_raw[[#This Row],[Column4]]/1048576,"")</f>
        <v/>
      </c>
      <c r="F294" s="83" t="str">
        <f>IF(ISNUMBER(node_raw[[#This Row],[Column5]]), node_raw[[#This Row],[Column5]],"")</f>
        <v/>
      </c>
      <c r="G294" s="41" t="str">
        <f t="shared" si="8"/>
        <v/>
      </c>
      <c r="H294" s="23" t="str">
        <f>IF(ISNUMBER(node_raw[[#This Row],[Column6]]), node_raw[[#This Row],[Column6]]/1048576,"")</f>
        <v/>
      </c>
      <c r="I294" s="92" t="str">
        <f t="shared" si="9"/>
        <v/>
      </c>
      <c r="J294" s="42" t="str">
        <f>IF(ISNONTEXT(node_raw[[#This Row],[Column7]]), "", node_raw[[#This Row],[Column7]]/100)</f>
        <v/>
      </c>
      <c r="K294" s="42" t="str">
        <f>IF(ISNONTEXT(node_raw[[#This Row],[Column8]]), "", node_raw[[#This Row],[Column8]]/100)</f>
        <v/>
      </c>
      <c r="L294" s="22" t="str">
        <f>IF(ISNONTEXT(node_raw[[#This Row],[Column9]]), "", node_raw[[#This Row],[Column9]]/1)</f>
        <v/>
      </c>
      <c r="M294" s="86" t="str">
        <f>IF(ISNONTEXT(node_raw[[#This Row],[Column10]]), "", node_raw[[#This Row],[Column10]]/1)</f>
        <v/>
      </c>
    </row>
    <row r="295" spans="2:13" ht="15.75" customHeight="1" x14ac:dyDescent="0.25">
      <c r="B295" s="80" t="str">
        <f>IF(ISNONTEXT(node_raw[[#This Row],[Column1]]), "", node_raw[[#This Row],[Column1]])</f>
        <v/>
      </c>
      <c r="C295" s="88" t="str">
        <f>IF(ISNONTEXT(node_raw[[#This Row],[Column2]]), "", node_raw[[#This Row],[Column2]])</f>
        <v/>
      </c>
      <c r="D295" s="83" t="str">
        <f>IF(ISNUMBER(node_raw[[#This Row],[Column3]]), node_raw[[#This Row],[Column3]],"")</f>
        <v/>
      </c>
      <c r="E295" s="85" t="str">
        <f>IF(ISNUMBER(node_raw[[#This Row],[Column4]]), node_raw[[#This Row],[Column4]]/1048576,"")</f>
        <v/>
      </c>
      <c r="F295" s="83" t="str">
        <f>IF(ISNUMBER(node_raw[[#This Row],[Column5]]), node_raw[[#This Row],[Column5]],"")</f>
        <v/>
      </c>
      <c r="G295" s="41" t="str">
        <f t="shared" si="8"/>
        <v/>
      </c>
      <c r="H295" s="23" t="str">
        <f>IF(ISNUMBER(node_raw[[#This Row],[Column6]]), node_raw[[#This Row],[Column6]]/1048576,"")</f>
        <v/>
      </c>
      <c r="I295" s="92" t="str">
        <f t="shared" si="9"/>
        <v/>
      </c>
      <c r="J295" s="42" t="str">
        <f>IF(ISNONTEXT(node_raw[[#This Row],[Column7]]), "", node_raw[[#This Row],[Column7]]/100)</f>
        <v/>
      </c>
      <c r="K295" s="42" t="str">
        <f>IF(ISNONTEXT(node_raw[[#This Row],[Column8]]), "", node_raw[[#This Row],[Column8]]/100)</f>
        <v/>
      </c>
      <c r="L295" s="22" t="str">
        <f>IF(ISNONTEXT(node_raw[[#This Row],[Column9]]), "", node_raw[[#This Row],[Column9]]/1)</f>
        <v/>
      </c>
      <c r="M295" s="86" t="str">
        <f>IF(ISNONTEXT(node_raw[[#This Row],[Column10]]), "", node_raw[[#This Row],[Column10]]/1)</f>
        <v/>
      </c>
    </row>
    <row r="296" spans="2:13" ht="15.75" customHeight="1" x14ac:dyDescent="0.25">
      <c r="B296" s="80" t="str">
        <f>IF(ISNONTEXT(node_raw[[#This Row],[Column1]]), "", node_raw[[#This Row],[Column1]])</f>
        <v/>
      </c>
      <c r="C296" s="88" t="str">
        <f>IF(ISNONTEXT(node_raw[[#This Row],[Column2]]), "", node_raw[[#This Row],[Column2]])</f>
        <v/>
      </c>
      <c r="D296" s="83" t="str">
        <f>IF(ISNUMBER(node_raw[[#This Row],[Column3]]), node_raw[[#This Row],[Column3]],"")</f>
        <v/>
      </c>
      <c r="E296" s="85" t="str">
        <f>IF(ISNUMBER(node_raw[[#This Row],[Column4]]), node_raw[[#This Row],[Column4]]/1048576,"")</f>
        <v/>
      </c>
      <c r="F296" s="83" t="str">
        <f>IF(ISNUMBER(node_raw[[#This Row],[Column5]]), node_raw[[#This Row],[Column5]],"")</f>
        <v/>
      </c>
      <c r="G296" s="41" t="str">
        <f t="shared" si="8"/>
        <v/>
      </c>
      <c r="H296" s="23" t="str">
        <f>IF(ISNUMBER(node_raw[[#This Row],[Column6]]), node_raw[[#This Row],[Column6]]/1048576,"")</f>
        <v/>
      </c>
      <c r="I296" s="92" t="str">
        <f t="shared" si="9"/>
        <v/>
      </c>
      <c r="J296" s="42" t="str">
        <f>IF(ISNONTEXT(node_raw[[#This Row],[Column7]]), "", node_raw[[#This Row],[Column7]]/100)</f>
        <v/>
      </c>
      <c r="K296" s="42" t="str">
        <f>IF(ISNONTEXT(node_raw[[#This Row],[Column8]]), "", node_raw[[#This Row],[Column8]]/100)</f>
        <v/>
      </c>
      <c r="L296" s="22" t="str">
        <f>IF(ISNONTEXT(node_raw[[#This Row],[Column9]]), "", node_raw[[#This Row],[Column9]]/1)</f>
        <v/>
      </c>
      <c r="M296" s="86" t="str">
        <f>IF(ISNONTEXT(node_raw[[#This Row],[Column10]]), "", node_raw[[#This Row],[Column10]]/1)</f>
        <v/>
      </c>
    </row>
    <row r="297" spans="2:13" ht="15.75" customHeight="1" x14ac:dyDescent="0.25">
      <c r="B297" s="80" t="str">
        <f>IF(ISNONTEXT(node_raw[[#This Row],[Column1]]), "", node_raw[[#This Row],[Column1]])</f>
        <v/>
      </c>
      <c r="C297" s="88" t="str">
        <f>IF(ISNONTEXT(node_raw[[#This Row],[Column2]]), "", node_raw[[#This Row],[Column2]])</f>
        <v/>
      </c>
      <c r="D297" s="83" t="str">
        <f>IF(ISNUMBER(node_raw[[#This Row],[Column3]]), node_raw[[#This Row],[Column3]],"")</f>
        <v/>
      </c>
      <c r="E297" s="85" t="str">
        <f>IF(ISNUMBER(node_raw[[#This Row],[Column4]]), node_raw[[#This Row],[Column4]]/1048576,"")</f>
        <v/>
      </c>
      <c r="F297" s="83" t="str">
        <f>IF(ISNUMBER(node_raw[[#This Row],[Column5]]), node_raw[[#This Row],[Column5]],"")</f>
        <v/>
      </c>
      <c r="G297" s="41" t="str">
        <f t="shared" si="8"/>
        <v/>
      </c>
      <c r="H297" s="23" t="str">
        <f>IF(ISNUMBER(node_raw[[#This Row],[Column6]]), node_raw[[#This Row],[Column6]]/1048576,"")</f>
        <v/>
      </c>
      <c r="I297" s="92" t="str">
        <f t="shared" si="9"/>
        <v/>
      </c>
      <c r="J297" s="42" t="str">
        <f>IF(ISNONTEXT(node_raw[[#This Row],[Column7]]), "", node_raw[[#This Row],[Column7]]/100)</f>
        <v/>
      </c>
      <c r="K297" s="42" t="str">
        <f>IF(ISNONTEXT(node_raw[[#This Row],[Column8]]), "", node_raw[[#This Row],[Column8]]/100)</f>
        <v/>
      </c>
      <c r="L297" s="22" t="str">
        <f>IF(ISNONTEXT(node_raw[[#This Row],[Column9]]), "", node_raw[[#This Row],[Column9]]/1)</f>
        <v/>
      </c>
      <c r="M297" s="86" t="str">
        <f>IF(ISNONTEXT(node_raw[[#This Row],[Column10]]), "", node_raw[[#This Row],[Column10]]/1)</f>
        <v/>
      </c>
    </row>
    <row r="298" spans="2:13" ht="15.75" customHeight="1" x14ac:dyDescent="0.25">
      <c r="B298" s="80" t="str">
        <f>IF(ISNONTEXT(node_raw[[#This Row],[Column1]]), "", node_raw[[#This Row],[Column1]])</f>
        <v/>
      </c>
      <c r="C298" s="88" t="str">
        <f>IF(ISNONTEXT(node_raw[[#This Row],[Column2]]), "", node_raw[[#This Row],[Column2]])</f>
        <v/>
      </c>
      <c r="D298" s="83" t="str">
        <f>IF(ISNUMBER(node_raw[[#This Row],[Column3]]), node_raw[[#This Row],[Column3]],"")</f>
        <v/>
      </c>
      <c r="E298" s="85" t="str">
        <f>IF(ISNUMBER(node_raw[[#This Row],[Column4]]), node_raw[[#This Row],[Column4]]/1048576,"")</f>
        <v/>
      </c>
      <c r="F298" s="83" t="str">
        <f>IF(ISNUMBER(node_raw[[#This Row],[Column5]]), node_raw[[#This Row],[Column5]],"")</f>
        <v/>
      </c>
      <c r="G298" s="41" t="str">
        <f t="shared" si="8"/>
        <v/>
      </c>
      <c r="H298" s="23" t="str">
        <f>IF(ISNUMBER(node_raw[[#This Row],[Column6]]), node_raw[[#This Row],[Column6]]/1048576,"")</f>
        <v/>
      </c>
      <c r="I298" s="92" t="str">
        <f t="shared" si="9"/>
        <v/>
      </c>
      <c r="J298" s="42" t="str">
        <f>IF(ISNONTEXT(node_raw[[#This Row],[Column7]]), "", node_raw[[#This Row],[Column7]]/100)</f>
        <v/>
      </c>
      <c r="K298" s="42" t="str">
        <f>IF(ISNONTEXT(node_raw[[#This Row],[Column8]]), "", node_raw[[#This Row],[Column8]]/100)</f>
        <v/>
      </c>
      <c r="L298" s="22" t="str">
        <f>IF(ISNONTEXT(node_raw[[#This Row],[Column9]]), "", node_raw[[#This Row],[Column9]]/1)</f>
        <v/>
      </c>
      <c r="M298" s="86" t="str">
        <f>IF(ISNONTEXT(node_raw[[#This Row],[Column10]]), "", node_raw[[#This Row],[Column10]]/1)</f>
        <v/>
      </c>
    </row>
    <row r="299" spans="2:13" ht="15.75" customHeight="1" x14ac:dyDescent="0.25">
      <c r="B299" s="80" t="str">
        <f>IF(ISNONTEXT(node_raw[[#This Row],[Column1]]), "", node_raw[[#This Row],[Column1]])</f>
        <v/>
      </c>
      <c r="C299" s="88" t="str">
        <f>IF(ISNONTEXT(node_raw[[#This Row],[Column2]]), "", node_raw[[#This Row],[Column2]])</f>
        <v/>
      </c>
      <c r="D299" s="83" t="str">
        <f>IF(ISNUMBER(node_raw[[#This Row],[Column3]]), node_raw[[#This Row],[Column3]],"")</f>
        <v/>
      </c>
      <c r="E299" s="85" t="str">
        <f>IF(ISNUMBER(node_raw[[#This Row],[Column4]]), node_raw[[#This Row],[Column4]]/1048576,"")</f>
        <v/>
      </c>
      <c r="F299" s="83" t="str">
        <f>IF(ISNUMBER(node_raw[[#This Row],[Column5]]), node_raw[[#This Row],[Column5]],"")</f>
        <v/>
      </c>
      <c r="G299" s="41" t="str">
        <f t="shared" si="8"/>
        <v/>
      </c>
      <c r="H299" s="23" t="str">
        <f>IF(ISNUMBER(node_raw[[#This Row],[Column6]]), node_raw[[#This Row],[Column6]]/1048576,"")</f>
        <v/>
      </c>
      <c r="I299" s="92" t="str">
        <f t="shared" si="9"/>
        <v/>
      </c>
      <c r="J299" s="42" t="str">
        <f>IF(ISNONTEXT(node_raw[[#This Row],[Column7]]), "", node_raw[[#This Row],[Column7]]/100)</f>
        <v/>
      </c>
      <c r="K299" s="42" t="str">
        <f>IF(ISNONTEXT(node_raw[[#This Row],[Column8]]), "", node_raw[[#This Row],[Column8]]/100)</f>
        <v/>
      </c>
      <c r="L299" s="22" t="str">
        <f>IF(ISNONTEXT(node_raw[[#This Row],[Column9]]), "", node_raw[[#This Row],[Column9]]/1)</f>
        <v/>
      </c>
      <c r="M299" s="86" t="str">
        <f>IF(ISNONTEXT(node_raw[[#This Row],[Column10]]), "", node_raw[[#This Row],[Column10]]/1)</f>
        <v/>
      </c>
    </row>
    <row r="300" spans="2:13" ht="15.75" customHeight="1" x14ac:dyDescent="0.25">
      <c r="B300" s="80" t="str">
        <f>IF(ISNONTEXT(node_raw[[#This Row],[Column1]]), "", node_raw[[#This Row],[Column1]])</f>
        <v/>
      </c>
      <c r="C300" s="88" t="str">
        <f>IF(ISNONTEXT(node_raw[[#This Row],[Column2]]), "", node_raw[[#This Row],[Column2]])</f>
        <v/>
      </c>
      <c r="D300" s="83" t="str">
        <f>IF(ISNUMBER(node_raw[[#This Row],[Column3]]), node_raw[[#This Row],[Column3]],"")</f>
        <v/>
      </c>
      <c r="E300" s="85" t="str">
        <f>IF(ISNUMBER(node_raw[[#This Row],[Column4]]), node_raw[[#This Row],[Column4]]/1048576,"")</f>
        <v/>
      </c>
      <c r="F300" s="83" t="str">
        <f>IF(ISNUMBER(node_raw[[#This Row],[Column5]]), node_raw[[#This Row],[Column5]],"")</f>
        <v/>
      </c>
      <c r="G300" s="41" t="str">
        <f t="shared" si="8"/>
        <v/>
      </c>
      <c r="H300" s="23" t="str">
        <f>IF(ISNUMBER(node_raw[[#This Row],[Column6]]), node_raw[[#This Row],[Column6]]/1048576,"")</f>
        <v/>
      </c>
      <c r="I300" s="92" t="str">
        <f t="shared" si="9"/>
        <v/>
      </c>
      <c r="J300" s="42" t="str">
        <f>IF(ISNONTEXT(node_raw[[#This Row],[Column7]]), "", node_raw[[#This Row],[Column7]]/100)</f>
        <v/>
      </c>
      <c r="K300" s="42" t="str">
        <f>IF(ISNONTEXT(node_raw[[#This Row],[Column8]]), "", node_raw[[#This Row],[Column8]]/100)</f>
        <v/>
      </c>
      <c r="L300" s="22" t="str">
        <f>IF(ISNONTEXT(node_raw[[#This Row],[Column9]]), "", node_raw[[#This Row],[Column9]]/1)</f>
        <v/>
      </c>
      <c r="M300" s="86" t="str">
        <f>IF(ISNONTEXT(node_raw[[#This Row],[Column10]]), "", node_raw[[#This Row],[Column10]]/1)</f>
        <v/>
      </c>
    </row>
    <row r="301" spans="2:13" ht="15.75" customHeight="1" x14ac:dyDescent="0.25">
      <c r="B301" s="80" t="str">
        <f>IF(ISNONTEXT(node_raw[[#This Row],[Column1]]), "", node_raw[[#This Row],[Column1]])</f>
        <v/>
      </c>
      <c r="C301" s="88" t="str">
        <f>IF(ISNONTEXT(node_raw[[#This Row],[Column2]]), "", node_raw[[#This Row],[Column2]])</f>
        <v/>
      </c>
      <c r="D301" s="83" t="str">
        <f>IF(ISNUMBER(node_raw[[#This Row],[Column3]]), node_raw[[#This Row],[Column3]],"")</f>
        <v/>
      </c>
      <c r="E301" s="85" t="str">
        <f>IF(ISNUMBER(node_raw[[#This Row],[Column4]]), node_raw[[#This Row],[Column4]]/1048576,"")</f>
        <v/>
      </c>
      <c r="F301" s="83" t="str">
        <f>IF(ISNUMBER(node_raw[[#This Row],[Column5]]), node_raw[[#This Row],[Column5]],"")</f>
        <v/>
      </c>
      <c r="G301" s="41" t="str">
        <f t="shared" si="8"/>
        <v/>
      </c>
      <c r="H301" s="23" t="str">
        <f>IF(ISNUMBER(node_raw[[#This Row],[Column6]]), node_raw[[#This Row],[Column6]]/1048576,"")</f>
        <v/>
      </c>
      <c r="I301" s="92" t="str">
        <f t="shared" si="9"/>
        <v/>
      </c>
      <c r="J301" s="42" t="str">
        <f>IF(ISNONTEXT(node_raw[[#This Row],[Column7]]), "", node_raw[[#This Row],[Column7]]/100)</f>
        <v/>
      </c>
      <c r="K301" s="42" t="str">
        <f>IF(ISNONTEXT(node_raw[[#This Row],[Column8]]), "", node_raw[[#This Row],[Column8]]/100)</f>
        <v/>
      </c>
      <c r="L301" s="22" t="str">
        <f>IF(ISNONTEXT(node_raw[[#This Row],[Column9]]), "", node_raw[[#This Row],[Column9]]/1)</f>
        <v/>
      </c>
      <c r="M301" s="86" t="str">
        <f>IF(ISNONTEXT(node_raw[[#This Row],[Column10]]), "", node_raw[[#This Row],[Column10]]/1)</f>
        <v/>
      </c>
    </row>
    <row r="302" spans="2:13" ht="15.75" customHeight="1" x14ac:dyDescent="0.25">
      <c r="B302" s="80" t="str">
        <f>IF(ISNONTEXT(node_raw[[#This Row],[Column1]]), "", node_raw[[#This Row],[Column1]])</f>
        <v/>
      </c>
      <c r="C302" s="88" t="str">
        <f>IF(ISNONTEXT(node_raw[[#This Row],[Column2]]), "", node_raw[[#This Row],[Column2]])</f>
        <v/>
      </c>
      <c r="D302" s="83" t="str">
        <f>IF(ISNUMBER(node_raw[[#This Row],[Column3]]), node_raw[[#This Row],[Column3]],"")</f>
        <v/>
      </c>
      <c r="E302" s="85" t="str">
        <f>IF(ISNUMBER(node_raw[[#This Row],[Column4]]), node_raw[[#This Row],[Column4]]/1048576,"")</f>
        <v/>
      </c>
      <c r="F302" s="83" t="str">
        <f>IF(ISNUMBER(node_raw[[#This Row],[Column5]]), node_raw[[#This Row],[Column5]],"")</f>
        <v/>
      </c>
      <c r="G302" s="41" t="str">
        <f t="shared" si="8"/>
        <v/>
      </c>
      <c r="H302" s="23" t="str">
        <f>IF(ISNUMBER(node_raw[[#This Row],[Column6]]), node_raw[[#This Row],[Column6]]/1048576,"")</f>
        <v/>
      </c>
      <c r="I302" s="92" t="str">
        <f t="shared" si="9"/>
        <v/>
      </c>
      <c r="J302" s="42" t="str">
        <f>IF(ISNONTEXT(node_raw[[#This Row],[Column7]]), "", node_raw[[#This Row],[Column7]]/100)</f>
        <v/>
      </c>
      <c r="K302" s="42" t="str">
        <f>IF(ISNONTEXT(node_raw[[#This Row],[Column8]]), "", node_raw[[#This Row],[Column8]]/100)</f>
        <v/>
      </c>
      <c r="L302" s="22" t="str">
        <f>IF(ISNONTEXT(node_raw[[#This Row],[Column9]]), "", node_raw[[#This Row],[Column9]]/1)</f>
        <v/>
      </c>
      <c r="M302" s="86" t="str">
        <f>IF(ISNONTEXT(node_raw[[#This Row],[Column10]]), "", node_raw[[#This Row],[Column10]]/1)</f>
        <v/>
      </c>
    </row>
    <row r="303" spans="2:13" ht="15.75" customHeight="1" x14ac:dyDescent="0.25">
      <c r="B303" s="80" t="str">
        <f>IF(ISNONTEXT(node_raw[[#This Row],[Column1]]), "", node_raw[[#This Row],[Column1]])</f>
        <v/>
      </c>
      <c r="C303" s="88" t="str">
        <f>IF(ISNONTEXT(node_raw[[#This Row],[Column2]]), "", node_raw[[#This Row],[Column2]])</f>
        <v/>
      </c>
      <c r="D303" s="83" t="str">
        <f>IF(ISNUMBER(node_raw[[#This Row],[Column3]]), node_raw[[#This Row],[Column3]],"")</f>
        <v/>
      </c>
      <c r="E303" s="85" t="str">
        <f>IF(ISNUMBER(node_raw[[#This Row],[Column4]]), node_raw[[#This Row],[Column4]]/1048576,"")</f>
        <v/>
      </c>
      <c r="F303" s="83" t="str">
        <f>IF(ISNUMBER(node_raw[[#This Row],[Column5]]), node_raw[[#This Row],[Column5]],"")</f>
        <v/>
      </c>
      <c r="G303" s="41" t="str">
        <f t="shared" si="8"/>
        <v/>
      </c>
      <c r="H303" s="23" t="str">
        <f>IF(ISNUMBER(node_raw[[#This Row],[Column6]]), node_raw[[#This Row],[Column6]]/1048576,"")</f>
        <v/>
      </c>
      <c r="I303" s="92" t="str">
        <f t="shared" si="9"/>
        <v/>
      </c>
      <c r="J303" s="42" t="str">
        <f>IF(ISNONTEXT(node_raw[[#This Row],[Column7]]), "", node_raw[[#This Row],[Column7]]/100)</f>
        <v/>
      </c>
      <c r="K303" s="42" t="str">
        <f>IF(ISNONTEXT(node_raw[[#This Row],[Column8]]), "", node_raw[[#This Row],[Column8]]/100)</f>
        <v/>
      </c>
      <c r="L303" s="22" t="str">
        <f>IF(ISNONTEXT(node_raw[[#This Row],[Column9]]), "", node_raw[[#This Row],[Column9]]/1)</f>
        <v/>
      </c>
      <c r="M303" s="86" t="str">
        <f>IF(ISNONTEXT(node_raw[[#This Row],[Column10]]), "", node_raw[[#This Row],[Column10]]/1)</f>
        <v/>
      </c>
    </row>
    <row r="304" spans="2:13" ht="15.75" customHeight="1" x14ac:dyDescent="0.25">
      <c r="B304" s="80" t="str">
        <f>IF(ISNONTEXT(node_raw[[#This Row],[Column1]]), "", node_raw[[#This Row],[Column1]])</f>
        <v/>
      </c>
      <c r="C304" s="88" t="str">
        <f>IF(ISNONTEXT(node_raw[[#This Row],[Column2]]), "", node_raw[[#This Row],[Column2]])</f>
        <v/>
      </c>
      <c r="D304" s="83" t="str">
        <f>IF(ISNUMBER(node_raw[[#This Row],[Column3]]), node_raw[[#This Row],[Column3]],"")</f>
        <v/>
      </c>
      <c r="E304" s="85" t="str">
        <f>IF(ISNUMBER(node_raw[[#This Row],[Column4]]), node_raw[[#This Row],[Column4]]/1048576,"")</f>
        <v/>
      </c>
      <c r="F304" s="83" t="str">
        <f>IF(ISNUMBER(node_raw[[#This Row],[Column5]]), node_raw[[#This Row],[Column5]],"")</f>
        <v/>
      </c>
      <c r="G304" s="41" t="str">
        <f t="shared" si="8"/>
        <v/>
      </c>
      <c r="H304" s="23" t="str">
        <f>IF(ISNUMBER(node_raw[[#This Row],[Column6]]), node_raw[[#This Row],[Column6]]/1048576,"")</f>
        <v/>
      </c>
      <c r="I304" s="92" t="str">
        <f t="shared" si="9"/>
        <v/>
      </c>
      <c r="J304" s="42" t="str">
        <f>IF(ISNONTEXT(node_raw[[#This Row],[Column7]]), "", node_raw[[#This Row],[Column7]]/100)</f>
        <v/>
      </c>
      <c r="K304" s="42" t="str">
        <f>IF(ISNONTEXT(node_raw[[#This Row],[Column8]]), "", node_raw[[#This Row],[Column8]]/100)</f>
        <v/>
      </c>
      <c r="L304" s="22" t="str">
        <f>IF(ISNONTEXT(node_raw[[#This Row],[Column9]]), "", node_raw[[#This Row],[Column9]]/1)</f>
        <v/>
      </c>
      <c r="M304" s="86" t="str">
        <f>IF(ISNONTEXT(node_raw[[#This Row],[Column10]]), "", node_raw[[#This Row],[Column10]]/1)</f>
        <v/>
      </c>
    </row>
    <row r="305" spans="2:13" ht="15.75" customHeight="1" x14ac:dyDescent="0.25">
      <c r="B305" s="80" t="str">
        <f>IF(ISNONTEXT(node_raw[[#This Row],[Column1]]), "", node_raw[[#This Row],[Column1]])</f>
        <v/>
      </c>
      <c r="C305" s="88" t="str">
        <f>IF(ISNONTEXT(node_raw[[#This Row],[Column2]]), "", node_raw[[#This Row],[Column2]])</f>
        <v/>
      </c>
      <c r="D305" s="83" t="str">
        <f>IF(ISNUMBER(node_raw[[#This Row],[Column3]]), node_raw[[#This Row],[Column3]],"")</f>
        <v/>
      </c>
      <c r="E305" s="85" t="str">
        <f>IF(ISNUMBER(node_raw[[#This Row],[Column4]]), node_raw[[#This Row],[Column4]]/1048576,"")</f>
        <v/>
      </c>
      <c r="F305" s="83" t="str">
        <f>IF(ISNUMBER(node_raw[[#This Row],[Column5]]), node_raw[[#This Row],[Column5]],"")</f>
        <v/>
      </c>
      <c r="G305" s="41" t="str">
        <f t="shared" si="8"/>
        <v/>
      </c>
      <c r="H305" s="23" t="str">
        <f>IF(ISNUMBER(node_raw[[#This Row],[Column6]]), node_raw[[#This Row],[Column6]]/1048576,"")</f>
        <v/>
      </c>
      <c r="I305" s="92" t="str">
        <f t="shared" si="9"/>
        <v/>
      </c>
      <c r="J305" s="42" t="str">
        <f>IF(ISNONTEXT(node_raw[[#This Row],[Column7]]), "", node_raw[[#This Row],[Column7]]/100)</f>
        <v/>
      </c>
      <c r="K305" s="42" t="str">
        <f>IF(ISNONTEXT(node_raw[[#This Row],[Column8]]), "", node_raw[[#This Row],[Column8]]/100)</f>
        <v/>
      </c>
      <c r="L305" s="22" t="str">
        <f>IF(ISNONTEXT(node_raw[[#This Row],[Column9]]), "", node_raw[[#This Row],[Column9]]/1)</f>
        <v/>
      </c>
      <c r="M305" s="86" t="str">
        <f>IF(ISNONTEXT(node_raw[[#This Row],[Column10]]), "", node_raw[[#This Row],[Column10]]/1)</f>
        <v/>
      </c>
    </row>
    <row r="306" spans="2:13" ht="15.75" customHeight="1" x14ac:dyDescent="0.25">
      <c r="B306" s="80" t="str">
        <f>IF(ISNONTEXT(node_raw[[#This Row],[Column1]]), "", node_raw[[#This Row],[Column1]])</f>
        <v/>
      </c>
      <c r="C306" s="88" t="str">
        <f>IF(ISNONTEXT(node_raw[[#This Row],[Column2]]), "", node_raw[[#This Row],[Column2]])</f>
        <v/>
      </c>
      <c r="D306" s="83" t="str">
        <f>IF(ISNUMBER(node_raw[[#This Row],[Column3]]), node_raw[[#This Row],[Column3]],"")</f>
        <v/>
      </c>
      <c r="E306" s="85" t="str">
        <f>IF(ISNUMBER(node_raw[[#This Row],[Column4]]), node_raw[[#This Row],[Column4]]/1048576,"")</f>
        <v/>
      </c>
      <c r="F306" s="83" t="str">
        <f>IF(ISNUMBER(node_raw[[#This Row],[Column5]]), node_raw[[#This Row],[Column5]],"")</f>
        <v/>
      </c>
      <c r="G306" s="41" t="str">
        <f t="shared" si="8"/>
        <v/>
      </c>
      <c r="H306" s="23" t="str">
        <f>IF(ISNUMBER(node_raw[[#This Row],[Column6]]), node_raw[[#This Row],[Column6]]/1048576,"")</f>
        <v/>
      </c>
      <c r="I306" s="92" t="str">
        <f t="shared" si="9"/>
        <v/>
      </c>
      <c r="J306" s="42" t="str">
        <f>IF(ISNONTEXT(node_raw[[#This Row],[Column7]]), "", node_raw[[#This Row],[Column7]]/100)</f>
        <v/>
      </c>
      <c r="K306" s="42" t="str">
        <f>IF(ISNONTEXT(node_raw[[#This Row],[Column8]]), "", node_raw[[#This Row],[Column8]]/100)</f>
        <v/>
      </c>
      <c r="L306" s="22" t="str">
        <f>IF(ISNONTEXT(node_raw[[#This Row],[Column9]]), "", node_raw[[#This Row],[Column9]]/1)</f>
        <v/>
      </c>
      <c r="M306" s="86" t="str">
        <f>IF(ISNONTEXT(node_raw[[#This Row],[Column10]]), "", node_raw[[#This Row],[Column10]]/1)</f>
        <v/>
      </c>
    </row>
    <row r="307" spans="2:13" ht="15.75" customHeight="1" x14ac:dyDescent="0.25">
      <c r="B307" s="80" t="str">
        <f>IF(ISNONTEXT(node_raw[[#This Row],[Column1]]), "", node_raw[[#This Row],[Column1]])</f>
        <v/>
      </c>
      <c r="C307" s="88" t="str">
        <f>IF(ISNONTEXT(node_raw[[#This Row],[Column2]]), "", node_raw[[#This Row],[Column2]])</f>
        <v/>
      </c>
      <c r="D307" s="83" t="str">
        <f>IF(ISNUMBER(node_raw[[#This Row],[Column3]]), node_raw[[#This Row],[Column3]],"")</f>
        <v/>
      </c>
      <c r="E307" s="85" t="str">
        <f>IF(ISNUMBER(node_raw[[#This Row],[Column4]]), node_raw[[#This Row],[Column4]]/1048576,"")</f>
        <v/>
      </c>
      <c r="F307" s="83" t="str">
        <f>IF(ISNUMBER(node_raw[[#This Row],[Column5]]), node_raw[[#This Row],[Column5]],"")</f>
        <v/>
      </c>
      <c r="G307" s="41" t="str">
        <f t="shared" si="8"/>
        <v/>
      </c>
      <c r="H307" s="23" t="str">
        <f>IF(ISNUMBER(node_raw[[#This Row],[Column6]]), node_raw[[#This Row],[Column6]]/1048576,"")</f>
        <v/>
      </c>
      <c r="I307" s="92" t="str">
        <f t="shared" si="9"/>
        <v/>
      </c>
      <c r="J307" s="42" t="str">
        <f>IF(ISNONTEXT(node_raw[[#This Row],[Column7]]), "", node_raw[[#This Row],[Column7]]/100)</f>
        <v/>
      </c>
      <c r="K307" s="42" t="str">
        <f>IF(ISNONTEXT(node_raw[[#This Row],[Column8]]), "", node_raw[[#This Row],[Column8]]/100)</f>
        <v/>
      </c>
      <c r="L307" s="22" t="str">
        <f>IF(ISNONTEXT(node_raw[[#This Row],[Column9]]), "", node_raw[[#This Row],[Column9]]/1)</f>
        <v/>
      </c>
      <c r="M307" s="86" t="str">
        <f>IF(ISNONTEXT(node_raw[[#This Row],[Column10]]), "", node_raw[[#This Row],[Column10]]/1)</f>
        <v/>
      </c>
    </row>
    <row r="308" spans="2:13" ht="15.75" customHeight="1" x14ac:dyDescent="0.25">
      <c r="B308" s="80" t="str">
        <f>IF(ISNONTEXT(node_raw[[#This Row],[Column1]]), "", node_raw[[#This Row],[Column1]])</f>
        <v/>
      </c>
      <c r="C308" s="88" t="str">
        <f>IF(ISNONTEXT(node_raw[[#This Row],[Column2]]), "", node_raw[[#This Row],[Column2]])</f>
        <v/>
      </c>
      <c r="D308" s="83" t="str">
        <f>IF(ISNUMBER(node_raw[[#This Row],[Column3]]), node_raw[[#This Row],[Column3]],"")</f>
        <v/>
      </c>
      <c r="E308" s="85" t="str">
        <f>IF(ISNUMBER(node_raw[[#This Row],[Column4]]), node_raw[[#This Row],[Column4]]/1048576,"")</f>
        <v/>
      </c>
      <c r="F308" s="83" t="str">
        <f>IF(ISNUMBER(node_raw[[#This Row],[Column5]]), node_raw[[#This Row],[Column5]],"")</f>
        <v/>
      </c>
      <c r="G308" s="41" t="str">
        <f t="shared" si="8"/>
        <v/>
      </c>
      <c r="H308" s="23" t="str">
        <f>IF(ISNUMBER(node_raw[[#This Row],[Column6]]), node_raw[[#This Row],[Column6]]/1048576,"")</f>
        <v/>
      </c>
      <c r="I308" s="92" t="str">
        <f t="shared" si="9"/>
        <v/>
      </c>
      <c r="J308" s="42" t="str">
        <f>IF(ISNONTEXT(node_raw[[#This Row],[Column7]]), "", node_raw[[#This Row],[Column7]]/100)</f>
        <v/>
      </c>
      <c r="K308" s="42" t="str">
        <f>IF(ISNONTEXT(node_raw[[#This Row],[Column8]]), "", node_raw[[#This Row],[Column8]]/100)</f>
        <v/>
      </c>
      <c r="L308" s="22" t="str">
        <f>IF(ISNONTEXT(node_raw[[#This Row],[Column9]]), "", node_raw[[#This Row],[Column9]]/1)</f>
        <v/>
      </c>
      <c r="M308" s="86" t="str">
        <f>IF(ISNONTEXT(node_raw[[#This Row],[Column10]]), "", node_raw[[#This Row],[Column10]]/1)</f>
        <v/>
      </c>
    </row>
    <row r="309" spans="2:13" ht="15.75" customHeight="1" x14ac:dyDescent="0.25">
      <c r="B309" s="80" t="str">
        <f>IF(ISNONTEXT(node_raw[[#This Row],[Column1]]), "", node_raw[[#This Row],[Column1]])</f>
        <v/>
      </c>
      <c r="C309" s="88" t="str">
        <f>IF(ISNONTEXT(node_raw[[#This Row],[Column2]]), "", node_raw[[#This Row],[Column2]])</f>
        <v/>
      </c>
      <c r="D309" s="83" t="str">
        <f>IF(ISNUMBER(node_raw[[#This Row],[Column3]]), node_raw[[#This Row],[Column3]],"")</f>
        <v/>
      </c>
      <c r="E309" s="85" t="str">
        <f>IF(ISNUMBER(node_raw[[#This Row],[Column4]]), node_raw[[#This Row],[Column4]]/1048576,"")</f>
        <v/>
      </c>
      <c r="F309" s="83" t="str">
        <f>IF(ISNUMBER(node_raw[[#This Row],[Column5]]), node_raw[[#This Row],[Column5]],"")</f>
        <v/>
      </c>
      <c r="G309" s="41" t="str">
        <f t="shared" si="8"/>
        <v/>
      </c>
      <c r="H309" s="23" t="str">
        <f>IF(ISNUMBER(node_raw[[#This Row],[Column6]]), node_raw[[#This Row],[Column6]]/1048576,"")</f>
        <v/>
      </c>
      <c r="I309" s="92" t="str">
        <f t="shared" si="9"/>
        <v/>
      </c>
      <c r="J309" s="42" t="str">
        <f>IF(ISNONTEXT(node_raw[[#This Row],[Column7]]), "", node_raw[[#This Row],[Column7]]/100)</f>
        <v/>
      </c>
      <c r="K309" s="42" t="str">
        <f>IF(ISNONTEXT(node_raw[[#This Row],[Column8]]), "", node_raw[[#This Row],[Column8]]/100)</f>
        <v/>
      </c>
      <c r="L309" s="22" t="str">
        <f>IF(ISNONTEXT(node_raw[[#This Row],[Column9]]), "", node_raw[[#This Row],[Column9]]/1)</f>
        <v/>
      </c>
      <c r="M309" s="86" t="str">
        <f>IF(ISNONTEXT(node_raw[[#This Row],[Column10]]), "", node_raw[[#This Row],[Column10]]/1)</f>
        <v/>
      </c>
    </row>
    <row r="310" spans="2:13" ht="15.75" customHeight="1" x14ac:dyDescent="0.25">
      <c r="B310" s="80" t="str">
        <f>IF(ISNONTEXT(node_raw[[#This Row],[Column1]]), "", node_raw[[#This Row],[Column1]])</f>
        <v/>
      </c>
      <c r="C310" s="88" t="str">
        <f>IF(ISNONTEXT(node_raw[[#This Row],[Column2]]), "", node_raw[[#This Row],[Column2]])</f>
        <v/>
      </c>
      <c r="D310" s="83" t="str">
        <f>IF(ISNUMBER(node_raw[[#This Row],[Column3]]), node_raw[[#This Row],[Column3]],"")</f>
        <v/>
      </c>
      <c r="E310" s="85" t="str">
        <f>IF(ISNUMBER(node_raw[[#This Row],[Column4]]), node_raw[[#This Row],[Column4]]/1048576,"")</f>
        <v/>
      </c>
      <c r="F310" s="83" t="str">
        <f>IF(ISNUMBER(node_raw[[#This Row],[Column5]]), node_raw[[#This Row],[Column5]],"")</f>
        <v/>
      </c>
      <c r="G310" s="41" t="str">
        <f t="shared" si="8"/>
        <v/>
      </c>
      <c r="H310" s="23" t="str">
        <f>IF(ISNUMBER(node_raw[[#This Row],[Column6]]), node_raw[[#This Row],[Column6]]/1048576,"")</f>
        <v/>
      </c>
      <c r="I310" s="92" t="str">
        <f t="shared" si="9"/>
        <v/>
      </c>
      <c r="J310" s="42" t="str">
        <f>IF(ISNONTEXT(node_raw[[#This Row],[Column7]]), "", node_raw[[#This Row],[Column7]]/100)</f>
        <v/>
      </c>
      <c r="K310" s="42" t="str">
        <f>IF(ISNONTEXT(node_raw[[#This Row],[Column8]]), "", node_raw[[#This Row],[Column8]]/100)</f>
        <v/>
      </c>
      <c r="L310" s="22" t="str">
        <f>IF(ISNONTEXT(node_raw[[#This Row],[Column9]]), "", node_raw[[#This Row],[Column9]]/1)</f>
        <v/>
      </c>
      <c r="M310" s="86" t="str">
        <f>IF(ISNONTEXT(node_raw[[#This Row],[Column10]]), "", node_raw[[#This Row],[Column10]]/1)</f>
        <v/>
      </c>
    </row>
    <row r="311" spans="2:13" ht="15.75" customHeight="1" x14ac:dyDescent="0.25">
      <c r="B311" s="80" t="str">
        <f>IF(ISNONTEXT(node_raw[[#This Row],[Column1]]), "", node_raw[[#This Row],[Column1]])</f>
        <v/>
      </c>
      <c r="C311" s="88" t="str">
        <f>IF(ISNONTEXT(node_raw[[#This Row],[Column2]]), "", node_raw[[#This Row],[Column2]])</f>
        <v/>
      </c>
      <c r="D311" s="83" t="str">
        <f>IF(ISNUMBER(node_raw[[#This Row],[Column3]]), node_raw[[#This Row],[Column3]],"")</f>
        <v/>
      </c>
      <c r="E311" s="85" t="str">
        <f>IF(ISNUMBER(node_raw[[#This Row],[Column4]]), node_raw[[#This Row],[Column4]]/1048576,"")</f>
        <v/>
      </c>
      <c r="F311" s="83" t="str">
        <f>IF(ISNUMBER(node_raw[[#This Row],[Column5]]), node_raw[[#This Row],[Column5]],"")</f>
        <v/>
      </c>
      <c r="G311" s="41" t="str">
        <f t="shared" si="8"/>
        <v/>
      </c>
      <c r="H311" s="23" t="str">
        <f>IF(ISNUMBER(node_raw[[#This Row],[Column6]]), node_raw[[#This Row],[Column6]]/1048576,"")</f>
        <v/>
      </c>
      <c r="I311" s="92" t="str">
        <f t="shared" si="9"/>
        <v/>
      </c>
      <c r="J311" s="42" t="str">
        <f>IF(ISNONTEXT(node_raw[[#This Row],[Column7]]), "", node_raw[[#This Row],[Column7]]/100)</f>
        <v/>
      </c>
      <c r="K311" s="42" t="str">
        <f>IF(ISNONTEXT(node_raw[[#This Row],[Column8]]), "", node_raw[[#This Row],[Column8]]/100)</f>
        <v/>
      </c>
      <c r="L311" s="22" t="str">
        <f>IF(ISNONTEXT(node_raw[[#This Row],[Column9]]), "", node_raw[[#This Row],[Column9]]/1)</f>
        <v/>
      </c>
      <c r="M311" s="86" t="str">
        <f>IF(ISNONTEXT(node_raw[[#This Row],[Column10]]), "", node_raw[[#This Row],[Column10]]/1)</f>
        <v/>
      </c>
    </row>
    <row r="312" spans="2:13" ht="15.75" customHeight="1" x14ac:dyDescent="0.25">
      <c r="B312" s="80" t="str">
        <f>IF(ISNONTEXT(node_raw[[#This Row],[Column1]]), "", node_raw[[#This Row],[Column1]])</f>
        <v/>
      </c>
      <c r="C312" s="88" t="str">
        <f>IF(ISNONTEXT(node_raw[[#This Row],[Column2]]), "", node_raw[[#This Row],[Column2]])</f>
        <v/>
      </c>
      <c r="D312" s="83" t="str">
        <f>IF(ISNUMBER(node_raw[[#This Row],[Column3]]), node_raw[[#This Row],[Column3]],"")</f>
        <v/>
      </c>
      <c r="E312" s="85" t="str">
        <f>IF(ISNUMBER(node_raw[[#This Row],[Column4]]), node_raw[[#This Row],[Column4]]/1048576,"")</f>
        <v/>
      </c>
      <c r="F312" s="83" t="str">
        <f>IF(ISNUMBER(node_raw[[#This Row],[Column5]]), node_raw[[#This Row],[Column5]],"")</f>
        <v/>
      </c>
      <c r="G312" s="41" t="str">
        <f t="shared" si="8"/>
        <v/>
      </c>
      <c r="H312" s="23" t="str">
        <f>IF(ISNUMBER(node_raw[[#This Row],[Column6]]), node_raw[[#This Row],[Column6]]/1048576,"")</f>
        <v/>
      </c>
      <c r="I312" s="92" t="str">
        <f t="shared" si="9"/>
        <v/>
      </c>
      <c r="J312" s="42" t="str">
        <f>IF(ISNONTEXT(node_raw[[#This Row],[Column7]]), "", node_raw[[#This Row],[Column7]]/100)</f>
        <v/>
      </c>
      <c r="K312" s="42" t="str">
        <f>IF(ISNONTEXT(node_raw[[#This Row],[Column8]]), "", node_raw[[#This Row],[Column8]]/100)</f>
        <v/>
      </c>
      <c r="L312" s="22" t="str">
        <f>IF(ISNONTEXT(node_raw[[#This Row],[Column9]]), "", node_raw[[#This Row],[Column9]]/1)</f>
        <v/>
      </c>
      <c r="M312" s="86" t="str">
        <f>IF(ISNONTEXT(node_raw[[#This Row],[Column10]]), "", node_raw[[#This Row],[Column10]]/1)</f>
        <v/>
      </c>
    </row>
    <row r="313" spans="2:13" ht="15.75" customHeight="1" x14ac:dyDescent="0.25">
      <c r="B313" s="80" t="str">
        <f>IF(ISNONTEXT(node_raw[[#This Row],[Column1]]), "", node_raw[[#This Row],[Column1]])</f>
        <v/>
      </c>
      <c r="C313" s="88" t="str">
        <f>IF(ISNONTEXT(node_raw[[#This Row],[Column2]]), "", node_raw[[#This Row],[Column2]])</f>
        <v/>
      </c>
      <c r="D313" s="83" t="str">
        <f>IF(ISNUMBER(node_raw[[#This Row],[Column3]]), node_raw[[#This Row],[Column3]],"")</f>
        <v/>
      </c>
      <c r="E313" s="85" t="str">
        <f>IF(ISNUMBER(node_raw[[#This Row],[Column4]]), node_raw[[#This Row],[Column4]]/1048576,"")</f>
        <v/>
      </c>
      <c r="F313" s="83" t="str">
        <f>IF(ISNUMBER(node_raw[[#This Row],[Column5]]), node_raw[[#This Row],[Column5]],"")</f>
        <v/>
      </c>
      <c r="G313" s="41" t="str">
        <f t="shared" si="8"/>
        <v/>
      </c>
      <c r="H313" s="23" t="str">
        <f>IF(ISNUMBER(node_raw[[#This Row],[Column6]]), node_raw[[#This Row],[Column6]]/1048576,"")</f>
        <v/>
      </c>
      <c r="I313" s="92" t="str">
        <f t="shared" si="9"/>
        <v/>
      </c>
      <c r="J313" s="42" t="str">
        <f>IF(ISNONTEXT(node_raw[[#This Row],[Column7]]), "", node_raw[[#This Row],[Column7]]/100)</f>
        <v/>
      </c>
      <c r="K313" s="42" t="str">
        <f>IF(ISNONTEXT(node_raw[[#This Row],[Column8]]), "", node_raw[[#This Row],[Column8]]/100)</f>
        <v/>
      </c>
      <c r="L313" s="22" t="str">
        <f>IF(ISNONTEXT(node_raw[[#This Row],[Column9]]), "", node_raw[[#This Row],[Column9]]/1)</f>
        <v/>
      </c>
      <c r="M313" s="86" t="str">
        <f>IF(ISNONTEXT(node_raw[[#This Row],[Column10]]), "", node_raw[[#This Row],[Column10]]/1)</f>
        <v/>
      </c>
    </row>
    <row r="314" spans="2:13" ht="15.75" customHeight="1" x14ac:dyDescent="0.25">
      <c r="B314" s="80" t="str">
        <f>IF(ISNONTEXT(node_raw[[#This Row],[Column1]]), "", node_raw[[#This Row],[Column1]])</f>
        <v/>
      </c>
      <c r="C314" s="88" t="str">
        <f>IF(ISNONTEXT(node_raw[[#This Row],[Column2]]), "", node_raw[[#This Row],[Column2]])</f>
        <v/>
      </c>
      <c r="D314" s="83" t="str">
        <f>IF(ISNUMBER(node_raw[[#This Row],[Column3]]), node_raw[[#This Row],[Column3]],"")</f>
        <v/>
      </c>
      <c r="E314" s="85" t="str">
        <f>IF(ISNUMBER(node_raw[[#This Row],[Column4]]), node_raw[[#This Row],[Column4]]/1048576,"")</f>
        <v/>
      </c>
      <c r="F314" s="83" t="str">
        <f>IF(ISNUMBER(node_raw[[#This Row],[Column5]]), node_raw[[#This Row],[Column5]],"")</f>
        <v/>
      </c>
      <c r="G314" s="41" t="str">
        <f t="shared" si="8"/>
        <v/>
      </c>
      <c r="H314" s="23" t="str">
        <f>IF(ISNUMBER(node_raw[[#This Row],[Column6]]), node_raw[[#This Row],[Column6]]/1048576,"")</f>
        <v/>
      </c>
      <c r="I314" s="92" t="str">
        <f t="shared" si="9"/>
        <v/>
      </c>
      <c r="J314" s="42" t="str">
        <f>IF(ISNONTEXT(node_raw[[#This Row],[Column7]]), "", node_raw[[#This Row],[Column7]]/100)</f>
        <v/>
      </c>
      <c r="K314" s="42" t="str">
        <f>IF(ISNONTEXT(node_raw[[#This Row],[Column8]]), "", node_raw[[#This Row],[Column8]]/100)</f>
        <v/>
      </c>
      <c r="L314" s="22" t="str">
        <f>IF(ISNONTEXT(node_raw[[#This Row],[Column9]]), "", node_raw[[#This Row],[Column9]]/1)</f>
        <v/>
      </c>
      <c r="M314" s="86" t="str">
        <f>IF(ISNONTEXT(node_raw[[#This Row],[Column10]]), "", node_raw[[#This Row],[Column10]]/1)</f>
        <v/>
      </c>
    </row>
    <row r="315" spans="2:13" ht="15.75" customHeight="1" x14ac:dyDescent="0.25">
      <c r="B315" s="80" t="str">
        <f>IF(ISNONTEXT(node_raw[[#This Row],[Column1]]), "", node_raw[[#This Row],[Column1]])</f>
        <v/>
      </c>
      <c r="C315" s="88" t="str">
        <f>IF(ISNONTEXT(node_raw[[#This Row],[Column2]]), "", node_raw[[#This Row],[Column2]])</f>
        <v/>
      </c>
      <c r="D315" s="83" t="str">
        <f>IF(ISNUMBER(node_raw[[#This Row],[Column3]]), node_raw[[#This Row],[Column3]],"")</f>
        <v/>
      </c>
      <c r="E315" s="85" t="str">
        <f>IF(ISNUMBER(node_raw[[#This Row],[Column4]]), node_raw[[#This Row],[Column4]]/1048576,"")</f>
        <v/>
      </c>
      <c r="F315" s="83" t="str">
        <f>IF(ISNUMBER(node_raw[[#This Row],[Column5]]), node_raw[[#This Row],[Column5]],"")</f>
        <v/>
      </c>
      <c r="G315" s="41" t="str">
        <f t="shared" si="8"/>
        <v/>
      </c>
      <c r="H315" s="23" t="str">
        <f>IF(ISNUMBER(node_raw[[#This Row],[Column6]]), node_raw[[#This Row],[Column6]]/1048576,"")</f>
        <v/>
      </c>
      <c r="I315" s="92" t="str">
        <f t="shared" si="9"/>
        <v/>
      </c>
      <c r="J315" s="42" t="str">
        <f>IF(ISNONTEXT(node_raw[[#This Row],[Column7]]), "", node_raw[[#This Row],[Column7]]/100)</f>
        <v/>
      </c>
      <c r="K315" s="42" t="str">
        <f>IF(ISNONTEXT(node_raw[[#This Row],[Column8]]), "", node_raw[[#This Row],[Column8]]/100)</f>
        <v/>
      </c>
      <c r="L315" s="22" t="str">
        <f>IF(ISNONTEXT(node_raw[[#This Row],[Column9]]), "", node_raw[[#This Row],[Column9]]/1)</f>
        <v/>
      </c>
      <c r="M315" s="86" t="str">
        <f>IF(ISNONTEXT(node_raw[[#This Row],[Column10]]), "", node_raw[[#This Row],[Column10]]/1)</f>
        <v/>
      </c>
    </row>
    <row r="316" spans="2:13" ht="15.75" customHeight="1" x14ac:dyDescent="0.25">
      <c r="B316" s="80" t="str">
        <f>IF(ISNONTEXT(node_raw[[#This Row],[Column1]]), "", node_raw[[#This Row],[Column1]])</f>
        <v/>
      </c>
      <c r="C316" s="88" t="str">
        <f>IF(ISNONTEXT(node_raw[[#This Row],[Column2]]), "", node_raw[[#This Row],[Column2]])</f>
        <v/>
      </c>
      <c r="D316" s="83" t="str">
        <f>IF(ISNUMBER(node_raw[[#This Row],[Column3]]), node_raw[[#This Row],[Column3]],"")</f>
        <v/>
      </c>
      <c r="E316" s="85" t="str">
        <f>IF(ISNUMBER(node_raw[[#This Row],[Column4]]), node_raw[[#This Row],[Column4]]/1048576,"")</f>
        <v/>
      </c>
      <c r="F316" s="83" t="str">
        <f>IF(ISNUMBER(node_raw[[#This Row],[Column5]]), node_raw[[#This Row],[Column5]],"")</f>
        <v/>
      </c>
      <c r="G316" s="41" t="str">
        <f t="shared" si="8"/>
        <v/>
      </c>
      <c r="H316" s="23" t="str">
        <f>IF(ISNUMBER(node_raw[[#This Row],[Column6]]), node_raw[[#This Row],[Column6]]/1048576,"")</f>
        <v/>
      </c>
      <c r="I316" s="92" t="str">
        <f t="shared" si="9"/>
        <v/>
      </c>
      <c r="J316" s="42" t="str">
        <f>IF(ISNONTEXT(node_raw[[#This Row],[Column7]]), "", node_raw[[#This Row],[Column7]]/100)</f>
        <v/>
      </c>
      <c r="K316" s="42" t="str">
        <f>IF(ISNONTEXT(node_raw[[#This Row],[Column8]]), "", node_raw[[#This Row],[Column8]]/100)</f>
        <v/>
      </c>
      <c r="L316" s="22" t="str">
        <f>IF(ISNONTEXT(node_raw[[#This Row],[Column9]]), "", node_raw[[#This Row],[Column9]]/1)</f>
        <v/>
      </c>
      <c r="M316" s="86" t="str">
        <f>IF(ISNONTEXT(node_raw[[#This Row],[Column10]]), "", node_raw[[#This Row],[Column10]]/1)</f>
        <v/>
      </c>
    </row>
    <row r="317" spans="2:13" ht="15.75" customHeight="1" x14ac:dyDescent="0.25">
      <c r="B317" s="80" t="str">
        <f>IF(ISNONTEXT(node_raw[[#This Row],[Column1]]), "", node_raw[[#This Row],[Column1]])</f>
        <v/>
      </c>
      <c r="C317" s="88" t="str">
        <f>IF(ISNONTEXT(node_raw[[#This Row],[Column2]]), "", node_raw[[#This Row],[Column2]])</f>
        <v/>
      </c>
      <c r="D317" s="83" t="str">
        <f>IF(ISNUMBER(node_raw[[#This Row],[Column3]]), node_raw[[#This Row],[Column3]],"")</f>
        <v/>
      </c>
      <c r="E317" s="85" t="str">
        <f>IF(ISNUMBER(node_raw[[#This Row],[Column4]]), node_raw[[#This Row],[Column4]]/1048576,"")</f>
        <v/>
      </c>
      <c r="F317" s="83" t="str">
        <f>IF(ISNUMBER(node_raw[[#This Row],[Column5]]), node_raw[[#This Row],[Column5]],"")</f>
        <v/>
      </c>
      <c r="G317" s="41" t="str">
        <f t="shared" si="8"/>
        <v/>
      </c>
      <c r="H317" s="23" t="str">
        <f>IF(ISNUMBER(node_raw[[#This Row],[Column6]]), node_raw[[#This Row],[Column6]]/1048576,"")</f>
        <v/>
      </c>
      <c r="I317" s="92" t="str">
        <f t="shared" si="9"/>
        <v/>
      </c>
      <c r="J317" s="42" t="str">
        <f>IF(ISNONTEXT(node_raw[[#This Row],[Column7]]), "", node_raw[[#This Row],[Column7]]/100)</f>
        <v/>
      </c>
      <c r="K317" s="42" t="str">
        <f>IF(ISNONTEXT(node_raw[[#This Row],[Column8]]), "", node_raw[[#This Row],[Column8]]/100)</f>
        <v/>
      </c>
      <c r="L317" s="22" t="str">
        <f>IF(ISNONTEXT(node_raw[[#This Row],[Column9]]), "", node_raw[[#This Row],[Column9]]/1)</f>
        <v/>
      </c>
      <c r="M317" s="86" t="str">
        <f>IF(ISNONTEXT(node_raw[[#This Row],[Column10]]), "", node_raw[[#This Row],[Column10]]/1)</f>
        <v/>
      </c>
    </row>
    <row r="318" spans="2:13" ht="15.75" customHeight="1" x14ac:dyDescent="0.25">
      <c r="B318" s="80" t="str">
        <f>IF(ISNONTEXT(node_raw[[#This Row],[Column1]]), "", node_raw[[#This Row],[Column1]])</f>
        <v/>
      </c>
      <c r="C318" s="88" t="str">
        <f>IF(ISNONTEXT(node_raw[[#This Row],[Column2]]), "", node_raw[[#This Row],[Column2]])</f>
        <v/>
      </c>
      <c r="D318" s="83" t="str">
        <f>IF(ISNUMBER(node_raw[[#This Row],[Column3]]), node_raw[[#This Row],[Column3]],"")</f>
        <v/>
      </c>
      <c r="E318" s="85" t="str">
        <f>IF(ISNUMBER(node_raw[[#This Row],[Column4]]), node_raw[[#This Row],[Column4]]/1048576,"")</f>
        <v/>
      </c>
      <c r="F318" s="83" t="str">
        <f>IF(ISNUMBER(node_raw[[#This Row],[Column5]]), node_raw[[#This Row],[Column5]],"")</f>
        <v/>
      </c>
      <c r="G318" s="41" t="str">
        <f t="shared" si="8"/>
        <v/>
      </c>
      <c r="H318" s="23" t="str">
        <f>IF(ISNUMBER(node_raw[[#This Row],[Column6]]), node_raw[[#This Row],[Column6]]/1048576,"")</f>
        <v/>
      </c>
      <c r="I318" s="92" t="str">
        <f t="shared" si="9"/>
        <v/>
      </c>
      <c r="J318" s="42" t="str">
        <f>IF(ISNONTEXT(node_raw[[#This Row],[Column7]]), "", node_raw[[#This Row],[Column7]]/100)</f>
        <v/>
      </c>
      <c r="K318" s="42" t="str">
        <f>IF(ISNONTEXT(node_raw[[#This Row],[Column8]]), "", node_raw[[#This Row],[Column8]]/100)</f>
        <v/>
      </c>
      <c r="L318" s="22" t="str">
        <f>IF(ISNONTEXT(node_raw[[#This Row],[Column9]]), "", node_raw[[#This Row],[Column9]]/1)</f>
        <v/>
      </c>
      <c r="M318" s="86" t="str">
        <f>IF(ISNONTEXT(node_raw[[#This Row],[Column10]]), "", node_raw[[#This Row],[Column10]]/1)</f>
        <v/>
      </c>
    </row>
    <row r="319" spans="2:13" ht="15.75" customHeight="1" x14ac:dyDescent="0.25">
      <c r="B319" s="80" t="str">
        <f>IF(ISNONTEXT(node_raw[[#This Row],[Column1]]), "", node_raw[[#This Row],[Column1]])</f>
        <v/>
      </c>
      <c r="C319" s="88" t="str">
        <f>IF(ISNONTEXT(node_raw[[#This Row],[Column2]]), "", node_raw[[#This Row],[Column2]])</f>
        <v/>
      </c>
      <c r="D319" s="83" t="str">
        <f>IF(ISNUMBER(node_raw[[#This Row],[Column3]]), node_raw[[#This Row],[Column3]],"")</f>
        <v/>
      </c>
      <c r="E319" s="85" t="str">
        <f>IF(ISNUMBER(node_raw[[#This Row],[Column4]]), node_raw[[#This Row],[Column4]]/1048576,"")</f>
        <v/>
      </c>
      <c r="F319" s="83" t="str">
        <f>IF(ISNUMBER(node_raw[[#This Row],[Column5]]), node_raw[[#This Row],[Column5]],"")</f>
        <v/>
      </c>
      <c r="G319" s="41" t="str">
        <f t="shared" si="8"/>
        <v/>
      </c>
      <c r="H319" s="23" t="str">
        <f>IF(ISNUMBER(node_raw[[#This Row],[Column6]]), node_raw[[#This Row],[Column6]]/1048576,"")</f>
        <v/>
      </c>
      <c r="I319" s="92" t="str">
        <f t="shared" si="9"/>
        <v/>
      </c>
      <c r="J319" s="42" t="str">
        <f>IF(ISNONTEXT(node_raw[[#This Row],[Column7]]), "", node_raw[[#This Row],[Column7]]/100)</f>
        <v/>
      </c>
      <c r="K319" s="42" t="str">
        <f>IF(ISNONTEXT(node_raw[[#This Row],[Column8]]), "", node_raw[[#This Row],[Column8]]/100)</f>
        <v/>
      </c>
      <c r="L319" s="22" t="str">
        <f>IF(ISNONTEXT(node_raw[[#This Row],[Column9]]), "", node_raw[[#This Row],[Column9]]/1)</f>
        <v/>
      </c>
      <c r="M319" s="86" t="str">
        <f>IF(ISNONTEXT(node_raw[[#This Row],[Column10]]), "", node_raw[[#This Row],[Column10]]/1)</f>
        <v/>
      </c>
    </row>
    <row r="320" spans="2:13" ht="15.75" customHeight="1" x14ac:dyDescent="0.25">
      <c r="B320" s="80" t="str">
        <f>IF(ISNONTEXT(node_raw[[#This Row],[Column1]]), "", node_raw[[#This Row],[Column1]])</f>
        <v/>
      </c>
      <c r="C320" s="88" t="str">
        <f>IF(ISNONTEXT(node_raw[[#This Row],[Column2]]), "", node_raw[[#This Row],[Column2]])</f>
        <v/>
      </c>
      <c r="D320" s="83" t="str">
        <f>IF(ISNUMBER(node_raw[[#This Row],[Column3]]), node_raw[[#This Row],[Column3]],"")</f>
        <v/>
      </c>
      <c r="E320" s="85" t="str">
        <f>IF(ISNUMBER(node_raw[[#This Row],[Column4]]), node_raw[[#This Row],[Column4]]/1048576,"")</f>
        <v/>
      </c>
      <c r="F320" s="83" t="str">
        <f>IF(ISNUMBER(node_raw[[#This Row],[Column5]]), node_raw[[#This Row],[Column5]],"")</f>
        <v/>
      </c>
      <c r="G320" s="41" t="str">
        <f t="shared" si="8"/>
        <v/>
      </c>
      <c r="H320" s="23" t="str">
        <f>IF(ISNUMBER(node_raw[[#This Row],[Column6]]), node_raw[[#This Row],[Column6]]/1048576,"")</f>
        <v/>
      </c>
      <c r="I320" s="92" t="str">
        <f t="shared" si="9"/>
        <v/>
      </c>
      <c r="J320" s="42" t="str">
        <f>IF(ISNONTEXT(node_raw[[#This Row],[Column7]]), "", node_raw[[#This Row],[Column7]]/100)</f>
        <v/>
      </c>
      <c r="K320" s="42" t="str">
        <f>IF(ISNONTEXT(node_raw[[#This Row],[Column8]]), "", node_raw[[#This Row],[Column8]]/100)</f>
        <v/>
      </c>
      <c r="L320" s="22" t="str">
        <f>IF(ISNONTEXT(node_raw[[#This Row],[Column9]]), "", node_raw[[#This Row],[Column9]]/1)</f>
        <v/>
      </c>
      <c r="M320" s="86" t="str">
        <f>IF(ISNONTEXT(node_raw[[#This Row],[Column10]]), "", node_raw[[#This Row],[Column10]]/1)</f>
        <v/>
      </c>
    </row>
    <row r="321" spans="2:13" ht="15.75" customHeight="1" x14ac:dyDescent="0.25">
      <c r="B321" s="80" t="str">
        <f>IF(ISNONTEXT(node_raw[[#This Row],[Column1]]), "", node_raw[[#This Row],[Column1]])</f>
        <v/>
      </c>
      <c r="C321" s="88" t="str">
        <f>IF(ISNONTEXT(node_raw[[#This Row],[Column2]]), "", node_raw[[#This Row],[Column2]])</f>
        <v/>
      </c>
      <c r="D321" s="83" t="str">
        <f>IF(ISNUMBER(node_raw[[#This Row],[Column3]]), node_raw[[#This Row],[Column3]],"")</f>
        <v/>
      </c>
      <c r="E321" s="85" t="str">
        <f>IF(ISNUMBER(node_raw[[#This Row],[Column4]]), node_raw[[#This Row],[Column4]]/1048576,"")</f>
        <v/>
      </c>
      <c r="F321" s="83" t="str">
        <f>IF(ISNUMBER(node_raw[[#This Row],[Column5]]), node_raw[[#This Row],[Column5]],"")</f>
        <v/>
      </c>
      <c r="G321" s="41" t="str">
        <f t="shared" si="8"/>
        <v/>
      </c>
      <c r="H321" s="23" t="str">
        <f>IF(ISNUMBER(node_raw[[#This Row],[Column6]]), node_raw[[#This Row],[Column6]]/1048576,"")</f>
        <v/>
      </c>
      <c r="I321" s="92" t="str">
        <f t="shared" si="9"/>
        <v/>
      </c>
      <c r="J321" s="42" t="str">
        <f>IF(ISNONTEXT(node_raw[[#This Row],[Column7]]), "", node_raw[[#This Row],[Column7]]/100)</f>
        <v/>
      </c>
      <c r="K321" s="42" t="str">
        <f>IF(ISNONTEXT(node_raw[[#This Row],[Column8]]), "", node_raw[[#This Row],[Column8]]/100)</f>
        <v/>
      </c>
      <c r="L321" s="22" t="str">
        <f>IF(ISNONTEXT(node_raw[[#This Row],[Column9]]), "", node_raw[[#This Row],[Column9]]/1)</f>
        <v/>
      </c>
      <c r="M321" s="86" t="str">
        <f>IF(ISNONTEXT(node_raw[[#This Row],[Column10]]), "", node_raw[[#This Row],[Column10]]/1)</f>
        <v/>
      </c>
    </row>
    <row r="322" spans="2:13" ht="15.75" customHeight="1" x14ac:dyDescent="0.25">
      <c r="B322" s="80" t="str">
        <f>IF(ISNONTEXT(node_raw[[#This Row],[Column1]]), "", node_raw[[#This Row],[Column1]])</f>
        <v/>
      </c>
      <c r="C322" s="88" t="str">
        <f>IF(ISNONTEXT(node_raw[[#This Row],[Column2]]), "", node_raw[[#This Row],[Column2]])</f>
        <v/>
      </c>
      <c r="D322" s="83" t="str">
        <f>IF(ISNUMBER(node_raw[[#This Row],[Column3]]), node_raw[[#This Row],[Column3]],"")</f>
        <v/>
      </c>
      <c r="E322" s="85" t="str">
        <f>IF(ISNUMBER(node_raw[[#This Row],[Column4]]), node_raw[[#This Row],[Column4]]/1048576,"")</f>
        <v/>
      </c>
      <c r="F322" s="83" t="str">
        <f>IF(ISNUMBER(node_raw[[#This Row],[Column5]]), node_raw[[#This Row],[Column5]],"")</f>
        <v/>
      </c>
      <c r="G322" s="41" t="str">
        <f t="shared" si="8"/>
        <v/>
      </c>
      <c r="H322" s="23" t="str">
        <f>IF(ISNUMBER(node_raw[[#This Row],[Column6]]), node_raw[[#This Row],[Column6]]/1048576,"")</f>
        <v/>
      </c>
      <c r="I322" s="92" t="str">
        <f t="shared" si="9"/>
        <v/>
      </c>
      <c r="J322" s="42" t="str">
        <f>IF(ISNONTEXT(node_raw[[#This Row],[Column7]]), "", node_raw[[#This Row],[Column7]]/100)</f>
        <v/>
      </c>
      <c r="K322" s="42" t="str">
        <f>IF(ISNONTEXT(node_raw[[#This Row],[Column8]]), "", node_raw[[#This Row],[Column8]]/100)</f>
        <v/>
      </c>
      <c r="L322" s="22" t="str">
        <f>IF(ISNONTEXT(node_raw[[#This Row],[Column9]]), "", node_raw[[#This Row],[Column9]]/1)</f>
        <v/>
      </c>
      <c r="M322" s="86" t="str">
        <f>IF(ISNONTEXT(node_raw[[#This Row],[Column10]]), "", node_raw[[#This Row],[Column10]]/1)</f>
        <v/>
      </c>
    </row>
    <row r="323" spans="2:13" ht="15.75" customHeight="1" x14ac:dyDescent="0.25">
      <c r="B323" s="80" t="str">
        <f>IF(ISNONTEXT(node_raw[[#This Row],[Column1]]), "", node_raw[[#This Row],[Column1]])</f>
        <v/>
      </c>
      <c r="C323" s="88" t="str">
        <f>IF(ISNONTEXT(node_raw[[#This Row],[Column2]]), "", node_raw[[#This Row],[Column2]])</f>
        <v/>
      </c>
      <c r="D323" s="83" t="str">
        <f>IF(ISNUMBER(node_raw[[#This Row],[Column3]]), node_raw[[#This Row],[Column3]],"")</f>
        <v/>
      </c>
      <c r="E323" s="85" t="str">
        <f>IF(ISNUMBER(node_raw[[#This Row],[Column4]]), node_raw[[#This Row],[Column4]]/1048576,"")</f>
        <v/>
      </c>
      <c r="F323" s="83" t="str">
        <f>IF(ISNUMBER(node_raw[[#This Row],[Column5]]), node_raw[[#This Row],[Column5]],"")</f>
        <v/>
      </c>
      <c r="G323" s="41" t="str">
        <f t="shared" ref="G323:G386" si="10">IF(ISNUMBER(F323), F323/D323, "")</f>
        <v/>
      </c>
      <c r="H323" s="23" t="str">
        <f>IF(ISNUMBER(node_raw[[#This Row],[Column6]]), node_raw[[#This Row],[Column6]]/1048576,"")</f>
        <v/>
      </c>
      <c r="I323" s="92" t="str">
        <f t="shared" ref="I323:I386" si="11">IF(ISNUMBER(H323), H323/E323, "")</f>
        <v/>
      </c>
      <c r="J323" s="42" t="str">
        <f>IF(ISNONTEXT(node_raw[[#This Row],[Column7]]), "", node_raw[[#This Row],[Column7]]/100)</f>
        <v/>
      </c>
      <c r="K323" s="42" t="str">
        <f>IF(ISNONTEXT(node_raw[[#This Row],[Column8]]), "", node_raw[[#This Row],[Column8]]/100)</f>
        <v/>
      </c>
      <c r="L323" s="22" t="str">
        <f>IF(ISNONTEXT(node_raw[[#This Row],[Column9]]), "", node_raw[[#This Row],[Column9]]/1)</f>
        <v/>
      </c>
      <c r="M323" s="86" t="str">
        <f>IF(ISNONTEXT(node_raw[[#This Row],[Column10]]), "", node_raw[[#This Row],[Column10]]/1)</f>
        <v/>
      </c>
    </row>
    <row r="324" spans="2:13" ht="15.75" customHeight="1" x14ac:dyDescent="0.25">
      <c r="B324" s="80" t="str">
        <f>IF(ISNONTEXT(node_raw[[#This Row],[Column1]]), "", node_raw[[#This Row],[Column1]])</f>
        <v/>
      </c>
      <c r="C324" s="88" t="str">
        <f>IF(ISNONTEXT(node_raw[[#This Row],[Column2]]), "", node_raw[[#This Row],[Column2]])</f>
        <v/>
      </c>
      <c r="D324" s="83" t="str">
        <f>IF(ISNUMBER(node_raw[[#This Row],[Column3]]), node_raw[[#This Row],[Column3]],"")</f>
        <v/>
      </c>
      <c r="E324" s="85" t="str">
        <f>IF(ISNUMBER(node_raw[[#This Row],[Column4]]), node_raw[[#This Row],[Column4]]/1048576,"")</f>
        <v/>
      </c>
      <c r="F324" s="83" t="str">
        <f>IF(ISNUMBER(node_raw[[#This Row],[Column5]]), node_raw[[#This Row],[Column5]],"")</f>
        <v/>
      </c>
      <c r="G324" s="41" t="str">
        <f t="shared" si="10"/>
        <v/>
      </c>
      <c r="H324" s="23" t="str">
        <f>IF(ISNUMBER(node_raw[[#This Row],[Column6]]), node_raw[[#This Row],[Column6]]/1048576,"")</f>
        <v/>
      </c>
      <c r="I324" s="92" t="str">
        <f t="shared" si="11"/>
        <v/>
      </c>
      <c r="J324" s="42" t="str">
        <f>IF(ISNONTEXT(node_raw[[#This Row],[Column7]]), "", node_raw[[#This Row],[Column7]]/100)</f>
        <v/>
      </c>
      <c r="K324" s="42" t="str">
        <f>IF(ISNONTEXT(node_raw[[#This Row],[Column8]]), "", node_raw[[#This Row],[Column8]]/100)</f>
        <v/>
      </c>
      <c r="L324" s="22" t="str">
        <f>IF(ISNONTEXT(node_raw[[#This Row],[Column9]]), "", node_raw[[#This Row],[Column9]]/1)</f>
        <v/>
      </c>
      <c r="M324" s="86" t="str">
        <f>IF(ISNONTEXT(node_raw[[#This Row],[Column10]]), "", node_raw[[#This Row],[Column10]]/1)</f>
        <v/>
      </c>
    </row>
    <row r="325" spans="2:13" ht="15.75" customHeight="1" x14ac:dyDescent="0.25">
      <c r="B325" s="80" t="str">
        <f>IF(ISNONTEXT(node_raw[[#This Row],[Column1]]), "", node_raw[[#This Row],[Column1]])</f>
        <v/>
      </c>
      <c r="C325" s="88" t="str">
        <f>IF(ISNONTEXT(node_raw[[#This Row],[Column2]]), "", node_raw[[#This Row],[Column2]])</f>
        <v/>
      </c>
      <c r="D325" s="83" t="str">
        <f>IF(ISNUMBER(node_raw[[#This Row],[Column3]]), node_raw[[#This Row],[Column3]],"")</f>
        <v/>
      </c>
      <c r="E325" s="85" t="str">
        <f>IF(ISNUMBER(node_raw[[#This Row],[Column4]]), node_raw[[#This Row],[Column4]]/1048576,"")</f>
        <v/>
      </c>
      <c r="F325" s="83" t="str">
        <f>IF(ISNUMBER(node_raw[[#This Row],[Column5]]), node_raw[[#This Row],[Column5]],"")</f>
        <v/>
      </c>
      <c r="G325" s="41" t="str">
        <f t="shared" si="10"/>
        <v/>
      </c>
      <c r="H325" s="23" t="str">
        <f>IF(ISNUMBER(node_raw[[#This Row],[Column6]]), node_raw[[#This Row],[Column6]]/1048576,"")</f>
        <v/>
      </c>
      <c r="I325" s="92" t="str">
        <f t="shared" si="11"/>
        <v/>
      </c>
      <c r="J325" s="42" t="str">
        <f>IF(ISNONTEXT(node_raw[[#This Row],[Column7]]), "", node_raw[[#This Row],[Column7]]/100)</f>
        <v/>
      </c>
      <c r="K325" s="42" t="str">
        <f>IF(ISNONTEXT(node_raw[[#This Row],[Column8]]), "", node_raw[[#This Row],[Column8]]/100)</f>
        <v/>
      </c>
      <c r="L325" s="22" t="str">
        <f>IF(ISNONTEXT(node_raw[[#This Row],[Column9]]), "", node_raw[[#This Row],[Column9]]/1)</f>
        <v/>
      </c>
      <c r="M325" s="86" t="str">
        <f>IF(ISNONTEXT(node_raw[[#This Row],[Column10]]), "", node_raw[[#This Row],[Column10]]/1)</f>
        <v/>
      </c>
    </row>
    <row r="326" spans="2:13" ht="15.75" customHeight="1" x14ac:dyDescent="0.25">
      <c r="B326" s="80" t="str">
        <f>IF(ISNONTEXT(node_raw[[#This Row],[Column1]]), "", node_raw[[#This Row],[Column1]])</f>
        <v/>
      </c>
      <c r="C326" s="88" t="str">
        <f>IF(ISNONTEXT(node_raw[[#This Row],[Column2]]), "", node_raw[[#This Row],[Column2]])</f>
        <v/>
      </c>
      <c r="D326" s="83" t="str">
        <f>IF(ISNUMBER(node_raw[[#This Row],[Column3]]), node_raw[[#This Row],[Column3]],"")</f>
        <v/>
      </c>
      <c r="E326" s="85" t="str">
        <f>IF(ISNUMBER(node_raw[[#This Row],[Column4]]), node_raw[[#This Row],[Column4]]/1048576,"")</f>
        <v/>
      </c>
      <c r="F326" s="83" t="str">
        <f>IF(ISNUMBER(node_raw[[#This Row],[Column5]]), node_raw[[#This Row],[Column5]],"")</f>
        <v/>
      </c>
      <c r="G326" s="41" t="str">
        <f t="shared" si="10"/>
        <v/>
      </c>
      <c r="H326" s="23" t="str">
        <f>IF(ISNUMBER(node_raw[[#This Row],[Column6]]), node_raw[[#This Row],[Column6]]/1048576,"")</f>
        <v/>
      </c>
      <c r="I326" s="92" t="str">
        <f t="shared" si="11"/>
        <v/>
      </c>
      <c r="J326" s="42" t="str">
        <f>IF(ISNONTEXT(node_raw[[#This Row],[Column7]]), "", node_raw[[#This Row],[Column7]]/100)</f>
        <v/>
      </c>
      <c r="K326" s="42" t="str">
        <f>IF(ISNONTEXT(node_raw[[#This Row],[Column8]]), "", node_raw[[#This Row],[Column8]]/100)</f>
        <v/>
      </c>
      <c r="L326" s="22" t="str">
        <f>IF(ISNONTEXT(node_raw[[#This Row],[Column9]]), "", node_raw[[#This Row],[Column9]]/1)</f>
        <v/>
      </c>
      <c r="M326" s="86" t="str">
        <f>IF(ISNONTEXT(node_raw[[#This Row],[Column10]]), "", node_raw[[#This Row],[Column10]]/1)</f>
        <v/>
      </c>
    </row>
    <row r="327" spans="2:13" ht="15.75" customHeight="1" x14ac:dyDescent="0.25">
      <c r="B327" s="80" t="str">
        <f>IF(ISNONTEXT(node_raw[[#This Row],[Column1]]), "", node_raw[[#This Row],[Column1]])</f>
        <v/>
      </c>
      <c r="C327" s="88" t="str">
        <f>IF(ISNONTEXT(node_raw[[#This Row],[Column2]]), "", node_raw[[#This Row],[Column2]])</f>
        <v/>
      </c>
      <c r="D327" s="83" t="str">
        <f>IF(ISNUMBER(node_raw[[#This Row],[Column3]]), node_raw[[#This Row],[Column3]],"")</f>
        <v/>
      </c>
      <c r="E327" s="85" t="str">
        <f>IF(ISNUMBER(node_raw[[#This Row],[Column4]]), node_raw[[#This Row],[Column4]]/1048576,"")</f>
        <v/>
      </c>
      <c r="F327" s="83" t="str">
        <f>IF(ISNUMBER(node_raw[[#This Row],[Column5]]), node_raw[[#This Row],[Column5]],"")</f>
        <v/>
      </c>
      <c r="G327" s="41" t="str">
        <f t="shared" si="10"/>
        <v/>
      </c>
      <c r="H327" s="23" t="str">
        <f>IF(ISNUMBER(node_raw[[#This Row],[Column6]]), node_raw[[#This Row],[Column6]]/1048576,"")</f>
        <v/>
      </c>
      <c r="I327" s="92" t="str">
        <f t="shared" si="11"/>
        <v/>
      </c>
      <c r="J327" s="42" t="str">
        <f>IF(ISNONTEXT(node_raw[[#This Row],[Column7]]), "", node_raw[[#This Row],[Column7]]/100)</f>
        <v/>
      </c>
      <c r="K327" s="42" t="str">
        <f>IF(ISNONTEXT(node_raw[[#This Row],[Column8]]), "", node_raw[[#This Row],[Column8]]/100)</f>
        <v/>
      </c>
      <c r="L327" s="22" t="str">
        <f>IF(ISNONTEXT(node_raw[[#This Row],[Column9]]), "", node_raw[[#This Row],[Column9]]/1)</f>
        <v/>
      </c>
      <c r="M327" s="86" t="str">
        <f>IF(ISNONTEXT(node_raw[[#This Row],[Column10]]), "", node_raw[[#This Row],[Column10]]/1)</f>
        <v/>
      </c>
    </row>
    <row r="328" spans="2:13" ht="15.75" customHeight="1" x14ac:dyDescent="0.25">
      <c r="B328" s="80" t="str">
        <f>IF(ISNONTEXT(node_raw[[#This Row],[Column1]]), "", node_raw[[#This Row],[Column1]])</f>
        <v/>
      </c>
      <c r="C328" s="88" t="str">
        <f>IF(ISNONTEXT(node_raw[[#This Row],[Column2]]), "", node_raw[[#This Row],[Column2]])</f>
        <v/>
      </c>
      <c r="D328" s="83" t="str">
        <f>IF(ISNUMBER(node_raw[[#This Row],[Column3]]), node_raw[[#This Row],[Column3]],"")</f>
        <v/>
      </c>
      <c r="E328" s="85" t="str">
        <f>IF(ISNUMBER(node_raw[[#This Row],[Column4]]), node_raw[[#This Row],[Column4]]/1048576,"")</f>
        <v/>
      </c>
      <c r="F328" s="83" t="str">
        <f>IF(ISNUMBER(node_raw[[#This Row],[Column5]]), node_raw[[#This Row],[Column5]],"")</f>
        <v/>
      </c>
      <c r="G328" s="41" t="str">
        <f t="shared" si="10"/>
        <v/>
      </c>
      <c r="H328" s="23" t="str">
        <f>IF(ISNUMBER(node_raw[[#This Row],[Column6]]), node_raw[[#This Row],[Column6]]/1048576,"")</f>
        <v/>
      </c>
      <c r="I328" s="92" t="str">
        <f t="shared" si="11"/>
        <v/>
      </c>
      <c r="J328" s="42" t="str">
        <f>IF(ISNONTEXT(node_raw[[#This Row],[Column7]]), "", node_raw[[#This Row],[Column7]]/100)</f>
        <v/>
      </c>
      <c r="K328" s="42" t="str">
        <f>IF(ISNONTEXT(node_raw[[#This Row],[Column8]]), "", node_raw[[#This Row],[Column8]]/100)</f>
        <v/>
      </c>
      <c r="L328" s="22" t="str">
        <f>IF(ISNONTEXT(node_raw[[#This Row],[Column9]]), "", node_raw[[#This Row],[Column9]]/1)</f>
        <v/>
      </c>
      <c r="M328" s="86" t="str">
        <f>IF(ISNONTEXT(node_raw[[#This Row],[Column10]]), "", node_raw[[#This Row],[Column10]]/1)</f>
        <v/>
      </c>
    </row>
    <row r="329" spans="2:13" ht="15.75" customHeight="1" x14ac:dyDescent="0.25">
      <c r="B329" s="80" t="str">
        <f>IF(ISNONTEXT(node_raw[[#This Row],[Column1]]), "", node_raw[[#This Row],[Column1]])</f>
        <v/>
      </c>
      <c r="C329" s="88" t="str">
        <f>IF(ISNONTEXT(node_raw[[#This Row],[Column2]]), "", node_raw[[#This Row],[Column2]])</f>
        <v/>
      </c>
      <c r="D329" s="83" t="str">
        <f>IF(ISNUMBER(node_raw[[#This Row],[Column3]]), node_raw[[#This Row],[Column3]],"")</f>
        <v/>
      </c>
      <c r="E329" s="85" t="str">
        <f>IF(ISNUMBER(node_raw[[#This Row],[Column4]]), node_raw[[#This Row],[Column4]]/1048576,"")</f>
        <v/>
      </c>
      <c r="F329" s="83" t="str">
        <f>IF(ISNUMBER(node_raw[[#This Row],[Column5]]), node_raw[[#This Row],[Column5]],"")</f>
        <v/>
      </c>
      <c r="G329" s="41" t="str">
        <f t="shared" si="10"/>
        <v/>
      </c>
      <c r="H329" s="23" t="str">
        <f>IF(ISNUMBER(node_raw[[#This Row],[Column6]]), node_raw[[#This Row],[Column6]]/1048576,"")</f>
        <v/>
      </c>
      <c r="I329" s="92" t="str">
        <f t="shared" si="11"/>
        <v/>
      </c>
      <c r="J329" s="42" t="str">
        <f>IF(ISNONTEXT(node_raw[[#This Row],[Column7]]), "", node_raw[[#This Row],[Column7]]/100)</f>
        <v/>
      </c>
      <c r="K329" s="42" t="str">
        <f>IF(ISNONTEXT(node_raw[[#This Row],[Column8]]), "", node_raw[[#This Row],[Column8]]/100)</f>
        <v/>
      </c>
      <c r="L329" s="22" t="str">
        <f>IF(ISNONTEXT(node_raw[[#This Row],[Column9]]), "", node_raw[[#This Row],[Column9]]/1)</f>
        <v/>
      </c>
      <c r="M329" s="86" t="str">
        <f>IF(ISNONTEXT(node_raw[[#This Row],[Column10]]), "", node_raw[[#This Row],[Column10]]/1)</f>
        <v/>
      </c>
    </row>
    <row r="330" spans="2:13" ht="15.75" customHeight="1" x14ac:dyDescent="0.25">
      <c r="B330" s="80" t="str">
        <f>IF(ISNONTEXT(node_raw[[#This Row],[Column1]]), "", node_raw[[#This Row],[Column1]])</f>
        <v/>
      </c>
      <c r="C330" s="88" t="str">
        <f>IF(ISNONTEXT(node_raw[[#This Row],[Column2]]), "", node_raw[[#This Row],[Column2]])</f>
        <v/>
      </c>
      <c r="D330" s="83" t="str">
        <f>IF(ISNUMBER(node_raw[[#This Row],[Column3]]), node_raw[[#This Row],[Column3]],"")</f>
        <v/>
      </c>
      <c r="E330" s="85" t="str">
        <f>IF(ISNUMBER(node_raw[[#This Row],[Column4]]), node_raw[[#This Row],[Column4]]/1048576,"")</f>
        <v/>
      </c>
      <c r="F330" s="83" t="str">
        <f>IF(ISNUMBER(node_raw[[#This Row],[Column5]]), node_raw[[#This Row],[Column5]],"")</f>
        <v/>
      </c>
      <c r="G330" s="41" t="str">
        <f t="shared" si="10"/>
        <v/>
      </c>
      <c r="H330" s="23" t="str">
        <f>IF(ISNUMBER(node_raw[[#This Row],[Column6]]), node_raw[[#This Row],[Column6]]/1048576,"")</f>
        <v/>
      </c>
      <c r="I330" s="92" t="str">
        <f t="shared" si="11"/>
        <v/>
      </c>
      <c r="J330" s="42" t="str">
        <f>IF(ISNONTEXT(node_raw[[#This Row],[Column7]]), "", node_raw[[#This Row],[Column7]]/100)</f>
        <v/>
      </c>
      <c r="K330" s="42" t="str">
        <f>IF(ISNONTEXT(node_raw[[#This Row],[Column8]]), "", node_raw[[#This Row],[Column8]]/100)</f>
        <v/>
      </c>
      <c r="L330" s="22" t="str">
        <f>IF(ISNONTEXT(node_raw[[#This Row],[Column9]]), "", node_raw[[#This Row],[Column9]]/1)</f>
        <v/>
      </c>
      <c r="M330" s="86" t="str">
        <f>IF(ISNONTEXT(node_raw[[#This Row],[Column10]]), "", node_raw[[#This Row],[Column10]]/1)</f>
        <v/>
      </c>
    </row>
    <row r="331" spans="2:13" ht="15.75" customHeight="1" x14ac:dyDescent="0.25">
      <c r="B331" s="80" t="str">
        <f>IF(ISNONTEXT(node_raw[[#This Row],[Column1]]), "", node_raw[[#This Row],[Column1]])</f>
        <v/>
      </c>
      <c r="C331" s="88" t="str">
        <f>IF(ISNONTEXT(node_raw[[#This Row],[Column2]]), "", node_raw[[#This Row],[Column2]])</f>
        <v/>
      </c>
      <c r="D331" s="83" t="str">
        <f>IF(ISNUMBER(node_raw[[#This Row],[Column3]]), node_raw[[#This Row],[Column3]],"")</f>
        <v/>
      </c>
      <c r="E331" s="85" t="str">
        <f>IF(ISNUMBER(node_raw[[#This Row],[Column4]]), node_raw[[#This Row],[Column4]]/1048576,"")</f>
        <v/>
      </c>
      <c r="F331" s="83" t="str">
        <f>IF(ISNUMBER(node_raw[[#This Row],[Column5]]), node_raw[[#This Row],[Column5]],"")</f>
        <v/>
      </c>
      <c r="G331" s="41" t="str">
        <f t="shared" si="10"/>
        <v/>
      </c>
      <c r="H331" s="23" t="str">
        <f>IF(ISNUMBER(node_raw[[#This Row],[Column6]]), node_raw[[#This Row],[Column6]]/1048576,"")</f>
        <v/>
      </c>
      <c r="I331" s="92" t="str">
        <f t="shared" si="11"/>
        <v/>
      </c>
      <c r="J331" s="42" t="str">
        <f>IF(ISNONTEXT(node_raw[[#This Row],[Column7]]), "", node_raw[[#This Row],[Column7]]/100)</f>
        <v/>
      </c>
      <c r="K331" s="42" t="str">
        <f>IF(ISNONTEXT(node_raw[[#This Row],[Column8]]), "", node_raw[[#This Row],[Column8]]/100)</f>
        <v/>
      </c>
      <c r="L331" s="22" t="str">
        <f>IF(ISNONTEXT(node_raw[[#This Row],[Column9]]), "", node_raw[[#This Row],[Column9]]/1)</f>
        <v/>
      </c>
      <c r="M331" s="86" t="str">
        <f>IF(ISNONTEXT(node_raw[[#This Row],[Column10]]), "", node_raw[[#This Row],[Column10]]/1)</f>
        <v/>
      </c>
    </row>
    <row r="332" spans="2:13" ht="15.75" customHeight="1" x14ac:dyDescent="0.25">
      <c r="B332" s="80" t="str">
        <f>IF(ISNONTEXT(node_raw[[#This Row],[Column1]]), "", node_raw[[#This Row],[Column1]])</f>
        <v/>
      </c>
      <c r="C332" s="88" t="str">
        <f>IF(ISNONTEXT(node_raw[[#This Row],[Column2]]), "", node_raw[[#This Row],[Column2]])</f>
        <v/>
      </c>
      <c r="D332" s="83" t="str">
        <f>IF(ISNUMBER(node_raw[[#This Row],[Column3]]), node_raw[[#This Row],[Column3]],"")</f>
        <v/>
      </c>
      <c r="E332" s="85" t="str">
        <f>IF(ISNUMBER(node_raw[[#This Row],[Column4]]), node_raw[[#This Row],[Column4]]/1048576,"")</f>
        <v/>
      </c>
      <c r="F332" s="83" t="str">
        <f>IF(ISNUMBER(node_raw[[#This Row],[Column5]]), node_raw[[#This Row],[Column5]],"")</f>
        <v/>
      </c>
      <c r="G332" s="41" t="str">
        <f t="shared" si="10"/>
        <v/>
      </c>
      <c r="H332" s="23" t="str">
        <f>IF(ISNUMBER(node_raw[[#This Row],[Column6]]), node_raw[[#This Row],[Column6]]/1048576,"")</f>
        <v/>
      </c>
      <c r="I332" s="92" t="str">
        <f t="shared" si="11"/>
        <v/>
      </c>
      <c r="J332" s="42" t="str">
        <f>IF(ISNONTEXT(node_raw[[#This Row],[Column7]]), "", node_raw[[#This Row],[Column7]]/100)</f>
        <v/>
      </c>
      <c r="K332" s="42" t="str">
        <f>IF(ISNONTEXT(node_raw[[#This Row],[Column8]]), "", node_raw[[#This Row],[Column8]]/100)</f>
        <v/>
      </c>
      <c r="L332" s="22" t="str">
        <f>IF(ISNONTEXT(node_raw[[#This Row],[Column9]]), "", node_raw[[#This Row],[Column9]]/1)</f>
        <v/>
      </c>
      <c r="M332" s="86" t="str">
        <f>IF(ISNONTEXT(node_raw[[#This Row],[Column10]]), "", node_raw[[#This Row],[Column10]]/1)</f>
        <v/>
      </c>
    </row>
    <row r="333" spans="2:13" ht="15.75" customHeight="1" x14ac:dyDescent="0.25">
      <c r="B333" s="80" t="str">
        <f>IF(ISNONTEXT(node_raw[[#This Row],[Column1]]), "", node_raw[[#This Row],[Column1]])</f>
        <v/>
      </c>
      <c r="C333" s="88" t="str">
        <f>IF(ISNONTEXT(node_raw[[#This Row],[Column2]]), "", node_raw[[#This Row],[Column2]])</f>
        <v/>
      </c>
      <c r="D333" s="83" t="str">
        <f>IF(ISNUMBER(node_raw[[#This Row],[Column3]]), node_raw[[#This Row],[Column3]],"")</f>
        <v/>
      </c>
      <c r="E333" s="85" t="str">
        <f>IF(ISNUMBER(node_raw[[#This Row],[Column4]]), node_raw[[#This Row],[Column4]]/1048576,"")</f>
        <v/>
      </c>
      <c r="F333" s="83" t="str">
        <f>IF(ISNUMBER(node_raw[[#This Row],[Column5]]), node_raw[[#This Row],[Column5]],"")</f>
        <v/>
      </c>
      <c r="G333" s="41" t="str">
        <f t="shared" si="10"/>
        <v/>
      </c>
      <c r="H333" s="23" t="str">
        <f>IF(ISNUMBER(node_raw[[#This Row],[Column6]]), node_raw[[#This Row],[Column6]]/1048576,"")</f>
        <v/>
      </c>
      <c r="I333" s="92" t="str">
        <f t="shared" si="11"/>
        <v/>
      </c>
      <c r="J333" s="42" t="str">
        <f>IF(ISNONTEXT(node_raw[[#This Row],[Column7]]), "", node_raw[[#This Row],[Column7]]/100)</f>
        <v/>
      </c>
      <c r="K333" s="42" t="str">
        <f>IF(ISNONTEXT(node_raw[[#This Row],[Column8]]), "", node_raw[[#This Row],[Column8]]/100)</f>
        <v/>
      </c>
      <c r="L333" s="22" t="str">
        <f>IF(ISNONTEXT(node_raw[[#This Row],[Column9]]), "", node_raw[[#This Row],[Column9]]/1)</f>
        <v/>
      </c>
      <c r="M333" s="86" t="str">
        <f>IF(ISNONTEXT(node_raw[[#This Row],[Column10]]), "", node_raw[[#This Row],[Column10]]/1)</f>
        <v/>
      </c>
    </row>
    <row r="334" spans="2:13" ht="15.75" customHeight="1" x14ac:dyDescent="0.25">
      <c r="B334" s="80" t="str">
        <f>IF(ISNONTEXT(node_raw[[#This Row],[Column1]]), "", node_raw[[#This Row],[Column1]])</f>
        <v/>
      </c>
      <c r="C334" s="88" t="str">
        <f>IF(ISNONTEXT(node_raw[[#This Row],[Column2]]), "", node_raw[[#This Row],[Column2]])</f>
        <v/>
      </c>
      <c r="D334" s="83" t="str">
        <f>IF(ISNUMBER(node_raw[[#This Row],[Column3]]), node_raw[[#This Row],[Column3]],"")</f>
        <v/>
      </c>
      <c r="E334" s="85" t="str">
        <f>IF(ISNUMBER(node_raw[[#This Row],[Column4]]), node_raw[[#This Row],[Column4]]/1048576,"")</f>
        <v/>
      </c>
      <c r="F334" s="83" t="str">
        <f>IF(ISNUMBER(node_raw[[#This Row],[Column5]]), node_raw[[#This Row],[Column5]],"")</f>
        <v/>
      </c>
      <c r="G334" s="41" t="str">
        <f t="shared" si="10"/>
        <v/>
      </c>
      <c r="H334" s="23" t="str">
        <f>IF(ISNUMBER(node_raw[[#This Row],[Column6]]), node_raw[[#This Row],[Column6]]/1048576,"")</f>
        <v/>
      </c>
      <c r="I334" s="92" t="str">
        <f t="shared" si="11"/>
        <v/>
      </c>
      <c r="J334" s="42" t="str">
        <f>IF(ISNONTEXT(node_raw[[#This Row],[Column7]]), "", node_raw[[#This Row],[Column7]]/100)</f>
        <v/>
      </c>
      <c r="K334" s="42" t="str">
        <f>IF(ISNONTEXT(node_raw[[#This Row],[Column8]]), "", node_raw[[#This Row],[Column8]]/100)</f>
        <v/>
      </c>
      <c r="L334" s="22" t="str">
        <f>IF(ISNONTEXT(node_raw[[#This Row],[Column9]]), "", node_raw[[#This Row],[Column9]]/1)</f>
        <v/>
      </c>
      <c r="M334" s="86" t="str">
        <f>IF(ISNONTEXT(node_raw[[#This Row],[Column10]]), "", node_raw[[#This Row],[Column10]]/1)</f>
        <v/>
      </c>
    </row>
    <row r="335" spans="2:13" ht="15.75" customHeight="1" x14ac:dyDescent="0.25">
      <c r="B335" s="80" t="str">
        <f>IF(ISNONTEXT(node_raw[[#This Row],[Column1]]), "", node_raw[[#This Row],[Column1]])</f>
        <v/>
      </c>
      <c r="C335" s="88" t="str">
        <f>IF(ISNONTEXT(node_raw[[#This Row],[Column2]]), "", node_raw[[#This Row],[Column2]])</f>
        <v/>
      </c>
      <c r="D335" s="83" t="str">
        <f>IF(ISNUMBER(node_raw[[#This Row],[Column3]]), node_raw[[#This Row],[Column3]],"")</f>
        <v/>
      </c>
      <c r="E335" s="85" t="str">
        <f>IF(ISNUMBER(node_raw[[#This Row],[Column4]]), node_raw[[#This Row],[Column4]]/1048576,"")</f>
        <v/>
      </c>
      <c r="F335" s="83" t="str">
        <f>IF(ISNUMBER(node_raw[[#This Row],[Column5]]), node_raw[[#This Row],[Column5]],"")</f>
        <v/>
      </c>
      <c r="G335" s="41" t="str">
        <f t="shared" si="10"/>
        <v/>
      </c>
      <c r="H335" s="23" t="str">
        <f>IF(ISNUMBER(node_raw[[#This Row],[Column6]]), node_raw[[#This Row],[Column6]]/1048576,"")</f>
        <v/>
      </c>
      <c r="I335" s="92" t="str">
        <f t="shared" si="11"/>
        <v/>
      </c>
      <c r="J335" s="42" t="str">
        <f>IF(ISNONTEXT(node_raw[[#This Row],[Column7]]), "", node_raw[[#This Row],[Column7]]/100)</f>
        <v/>
      </c>
      <c r="K335" s="42" t="str">
        <f>IF(ISNONTEXT(node_raw[[#This Row],[Column8]]), "", node_raw[[#This Row],[Column8]]/100)</f>
        <v/>
      </c>
      <c r="L335" s="22" t="str">
        <f>IF(ISNONTEXT(node_raw[[#This Row],[Column9]]), "", node_raw[[#This Row],[Column9]]/1)</f>
        <v/>
      </c>
      <c r="M335" s="86" t="str">
        <f>IF(ISNONTEXT(node_raw[[#This Row],[Column10]]), "", node_raw[[#This Row],[Column10]]/1)</f>
        <v/>
      </c>
    </row>
    <row r="336" spans="2:13" ht="15.75" customHeight="1" x14ac:dyDescent="0.25">
      <c r="B336" s="80" t="str">
        <f>IF(ISNONTEXT(node_raw[[#This Row],[Column1]]), "", node_raw[[#This Row],[Column1]])</f>
        <v/>
      </c>
      <c r="C336" s="88" t="str">
        <f>IF(ISNONTEXT(node_raw[[#This Row],[Column2]]), "", node_raw[[#This Row],[Column2]])</f>
        <v/>
      </c>
      <c r="D336" s="83" t="str">
        <f>IF(ISNUMBER(node_raw[[#This Row],[Column3]]), node_raw[[#This Row],[Column3]],"")</f>
        <v/>
      </c>
      <c r="E336" s="85" t="str">
        <f>IF(ISNUMBER(node_raw[[#This Row],[Column4]]), node_raw[[#This Row],[Column4]]/1048576,"")</f>
        <v/>
      </c>
      <c r="F336" s="83" t="str">
        <f>IF(ISNUMBER(node_raw[[#This Row],[Column5]]), node_raw[[#This Row],[Column5]],"")</f>
        <v/>
      </c>
      <c r="G336" s="41" t="str">
        <f t="shared" si="10"/>
        <v/>
      </c>
      <c r="H336" s="23" t="str">
        <f>IF(ISNUMBER(node_raw[[#This Row],[Column6]]), node_raw[[#This Row],[Column6]]/1048576,"")</f>
        <v/>
      </c>
      <c r="I336" s="92" t="str">
        <f t="shared" si="11"/>
        <v/>
      </c>
      <c r="J336" s="42" t="str">
        <f>IF(ISNONTEXT(node_raw[[#This Row],[Column7]]), "", node_raw[[#This Row],[Column7]]/100)</f>
        <v/>
      </c>
      <c r="K336" s="42" t="str">
        <f>IF(ISNONTEXT(node_raw[[#This Row],[Column8]]), "", node_raw[[#This Row],[Column8]]/100)</f>
        <v/>
      </c>
      <c r="L336" s="22" t="str">
        <f>IF(ISNONTEXT(node_raw[[#This Row],[Column9]]), "", node_raw[[#This Row],[Column9]]/1)</f>
        <v/>
      </c>
      <c r="M336" s="86" t="str">
        <f>IF(ISNONTEXT(node_raw[[#This Row],[Column10]]), "", node_raw[[#This Row],[Column10]]/1)</f>
        <v/>
      </c>
    </row>
    <row r="337" spans="2:13" ht="15.75" customHeight="1" x14ac:dyDescent="0.25">
      <c r="B337" s="80" t="str">
        <f>IF(ISNONTEXT(node_raw[[#This Row],[Column1]]), "", node_raw[[#This Row],[Column1]])</f>
        <v/>
      </c>
      <c r="C337" s="88" t="str">
        <f>IF(ISNONTEXT(node_raw[[#This Row],[Column2]]), "", node_raw[[#This Row],[Column2]])</f>
        <v/>
      </c>
      <c r="D337" s="83" t="str">
        <f>IF(ISNUMBER(node_raw[[#This Row],[Column3]]), node_raw[[#This Row],[Column3]],"")</f>
        <v/>
      </c>
      <c r="E337" s="85" t="str">
        <f>IF(ISNUMBER(node_raw[[#This Row],[Column4]]), node_raw[[#This Row],[Column4]]/1048576,"")</f>
        <v/>
      </c>
      <c r="F337" s="83" t="str">
        <f>IF(ISNUMBER(node_raw[[#This Row],[Column5]]), node_raw[[#This Row],[Column5]],"")</f>
        <v/>
      </c>
      <c r="G337" s="41" t="str">
        <f t="shared" si="10"/>
        <v/>
      </c>
      <c r="H337" s="23" t="str">
        <f>IF(ISNUMBER(node_raw[[#This Row],[Column6]]), node_raw[[#This Row],[Column6]]/1048576,"")</f>
        <v/>
      </c>
      <c r="I337" s="92" t="str">
        <f t="shared" si="11"/>
        <v/>
      </c>
      <c r="J337" s="42" t="str">
        <f>IF(ISNONTEXT(node_raw[[#This Row],[Column7]]), "", node_raw[[#This Row],[Column7]]/100)</f>
        <v/>
      </c>
      <c r="K337" s="42" t="str">
        <f>IF(ISNONTEXT(node_raw[[#This Row],[Column8]]), "", node_raw[[#This Row],[Column8]]/100)</f>
        <v/>
      </c>
      <c r="L337" s="22" t="str">
        <f>IF(ISNONTEXT(node_raw[[#This Row],[Column9]]), "", node_raw[[#This Row],[Column9]]/1)</f>
        <v/>
      </c>
      <c r="M337" s="86" t="str">
        <f>IF(ISNONTEXT(node_raw[[#This Row],[Column10]]), "", node_raw[[#This Row],[Column10]]/1)</f>
        <v/>
      </c>
    </row>
    <row r="338" spans="2:13" ht="15.75" customHeight="1" x14ac:dyDescent="0.25">
      <c r="B338" s="80" t="str">
        <f>IF(ISNONTEXT(node_raw[[#This Row],[Column1]]), "", node_raw[[#This Row],[Column1]])</f>
        <v/>
      </c>
      <c r="C338" s="88" t="str">
        <f>IF(ISNONTEXT(node_raw[[#This Row],[Column2]]), "", node_raw[[#This Row],[Column2]])</f>
        <v/>
      </c>
      <c r="D338" s="83" t="str">
        <f>IF(ISNUMBER(node_raw[[#This Row],[Column3]]), node_raw[[#This Row],[Column3]],"")</f>
        <v/>
      </c>
      <c r="E338" s="85" t="str">
        <f>IF(ISNUMBER(node_raw[[#This Row],[Column4]]), node_raw[[#This Row],[Column4]]/1048576,"")</f>
        <v/>
      </c>
      <c r="F338" s="83" t="str">
        <f>IF(ISNUMBER(node_raw[[#This Row],[Column5]]), node_raw[[#This Row],[Column5]],"")</f>
        <v/>
      </c>
      <c r="G338" s="41" t="str">
        <f t="shared" si="10"/>
        <v/>
      </c>
      <c r="H338" s="23" t="str">
        <f>IF(ISNUMBER(node_raw[[#This Row],[Column6]]), node_raw[[#This Row],[Column6]]/1048576,"")</f>
        <v/>
      </c>
      <c r="I338" s="92" t="str">
        <f t="shared" si="11"/>
        <v/>
      </c>
      <c r="J338" s="42" t="str">
        <f>IF(ISNONTEXT(node_raw[[#This Row],[Column7]]), "", node_raw[[#This Row],[Column7]]/100)</f>
        <v/>
      </c>
      <c r="K338" s="42" t="str">
        <f>IF(ISNONTEXT(node_raw[[#This Row],[Column8]]), "", node_raw[[#This Row],[Column8]]/100)</f>
        <v/>
      </c>
      <c r="L338" s="22" t="str">
        <f>IF(ISNONTEXT(node_raw[[#This Row],[Column9]]), "", node_raw[[#This Row],[Column9]]/1)</f>
        <v/>
      </c>
      <c r="M338" s="86" t="str">
        <f>IF(ISNONTEXT(node_raw[[#This Row],[Column10]]), "", node_raw[[#This Row],[Column10]]/1)</f>
        <v/>
      </c>
    </row>
    <row r="339" spans="2:13" ht="15.75" customHeight="1" x14ac:dyDescent="0.25">
      <c r="B339" s="80" t="str">
        <f>IF(ISNONTEXT(node_raw[[#This Row],[Column1]]), "", node_raw[[#This Row],[Column1]])</f>
        <v/>
      </c>
      <c r="C339" s="88" t="str">
        <f>IF(ISNONTEXT(node_raw[[#This Row],[Column2]]), "", node_raw[[#This Row],[Column2]])</f>
        <v/>
      </c>
      <c r="D339" s="83" t="str">
        <f>IF(ISNUMBER(node_raw[[#This Row],[Column3]]), node_raw[[#This Row],[Column3]],"")</f>
        <v/>
      </c>
      <c r="E339" s="85" t="str">
        <f>IF(ISNUMBER(node_raw[[#This Row],[Column4]]), node_raw[[#This Row],[Column4]]/1048576,"")</f>
        <v/>
      </c>
      <c r="F339" s="83" t="str">
        <f>IF(ISNUMBER(node_raw[[#This Row],[Column5]]), node_raw[[#This Row],[Column5]],"")</f>
        <v/>
      </c>
      <c r="G339" s="41" t="str">
        <f t="shared" si="10"/>
        <v/>
      </c>
      <c r="H339" s="23" t="str">
        <f>IF(ISNUMBER(node_raw[[#This Row],[Column6]]), node_raw[[#This Row],[Column6]]/1048576,"")</f>
        <v/>
      </c>
      <c r="I339" s="92" t="str">
        <f t="shared" si="11"/>
        <v/>
      </c>
      <c r="J339" s="42" t="str">
        <f>IF(ISNONTEXT(node_raw[[#This Row],[Column7]]), "", node_raw[[#This Row],[Column7]]/100)</f>
        <v/>
      </c>
      <c r="K339" s="42" t="str">
        <f>IF(ISNONTEXT(node_raw[[#This Row],[Column8]]), "", node_raw[[#This Row],[Column8]]/100)</f>
        <v/>
      </c>
      <c r="L339" s="22" t="str">
        <f>IF(ISNONTEXT(node_raw[[#This Row],[Column9]]), "", node_raw[[#This Row],[Column9]]/1)</f>
        <v/>
      </c>
      <c r="M339" s="86" t="str">
        <f>IF(ISNONTEXT(node_raw[[#This Row],[Column10]]), "", node_raw[[#This Row],[Column10]]/1)</f>
        <v/>
      </c>
    </row>
    <row r="340" spans="2:13" ht="15.75" customHeight="1" x14ac:dyDescent="0.25">
      <c r="B340" s="80" t="str">
        <f>IF(ISNONTEXT(node_raw[[#This Row],[Column1]]), "", node_raw[[#This Row],[Column1]])</f>
        <v/>
      </c>
      <c r="C340" s="88" t="str">
        <f>IF(ISNONTEXT(node_raw[[#This Row],[Column2]]), "", node_raw[[#This Row],[Column2]])</f>
        <v/>
      </c>
      <c r="D340" s="83" t="str">
        <f>IF(ISNUMBER(node_raw[[#This Row],[Column3]]), node_raw[[#This Row],[Column3]],"")</f>
        <v/>
      </c>
      <c r="E340" s="85" t="str">
        <f>IF(ISNUMBER(node_raw[[#This Row],[Column4]]), node_raw[[#This Row],[Column4]]/1048576,"")</f>
        <v/>
      </c>
      <c r="F340" s="83" t="str">
        <f>IF(ISNUMBER(node_raw[[#This Row],[Column5]]), node_raw[[#This Row],[Column5]],"")</f>
        <v/>
      </c>
      <c r="G340" s="41" t="str">
        <f t="shared" si="10"/>
        <v/>
      </c>
      <c r="H340" s="23" t="str">
        <f>IF(ISNUMBER(node_raw[[#This Row],[Column6]]), node_raw[[#This Row],[Column6]]/1048576,"")</f>
        <v/>
      </c>
      <c r="I340" s="92" t="str">
        <f t="shared" si="11"/>
        <v/>
      </c>
      <c r="J340" s="42" t="str">
        <f>IF(ISNONTEXT(node_raw[[#This Row],[Column7]]), "", node_raw[[#This Row],[Column7]]/100)</f>
        <v/>
      </c>
      <c r="K340" s="42" t="str">
        <f>IF(ISNONTEXT(node_raw[[#This Row],[Column8]]), "", node_raw[[#This Row],[Column8]]/100)</f>
        <v/>
      </c>
      <c r="L340" s="22" t="str">
        <f>IF(ISNONTEXT(node_raw[[#This Row],[Column9]]), "", node_raw[[#This Row],[Column9]]/1)</f>
        <v/>
      </c>
      <c r="M340" s="86" t="str">
        <f>IF(ISNONTEXT(node_raw[[#This Row],[Column10]]), "", node_raw[[#This Row],[Column10]]/1)</f>
        <v/>
      </c>
    </row>
    <row r="341" spans="2:13" ht="15.75" customHeight="1" x14ac:dyDescent="0.25">
      <c r="B341" s="80" t="str">
        <f>IF(ISNONTEXT(node_raw[[#This Row],[Column1]]), "", node_raw[[#This Row],[Column1]])</f>
        <v/>
      </c>
      <c r="C341" s="88" t="str">
        <f>IF(ISNONTEXT(node_raw[[#This Row],[Column2]]), "", node_raw[[#This Row],[Column2]])</f>
        <v/>
      </c>
      <c r="D341" s="83" t="str">
        <f>IF(ISNUMBER(node_raw[[#This Row],[Column3]]), node_raw[[#This Row],[Column3]],"")</f>
        <v/>
      </c>
      <c r="E341" s="85" t="str">
        <f>IF(ISNUMBER(node_raw[[#This Row],[Column4]]), node_raw[[#This Row],[Column4]]/1048576,"")</f>
        <v/>
      </c>
      <c r="F341" s="83" t="str">
        <f>IF(ISNUMBER(node_raw[[#This Row],[Column5]]), node_raw[[#This Row],[Column5]],"")</f>
        <v/>
      </c>
      <c r="G341" s="41" t="str">
        <f t="shared" si="10"/>
        <v/>
      </c>
      <c r="H341" s="23" t="str">
        <f>IF(ISNUMBER(node_raw[[#This Row],[Column6]]), node_raw[[#This Row],[Column6]]/1048576,"")</f>
        <v/>
      </c>
      <c r="I341" s="92" t="str">
        <f t="shared" si="11"/>
        <v/>
      </c>
      <c r="J341" s="42" t="str">
        <f>IF(ISNONTEXT(node_raw[[#This Row],[Column7]]), "", node_raw[[#This Row],[Column7]]/100)</f>
        <v/>
      </c>
      <c r="K341" s="42" t="str">
        <f>IF(ISNONTEXT(node_raw[[#This Row],[Column8]]), "", node_raw[[#This Row],[Column8]]/100)</f>
        <v/>
      </c>
      <c r="L341" s="22" t="str">
        <f>IF(ISNONTEXT(node_raw[[#This Row],[Column9]]), "", node_raw[[#This Row],[Column9]]/1)</f>
        <v/>
      </c>
      <c r="M341" s="86" t="str">
        <f>IF(ISNONTEXT(node_raw[[#This Row],[Column10]]), "", node_raw[[#This Row],[Column10]]/1)</f>
        <v/>
      </c>
    </row>
    <row r="342" spans="2:13" ht="15.75" customHeight="1" x14ac:dyDescent="0.25">
      <c r="B342" s="80" t="str">
        <f>IF(ISNONTEXT(node_raw[[#This Row],[Column1]]), "", node_raw[[#This Row],[Column1]])</f>
        <v/>
      </c>
      <c r="C342" s="88" t="str">
        <f>IF(ISNONTEXT(node_raw[[#This Row],[Column2]]), "", node_raw[[#This Row],[Column2]])</f>
        <v/>
      </c>
      <c r="D342" s="83" t="str">
        <f>IF(ISNUMBER(node_raw[[#This Row],[Column3]]), node_raw[[#This Row],[Column3]],"")</f>
        <v/>
      </c>
      <c r="E342" s="85" t="str">
        <f>IF(ISNUMBER(node_raw[[#This Row],[Column4]]), node_raw[[#This Row],[Column4]]/1048576,"")</f>
        <v/>
      </c>
      <c r="F342" s="83" t="str">
        <f>IF(ISNUMBER(node_raw[[#This Row],[Column5]]), node_raw[[#This Row],[Column5]],"")</f>
        <v/>
      </c>
      <c r="G342" s="41" t="str">
        <f t="shared" si="10"/>
        <v/>
      </c>
      <c r="H342" s="23" t="str">
        <f>IF(ISNUMBER(node_raw[[#This Row],[Column6]]), node_raw[[#This Row],[Column6]]/1048576,"")</f>
        <v/>
      </c>
      <c r="I342" s="92" t="str">
        <f t="shared" si="11"/>
        <v/>
      </c>
      <c r="J342" s="42" t="str">
        <f>IF(ISNONTEXT(node_raw[[#This Row],[Column7]]), "", node_raw[[#This Row],[Column7]]/100)</f>
        <v/>
      </c>
      <c r="K342" s="42" t="str">
        <f>IF(ISNONTEXT(node_raw[[#This Row],[Column8]]), "", node_raw[[#This Row],[Column8]]/100)</f>
        <v/>
      </c>
      <c r="L342" s="22" t="str">
        <f>IF(ISNONTEXT(node_raw[[#This Row],[Column9]]), "", node_raw[[#This Row],[Column9]]/1)</f>
        <v/>
      </c>
      <c r="M342" s="86" t="str">
        <f>IF(ISNONTEXT(node_raw[[#This Row],[Column10]]), "", node_raw[[#This Row],[Column10]]/1)</f>
        <v/>
      </c>
    </row>
    <row r="343" spans="2:13" ht="15.75" customHeight="1" x14ac:dyDescent="0.25">
      <c r="B343" s="80" t="str">
        <f>IF(ISNONTEXT(node_raw[[#This Row],[Column1]]), "", node_raw[[#This Row],[Column1]])</f>
        <v/>
      </c>
      <c r="C343" s="88" t="str">
        <f>IF(ISNONTEXT(node_raw[[#This Row],[Column2]]), "", node_raw[[#This Row],[Column2]])</f>
        <v/>
      </c>
      <c r="D343" s="83" t="str">
        <f>IF(ISNUMBER(node_raw[[#This Row],[Column3]]), node_raw[[#This Row],[Column3]],"")</f>
        <v/>
      </c>
      <c r="E343" s="85" t="str">
        <f>IF(ISNUMBER(node_raw[[#This Row],[Column4]]), node_raw[[#This Row],[Column4]]/1048576,"")</f>
        <v/>
      </c>
      <c r="F343" s="83" t="str">
        <f>IF(ISNUMBER(node_raw[[#This Row],[Column5]]), node_raw[[#This Row],[Column5]],"")</f>
        <v/>
      </c>
      <c r="G343" s="41" t="str">
        <f t="shared" si="10"/>
        <v/>
      </c>
      <c r="H343" s="23" t="str">
        <f>IF(ISNUMBER(node_raw[[#This Row],[Column6]]), node_raw[[#This Row],[Column6]]/1048576,"")</f>
        <v/>
      </c>
      <c r="I343" s="92" t="str">
        <f t="shared" si="11"/>
        <v/>
      </c>
      <c r="J343" s="42" t="str">
        <f>IF(ISNONTEXT(node_raw[[#This Row],[Column7]]), "", node_raw[[#This Row],[Column7]]/100)</f>
        <v/>
      </c>
      <c r="K343" s="42" t="str">
        <f>IF(ISNONTEXT(node_raw[[#This Row],[Column8]]), "", node_raw[[#This Row],[Column8]]/100)</f>
        <v/>
      </c>
      <c r="L343" s="22" t="str">
        <f>IF(ISNONTEXT(node_raw[[#This Row],[Column9]]), "", node_raw[[#This Row],[Column9]]/1)</f>
        <v/>
      </c>
      <c r="M343" s="86" t="str">
        <f>IF(ISNONTEXT(node_raw[[#This Row],[Column10]]), "", node_raw[[#This Row],[Column10]]/1)</f>
        <v/>
      </c>
    </row>
    <row r="344" spans="2:13" ht="15.75" customHeight="1" x14ac:dyDescent="0.25">
      <c r="B344" s="80" t="str">
        <f>IF(ISNONTEXT(node_raw[[#This Row],[Column1]]), "", node_raw[[#This Row],[Column1]])</f>
        <v/>
      </c>
      <c r="C344" s="88" t="str">
        <f>IF(ISNONTEXT(node_raw[[#This Row],[Column2]]), "", node_raw[[#This Row],[Column2]])</f>
        <v/>
      </c>
      <c r="D344" s="83" t="str">
        <f>IF(ISNUMBER(node_raw[[#This Row],[Column3]]), node_raw[[#This Row],[Column3]],"")</f>
        <v/>
      </c>
      <c r="E344" s="85" t="str">
        <f>IF(ISNUMBER(node_raw[[#This Row],[Column4]]), node_raw[[#This Row],[Column4]]/1048576,"")</f>
        <v/>
      </c>
      <c r="F344" s="83" t="str">
        <f>IF(ISNUMBER(node_raw[[#This Row],[Column5]]), node_raw[[#This Row],[Column5]],"")</f>
        <v/>
      </c>
      <c r="G344" s="41" t="str">
        <f t="shared" si="10"/>
        <v/>
      </c>
      <c r="H344" s="23" t="str">
        <f>IF(ISNUMBER(node_raw[[#This Row],[Column6]]), node_raw[[#This Row],[Column6]]/1048576,"")</f>
        <v/>
      </c>
      <c r="I344" s="92" t="str">
        <f t="shared" si="11"/>
        <v/>
      </c>
      <c r="J344" s="42" t="str">
        <f>IF(ISNONTEXT(node_raw[[#This Row],[Column7]]), "", node_raw[[#This Row],[Column7]]/100)</f>
        <v/>
      </c>
      <c r="K344" s="42" t="str">
        <f>IF(ISNONTEXT(node_raw[[#This Row],[Column8]]), "", node_raw[[#This Row],[Column8]]/100)</f>
        <v/>
      </c>
      <c r="L344" s="22" t="str">
        <f>IF(ISNONTEXT(node_raw[[#This Row],[Column9]]), "", node_raw[[#This Row],[Column9]]/1)</f>
        <v/>
      </c>
      <c r="M344" s="86" t="str">
        <f>IF(ISNONTEXT(node_raw[[#This Row],[Column10]]), "", node_raw[[#This Row],[Column10]]/1)</f>
        <v/>
      </c>
    </row>
    <row r="345" spans="2:13" ht="15.75" customHeight="1" x14ac:dyDescent="0.25">
      <c r="B345" s="80" t="str">
        <f>IF(ISNONTEXT(node_raw[[#This Row],[Column1]]), "", node_raw[[#This Row],[Column1]])</f>
        <v/>
      </c>
      <c r="C345" s="88" t="str">
        <f>IF(ISNONTEXT(node_raw[[#This Row],[Column2]]), "", node_raw[[#This Row],[Column2]])</f>
        <v/>
      </c>
      <c r="D345" s="83" t="str">
        <f>IF(ISNUMBER(node_raw[[#This Row],[Column3]]), node_raw[[#This Row],[Column3]],"")</f>
        <v/>
      </c>
      <c r="E345" s="85" t="str">
        <f>IF(ISNUMBER(node_raw[[#This Row],[Column4]]), node_raw[[#This Row],[Column4]]/1048576,"")</f>
        <v/>
      </c>
      <c r="F345" s="83" t="str">
        <f>IF(ISNUMBER(node_raw[[#This Row],[Column5]]), node_raw[[#This Row],[Column5]],"")</f>
        <v/>
      </c>
      <c r="G345" s="41" t="str">
        <f t="shared" si="10"/>
        <v/>
      </c>
      <c r="H345" s="23" t="str">
        <f>IF(ISNUMBER(node_raw[[#This Row],[Column6]]), node_raw[[#This Row],[Column6]]/1048576,"")</f>
        <v/>
      </c>
      <c r="I345" s="92" t="str">
        <f t="shared" si="11"/>
        <v/>
      </c>
      <c r="J345" s="42" t="str">
        <f>IF(ISNONTEXT(node_raw[[#This Row],[Column7]]), "", node_raw[[#This Row],[Column7]]/100)</f>
        <v/>
      </c>
      <c r="K345" s="42" t="str">
        <f>IF(ISNONTEXT(node_raw[[#This Row],[Column8]]), "", node_raw[[#This Row],[Column8]]/100)</f>
        <v/>
      </c>
      <c r="L345" s="22" t="str">
        <f>IF(ISNONTEXT(node_raw[[#This Row],[Column9]]), "", node_raw[[#This Row],[Column9]]/1)</f>
        <v/>
      </c>
      <c r="M345" s="86" t="str">
        <f>IF(ISNONTEXT(node_raw[[#This Row],[Column10]]), "", node_raw[[#This Row],[Column10]]/1)</f>
        <v/>
      </c>
    </row>
    <row r="346" spans="2:13" ht="15.75" customHeight="1" x14ac:dyDescent="0.25">
      <c r="B346" s="80" t="str">
        <f>IF(ISNONTEXT(node_raw[[#This Row],[Column1]]), "", node_raw[[#This Row],[Column1]])</f>
        <v/>
      </c>
      <c r="C346" s="88" t="str">
        <f>IF(ISNONTEXT(node_raw[[#This Row],[Column2]]), "", node_raw[[#This Row],[Column2]])</f>
        <v/>
      </c>
      <c r="D346" s="83" t="str">
        <f>IF(ISNUMBER(node_raw[[#This Row],[Column3]]), node_raw[[#This Row],[Column3]],"")</f>
        <v/>
      </c>
      <c r="E346" s="85" t="str">
        <f>IF(ISNUMBER(node_raw[[#This Row],[Column4]]), node_raw[[#This Row],[Column4]]/1048576,"")</f>
        <v/>
      </c>
      <c r="F346" s="83" t="str">
        <f>IF(ISNUMBER(node_raw[[#This Row],[Column5]]), node_raw[[#This Row],[Column5]],"")</f>
        <v/>
      </c>
      <c r="G346" s="41" t="str">
        <f t="shared" si="10"/>
        <v/>
      </c>
      <c r="H346" s="23" t="str">
        <f>IF(ISNUMBER(node_raw[[#This Row],[Column6]]), node_raw[[#This Row],[Column6]]/1048576,"")</f>
        <v/>
      </c>
      <c r="I346" s="92" t="str">
        <f t="shared" si="11"/>
        <v/>
      </c>
      <c r="J346" s="42" t="str">
        <f>IF(ISNONTEXT(node_raw[[#This Row],[Column7]]), "", node_raw[[#This Row],[Column7]]/100)</f>
        <v/>
      </c>
      <c r="K346" s="42" t="str">
        <f>IF(ISNONTEXT(node_raw[[#This Row],[Column8]]), "", node_raw[[#This Row],[Column8]]/100)</f>
        <v/>
      </c>
      <c r="L346" s="22" t="str">
        <f>IF(ISNONTEXT(node_raw[[#This Row],[Column9]]), "", node_raw[[#This Row],[Column9]]/1)</f>
        <v/>
      </c>
      <c r="M346" s="86" t="str">
        <f>IF(ISNONTEXT(node_raw[[#This Row],[Column10]]), "", node_raw[[#This Row],[Column10]]/1)</f>
        <v/>
      </c>
    </row>
    <row r="347" spans="2:13" ht="15.75" customHeight="1" x14ac:dyDescent="0.25">
      <c r="B347" s="80" t="str">
        <f>IF(ISNONTEXT(node_raw[[#This Row],[Column1]]), "", node_raw[[#This Row],[Column1]])</f>
        <v/>
      </c>
      <c r="C347" s="88" t="str">
        <f>IF(ISNONTEXT(node_raw[[#This Row],[Column2]]), "", node_raw[[#This Row],[Column2]])</f>
        <v/>
      </c>
      <c r="D347" s="83" t="str">
        <f>IF(ISNUMBER(node_raw[[#This Row],[Column3]]), node_raw[[#This Row],[Column3]],"")</f>
        <v/>
      </c>
      <c r="E347" s="85" t="str">
        <f>IF(ISNUMBER(node_raw[[#This Row],[Column4]]), node_raw[[#This Row],[Column4]]/1048576,"")</f>
        <v/>
      </c>
      <c r="F347" s="83" t="str">
        <f>IF(ISNUMBER(node_raw[[#This Row],[Column5]]), node_raw[[#This Row],[Column5]],"")</f>
        <v/>
      </c>
      <c r="G347" s="41" t="str">
        <f t="shared" si="10"/>
        <v/>
      </c>
      <c r="H347" s="23" t="str">
        <f>IF(ISNUMBER(node_raw[[#This Row],[Column6]]), node_raw[[#This Row],[Column6]]/1048576,"")</f>
        <v/>
      </c>
      <c r="I347" s="92" t="str">
        <f t="shared" si="11"/>
        <v/>
      </c>
      <c r="J347" s="42" t="str">
        <f>IF(ISNONTEXT(node_raw[[#This Row],[Column7]]), "", node_raw[[#This Row],[Column7]]/100)</f>
        <v/>
      </c>
      <c r="K347" s="42" t="str">
        <f>IF(ISNONTEXT(node_raw[[#This Row],[Column8]]), "", node_raw[[#This Row],[Column8]]/100)</f>
        <v/>
      </c>
      <c r="L347" s="22" t="str">
        <f>IF(ISNONTEXT(node_raw[[#This Row],[Column9]]), "", node_raw[[#This Row],[Column9]]/1)</f>
        <v/>
      </c>
      <c r="M347" s="86" t="str">
        <f>IF(ISNONTEXT(node_raw[[#This Row],[Column10]]), "", node_raw[[#This Row],[Column10]]/1)</f>
        <v/>
      </c>
    </row>
    <row r="348" spans="2:13" ht="15.75" customHeight="1" x14ac:dyDescent="0.25">
      <c r="B348" s="80" t="str">
        <f>IF(ISNONTEXT(node_raw[[#This Row],[Column1]]), "", node_raw[[#This Row],[Column1]])</f>
        <v/>
      </c>
      <c r="C348" s="88" t="str">
        <f>IF(ISNONTEXT(node_raw[[#This Row],[Column2]]), "", node_raw[[#This Row],[Column2]])</f>
        <v/>
      </c>
      <c r="D348" s="83" t="str">
        <f>IF(ISNUMBER(node_raw[[#This Row],[Column3]]), node_raw[[#This Row],[Column3]],"")</f>
        <v/>
      </c>
      <c r="E348" s="85" t="str">
        <f>IF(ISNUMBER(node_raw[[#This Row],[Column4]]), node_raw[[#This Row],[Column4]]/1048576,"")</f>
        <v/>
      </c>
      <c r="F348" s="83" t="str">
        <f>IF(ISNUMBER(node_raw[[#This Row],[Column5]]), node_raw[[#This Row],[Column5]],"")</f>
        <v/>
      </c>
      <c r="G348" s="41" t="str">
        <f t="shared" si="10"/>
        <v/>
      </c>
      <c r="H348" s="23" t="str">
        <f>IF(ISNUMBER(node_raw[[#This Row],[Column6]]), node_raw[[#This Row],[Column6]]/1048576,"")</f>
        <v/>
      </c>
      <c r="I348" s="92" t="str">
        <f t="shared" si="11"/>
        <v/>
      </c>
      <c r="J348" s="42" t="str">
        <f>IF(ISNONTEXT(node_raw[[#This Row],[Column7]]), "", node_raw[[#This Row],[Column7]]/100)</f>
        <v/>
      </c>
      <c r="K348" s="42" t="str">
        <f>IF(ISNONTEXT(node_raw[[#This Row],[Column8]]), "", node_raw[[#This Row],[Column8]]/100)</f>
        <v/>
      </c>
      <c r="L348" s="22" t="str">
        <f>IF(ISNONTEXT(node_raw[[#This Row],[Column9]]), "", node_raw[[#This Row],[Column9]]/1)</f>
        <v/>
      </c>
      <c r="M348" s="86" t="str">
        <f>IF(ISNONTEXT(node_raw[[#This Row],[Column10]]), "", node_raw[[#This Row],[Column10]]/1)</f>
        <v/>
      </c>
    </row>
    <row r="349" spans="2:13" ht="15.75" customHeight="1" x14ac:dyDescent="0.25">
      <c r="B349" s="80" t="str">
        <f>IF(ISNONTEXT(node_raw[[#This Row],[Column1]]), "", node_raw[[#This Row],[Column1]])</f>
        <v/>
      </c>
      <c r="C349" s="88" t="str">
        <f>IF(ISNONTEXT(node_raw[[#This Row],[Column2]]), "", node_raw[[#This Row],[Column2]])</f>
        <v/>
      </c>
      <c r="D349" s="83" t="str">
        <f>IF(ISNUMBER(node_raw[[#This Row],[Column3]]), node_raw[[#This Row],[Column3]],"")</f>
        <v/>
      </c>
      <c r="E349" s="85" t="str">
        <f>IF(ISNUMBER(node_raw[[#This Row],[Column4]]), node_raw[[#This Row],[Column4]]/1048576,"")</f>
        <v/>
      </c>
      <c r="F349" s="83" t="str">
        <f>IF(ISNUMBER(node_raw[[#This Row],[Column5]]), node_raw[[#This Row],[Column5]],"")</f>
        <v/>
      </c>
      <c r="G349" s="41" t="str">
        <f t="shared" si="10"/>
        <v/>
      </c>
      <c r="H349" s="23" t="str">
        <f>IF(ISNUMBER(node_raw[[#This Row],[Column6]]), node_raw[[#This Row],[Column6]]/1048576,"")</f>
        <v/>
      </c>
      <c r="I349" s="92" t="str">
        <f t="shared" si="11"/>
        <v/>
      </c>
      <c r="J349" s="42" t="str">
        <f>IF(ISNONTEXT(node_raw[[#This Row],[Column7]]), "", node_raw[[#This Row],[Column7]]/100)</f>
        <v/>
      </c>
      <c r="K349" s="42" t="str">
        <f>IF(ISNONTEXT(node_raw[[#This Row],[Column8]]), "", node_raw[[#This Row],[Column8]]/100)</f>
        <v/>
      </c>
      <c r="L349" s="22" t="str">
        <f>IF(ISNONTEXT(node_raw[[#This Row],[Column9]]), "", node_raw[[#This Row],[Column9]]/1)</f>
        <v/>
      </c>
      <c r="M349" s="86" t="str">
        <f>IF(ISNONTEXT(node_raw[[#This Row],[Column10]]), "", node_raw[[#This Row],[Column10]]/1)</f>
        <v/>
      </c>
    </row>
    <row r="350" spans="2:13" ht="15.75" customHeight="1" x14ac:dyDescent="0.25">
      <c r="B350" s="80" t="str">
        <f>IF(ISNONTEXT(node_raw[[#This Row],[Column1]]), "", node_raw[[#This Row],[Column1]])</f>
        <v/>
      </c>
      <c r="C350" s="88" t="str">
        <f>IF(ISNONTEXT(node_raw[[#This Row],[Column2]]), "", node_raw[[#This Row],[Column2]])</f>
        <v/>
      </c>
      <c r="D350" s="83" t="str">
        <f>IF(ISNUMBER(node_raw[[#This Row],[Column3]]), node_raw[[#This Row],[Column3]],"")</f>
        <v/>
      </c>
      <c r="E350" s="85" t="str">
        <f>IF(ISNUMBER(node_raw[[#This Row],[Column4]]), node_raw[[#This Row],[Column4]]/1048576,"")</f>
        <v/>
      </c>
      <c r="F350" s="83" t="str">
        <f>IF(ISNUMBER(node_raw[[#This Row],[Column5]]), node_raw[[#This Row],[Column5]],"")</f>
        <v/>
      </c>
      <c r="G350" s="41" t="str">
        <f t="shared" si="10"/>
        <v/>
      </c>
      <c r="H350" s="23" t="str">
        <f>IF(ISNUMBER(node_raw[[#This Row],[Column6]]), node_raw[[#This Row],[Column6]]/1048576,"")</f>
        <v/>
      </c>
      <c r="I350" s="92" t="str">
        <f t="shared" si="11"/>
        <v/>
      </c>
      <c r="J350" s="42" t="str">
        <f>IF(ISNONTEXT(node_raw[[#This Row],[Column7]]), "", node_raw[[#This Row],[Column7]]/100)</f>
        <v/>
      </c>
      <c r="K350" s="42" t="str">
        <f>IF(ISNONTEXT(node_raw[[#This Row],[Column8]]), "", node_raw[[#This Row],[Column8]]/100)</f>
        <v/>
      </c>
      <c r="L350" s="22" t="str">
        <f>IF(ISNONTEXT(node_raw[[#This Row],[Column9]]), "", node_raw[[#This Row],[Column9]]/1)</f>
        <v/>
      </c>
      <c r="M350" s="86" t="str">
        <f>IF(ISNONTEXT(node_raw[[#This Row],[Column10]]), "", node_raw[[#This Row],[Column10]]/1)</f>
        <v/>
      </c>
    </row>
    <row r="351" spans="2:13" ht="15.75" customHeight="1" x14ac:dyDescent="0.25">
      <c r="B351" s="80" t="str">
        <f>IF(ISNONTEXT(node_raw[[#This Row],[Column1]]), "", node_raw[[#This Row],[Column1]])</f>
        <v/>
      </c>
      <c r="C351" s="88" t="str">
        <f>IF(ISNONTEXT(node_raw[[#This Row],[Column2]]), "", node_raw[[#This Row],[Column2]])</f>
        <v/>
      </c>
      <c r="D351" s="83" t="str">
        <f>IF(ISNUMBER(node_raw[[#This Row],[Column3]]), node_raw[[#This Row],[Column3]],"")</f>
        <v/>
      </c>
      <c r="E351" s="85" t="str">
        <f>IF(ISNUMBER(node_raw[[#This Row],[Column4]]), node_raw[[#This Row],[Column4]]/1048576,"")</f>
        <v/>
      </c>
      <c r="F351" s="83" t="str">
        <f>IF(ISNUMBER(node_raw[[#This Row],[Column5]]), node_raw[[#This Row],[Column5]],"")</f>
        <v/>
      </c>
      <c r="G351" s="41" t="str">
        <f t="shared" si="10"/>
        <v/>
      </c>
      <c r="H351" s="23" t="str">
        <f>IF(ISNUMBER(node_raw[[#This Row],[Column6]]), node_raw[[#This Row],[Column6]]/1048576,"")</f>
        <v/>
      </c>
      <c r="I351" s="92" t="str">
        <f t="shared" si="11"/>
        <v/>
      </c>
      <c r="J351" s="42" t="str">
        <f>IF(ISNONTEXT(node_raw[[#This Row],[Column7]]), "", node_raw[[#This Row],[Column7]]/100)</f>
        <v/>
      </c>
      <c r="K351" s="42" t="str">
        <f>IF(ISNONTEXT(node_raw[[#This Row],[Column8]]), "", node_raw[[#This Row],[Column8]]/100)</f>
        <v/>
      </c>
      <c r="L351" s="22" t="str">
        <f>IF(ISNONTEXT(node_raw[[#This Row],[Column9]]), "", node_raw[[#This Row],[Column9]]/1)</f>
        <v/>
      </c>
      <c r="M351" s="86" t="str">
        <f>IF(ISNONTEXT(node_raw[[#This Row],[Column10]]), "", node_raw[[#This Row],[Column10]]/1)</f>
        <v/>
      </c>
    </row>
    <row r="352" spans="2:13" ht="15.75" customHeight="1" x14ac:dyDescent="0.25">
      <c r="B352" s="80" t="str">
        <f>IF(ISNONTEXT(node_raw[[#This Row],[Column1]]), "", node_raw[[#This Row],[Column1]])</f>
        <v/>
      </c>
      <c r="C352" s="88" t="str">
        <f>IF(ISNONTEXT(node_raw[[#This Row],[Column2]]), "", node_raw[[#This Row],[Column2]])</f>
        <v/>
      </c>
      <c r="D352" s="83" t="str">
        <f>IF(ISNUMBER(node_raw[[#This Row],[Column3]]), node_raw[[#This Row],[Column3]],"")</f>
        <v/>
      </c>
      <c r="E352" s="85" t="str">
        <f>IF(ISNUMBER(node_raw[[#This Row],[Column4]]), node_raw[[#This Row],[Column4]]/1048576,"")</f>
        <v/>
      </c>
      <c r="F352" s="83" t="str">
        <f>IF(ISNUMBER(node_raw[[#This Row],[Column5]]), node_raw[[#This Row],[Column5]],"")</f>
        <v/>
      </c>
      <c r="G352" s="41" t="str">
        <f t="shared" si="10"/>
        <v/>
      </c>
      <c r="H352" s="23" t="str">
        <f>IF(ISNUMBER(node_raw[[#This Row],[Column6]]), node_raw[[#This Row],[Column6]]/1048576,"")</f>
        <v/>
      </c>
      <c r="I352" s="92" t="str">
        <f t="shared" si="11"/>
        <v/>
      </c>
      <c r="J352" s="42" t="str">
        <f>IF(ISNONTEXT(node_raw[[#This Row],[Column7]]), "", node_raw[[#This Row],[Column7]]/100)</f>
        <v/>
      </c>
      <c r="K352" s="42" t="str">
        <f>IF(ISNONTEXT(node_raw[[#This Row],[Column8]]), "", node_raw[[#This Row],[Column8]]/100)</f>
        <v/>
      </c>
      <c r="L352" s="22" t="str">
        <f>IF(ISNONTEXT(node_raw[[#This Row],[Column9]]), "", node_raw[[#This Row],[Column9]]/1)</f>
        <v/>
      </c>
      <c r="M352" s="86" t="str">
        <f>IF(ISNONTEXT(node_raw[[#This Row],[Column10]]), "", node_raw[[#This Row],[Column10]]/1)</f>
        <v/>
      </c>
    </row>
    <row r="353" spans="2:13" ht="15.75" customHeight="1" x14ac:dyDescent="0.25">
      <c r="B353" s="80" t="str">
        <f>IF(ISNONTEXT(node_raw[[#This Row],[Column1]]), "", node_raw[[#This Row],[Column1]])</f>
        <v/>
      </c>
      <c r="C353" s="88" t="str">
        <f>IF(ISNONTEXT(node_raw[[#This Row],[Column2]]), "", node_raw[[#This Row],[Column2]])</f>
        <v/>
      </c>
      <c r="D353" s="83" t="str">
        <f>IF(ISNUMBER(node_raw[[#This Row],[Column3]]), node_raw[[#This Row],[Column3]],"")</f>
        <v/>
      </c>
      <c r="E353" s="85" t="str">
        <f>IF(ISNUMBER(node_raw[[#This Row],[Column4]]), node_raw[[#This Row],[Column4]]/1048576,"")</f>
        <v/>
      </c>
      <c r="F353" s="83" t="str">
        <f>IF(ISNUMBER(node_raw[[#This Row],[Column5]]), node_raw[[#This Row],[Column5]],"")</f>
        <v/>
      </c>
      <c r="G353" s="41" t="str">
        <f t="shared" si="10"/>
        <v/>
      </c>
      <c r="H353" s="23" t="str">
        <f>IF(ISNUMBER(node_raw[[#This Row],[Column6]]), node_raw[[#This Row],[Column6]]/1048576,"")</f>
        <v/>
      </c>
      <c r="I353" s="92" t="str">
        <f t="shared" si="11"/>
        <v/>
      </c>
      <c r="J353" s="42" t="str">
        <f>IF(ISNONTEXT(node_raw[[#This Row],[Column7]]), "", node_raw[[#This Row],[Column7]]/100)</f>
        <v/>
      </c>
      <c r="K353" s="42" t="str">
        <f>IF(ISNONTEXT(node_raw[[#This Row],[Column8]]), "", node_raw[[#This Row],[Column8]]/100)</f>
        <v/>
      </c>
      <c r="L353" s="22" t="str">
        <f>IF(ISNONTEXT(node_raw[[#This Row],[Column9]]), "", node_raw[[#This Row],[Column9]]/1)</f>
        <v/>
      </c>
      <c r="M353" s="86" t="str">
        <f>IF(ISNONTEXT(node_raw[[#This Row],[Column10]]), "", node_raw[[#This Row],[Column10]]/1)</f>
        <v/>
      </c>
    </row>
    <row r="354" spans="2:13" ht="15.75" customHeight="1" x14ac:dyDescent="0.25">
      <c r="B354" s="80" t="str">
        <f>IF(ISNONTEXT(node_raw[[#This Row],[Column1]]), "", node_raw[[#This Row],[Column1]])</f>
        <v/>
      </c>
      <c r="C354" s="88" t="str">
        <f>IF(ISNONTEXT(node_raw[[#This Row],[Column2]]), "", node_raw[[#This Row],[Column2]])</f>
        <v/>
      </c>
      <c r="D354" s="83" t="str">
        <f>IF(ISNUMBER(node_raw[[#This Row],[Column3]]), node_raw[[#This Row],[Column3]],"")</f>
        <v/>
      </c>
      <c r="E354" s="85" t="str">
        <f>IF(ISNUMBER(node_raw[[#This Row],[Column4]]), node_raw[[#This Row],[Column4]]/1048576,"")</f>
        <v/>
      </c>
      <c r="F354" s="83" t="str">
        <f>IF(ISNUMBER(node_raw[[#This Row],[Column5]]), node_raw[[#This Row],[Column5]],"")</f>
        <v/>
      </c>
      <c r="G354" s="41" t="str">
        <f t="shared" si="10"/>
        <v/>
      </c>
      <c r="H354" s="23" t="str">
        <f>IF(ISNUMBER(node_raw[[#This Row],[Column6]]), node_raw[[#This Row],[Column6]]/1048576,"")</f>
        <v/>
      </c>
      <c r="I354" s="92" t="str">
        <f t="shared" si="11"/>
        <v/>
      </c>
      <c r="J354" s="42" t="str">
        <f>IF(ISNONTEXT(node_raw[[#This Row],[Column7]]), "", node_raw[[#This Row],[Column7]]/100)</f>
        <v/>
      </c>
      <c r="K354" s="42" t="str">
        <f>IF(ISNONTEXT(node_raw[[#This Row],[Column8]]), "", node_raw[[#This Row],[Column8]]/100)</f>
        <v/>
      </c>
      <c r="L354" s="22" t="str">
        <f>IF(ISNONTEXT(node_raw[[#This Row],[Column9]]), "", node_raw[[#This Row],[Column9]]/1)</f>
        <v/>
      </c>
      <c r="M354" s="86" t="str">
        <f>IF(ISNONTEXT(node_raw[[#This Row],[Column10]]), "", node_raw[[#This Row],[Column10]]/1)</f>
        <v/>
      </c>
    </row>
    <row r="355" spans="2:13" ht="15.75" customHeight="1" x14ac:dyDescent="0.25">
      <c r="B355" s="80" t="str">
        <f>IF(ISNONTEXT(node_raw[[#This Row],[Column1]]), "", node_raw[[#This Row],[Column1]])</f>
        <v/>
      </c>
      <c r="C355" s="88" t="str">
        <f>IF(ISNONTEXT(node_raw[[#This Row],[Column2]]), "", node_raw[[#This Row],[Column2]])</f>
        <v/>
      </c>
      <c r="D355" s="83" t="str">
        <f>IF(ISNUMBER(node_raw[[#This Row],[Column3]]), node_raw[[#This Row],[Column3]],"")</f>
        <v/>
      </c>
      <c r="E355" s="85" t="str">
        <f>IF(ISNUMBER(node_raw[[#This Row],[Column4]]), node_raw[[#This Row],[Column4]]/1048576,"")</f>
        <v/>
      </c>
      <c r="F355" s="83" t="str">
        <f>IF(ISNUMBER(node_raw[[#This Row],[Column5]]), node_raw[[#This Row],[Column5]],"")</f>
        <v/>
      </c>
      <c r="G355" s="41" t="str">
        <f t="shared" si="10"/>
        <v/>
      </c>
      <c r="H355" s="23" t="str">
        <f>IF(ISNUMBER(node_raw[[#This Row],[Column6]]), node_raw[[#This Row],[Column6]]/1048576,"")</f>
        <v/>
      </c>
      <c r="I355" s="92" t="str">
        <f t="shared" si="11"/>
        <v/>
      </c>
      <c r="J355" s="42" t="str">
        <f>IF(ISNONTEXT(node_raw[[#This Row],[Column7]]), "", node_raw[[#This Row],[Column7]]/100)</f>
        <v/>
      </c>
      <c r="K355" s="42" t="str">
        <f>IF(ISNONTEXT(node_raw[[#This Row],[Column8]]), "", node_raw[[#This Row],[Column8]]/100)</f>
        <v/>
      </c>
      <c r="L355" s="22" t="str">
        <f>IF(ISNONTEXT(node_raw[[#This Row],[Column9]]), "", node_raw[[#This Row],[Column9]]/1)</f>
        <v/>
      </c>
      <c r="M355" s="86" t="str">
        <f>IF(ISNONTEXT(node_raw[[#This Row],[Column10]]), "", node_raw[[#This Row],[Column10]]/1)</f>
        <v/>
      </c>
    </row>
    <row r="356" spans="2:13" ht="15.75" customHeight="1" x14ac:dyDescent="0.25">
      <c r="B356" s="80" t="str">
        <f>IF(ISNONTEXT(node_raw[[#This Row],[Column1]]), "", node_raw[[#This Row],[Column1]])</f>
        <v/>
      </c>
      <c r="C356" s="88" t="str">
        <f>IF(ISNONTEXT(node_raw[[#This Row],[Column2]]), "", node_raw[[#This Row],[Column2]])</f>
        <v/>
      </c>
      <c r="D356" s="83" t="str">
        <f>IF(ISNUMBER(node_raw[[#This Row],[Column3]]), node_raw[[#This Row],[Column3]],"")</f>
        <v/>
      </c>
      <c r="E356" s="85" t="str">
        <f>IF(ISNUMBER(node_raw[[#This Row],[Column4]]), node_raw[[#This Row],[Column4]]/1048576,"")</f>
        <v/>
      </c>
      <c r="F356" s="83" t="str">
        <f>IF(ISNUMBER(node_raw[[#This Row],[Column5]]), node_raw[[#This Row],[Column5]],"")</f>
        <v/>
      </c>
      <c r="G356" s="41" t="str">
        <f t="shared" si="10"/>
        <v/>
      </c>
      <c r="H356" s="23" t="str">
        <f>IF(ISNUMBER(node_raw[[#This Row],[Column6]]), node_raw[[#This Row],[Column6]]/1048576,"")</f>
        <v/>
      </c>
      <c r="I356" s="92" t="str">
        <f t="shared" si="11"/>
        <v/>
      </c>
      <c r="J356" s="42" t="str">
        <f>IF(ISNONTEXT(node_raw[[#This Row],[Column7]]), "", node_raw[[#This Row],[Column7]]/100)</f>
        <v/>
      </c>
      <c r="K356" s="42" t="str">
        <f>IF(ISNONTEXT(node_raw[[#This Row],[Column8]]), "", node_raw[[#This Row],[Column8]]/100)</f>
        <v/>
      </c>
      <c r="L356" s="22" t="str">
        <f>IF(ISNONTEXT(node_raw[[#This Row],[Column9]]), "", node_raw[[#This Row],[Column9]]/1)</f>
        <v/>
      </c>
      <c r="M356" s="86" t="str">
        <f>IF(ISNONTEXT(node_raw[[#This Row],[Column10]]), "", node_raw[[#This Row],[Column10]]/1)</f>
        <v/>
      </c>
    </row>
    <row r="357" spans="2:13" ht="15.75" customHeight="1" x14ac:dyDescent="0.25">
      <c r="B357" s="80" t="str">
        <f>IF(ISNONTEXT(node_raw[[#This Row],[Column1]]), "", node_raw[[#This Row],[Column1]])</f>
        <v/>
      </c>
      <c r="C357" s="88" t="str">
        <f>IF(ISNONTEXT(node_raw[[#This Row],[Column2]]), "", node_raw[[#This Row],[Column2]])</f>
        <v/>
      </c>
      <c r="D357" s="83" t="str">
        <f>IF(ISNUMBER(node_raw[[#This Row],[Column3]]), node_raw[[#This Row],[Column3]],"")</f>
        <v/>
      </c>
      <c r="E357" s="85" t="str">
        <f>IF(ISNUMBER(node_raw[[#This Row],[Column4]]), node_raw[[#This Row],[Column4]]/1048576,"")</f>
        <v/>
      </c>
      <c r="F357" s="83" t="str">
        <f>IF(ISNUMBER(node_raw[[#This Row],[Column5]]), node_raw[[#This Row],[Column5]],"")</f>
        <v/>
      </c>
      <c r="G357" s="41" t="str">
        <f t="shared" si="10"/>
        <v/>
      </c>
      <c r="H357" s="23" t="str">
        <f>IF(ISNUMBER(node_raw[[#This Row],[Column6]]), node_raw[[#This Row],[Column6]]/1048576,"")</f>
        <v/>
      </c>
      <c r="I357" s="92" t="str">
        <f t="shared" si="11"/>
        <v/>
      </c>
      <c r="J357" s="42" t="str">
        <f>IF(ISNONTEXT(node_raw[[#This Row],[Column7]]), "", node_raw[[#This Row],[Column7]]/100)</f>
        <v/>
      </c>
      <c r="K357" s="42" t="str">
        <f>IF(ISNONTEXT(node_raw[[#This Row],[Column8]]), "", node_raw[[#This Row],[Column8]]/100)</f>
        <v/>
      </c>
      <c r="L357" s="22" t="str">
        <f>IF(ISNONTEXT(node_raw[[#This Row],[Column9]]), "", node_raw[[#This Row],[Column9]]/1)</f>
        <v/>
      </c>
      <c r="M357" s="86" t="str">
        <f>IF(ISNONTEXT(node_raw[[#This Row],[Column10]]), "", node_raw[[#This Row],[Column10]]/1)</f>
        <v/>
      </c>
    </row>
    <row r="358" spans="2:13" ht="15.75" customHeight="1" x14ac:dyDescent="0.25">
      <c r="B358" s="80" t="str">
        <f>IF(ISNONTEXT(node_raw[[#This Row],[Column1]]), "", node_raw[[#This Row],[Column1]])</f>
        <v/>
      </c>
      <c r="C358" s="88" t="str">
        <f>IF(ISNONTEXT(node_raw[[#This Row],[Column2]]), "", node_raw[[#This Row],[Column2]])</f>
        <v/>
      </c>
      <c r="D358" s="83" t="str">
        <f>IF(ISNUMBER(node_raw[[#This Row],[Column3]]), node_raw[[#This Row],[Column3]],"")</f>
        <v/>
      </c>
      <c r="E358" s="85" t="str">
        <f>IF(ISNUMBER(node_raw[[#This Row],[Column4]]), node_raw[[#This Row],[Column4]]/1048576,"")</f>
        <v/>
      </c>
      <c r="F358" s="83" t="str">
        <f>IF(ISNUMBER(node_raw[[#This Row],[Column5]]), node_raw[[#This Row],[Column5]],"")</f>
        <v/>
      </c>
      <c r="G358" s="41" t="str">
        <f t="shared" si="10"/>
        <v/>
      </c>
      <c r="H358" s="23" t="str">
        <f>IF(ISNUMBER(node_raw[[#This Row],[Column6]]), node_raw[[#This Row],[Column6]]/1048576,"")</f>
        <v/>
      </c>
      <c r="I358" s="92" t="str">
        <f t="shared" si="11"/>
        <v/>
      </c>
      <c r="J358" s="42" t="str">
        <f>IF(ISNONTEXT(node_raw[[#This Row],[Column7]]), "", node_raw[[#This Row],[Column7]]/100)</f>
        <v/>
      </c>
      <c r="K358" s="42" t="str">
        <f>IF(ISNONTEXT(node_raw[[#This Row],[Column8]]), "", node_raw[[#This Row],[Column8]]/100)</f>
        <v/>
      </c>
      <c r="L358" s="22" t="str">
        <f>IF(ISNONTEXT(node_raw[[#This Row],[Column9]]), "", node_raw[[#This Row],[Column9]]/1)</f>
        <v/>
      </c>
      <c r="M358" s="86" t="str">
        <f>IF(ISNONTEXT(node_raw[[#This Row],[Column10]]), "", node_raw[[#This Row],[Column10]]/1)</f>
        <v/>
      </c>
    </row>
    <row r="359" spans="2:13" ht="15.75" customHeight="1" x14ac:dyDescent="0.25">
      <c r="B359" s="80" t="str">
        <f>IF(ISNONTEXT(node_raw[[#This Row],[Column1]]), "", node_raw[[#This Row],[Column1]])</f>
        <v/>
      </c>
      <c r="C359" s="88" t="str">
        <f>IF(ISNONTEXT(node_raw[[#This Row],[Column2]]), "", node_raw[[#This Row],[Column2]])</f>
        <v/>
      </c>
      <c r="D359" s="83" t="str">
        <f>IF(ISNUMBER(node_raw[[#This Row],[Column3]]), node_raw[[#This Row],[Column3]],"")</f>
        <v/>
      </c>
      <c r="E359" s="85" t="str">
        <f>IF(ISNUMBER(node_raw[[#This Row],[Column4]]), node_raw[[#This Row],[Column4]]/1048576,"")</f>
        <v/>
      </c>
      <c r="F359" s="83" t="str">
        <f>IF(ISNUMBER(node_raw[[#This Row],[Column5]]), node_raw[[#This Row],[Column5]],"")</f>
        <v/>
      </c>
      <c r="G359" s="41" t="str">
        <f t="shared" si="10"/>
        <v/>
      </c>
      <c r="H359" s="23" t="str">
        <f>IF(ISNUMBER(node_raw[[#This Row],[Column6]]), node_raw[[#This Row],[Column6]]/1048576,"")</f>
        <v/>
      </c>
      <c r="I359" s="92" t="str">
        <f t="shared" si="11"/>
        <v/>
      </c>
      <c r="J359" s="42" t="str">
        <f>IF(ISNONTEXT(node_raw[[#This Row],[Column7]]), "", node_raw[[#This Row],[Column7]]/100)</f>
        <v/>
      </c>
      <c r="K359" s="42" t="str">
        <f>IF(ISNONTEXT(node_raw[[#This Row],[Column8]]), "", node_raw[[#This Row],[Column8]]/100)</f>
        <v/>
      </c>
      <c r="L359" s="22" t="str">
        <f>IF(ISNONTEXT(node_raw[[#This Row],[Column9]]), "", node_raw[[#This Row],[Column9]]/1)</f>
        <v/>
      </c>
      <c r="M359" s="86" t="str">
        <f>IF(ISNONTEXT(node_raw[[#This Row],[Column10]]), "", node_raw[[#This Row],[Column10]]/1)</f>
        <v/>
      </c>
    </row>
    <row r="360" spans="2:13" ht="15.75" customHeight="1" x14ac:dyDescent="0.25">
      <c r="B360" s="80" t="str">
        <f>IF(ISNONTEXT(node_raw[[#This Row],[Column1]]), "", node_raw[[#This Row],[Column1]])</f>
        <v/>
      </c>
      <c r="C360" s="88" t="str">
        <f>IF(ISNONTEXT(node_raw[[#This Row],[Column2]]), "", node_raw[[#This Row],[Column2]])</f>
        <v/>
      </c>
      <c r="D360" s="83" t="str">
        <f>IF(ISNUMBER(node_raw[[#This Row],[Column3]]), node_raw[[#This Row],[Column3]],"")</f>
        <v/>
      </c>
      <c r="E360" s="85" t="str">
        <f>IF(ISNUMBER(node_raw[[#This Row],[Column4]]), node_raw[[#This Row],[Column4]]/1048576,"")</f>
        <v/>
      </c>
      <c r="F360" s="83" t="str">
        <f>IF(ISNUMBER(node_raw[[#This Row],[Column5]]), node_raw[[#This Row],[Column5]],"")</f>
        <v/>
      </c>
      <c r="G360" s="41" t="str">
        <f t="shared" si="10"/>
        <v/>
      </c>
      <c r="H360" s="23" t="str">
        <f>IF(ISNUMBER(node_raw[[#This Row],[Column6]]), node_raw[[#This Row],[Column6]]/1048576,"")</f>
        <v/>
      </c>
      <c r="I360" s="92" t="str">
        <f t="shared" si="11"/>
        <v/>
      </c>
      <c r="J360" s="42" t="str">
        <f>IF(ISNONTEXT(node_raw[[#This Row],[Column7]]), "", node_raw[[#This Row],[Column7]]/100)</f>
        <v/>
      </c>
      <c r="K360" s="42" t="str">
        <f>IF(ISNONTEXT(node_raw[[#This Row],[Column8]]), "", node_raw[[#This Row],[Column8]]/100)</f>
        <v/>
      </c>
      <c r="L360" s="22" t="str">
        <f>IF(ISNONTEXT(node_raw[[#This Row],[Column9]]), "", node_raw[[#This Row],[Column9]]/1)</f>
        <v/>
      </c>
      <c r="M360" s="86" t="str">
        <f>IF(ISNONTEXT(node_raw[[#This Row],[Column10]]), "", node_raw[[#This Row],[Column10]]/1)</f>
        <v/>
      </c>
    </row>
    <row r="361" spans="2:13" ht="15.75" customHeight="1" x14ac:dyDescent="0.25">
      <c r="B361" s="80" t="str">
        <f>IF(ISNONTEXT(node_raw[[#This Row],[Column1]]), "", node_raw[[#This Row],[Column1]])</f>
        <v/>
      </c>
      <c r="C361" s="88" t="str">
        <f>IF(ISNONTEXT(node_raw[[#This Row],[Column2]]), "", node_raw[[#This Row],[Column2]])</f>
        <v/>
      </c>
      <c r="D361" s="83" t="str">
        <f>IF(ISNUMBER(node_raw[[#This Row],[Column3]]), node_raw[[#This Row],[Column3]],"")</f>
        <v/>
      </c>
      <c r="E361" s="85" t="str">
        <f>IF(ISNUMBER(node_raw[[#This Row],[Column4]]), node_raw[[#This Row],[Column4]]/1048576,"")</f>
        <v/>
      </c>
      <c r="F361" s="83" t="str">
        <f>IF(ISNUMBER(node_raw[[#This Row],[Column5]]), node_raw[[#This Row],[Column5]],"")</f>
        <v/>
      </c>
      <c r="G361" s="41" t="str">
        <f t="shared" si="10"/>
        <v/>
      </c>
      <c r="H361" s="23" t="str">
        <f>IF(ISNUMBER(node_raw[[#This Row],[Column6]]), node_raw[[#This Row],[Column6]]/1048576,"")</f>
        <v/>
      </c>
      <c r="I361" s="92" t="str">
        <f t="shared" si="11"/>
        <v/>
      </c>
      <c r="J361" s="42" t="str">
        <f>IF(ISNONTEXT(node_raw[[#This Row],[Column7]]), "", node_raw[[#This Row],[Column7]]/100)</f>
        <v/>
      </c>
      <c r="K361" s="42" t="str">
        <f>IF(ISNONTEXT(node_raw[[#This Row],[Column8]]), "", node_raw[[#This Row],[Column8]]/100)</f>
        <v/>
      </c>
      <c r="L361" s="22" t="str">
        <f>IF(ISNONTEXT(node_raw[[#This Row],[Column9]]), "", node_raw[[#This Row],[Column9]]/1)</f>
        <v/>
      </c>
      <c r="M361" s="86" t="str">
        <f>IF(ISNONTEXT(node_raw[[#This Row],[Column10]]), "", node_raw[[#This Row],[Column10]]/1)</f>
        <v/>
      </c>
    </row>
    <row r="362" spans="2:13" ht="15.75" customHeight="1" x14ac:dyDescent="0.25">
      <c r="B362" s="80" t="str">
        <f>IF(ISNONTEXT(node_raw[[#This Row],[Column1]]), "", node_raw[[#This Row],[Column1]])</f>
        <v/>
      </c>
      <c r="C362" s="88" t="str">
        <f>IF(ISNONTEXT(node_raw[[#This Row],[Column2]]), "", node_raw[[#This Row],[Column2]])</f>
        <v/>
      </c>
      <c r="D362" s="83" t="str">
        <f>IF(ISNUMBER(node_raw[[#This Row],[Column3]]), node_raw[[#This Row],[Column3]],"")</f>
        <v/>
      </c>
      <c r="E362" s="85" t="str">
        <f>IF(ISNUMBER(node_raw[[#This Row],[Column4]]), node_raw[[#This Row],[Column4]]/1048576,"")</f>
        <v/>
      </c>
      <c r="F362" s="83" t="str">
        <f>IF(ISNUMBER(node_raw[[#This Row],[Column5]]), node_raw[[#This Row],[Column5]],"")</f>
        <v/>
      </c>
      <c r="G362" s="41" t="str">
        <f t="shared" si="10"/>
        <v/>
      </c>
      <c r="H362" s="23" t="str">
        <f>IF(ISNUMBER(node_raw[[#This Row],[Column6]]), node_raw[[#This Row],[Column6]]/1048576,"")</f>
        <v/>
      </c>
      <c r="I362" s="92" t="str">
        <f t="shared" si="11"/>
        <v/>
      </c>
      <c r="J362" s="42" t="str">
        <f>IF(ISNONTEXT(node_raw[[#This Row],[Column7]]), "", node_raw[[#This Row],[Column7]]/100)</f>
        <v/>
      </c>
      <c r="K362" s="42" t="str">
        <f>IF(ISNONTEXT(node_raw[[#This Row],[Column8]]), "", node_raw[[#This Row],[Column8]]/100)</f>
        <v/>
      </c>
      <c r="L362" s="22" t="str">
        <f>IF(ISNONTEXT(node_raw[[#This Row],[Column9]]), "", node_raw[[#This Row],[Column9]]/1)</f>
        <v/>
      </c>
      <c r="M362" s="86" t="str">
        <f>IF(ISNONTEXT(node_raw[[#This Row],[Column10]]), "", node_raw[[#This Row],[Column10]]/1)</f>
        <v/>
      </c>
    </row>
    <row r="363" spans="2:13" ht="15.75" customHeight="1" x14ac:dyDescent="0.25">
      <c r="B363" s="80" t="str">
        <f>IF(ISNONTEXT(node_raw[[#This Row],[Column1]]), "", node_raw[[#This Row],[Column1]])</f>
        <v/>
      </c>
      <c r="C363" s="88" t="str">
        <f>IF(ISNONTEXT(node_raw[[#This Row],[Column2]]), "", node_raw[[#This Row],[Column2]])</f>
        <v/>
      </c>
      <c r="D363" s="83" t="str">
        <f>IF(ISNUMBER(node_raw[[#This Row],[Column3]]), node_raw[[#This Row],[Column3]],"")</f>
        <v/>
      </c>
      <c r="E363" s="85" t="str">
        <f>IF(ISNUMBER(node_raw[[#This Row],[Column4]]), node_raw[[#This Row],[Column4]]/1048576,"")</f>
        <v/>
      </c>
      <c r="F363" s="83" t="str">
        <f>IF(ISNUMBER(node_raw[[#This Row],[Column5]]), node_raw[[#This Row],[Column5]],"")</f>
        <v/>
      </c>
      <c r="G363" s="41" t="str">
        <f t="shared" si="10"/>
        <v/>
      </c>
      <c r="H363" s="23" t="str">
        <f>IF(ISNUMBER(node_raw[[#This Row],[Column6]]), node_raw[[#This Row],[Column6]]/1048576,"")</f>
        <v/>
      </c>
      <c r="I363" s="92" t="str">
        <f t="shared" si="11"/>
        <v/>
      </c>
      <c r="J363" s="42" t="str">
        <f>IF(ISNONTEXT(node_raw[[#This Row],[Column7]]), "", node_raw[[#This Row],[Column7]]/100)</f>
        <v/>
      </c>
      <c r="K363" s="42" t="str">
        <f>IF(ISNONTEXT(node_raw[[#This Row],[Column8]]), "", node_raw[[#This Row],[Column8]]/100)</f>
        <v/>
      </c>
      <c r="L363" s="22" t="str">
        <f>IF(ISNONTEXT(node_raw[[#This Row],[Column9]]), "", node_raw[[#This Row],[Column9]]/1)</f>
        <v/>
      </c>
      <c r="M363" s="86" t="str">
        <f>IF(ISNONTEXT(node_raw[[#This Row],[Column10]]), "", node_raw[[#This Row],[Column10]]/1)</f>
        <v/>
      </c>
    </row>
    <row r="364" spans="2:13" ht="15.75" customHeight="1" x14ac:dyDescent="0.25">
      <c r="B364" s="80" t="str">
        <f>IF(ISNONTEXT(node_raw[[#This Row],[Column1]]), "", node_raw[[#This Row],[Column1]])</f>
        <v/>
      </c>
      <c r="C364" s="88" t="str">
        <f>IF(ISNONTEXT(node_raw[[#This Row],[Column2]]), "", node_raw[[#This Row],[Column2]])</f>
        <v/>
      </c>
      <c r="D364" s="83" t="str">
        <f>IF(ISNUMBER(node_raw[[#This Row],[Column3]]), node_raw[[#This Row],[Column3]],"")</f>
        <v/>
      </c>
      <c r="E364" s="85" t="str">
        <f>IF(ISNUMBER(node_raw[[#This Row],[Column4]]), node_raw[[#This Row],[Column4]]/1048576,"")</f>
        <v/>
      </c>
      <c r="F364" s="83" t="str">
        <f>IF(ISNUMBER(node_raw[[#This Row],[Column5]]), node_raw[[#This Row],[Column5]],"")</f>
        <v/>
      </c>
      <c r="G364" s="41" t="str">
        <f t="shared" si="10"/>
        <v/>
      </c>
      <c r="H364" s="23" t="str">
        <f>IF(ISNUMBER(node_raw[[#This Row],[Column6]]), node_raw[[#This Row],[Column6]]/1048576,"")</f>
        <v/>
      </c>
      <c r="I364" s="92" t="str">
        <f t="shared" si="11"/>
        <v/>
      </c>
      <c r="J364" s="42" t="str">
        <f>IF(ISNONTEXT(node_raw[[#This Row],[Column7]]), "", node_raw[[#This Row],[Column7]]/100)</f>
        <v/>
      </c>
      <c r="K364" s="42" t="str">
        <f>IF(ISNONTEXT(node_raw[[#This Row],[Column8]]), "", node_raw[[#This Row],[Column8]]/100)</f>
        <v/>
      </c>
      <c r="L364" s="22" t="str">
        <f>IF(ISNONTEXT(node_raw[[#This Row],[Column9]]), "", node_raw[[#This Row],[Column9]]/1)</f>
        <v/>
      </c>
      <c r="M364" s="86" t="str">
        <f>IF(ISNONTEXT(node_raw[[#This Row],[Column10]]), "", node_raw[[#This Row],[Column10]]/1)</f>
        <v/>
      </c>
    </row>
    <row r="365" spans="2:13" ht="15.75" customHeight="1" x14ac:dyDescent="0.25">
      <c r="B365" s="80" t="str">
        <f>IF(ISNONTEXT(node_raw[[#This Row],[Column1]]), "", node_raw[[#This Row],[Column1]])</f>
        <v/>
      </c>
      <c r="C365" s="88" t="str">
        <f>IF(ISNONTEXT(node_raw[[#This Row],[Column2]]), "", node_raw[[#This Row],[Column2]])</f>
        <v/>
      </c>
      <c r="D365" s="83" t="str">
        <f>IF(ISNUMBER(node_raw[[#This Row],[Column3]]), node_raw[[#This Row],[Column3]],"")</f>
        <v/>
      </c>
      <c r="E365" s="85" t="str">
        <f>IF(ISNUMBER(node_raw[[#This Row],[Column4]]), node_raw[[#This Row],[Column4]]/1048576,"")</f>
        <v/>
      </c>
      <c r="F365" s="83" t="str">
        <f>IF(ISNUMBER(node_raw[[#This Row],[Column5]]), node_raw[[#This Row],[Column5]],"")</f>
        <v/>
      </c>
      <c r="G365" s="41" t="str">
        <f t="shared" si="10"/>
        <v/>
      </c>
      <c r="H365" s="23" t="str">
        <f>IF(ISNUMBER(node_raw[[#This Row],[Column6]]), node_raw[[#This Row],[Column6]]/1048576,"")</f>
        <v/>
      </c>
      <c r="I365" s="92" t="str">
        <f t="shared" si="11"/>
        <v/>
      </c>
      <c r="J365" s="42" t="str">
        <f>IF(ISNONTEXT(node_raw[[#This Row],[Column7]]), "", node_raw[[#This Row],[Column7]]/100)</f>
        <v/>
      </c>
      <c r="K365" s="42" t="str">
        <f>IF(ISNONTEXT(node_raw[[#This Row],[Column8]]), "", node_raw[[#This Row],[Column8]]/100)</f>
        <v/>
      </c>
      <c r="L365" s="22" t="str">
        <f>IF(ISNONTEXT(node_raw[[#This Row],[Column9]]), "", node_raw[[#This Row],[Column9]]/1)</f>
        <v/>
      </c>
      <c r="M365" s="86" t="str">
        <f>IF(ISNONTEXT(node_raw[[#This Row],[Column10]]), "", node_raw[[#This Row],[Column10]]/1)</f>
        <v/>
      </c>
    </row>
    <row r="366" spans="2:13" ht="15.75" customHeight="1" x14ac:dyDescent="0.25">
      <c r="B366" s="80" t="str">
        <f>IF(ISNONTEXT(node_raw[[#This Row],[Column1]]), "", node_raw[[#This Row],[Column1]])</f>
        <v/>
      </c>
      <c r="C366" s="88" t="str">
        <f>IF(ISNONTEXT(node_raw[[#This Row],[Column2]]), "", node_raw[[#This Row],[Column2]])</f>
        <v/>
      </c>
      <c r="D366" s="83" t="str">
        <f>IF(ISNUMBER(node_raw[[#This Row],[Column3]]), node_raw[[#This Row],[Column3]],"")</f>
        <v/>
      </c>
      <c r="E366" s="85" t="str">
        <f>IF(ISNUMBER(node_raw[[#This Row],[Column4]]), node_raw[[#This Row],[Column4]]/1048576,"")</f>
        <v/>
      </c>
      <c r="F366" s="83" t="str">
        <f>IF(ISNUMBER(node_raw[[#This Row],[Column5]]), node_raw[[#This Row],[Column5]],"")</f>
        <v/>
      </c>
      <c r="G366" s="41" t="str">
        <f t="shared" si="10"/>
        <v/>
      </c>
      <c r="H366" s="23" t="str">
        <f>IF(ISNUMBER(node_raw[[#This Row],[Column6]]), node_raw[[#This Row],[Column6]]/1048576,"")</f>
        <v/>
      </c>
      <c r="I366" s="92" t="str">
        <f t="shared" si="11"/>
        <v/>
      </c>
      <c r="J366" s="42" t="str">
        <f>IF(ISNONTEXT(node_raw[[#This Row],[Column7]]), "", node_raw[[#This Row],[Column7]]/100)</f>
        <v/>
      </c>
      <c r="K366" s="42" t="str">
        <f>IF(ISNONTEXT(node_raw[[#This Row],[Column8]]), "", node_raw[[#This Row],[Column8]]/100)</f>
        <v/>
      </c>
      <c r="L366" s="22" t="str">
        <f>IF(ISNONTEXT(node_raw[[#This Row],[Column9]]), "", node_raw[[#This Row],[Column9]]/1)</f>
        <v/>
      </c>
      <c r="M366" s="86" t="str">
        <f>IF(ISNONTEXT(node_raw[[#This Row],[Column10]]), "", node_raw[[#This Row],[Column10]]/1)</f>
        <v/>
      </c>
    </row>
    <row r="367" spans="2:13" ht="15.75" customHeight="1" x14ac:dyDescent="0.25">
      <c r="B367" s="80" t="str">
        <f>IF(ISNONTEXT(node_raw[[#This Row],[Column1]]), "", node_raw[[#This Row],[Column1]])</f>
        <v/>
      </c>
      <c r="C367" s="88" t="str">
        <f>IF(ISNONTEXT(node_raw[[#This Row],[Column2]]), "", node_raw[[#This Row],[Column2]])</f>
        <v/>
      </c>
      <c r="D367" s="83" t="str">
        <f>IF(ISNUMBER(node_raw[[#This Row],[Column3]]), node_raw[[#This Row],[Column3]],"")</f>
        <v/>
      </c>
      <c r="E367" s="85" t="str">
        <f>IF(ISNUMBER(node_raw[[#This Row],[Column4]]), node_raw[[#This Row],[Column4]]/1048576,"")</f>
        <v/>
      </c>
      <c r="F367" s="83" t="str">
        <f>IF(ISNUMBER(node_raw[[#This Row],[Column5]]), node_raw[[#This Row],[Column5]],"")</f>
        <v/>
      </c>
      <c r="G367" s="41" t="str">
        <f t="shared" si="10"/>
        <v/>
      </c>
      <c r="H367" s="23" t="str">
        <f>IF(ISNUMBER(node_raw[[#This Row],[Column6]]), node_raw[[#This Row],[Column6]]/1048576,"")</f>
        <v/>
      </c>
      <c r="I367" s="92" t="str">
        <f t="shared" si="11"/>
        <v/>
      </c>
      <c r="J367" s="42" t="str">
        <f>IF(ISNONTEXT(node_raw[[#This Row],[Column7]]), "", node_raw[[#This Row],[Column7]]/100)</f>
        <v/>
      </c>
      <c r="K367" s="42" t="str">
        <f>IF(ISNONTEXT(node_raw[[#This Row],[Column8]]), "", node_raw[[#This Row],[Column8]]/100)</f>
        <v/>
      </c>
      <c r="L367" s="22" t="str">
        <f>IF(ISNONTEXT(node_raw[[#This Row],[Column9]]), "", node_raw[[#This Row],[Column9]]/1)</f>
        <v/>
      </c>
      <c r="M367" s="86" t="str">
        <f>IF(ISNONTEXT(node_raw[[#This Row],[Column10]]), "", node_raw[[#This Row],[Column10]]/1)</f>
        <v/>
      </c>
    </row>
    <row r="368" spans="2:13" ht="15.75" customHeight="1" x14ac:dyDescent="0.25">
      <c r="B368" s="80" t="str">
        <f>IF(ISNONTEXT(node_raw[[#This Row],[Column1]]), "", node_raw[[#This Row],[Column1]])</f>
        <v/>
      </c>
      <c r="C368" s="88" t="str">
        <f>IF(ISNONTEXT(node_raw[[#This Row],[Column2]]), "", node_raw[[#This Row],[Column2]])</f>
        <v/>
      </c>
      <c r="D368" s="83" t="str">
        <f>IF(ISNUMBER(node_raw[[#This Row],[Column3]]), node_raw[[#This Row],[Column3]],"")</f>
        <v/>
      </c>
      <c r="E368" s="85" t="str">
        <f>IF(ISNUMBER(node_raw[[#This Row],[Column4]]), node_raw[[#This Row],[Column4]]/1048576,"")</f>
        <v/>
      </c>
      <c r="F368" s="83" t="str">
        <f>IF(ISNUMBER(node_raw[[#This Row],[Column5]]), node_raw[[#This Row],[Column5]],"")</f>
        <v/>
      </c>
      <c r="G368" s="41" t="str">
        <f t="shared" si="10"/>
        <v/>
      </c>
      <c r="H368" s="23" t="str">
        <f>IF(ISNUMBER(node_raw[[#This Row],[Column6]]), node_raw[[#This Row],[Column6]]/1048576,"")</f>
        <v/>
      </c>
      <c r="I368" s="92" t="str">
        <f t="shared" si="11"/>
        <v/>
      </c>
      <c r="J368" s="42" t="str">
        <f>IF(ISNONTEXT(node_raw[[#This Row],[Column7]]), "", node_raw[[#This Row],[Column7]]/100)</f>
        <v/>
      </c>
      <c r="K368" s="42" t="str">
        <f>IF(ISNONTEXT(node_raw[[#This Row],[Column8]]), "", node_raw[[#This Row],[Column8]]/100)</f>
        <v/>
      </c>
      <c r="L368" s="22" t="str">
        <f>IF(ISNONTEXT(node_raw[[#This Row],[Column9]]), "", node_raw[[#This Row],[Column9]]/1)</f>
        <v/>
      </c>
      <c r="M368" s="86" t="str">
        <f>IF(ISNONTEXT(node_raw[[#This Row],[Column10]]), "", node_raw[[#This Row],[Column10]]/1)</f>
        <v/>
      </c>
    </row>
    <row r="369" spans="2:13" ht="15.75" customHeight="1" x14ac:dyDescent="0.25">
      <c r="B369" s="80" t="str">
        <f>IF(ISNONTEXT(node_raw[[#This Row],[Column1]]), "", node_raw[[#This Row],[Column1]])</f>
        <v/>
      </c>
      <c r="C369" s="88" t="str">
        <f>IF(ISNONTEXT(node_raw[[#This Row],[Column2]]), "", node_raw[[#This Row],[Column2]])</f>
        <v/>
      </c>
      <c r="D369" s="83" t="str">
        <f>IF(ISNUMBER(node_raw[[#This Row],[Column3]]), node_raw[[#This Row],[Column3]],"")</f>
        <v/>
      </c>
      <c r="E369" s="85" t="str">
        <f>IF(ISNUMBER(node_raw[[#This Row],[Column4]]), node_raw[[#This Row],[Column4]]/1048576,"")</f>
        <v/>
      </c>
      <c r="F369" s="83" t="str">
        <f>IF(ISNUMBER(node_raw[[#This Row],[Column5]]), node_raw[[#This Row],[Column5]],"")</f>
        <v/>
      </c>
      <c r="G369" s="41" t="str">
        <f t="shared" si="10"/>
        <v/>
      </c>
      <c r="H369" s="23" t="str">
        <f>IF(ISNUMBER(node_raw[[#This Row],[Column6]]), node_raw[[#This Row],[Column6]]/1048576,"")</f>
        <v/>
      </c>
      <c r="I369" s="92" t="str">
        <f t="shared" si="11"/>
        <v/>
      </c>
      <c r="J369" s="42" t="str">
        <f>IF(ISNONTEXT(node_raw[[#This Row],[Column7]]), "", node_raw[[#This Row],[Column7]]/100)</f>
        <v/>
      </c>
      <c r="K369" s="42" t="str">
        <f>IF(ISNONTEXT(node_raw[[#This Row],[Column8]]), "", node_raw[[#This Row],[Column8]]/100)</f>
        <v/>
      </c>
      <c r="L369" s="22" t="str">
        <f>IF(ISNONTEXT(node_raw[[#This Row],[Column9]]), "", node_raw[[#This Row],[Column9]]/1)</f>
        <v/>
      </c>
      <c r="M369" s="86" t="str">
        <f>IF(ISNONTEXT(node_raw[[#This Row],[Column10]]), "", node_raw[[#This Row],[Column10]]/1)</f>
        <v/>
      </c>
    </row>
    <row r="370" spans="2:13" ht="15.75" customHeight="1" x14ac:dyDescent="0.25">
      <c r="B370" s="80" t="str">
        <f>IF(ISNONTEXT(node_raw[[#This Row],[Column1]]), "", node_raw[[#This Row],[Column1]])</f>
        <v/>
      </c>
      <c r="C370" s="88" t="str">
        <f>IF(ISNONTEXT(node_raw[[#This Row],[Column2]]), "", node_raw[[#This Row],[Column2]])</f>
        <v/>
      </c>
      <c r="D370" s="83" t="str">
        <f>IF(ISNUMBER(node_raw[[#This Row],[Column3]]), node_raw[[#This Row],[Column3]],"")</f>
        <v/>
      </c>
      <c r="E370" s="85" t="str">
        <f>IF(ISNUMBER(node_raw[[#This Row],[Column4]]), node_raw[[#This Row],[Column4]]/1048576,"")</f>
        <v/>
      </c>
      <c r="F370" s="83" t="str">
        <f>IF(ISNUMBER(node_raw[[#This Row],[Column5]]), node_raw[[#This Row],[Column5]],"")</f>
        <v/>
      </c>
      <c r="G370" s="41" t="str">
        <f t="shared" si="10"/>
        <v/>
      </c>
      <c r="H370" s="23" t="str">
        <f>IF(ISNUMBER(node_raw[[#This Row],[Column6]]), node_raw[[#This Row],[Column6]]/1048576,"")</f>
        <v/>
      </c>
      <c r="I370" s="92" t="str">
        <f t="shared" si="11"/>
        <v/>
      </c>
      <c r="J370" s="42" t="str">
        <f>IF(ISNONTEXT(node_raw[[#This Row],[Column7]]), "", node_raw[[#This Row],[Column7]]/100)</f>
        <v/>
      </c>
      <c r="K370" s="42" t="str">
        <f>IF(ISNONTEXT(node_raw[[#This Row],[Column8]]), "", node_raw[[#This Row],[Column8]]/100)</f>
        <v/>
      </c>
      <c r="L370" s="22" t="str">
        <f>IF(ISNONTEXT(node_raw[[#This Row],[Column9]]), "", node_raw[[#This Row],[Column9]]/1)</f>
        <v/>
      </c>
      <c r="M370" s="86" t="str">
        <f>IF(ISNONTEXT(node_raw[[#This Row],[Column10]]), "", node_raw[[#This Row],[Column10]]/1)</f>
        <v/>
      </c>
    </row>
    <row r="371" spans="2:13" ht="15.75" customHeight="1" x14ac:dyDescent="0.25">
      <c r="B371" s="80" t="str">
        <f>IF(ISNONTEXT(node_raw[[#This Row],[Column1]]), "", node_raw[[#This Row],[Column1]])</f>
        <v/>
      </c>
      <c r="C371" s="88" t="str">
        <f>IF(ISNONTEXT(node_raw[[#This Row],[Column2]]), "", node_raw[[#This Row],[Column2]])</f>
        <v/>
      </c>
      <c r="D371" s="83" t="str">
        <f>IF(ISNUMBER(node_raw[[#This Row],[Column3]]), node_raw[[#This Row],[Column3]],"")</f>
        <v/>
      </c>
      <c r="E371" s="85" t="str">
        <f>IF(ISNUMBER(node_raw[[#This Row],[Column4]]), node_raw[[#This Row],[Column4]]/1048576,"")</f>
        <v/>
      </c>
      <c r="F371" s="83" t="str">
        <f>IF(ISNUMBER(node_raw[[#This Row],[Column5]]), node_raw[[#This Row],[Column5]],"")</f>
        <v/>
      </c>
      <c r="G371" s="41" t="str">
        <f t="shared" si="10"/>
        <v/>
      </c>
      <c r="H371" s="23" t="str">
        <f>IF(ISNUMBER(node_raw[[#This Row],[Column6]]), node_raw[[#This Row],[Column6]]/1048576,"")</f>
        <v/>
      </c>
      <c r="I371" s="92" t="str">
        <f t="shared" si="11"/>
        <v/>
      </c>
      <c r="J371" s="42" t="str">
        <f>IF(ISNONTEXT(node_raw[[#This Row],[Column7]]), "", node_raw[[#This Row],[Column7]]/100)</f>
        <v/>
      </c>
      <c r="K371" s="42" t="str">
        <f>IF(ISNONTEXT(node_raw[[#This Row],[Column8]]), "", node_raw[[#This Row],[Column8]]/100)</f>
        <v/>
      </c>
      <c r="L371" s="22" t="str">
        <f>IF(ISNONTEXT(node_raw[[#This Row],[Column9]]), "", node_raw[[#This Row],[Column9]]/1)</f>
        <v/>
      </c>
      <c r="M371" s="86" t="str">
        <f>IF(ISNONTEXT(node_raw[[#This Row],[Column10]]), "", node_raw[[#This Row],[Column10]]/1)</f>
        <v/>
      </c>
    </row>
    <row r="372" spans="2:13" ht="15.75" customHeight="1" x14ac:dyDescent="0.25">
      <c r="B372" s="80" t="str">
        <f>IF(ISNONTEXT(node_raw[[#This Row],[Column1]]), "", node_raw[[#This Row],[Column1]])</f>
        <v/>
      </c>
      <c r="C372" s="88" t="str">
        <f>IF(ISNONTEXT(node_raw[[#This Row],[Column2]]), "", node_raw[[#This Row],[Column2]])</f>
        <v/>
      </c>
      <c r="D372" s="83" t="str">
        <f>IF(ISNUMBER(node_raw[[#This Row],[Column3]]), node_raw[[#This Row],[Column3]],"")</f>
        <v/>
      </c>
      <c r="E372" s="85" t="str">
        <f>IF(ISNUMBER(node_raw[[#This Row],[Column4]]), node_raw[[#This Row],[Column4]]/1048576,"")</f>
        <v/>
      </c>
      <c r="F372" s="83" t="str">
        <f>IF(ISNUMBER(node_raw[[#This Row],[Column5]]), node_raw[[#This Row],[Column5]],"")</f>
        <v/>
      </c>
      <c r="G372" s="41" t="str">
        <f t="shared" si="10"/>
        <v/>
      </c>
      <c r="H372" s="23" t="str">
        <f>IF(ISNUMBER(node_raw[[#This Row],[Column6]]), node_raw[[#This Row],[Column6]]/1048576,"")</f>
        <v/>
      </c>
      <c r="I372" s="92" t="str">
        <f t="shared" si="11"/>
        <v/>
      </c>
      <c r="J372" s="42" t="str">
        <f>IF(ISNONTEXT(node_raw[[#This Row],[Column7]]), "", node_raw[[#This Row],[Column7]]/100)</f>
        <v/>
      </c>
      <c r="K372" s="42" t="str">
        <f>IF(ISNONTEXT(node_raw[[#This Row],[Column8]]), "", node_raw[[#This Row],[Column8]]/100)</f>
        <v/>
      </c>
      <c r="L372" s="22" t="str">
        <f>IF(ISNONTEXT(node_raw[[#This Row],[Column9]]), "", node_raw[[#This Row],[Column9]]/1)</f>
        <v/>
      </c>
      <c r="M372" s="86" t="str">
        <f>IF(ISNONTEXT(node_raw[[#This Row],[Column10]]), "", node_raw[[#This Row],[Column10]]/1)</f>
        <v/>
      </c>
    </row>
    <row r="373" spans="2:13" ht="15.75" customHeight="1" x14ac:dyDescent="0.25">
      <c r="B373" s="80" t="str">
        <f>IF(ISNONTEXT(node_raw[[#This Row],[Column1]]), "", node_raw[[#This Row],[Column1]])</f>
        <v/>
      </c>
      <c r="C373" s="88" t="str">
        <f>IF(ISNONTEXT(node_raw[[#This Row],[Column2]]), "", node_raw[[#This Row],[Column2]])</f>
        <v/>
      </c>
      <c r="D373" s="83" t="str">
        <f>IF(ISNUMBER(node_raw[[#This Row],[Column3]]), node_raw[[#This Row],[Column3]],"")</f>
        <v/>
      </c>
      <c r="E373" s="85" t="str">
        <f>IF(ISNUMBER(node_raw[[#This Row],[Column4]]), node_raw[[#This Row],[Column4]]/1048576,"")</f>
        <v/>
      </c>
      <c r="F373" s="83" t="str">
        <f>IF(ISNUMBER(node_raw[[#This Row],[Column5]]), node_raw[[#This Row],[Column5]],"")</f>
        <v/>
      </c>
      <c r="G373" s="41" t="str">
        <f t="shared" si="10"/>
        <v/>
      </c>
      <c r="H373" s="23" t="str">
        <f>IF(ISNUMBER(node_raw[[#This Row],[Column6]]), node_raw[[#This Row],[Column6]]/1048576,"")</f>
        <v/>
      </c>
      <c r="I373" s="92" t="str">
        <f t="shared" si="11"/>
        <v/>
      </c>
      <c r="J373" s="42" t="str">
        <f>IF(ISNONTEXT(node_raw[[#This Row],[Column7]]), "", node_raw[[#This Row],[Column7]]/100)</f>
        <v/>
      </c>
      <c r="K373" s="42" t="str">
        <f>IF(ISNONTEXT(node_raw[[#This Row],[Column8]]), "", node_raw[[#This Row],[Column8]]/100)</f>
        <v/>
      </c>
      <c r="L373" s="22" t="str">
        <f>IF(ISNONTEXT(node_raw[[#This Row],[Column9]]), "", node_raw[[#This Row],[Column9]]/1)</f>
        <v/>
      </c>
      <c r="M373" s="86" t="str">
        <f>IF(ISNONTEXT(node_raw[[#This Row],[Column10]]), "", node_raw[[#This Row],[Column10]]/1)</f>
        <v/>
      </c>
    </row>
    <row r="374" spans="2:13" ht="15.75" customHeight="1" x14ac:dyDescent="0.25">
      <c r="B374" s="80" t="str">
        <f>IF(ISNONTEXT(node_raw[[#This Row],[Column1]]), "", node_raw[[#This Row],[Column1]])</f>
        <v/>
      </c>
      <c r="C374" s="88" t="str">
        <f>IF(ISNONTEXT(node_raw[[#This Row],[Column2]]), "", node_raw[[#This Row],[Column2]])</f>
        <v/>
      </c>
      <c r="D374" s="83" t="str">
        <f>IF(ISNUMBER(node_raw[[#This Row],[Column3]]), node_raw[[#This Row],[Column3]],"")</f>
        <v/>
      </c>
      <c r="E374" s="85" t="str">
        <f>IF(ISNUMBER(node_raw[[#This Row],[Column4]]), node_raw[[#This Row],[Column4]]/1048576,"")</f>
        <v/>
      </c>
      <c r="F374" s="83" t="str">
        <f>IF(ISNUMBER(node_raw[[#This Row],[Column5]]), node_raw[[#This Row],[Column5]],"")</f>
        <v/>
      </c>
      <c r="G374" s="41" t="str">
        <f t="shared" si="10"/>
        <v/>
      </c>
      <c r="H374" s="23" t="str">
        <f>IF(ISNUMBER(node_raw[[#This Row],[Column6]]), node_raw[[#This Row],[Column6]]/1048576,"")</f>
        <v/>
      </c>
      <c r="I374" s="92" t="str">
        <f t="shared" si="11"/>
        <v/>
      </c>
      <c r="J374" s="42" t="str">
        <f>IF(ISNONTEXT(node_raw[[#This Row],[Column7]]), "", node_raw[[#This Row],[Column7]]/100)</f>
        <v/>
      </c>
      <c r="K374" s="42" t="str">
        <f>IF(ISNONTEXT(node_raw[[#This Row],[Column8]]), "", node_raw[[#This Row],[Column8]]/100)</f>
        <v/>
      </c>
      <c r="L374" s="22" t="str">
        <f>IF(ISNONTEXT(node_raw[[#This Row],[Column9]]), "", node_raw[[#This Row],[Column9]]/1)</f>
        <v/>
      </c>
      <c r="M374" s="86" t="str">
        <f>IF(ISNONTEXT(node_raw[[#This Row],[Column10]]), "", node_raw[[#This Row],[Column10]]/1)</f>
        <v/>
      </c>
    </row>
    <row r="375" spans="2:13" ht="15.75" customHeight="1" x14ac:dyDescent="0.25">
      <c r="B375" s="80" t="str">
        <f>IF(ISNONTEXT(node_raw[[#This Row],[Column1]]), "", node_raw[[#This Row],[Column1]])</f>
        <v/>
      </c>
      <c r="C375" s="88" t="str">
        <f>IF(ISNONTEXT(node_raw[[#This Row],[Column2]]), "", node_raw[[#This Row],[Column2]])</f>
        <v/>
      </c>
      <c r="D375" s="83" t="str">
        <f>IF(ISNUMBER(node_raw[[#This Row],[Column3]]), node_raw[[#This Row],[Column3]],"")</f>
        <v/>
      </c>
      <c r="E375" s="85" t="str">
        <f>IF(ISNUMBER(node_raw[[#This Row],[Column4]]), node_raw[[#This Row],[Column4]]/1048576,"")</f>
        <v/>
      </c>
      <c r="F375" s="83" t="str">
        <f>IF(ISNUMBER(node_raw[[#This Row],[Column5]]), node_raw[[#This Row],[Column5]],"")</f>
        <v/>
      </c>
      <c r="G375" s="41" t="str">
        <f t="shared" si="10"/>
        <v/>
      </c>
      <c r="H375" s="23" t="str">
        <f>IF(ISNUMBER(node_raw[[#This Row],[Column6]]), node_raw[[#This Row],[Column6]]/1048576,"")</f>
        <v/>
      </c>
      <c r="I375" s="92" t="str">
        <f t="shared" si="11"/>
        <v/>
      </c>
      <c r="J375" s="42" t="str">
        <f>IF(ISNONTEXT(node_raw[[#This Row],[Column7]]), "", node_raw[[#This Row],[Column7]]/100)</f>
        <v/>
      </c>
      <c r="K375" s="42" t="str">
        <f>IF(ISNONTEXT(node_raw[[#This Row],[Column8]]), "", node_raw[[#This Row],[Column8]]/100)</f>
        <v/>
      </c>
      <c r="L375" s="22" t="str">
        <f>IF(ISNONTEXT(node_raw[[#This Row],[Column9]]), "", node_raw[[#This Row],[Column9]]/1)</f>
        <v/>
      </c>
      <c r="M375" s="86" t="str">
        <f>IF(ISNONTEXT(node_raw[[#This Row],[Column10]]), "", node_raw[[#This Row],[Column10]]/1)</f>
        <v/>
      </c>
    </row>
    <row r="376" spans="2:13" ht="15.75" customHeight="1" x14ac:dyDescent="0.25">
      <c r="B376" s="80" t="str">
        <f>IF(ISNONTEXT(node_raw[[#This Row],[Column1]]), "", node_raw[[#This Row],[Column1]])</f>
        <v/>
      </c>
      <c r="C376" s="88" t="str">
        <f>IF(ISNONTEXT(node_raw[[#This Row],[Column2]]), "", node_raw[[#This Row],[Column2]])</f>
        <v/>
      </c>
      <c r="D376" s="83" t="str">
        <f>IF(ISNUMBER(node_raw[[#This Row],[Column3]]), node_raw[[#This Row],[Column3]],"")</f>
        <v/>
      </c>
      <c r="E376" s="85" t="str">
        <f>IF(ISNUMBER(node_raw[[#This Row],[Column4]]), node_raw[[#This Row],[Column4]]/1048576,"")</f>
        <v/>
      </c>
      <c r="F376" s="83" t="str">
        <f>IF(ISNUMBER(node_raw[[#This Row],[Column5]]), node_raw[[#This Row],[Column5]],"")</f>
        <v/>
      </c>
      <c r="G376" s="41" t="str">
        <f t="shared" si="10"/>
        <v/>
      </c>
      <c r="H376" s="23" t="str">
        <f>IF(ISNUMBER(node_raw[[#This Row],[Column6]]), node_raw[[#This Row],[Column6]]/1048576,"")</f>
        <v/>
      </c>
      <c r="I376" s="92" t="str">
        <f t="shared" si="11"/>
        <v/>
      </c>
      <c r="J376" s="42" t="str">
        <f>IF(ISNONTEXT(node_raw[[#This Row],[Column7]]), "", node_raw[[#This Row],[Column7]]/100)</f>
        <v/>
      </c>
      <c r="K376" s="42" t="str">
        <f>IF(ISNONTEXT(node_raw[[#This Row],[Column8]]), "", node_raw[[#This Row],[Column8]]/100)</f>
        <v/>
      </c>
      <c r="L376" s="22" t="str">
        <f>IF(ISNONTEXT(node_raw[[#This Row],[Column9]]), "", node_raw[[#This Row],[Column9]]/1)</f>
        <v/>
      </c>
      <c r="M376" s="86" t="str">
        <f>IF(ISNONTEXT(node_raw[[#This Row],[Column10]]), "", node_raw[[#This Row],[Column10]]/1)</f>
        <v/>
      </c>
    </row>
    <row r="377" spans="2:13" ht="15.75" customHeight="1" x14ac:dyDescent="0.25">
      <c r="B377" s="80" t="str">
        <f>IF(ISNONTEXT(node_raw[[#This Row],[Column1]]), "", node_raw[[#This Row],[Column1]])</f>
        <v/>
      </c>
      <c r="C377" s="88" t="str">
        <f>IF(ISNONTEXT(node_raw[[#This Row],[Column2]]), "", node_raw[[#This Row],[Column2]])</f>
        <v/>
      </c>
      <c r="D377" s="83" t="str">
        <f>IF(ISNUMBER(node_raw[[#This Row],[Column3]]), node_raw[[#This Row],[Column3]],"")</f>
        <v/>
      </c>
      <c r="E377" s="85" t="str">
        <f>IF(ISNUMBER(node_raw[[#This Row],[Column4]]), node_raw[[#This Row],[Column4]]/1048576,"")</f>
        <v/>
      </c>
      <c r="F377" s="83" t="str">
        <f>IF(ISNUMBER(node_raw[[#This Row],[Column5]]), node_raw[[#This Row],[Column5]],"")</f>
        <v/>
      </c>
      <c r="G377" s="41" t="str">
        <f t="shared" si="10"/>
        <v/>
      </c>
      <c r="H377" s="23" t="str">
        <f>IF(ISNUMBER(node_raw[[#This Row],[Column6]]), node_raw[[#This Row],[Column6]]/1048576,"")</f>
        <v/>
      </c>
      <c r="I377" s="92" t="str">
        <f t="shared" si="11"/>
        <v/>
      </c>
      <c r="J377" s="42" t="str">
        <f>IF(ISNONTEXT(node_raw[[#This Row],[Column7]]), "", node_raw[[#This Row],[Column7]]/100)</f>
        <v/>
      </c>
      <c r="K377" s="42" t="str">
        <f>IF(ISNONTEXT(node_raw[[#This Row],[Column8]]), "", node_raw[[#This Row],[Column8]]/100)</f>
        <v/>
      </c>
      <c r="L377" s="22" t="str">
        <f>IF(ISNONTEXT(node_raw[[#This Row],[Column9]]), "", node_raw[[#This Row],[Column9]]/1)</f>
        <v/>
      </c>
      <c r="M377" s="86" t="str">
        <f>IF(ISNONTEXT(node_raw[[#This Row],[Column10]]), "", node_raw[[#This Row],[Column10]]/1)</f>
        <v/>
      </c>
    </row>
    <row r="378" spans="2:13" ht="15.75" customHeight="1" x14ac:dyDescent="0.25">
      <c r="B378" s="80" t="str">
        <f>IF(ISNONTEXT(node_raw[[#This Row],[Column1]]), "", node_raw[[#This Row],[Column1]])</f>
        <v/>
      </c>
      <c r="C378" s="88" t="str">
        <f>IF(ISNONTEXT(node_raw[[#This Row],[Column2]]), "", node_raw[[#This Row],[Column2]])</f>
        <v/>
      </c>
      <c r="D378" s="83" t="str">
        <f>IF(ISNUMBER(node_raw[[#This Row],[Column3]]), node_raw[[#This Row],[Column3]],"")</f>
        <v/>
      </c>
      <c r="E378" s="85" t="str">
        <f>IF(ISNUMBER(node_raw[[#This Row],[Column4]]), node_raw[[#This Row],[Column4]]/1048576,"")</f>
        <v/>
      </c>
      <c r="F378" s="83" t="str">
        <f>IF(ISNUMBER(node_raw[[#This Row],[Column5]]), node_raw[[#This Row],[Column5]],"")</f>
        <v/>
      </c>
      <c r="G378" s="41" t="str">
        <f t="shared" si="10"/>
        <v/>
      </c>
      <c r="H378" s="23" t="str">
        <f>IF(ISNUMBER(node_raw[[#This Row],[Column6]]), node_raw[[#This Row],[Column6]]/1048576,"")</f>
        <v/>
      </c>
      <c r="I378" s="92" t="str">
        <f t="shared" si="11"/>
        <v/>
      </c>
      <c r="J378" s="42" t="str">
        <f>IF(ISNONTEXT(node_raw[[#This Row],[Column7]]), "", node_raw[[#This Row],[Column7]]/100)</f>
        <v/>
      </c>
      <c r="K378" s="42" t="str">
        <f>IF(ISNONTEXT(node_raw[[#This Row],[Column8]]), "", node_raw[[#This Row],[Column8]]/100)</f>
        <v/>
      </c>
      <c r="L378" s="22" t="str">
        <f>IF(ISNONTEXT(node_raw[[#This Row],[Column9]]), "", node_raw[[#This Row],[Column9]]/1)</f>
        <v/>
      </c>
      <c r="M378" s="86" t="str">
        <f>IF(ISNONTEXT(node_raw[[#This Row],[Column10]]), "", node_raw[[#This Row],[Column10]]/1)</f>
        <v/>
      </c>
    </row>
    <row r="379" spans="2:13" ht="15.75" customHeight="1" x14ac:dyDescent="0.25">
      <c r="B379" s="80" t="str">
        <f>IF(ISNONTEXT(node_raw[[#This Row],[Column1]]), "", node_raw[[#This Row],[Column1]])</f>
        <v/>
      </c>
      <c r="C379" s="88" t="str">
        <f>IF(ISNONTEXT(node_raw[[#This Row],[Column2]]), "", node_raw[[#This Row],[Column2]])</f>
        <v/>
      </c>
      <c r="D379" s="83" t="str">
        <f>IF(ISNUMBER(node_raw[[#This Row],[Column3]]), node_raw[[#This Row],[Column3]],"")</f>
        <v/>
      </c>
      <c r="E379" s="85" t="str">
        <f>IF(ISNUMBER(node_raw[[#This Row],[Column4]]), node_raw[[#This Row],[Column4]]/1048576,"")</f>
        <v/>
      </c>
      <c r="F379" s="83" t="str">
        <f>IF(ISNUMBER(node_raw[[#This Row],[Column5]]), node_raw[[#This Row],[Column5]],"")</f>
        <v/>
      </c>
      <c r="G379" s="41" t="str">
        <f t="shared" si="10"/>
        <v/>
      </c>
      <c r="H379" s="23" t="str">
        <f>IF(ISNUMBER(node_raw[[#This Row],[Column6]]), node_raw[[#This Row],[Column6]]/1048576,"")</f>
        <v/>
      </c>
      <c r="I379" s="92" t="str">
        <f t="shared" si="11"/>
        <v/>
      </c>
      <c r="J379" s="42" t="str">
        <f>IF(ISNONTEXT(node_raw[[#This Row],[Column7]]), "", node_raw[[#This Row],[Column7]]/100)</f>
        <v/>
      </c>
      <c r="K379" s="42" t="str">
        <f>IF(ISNONTEXT(node_raw[[#This Row],[Column8]]), "", node_raw[[#This Row],[Column8]]/100)</f>
        <v/>
      </c>
      <c r="L379" s="22" t="str">
        <f>IF(ISNONTEXT(node_raw[[#This Row],[Column9]]), "", node_raw[[#This Row],[Column9]]/1)</f>
        <v/>
      </c>
      <c r="M379" s="86" t="str">
        <f>IF(ISNONTEXT(node_raw[[#This Row],[Column10]]), "", node_raw[[#This Row],[Column10]]/1)</f>
        <v/>
      </c>
    </row>
    <row r="380" spans="2:13" ht="15.75" customHeight="1" x14ac:dyDescent="0.25">
      <c r="B380" s="80" t="str">
        <f>IF(ISNONTEXT(node_raw[[#This Row],[Column1]]), "", node_raw[[#This Row],[Column1]])</f>
        <v/>
      </c>
      <c r="C380" s="88" t="str">
        <f>IF(ISNONTEXT(node_raw[[#This Row],[Column2]]), "", node_raw[[#This Row],[Column2]])</f>
        <v/>
      </c>
      <c r="D380" s="83" t="str">
        <f>IF(ISNUMBER(node_raw[[#This Row],[Column3]]), node_raw[[#This Row],[Column3]],"")</f>
        <v/>
      </c>
      <c r="E380" s="85" t="str">
        <f>IF(ISNUMBER(node_raw[[#This Row],[Column4]]), node_raw[[#This Row],[Column4]]/1048576,"")</f>
        <v/>
      </c>
      <c r="F380" s="83" t="str">
        <f>IF(ISNUMBER(node_raw[[#This Row],[Column5]]), node_raw[[#This Row],[Column5]],"")</f>
        <v/>
      </c>
      <c r="G380" s="41" t="str">
        <f t="shared" si="10"/>
        <v/>
      </c>
      <c r="H380" s="23" t="str">
        <f>IF(ISNUMBER(node_raw[[#This Row],[Column6]]), node_raw[[#This Row],[Column6]]/1048576,"")</f>
        <v/>
      </c>
      <c r="I380" s="92" t="str">
        <f t="shared" si="11"/>
        <v/>
      </c>
      <c r="J380" s="42" t="str">
        <f>IF(ISNONTEXT(node_raw[[#This Row],[Column7]]), "", node_raw[[#This Row],[Column7]]/100)</f>
        <v/>
      </c>
      <c r="K380" s="42" t="str">
        <f>IF(ISNONTEXT(node_raw[[#This Row],[Column8]]), "", node_raw[[#This Row],[Column8]]/100)</f>
        <v/>
      </c>
      <c r="L380" s="22" t="str">
        <f>IF(ISNONTEXT(node_raw[[#This Row],[Column9]]), "", node_raw[[#This Row],[Column9]]/1)</f>
        <v/>
      </c>
      <c r="M380" s="86" t="str">
        <f>IF(ISNONTEXT(node_raw[[#This Row],[Column10]]), "", node_raw[[#This Row],[Column10]]/1)</f>
        <v/>
      </c>
    </row>
    <row r="381" spans="2:13" ht="15.75" customHeight="1" x14ac:dyDescent="0.25">
      <c r="B381" s="80" t="str">
        <f>IF(ISNONTEXT(node_raw[[#This Row],[Column1]]), "", node_raw[[#This Row],[Column1]])</f>
        <v/>
      </c>
      <c r="C381" s="88" t="str">
        <f>IF(ISNONTEXT(node_raw[[#This Row],[Column2]]), "", node_raw[[#This Row],[Column2]])</f>
        <v/>
      </c>
      <c r="D381" s="83" t="str">
        <f>IF(ISNUMBER(node_raw[[#This Row],[Column3]]), node_raw[[#This Row],[Column3]],"")</f>
        <v/>
      </c>
      <c r="E381" s="85" t="str">
        <f>IF(ISNUMBER(node_raw[[#This Row],[Column4]]), node_raw[[#This Row],[Column4]]/1048576,"")</f>
        <v/>
      </c>
      <c r="F381" s="83" t="str">
        <f>IF(ISNUMBER(node_raw[[#This Row],[Column5]]), node_raw[[#This Row],[Column5]],"")</f>
        <v/>
      </c>
      <c r="G381" s="41" t="str">
        <f t="shared" si="10"/>
        <v/>
      </c>
      <c r="H381" s="23" t="str">
        <f>IF(ISNUMBER(node_raw[[#This Row],[Column6]]), node_raw[[#This Row],[Column6]]/1048576,"")</f>
        <v/>
      </c>
      <c r="I381" s="92" t="str">
        <f t="shared" si="11"/>
        <v/>
      </c>
      <c r="J381" s="42" t="str">
        <f>IF(ISNONTEXT(node_raw[[#This Row],[Column7]]), "", node_raw[[#This Row],[Column7]]/100)</f>
        <v/>
      </c>
      <c r="K381" s="42" t="str">
        <f>IF(ISNONTEXT(node_raw[[#This Row],[Column8]]), "", node_raw[[#This Row],[Column8]]/100)</f>
        <v/>
      </c>
      <c r="L381" s="22" t="str">
        <f>IF(ISNONTEXT(node_raw[[#This Row],[Column9]]), "", node_raw[[#This Row],[Column9]]/1)</f>
        <v/>
      </c>
      <c r="M381" s="86" t="str">
        <f>IF(ISNONTEXT(node_raw[[#This Row],[Column10]]), "", node_raw[[#This Row],[Column10]]/1)</f>
        <v/>
      </c>
    </row>
    <row r="382" spans="2:13" ht="15.75" customHeight="1" x14ac:dyDescent="0.25">
      <c r="B382" s="80" t="str">
        <f>IF(ISNONTEXT(node_raw[[#This Row],[Column1]]), "", node_raw[[#This Row],[Column1]])</f>
        <v/>
      </c>
      <c r="C382" s="88" t="str">
        <f>IF(ISNONTEXT(node_raw[[#This Row],[Column2]]), "", node_raw[[#This Row],[Column2]])</f>
        <v/>
      </c>
      <c r="D382" s="83" t="str">
        <f>IF(ISNUMBER(node_raw[[#This Row],[Column3]]), node_raw[[#This Row],[Column3]],"")</f>
        <v/>
      </c>
      <c r="E382" s="85" t="str">
        <f>IF(ISNUMBER(node_raw[[#This Row],[Column4]]), node_raw[[#This Row],[Column4]]/1048576,"")</f>
        <v/>
      </c>
      <c r="F382" s="83" t="str">
        <f>IF(ISNUMBER(node_raw[[#This Row],[Column5]]), node_raw[[#This Row],[Column5]],"")</f>
        <v/>
      </c>
      <c r="G382" s="41" t="str">
        <f t="shared" si="10"/>
        <v/>
      </c>
      <c r="H382" s="23" t="str">
        <f>IF(ISNUMBER(node_raw[[#This Row],[Column6]]), node_raw[[#This Row],[Column6]]/1048576,"")</f>
        <v/>
      </c>
      <c r="I382" s="92" t="str">
        <f t="shared" si="11"/>
        <v/>
      </c>
      <c r="J382" s="42" t="str">
        <f>IF(ISNONTEXT(node_raw[[#This Row],[Column7]]), "", node_raw[[#This Row],[Column7]]/100)</f>
        <v/>
      </c>
      <c r="K382" s="42" t="str">
        <f>IF(ISNONTEXT(node_raw[[#This Row],[Column8]]), "", node_raw[[#This Row],[Column8]]/100)</f>
        <v/>
      </c>
      <c r="L382" s="22" t="str">
        <f>IF(ISNONTEXT(node_raw[[#This Row],[Column9]]), "", node_raw[[#This Row],[Column9]]/1)</f>
        <v/>
      </c>
      <c r="M382" s="86" t="str">
        <f>IF(ISNONTEXT(node_raw[[#This Row],[Column10]]), "", node_raw[[#This Row],[Column10]]/1)</f>
        <v/>
      </c>
    </row>
    <row r="383" spans="2:13" ht="15.75" customHeight="1" x14ac:dyDescent="0.25">
      <c r="B383" s="80" t="str">
        <f>IF(ISNONTEXT(node_raw[[#This Row],[Column1]]), "", node_raw[[#This Row],[Column1]])</f>
        <v/>
      </c>
      <c r="C383" s="88" t="str">
        <f>IF(ISNONTEXT(node_raw[[#This Row],[Column2]]), "", node_raw[[#This Row],[Column2]])</f>
        <v/>
      </c>
      <c r="D383" s="83" t="str">
        <f>IF(ISNUMBER(node_raw[[#This Row],[Column3]]), node_raw[[#This Row],[Column3]],"")</f>
        <v/>
      </c>
      <c r="E383" s="85" t="str">
        <f>IF(ISNUMBER(node_raw[[#This Row],[Column4]]), node_raw[[#This Row],[Column4]]/1048576,"")</f>
        <v/>
      </c>
      <c r="F383" s="83" t="str">
        <f>IF(ISNUMBER(node_raw[[#This Row],[Column5]]), node_raw[[#This Row],[Column5]],"")</f>
        <v/>
      </c>
      <c r="G383" s="41" t="str">
        <f t="shared" si="10"/>
        <v/>
      </c>
      <c r="H383" s="23" t="str">
        <f>IF(ISNUMBER(node_raw[[#This Row],[Column6]]), node_raw[[#This Row],[Column6]]/1048576,"")</f>
        <v/>
      </c>
      <c r="I383" s="92" t="str">
        <f t="shared" si="11"/>
        <v/>
      </c>
      <c r="J383" s="42" t="str">
        <f>IF(ISNONTEXT(node_raw[[#This Row],[Column7]]), "", node_raw[[#This Row],[Column7]]/100)</f>
        <v/>
      </c>
      <c r="K383" s="42" t="str">
        <f>IF(ISNONTEXT(node_raw[[#This Row],[Column8]]), "", node_raw[[#This Row],[Column8]]/100)</f>
        <v/>
      </c>
      <c r="L383" s="22" t="str">
        <f>IF(ISNONTEXT(node_raw[[#This Row],[Column9]]), "", node_raw[[#This Row],[Column9]]/1)</f>
        <v/>
      </c>
      <c r="M383" s="86" t="str">
        <f>IF(ISNONTEXT(node_raw[[#This Row],[Column10]]), "", node_raw[[#This Row],[Column10]]/1)</f>
        <v/>
      </c>
    </row>
    <row r="384" spans="2:13" ht="15.75" customHeight="1" x14ac:dyDescent="0.25">
      <c r="B384" s="80" t="str">
        <f>IF(ISNONTEXT(node_raw[[#This Row],[Column1]]), "", node_raw[[#This Row],[Column1]])</f>
        <v/>
      </c>
      <c r="C384" s="88" t="str">
        <f>IF(ISNONTEXT(node_raw[[#This Row],[Column2]]), "", node_raw[[#This Row],[Column2]])</f>
        <v/>
      </c>
      <c r="D384" s="83" t="str">
        <f>IF(ISNUMBER(node_raw[[#This Row],[Column3]]), node_raw[[#This Row],[Column3]],"")</f>
        <v/>
      </c>
      <c r="E384" s="85" t="str">
        <f>IF(ISNUMBER(node_raw[[#This Row],[Column4]]), node_raw[[#This Row],[Column4]]/1048576,"")</f>
        <v/>
      </c>
      <c r="F384" s="83" t="str">
        <f>IF(ISNUMBER(node_raw[[#This Row],[Column5]]), node_raw[[#This Row],[Column5]],"")</f>
        <v/>
      </c>
      <c r="G384" s="41" t="str">
        <f t="shared" si="10"/>
        <v/>
      </c>
      <c r="H384" s="23" t="str">
        <f>IF(ISNUMBER(node_raw[[#This Row],[Column6]]), node_raw[[#This Row],[Column6]]/1048576,"")</f>
        <v/>
      </c>
      <c r="I384" s="92" t="str">
        <f t="shared" si="11"/>
        <v/>
      </c>
      <c r="J384" s="42" t="str">
        <f>IF(ISNONTEXT(node_raw[[#This Row],[Column7]]), "", node_raw[[#This Row],[Column7]]/100)</f>
        <v/>
      </c>
      <c r="K384" s="42" t="str">
        <f>IF(ISNONTEXT(node_raw[[#This Row],[Column8]]), "", node_raw[[#This Row],[Column8]]/100)</f>
        <v/>
      </c>
      <c r="L384" s="22" t="str">
        <f>IF(ISNONTEXT(node_raw[[#This Row],[Column9]]), "", node_raw[[#This Row],[Column9]]/1)</f>
        <v/>
      </c>
      <c r="M384" s="86" t="str">
        <f>IF(ISNONTEXT(node_raw[[#This Row],[Column10]]), "", node_raw[[#This Row],[Column10]]/1)</f>
        <v/>
      </c>
    </row>
    <row r="385" spans="2:13" ht="15.75" customHeight="1" x14ac:dyDescent="0.25">
      <c r="B385" s="80" t="str">
        <f>IF(ISNONTEXT(node_raw[[#This Row],[Column1]]), "", node_raw[[#This Row],[Column1]])</f>
        <v/>
      </c>
      <c r="C385" s="88" t="str">
        <f>IF(ISNONTEXT(node_raw[[#This Row],[Column2]]), "", node_raw[[#This Row],[Column2]])</f>
        <v/>
      </c>
      <c r="D385" s="83" t="str">
        <f>IF(ISNUMBER(node_raw[[#This Row],[Column3]]), node_raw[[#This Row],[Column3]],"")</f>
        <v/>
      </c>
      <c r="E385" s="85" t="str">
        <f>IF(ISNUMBER(node_raw[[#This Row],[Column4]]), node_raw[[#This Row],[Column4]]/1048576,"")</f>
        <v/>
      </c>
      <c r="F385" s="83" t="str">
        <f>IF(ISNUMBER(node_raw[[#This Row],[Column5]]), node_raw[[#This Row],[Column5]],"")</f>
        <v/>
      </c>
      <c r="G385" s="41" t="str">
        <f t="shared" si="10"/>
        <v/>
      </c>
      <c r="H385" s="23" t="str">
        <f>IF(ISNUMBER(node_raw[[#This Row],[Column6]]), node_raw[[#This Row],[Column6]]/1048576,"")</f>
        <v/>
      </c>
      <c r="I385" s="92" t="str">
        <f t="shared" si="11"/>
        <v/>
      </c>
      <c r="J385" s="42" t="str">
        <f>IF(ISNONTEXT(node_raw[[#This Row],[Column7]]), "", node_raw[[#This Row],[Column7]]/100)</f>
        <v/>
      </c>
      <c r="K385" s="42" t="str">
        <f>IF(ISNONTEXT(node_raw[[#This Row],[Column8]]), "", node_raw[[#This Row],[Column8]]/100)</f>
        <v/>
      </c>
      <c r="L385" s="22" t="str">
        <f>IF(ISNONTEXT(node_raw[[#This Row],[Column9]]), "", node_raw[[#This Row],[Column9]]/1)</f>
        <v/>
      </c>
      <c r="M385" s="86" t="str">
        <f>IF(ISNONTEXT(node_raw[[#This Row],[Column10]]), "", node_raw[[#This Row],[Column10]]/1)</f>
        <v/>
      </c>
    </row>
    <row r="386" spans="2:13" ht="15.75" customHeight="1" x14ac:dyDescent="0.25">
      <c r="B386" s="80" t="str">
        <f>IF(ISNONTEXT(node_raw[[#This Row],[Column1]]), "", node_raw[[#This Row],[Column1]])</f>
        <v/>
      </c>
      <c r="C386" s="88" t="str">
        <f>IF(ISNONTEXT(node_raw[[#This Row],[Column2]]), "", node_raw[[#This Row],[Column2]])</f>
        <v/>
      </c>
      <c r="D386" s="83" t="str">
        <f>IF(ISNUMBER(node_raw[[#This Row],[Column3]]), node_raw[[#This Row],[Column3]],"")</f>
        <v/>
      </c>
      <c r="E386" s="85" t="str">
        <f>IF(ISNUMBER(node_raw[[#This Row],[Column4]]), node_raw[[#This Row],[Column4]]/1048576,"")</f>
        <v/>
      </c>
      <c r="F386" s="83" t="str">
        <f>IF(ISNUMBER(node_raw[[#This Row],[Column5]]), node_raw[[#This Row],[Column5]],"")</f>
        <v/>
      </c>
      <c r="G386" s="41" t="str">
        <f t="shared" si="10"/>
        <v/>
      </c>
      <c r="H386" s="23" t="str">
        <f>IF(ISNUMBER(node_raw[[#This Row],[Column6]]), node_raw[[#This Row],[Column6]]/1048576,"")</f>
        <v/>
      </c>
      <c r="I386" s="92" t="str">
        <f t="shared" si="11"/>
        <v/>
      </c>
      <c r="J386" s="42" t="str">
        <f>IF(ISNONTEXT(node_raw[[#This Row],[Column7]]), "", node_raw[[#This Row],[Column7]]/100)</f>
        <v/>
      </c>
      <c r="K386" s="42" t="str">
        <f>IF(ISNONTEXT(node_raw[[#This Row],[Column8]]), "", node_raw[[#This Row],[Column8]]/100)</f>
        <v/>
      </c>
      <c r="L386" s="22" t="str">
        <f>IF(ISNONTEXT(node_raw[[#This Row],[Column9]]), "", node_raw[[#This Row],[Column9]]/1)</f>
        <v/>
      </c>
      <c r="M386" s="86" t="str">
        <f>IF(ISNONTEXT(node_raw[[#This Row],[Column10]]), "", node_raw[[#This Row],[Column10]]/1)</f>
        <v/>
      </c>
    </row>
    <row r="387" spans="2:13" ht="15.75" customHeight="1" x14ac:dyDescent="0.25">
      <c r="B387" s="80" t="str">
        <f>IF(ISNONTEXT(node_raw[[#This Row],[Column1]]), "", node_raw[[#This Row],[Column1]])</f>
        <v/>
      </c>
      <c r="C387" s="88" t="str">
        <f>IF(ISNONTEXT(node_raw[[#This Row],[Column2]]), "", node_raw[[#This Row],[Column2]])</f>
        <v/>
      </c>
      <c r="D387" s="83" t="str">
        <f>IF(ISNUMBER(node_raw[[#This Row],[Column3]]), node_raw[[#This Row],[Column3]],"")</f>
        <v/>
      </c>
      <c r="E387" s="85" t="str">
        <f>IF(ISNUMBER(node_raw[[#This Row],[Column4]]), node_raw[[#This Row],[Column4]]/1048576,"")</f>
        <v/>
      </c>
      <c r="F387" s="83" t="str">
        <f>IF(ISNUMBER(node_raw[[#This Row],[Column5]]), node_raw[[#This Row],[Column5]],"")</f>
        <v/>
      </c>
      <c r="G387" s="41" t="str">
        <f t="shared" ref="G387:G450" si="12">IF(ISNUMBER(F387), F387/D387, "")</f>
        <v/>
      </c>
      <c r="H387" s="23" t="str">
        <f>IF(ISNUMBER(node_raw[[#This Row],[Column6]]), node_raw[[#This Row],[Column6]]/1048576,"")</f>
        <v/>
      </c>
      <c r="I387" s="92" t="str">
        <f t="shared" ref="I387:I450" si="13">IF(ISNUMBER(H387), H387/E387, "")</f>
        <v/>
      </c>
      <c r="J387" s="42" t="str">
        <f>IF(ISNONTEXT(node_raw[[#This Row],[Column7]]), "", node_raw[[#This Row],[Column7]]/100)</f>
        <v/>
      </c>
      <c r="K387" s="42" t="str">
        <f>IF(ISNONTEXT(node_raw[[#This Row],[Column8]]), "", node_raw[[#This Row],[Column8]]/100)</f>
        <v/>
      </c>
      <c r="L387" s="22" t="str">
        <f>IF(ISNONTEXT(node_raw[[#This Row],[Column9]]), "", node_raw[[#This Row],[Column9]]/1)</f>
        <v/>
      </c>
      <c r="M387" s="86" t="str">
        <f>IF(ISNONTEXT(node_raw[[#This Row],[Column10]]), "", node_raw[[#This Row],[Column10]]/1)</f>
        <v/>
      </c>
    </row>
    <row r="388" spans="2:13" ht="15.75" customHeight="1" x14ac:dyDescent="0.25">
      <c r="B388" s="80" t="str">
        <f>IF(ISNONTEXT(node_raw[[#This Row],[Column1]]), "", node_raw[[#This Row],[Column1]])</f>
        <v/>
      </c>
      <c r="C388" s="88" t="str">
        <f>IF(ISNONTEXT(node_raw[[#This Row],[Column2]]), "", node_raw[[#This Row],[Column2]])</f>
        <v/>
      </c>
      <c r="D388" s="83" t="str">
        <f>IF(ISNUMBER(node_raw[[#This Row],[Column3]]), node_raw[[#This Row],[Column3]],"")</f>
        <v/>
      </c>
      <c r="E388" s="85" t="str">
        <f>IF(ISNUMBER(node_raw[[#This Row],[Column4]]), node_raw[[#This Row],[Column4]]/1048576,"")</f>
        <v/>
      </c>
      <c r="F388" s="83" t="str">
        <f>IF(ISNUMBER(node_raw[[#This Row],[Column5]]), node_raw[[#This Row],[Column5]],"")</f>
        <v/>
      </c>
      <c r="G388" s="41" t="str">
        <f t="shared" si="12"/>
        <v/>
      </c>
      <c r="H388" s="23" t="str">
        <f>IF(ISNUMBER(node_raw[[#This Row],[Column6]]), node_raw[[#This Row],[Column6]]/1048576,"")</f>
        <v/>
      </c>
      <c r="I388" s="92" t="str">
        <f t="shared" si="13"/>
        <v/>
      </c>
      <c r="J388" s="42" t="str">
        <f>IF(ISNONTEXT(node_raw[[#This Row],[Column7]]), "", node_raw[[#This Row],[Column7]]/100)</f>
        <v/>
      </c>
      <c r="K388" s="42" t="str">
        <f>IF(ISNONTEXT(node_raw[[#This Row],[Column8]]), "", node_raw[[#This Row],[Column8]]/100)</f>
        <v/>
      </c>
      <c r="L388" s="22" t="str">
        <f>IF(ISNONTEXT(node_raw[[#This Row],[Column9]]), "", node_raw[[#This Row],[Column9]]/1)</f>
        <v/>
      </c>
      <c r="M388" s="86" t="str">
        <f>IF(ISNONTEXT(node_raw[[#This Row],[Column10]]), "", node_raw[[#This Row],[Column10]]/1)</f>
        <v/>
      </c>
    </row>
    <row r="389" spans="2:13" ht="15.75" customHeight="1" x14ac:dyDescent="0.25">
      <c r="B389" s="80" t="str">
        <f>IF(ISNONTEXT(node_raw[[#This Row],[Column1]]), "", node_raw[[#This Row],[Column1]])</f>
        <v/>
      </c>
      <c r="C389" s="88" t="str">
        <f>IF(ISNONTEXT(node_raw[[#This Row],[Column2]]), "", node_raw[[#This Row],[Column2]])</f>
        <v/>
      </c>
      <c r="D389" s="83" t="str">
        <f>IF(ISNUMBER(node_raw[[#This Row],[Column3]]), node_raw[[#This Row],[Column3]],"")</f>
        <v/>
      </c>
      <c r="E389" s="85" t="str">
        <f>IF(ISNUMBER(node_raw[[#This Row],[Column4]]), node_raw[[#This Row],[Column4]]/1048576,"")</f>
        <v/>
      </c>
      <c r="F389" s="83" t="str">
        <f>IF(ISNUMBER(node_raw[[#This Row],[Column5]]), node_raw[[#This Row],[Column5]],"")</f>
        <v/>
      </c>
      <c r="G389" s="41" t="str">
        <f t="shared" si="12"/>
        <v/>
      </c>
      <c r="H389" s="23" t="str">
        <f>IF(ISNUMBER(node_raw[[#This Row],[Column6]]), node_raw[[#This Row],[Column6]]/1048576,"")</f>
        <v/>
      </c>
      <c r="I389" s="92" t="str">
        <f t="shared" si="13"/>
        <v/>
      </c>
      <c r="J389" s="42" t="str">
        <f>IF(ISNONTEXT(node_raw[[#This Row],[Column7]]), "", node_raw[[#This Row],[Column7]]/100)</f>
        <v/>
      </c>
      <c r="K389" s="42" t="str">
        <f>IF(ISNONTEXT(node_raw[[#This Row],[Column8]]), "", node_raw[[#This Row],[Column8]]/100)</f>
        <v/>
      </c>
      <c r="L389" s="22" t="str">
        <f>IF(ISNONTEXT(node_raw[[#This Row],[Column9]]), "", node_raw[[#This Row],[Column9]]/1)</f>
        <v/>
      </c>
      <c r="M389" s="86" t="str">
        <f>IF(ISNONTEXT(node_raw[[#This Row],[Column10]]), "", node_raw[[#This Row],[Column10]]/1)</f>
        <v/>
      </c>
    </row>
    <row r="390" spans="2:13" ht="15.75" customHeight="1" x14ac:dyDescent="0.25">
      <c r="B390" s="80" t="str">
        <f>IF(ISNONTEXT(node_raw[[#This Row],[Column1]]), "", node_raw[[#This Row],[Column1]])</f>
        <v/>
      </c>
      <c r="C390" s="88" t="str">
        <f>IF(ISNONTEXT(node_raw[[#This Row],[Column2]]), "", node_raw[[#This Row],[Column2]])</f>
        <v/>
      </c>
      <c r="D390" s="83" t="str">
        <f>IF(ISNUMBER(node_raw[[#This Row],[Column3]]), node_raw[[#This Row],[Column3]],"")</f>
        <v/>
      </c>
      <c r="E390" s="85" t="str">
        <f>IF(ISNUMBER(node_raw[[#This Row],[Column4]]), node_raw[[#This Row],[Column4]]/1048576,"")</f>
        <v/>
      </c>
      <c r="F390" s="83" t="str">
        <f>IF(ISNUMBER(node_raw[[#This Row],[Column5]]), node_raw[[#This Row],[Column5]],"")</f>
        <v/>
      </c>
      <c r="G390" s="41" t="str">
        <f t="shared" si="12"/>
        <v/>
      </c>
      <c r="H390" s="23" t="str">
        <f>IF(ISNUMBER(node_raw[[#This Row],[Column6]]), node_raw[[#This Row],[Column6]]/1048576,"")</f>
        <v/>
      </c>
      <c r="I390" s="92" t="str">
        <f t="shared" si="13"/>
        <v/>
      </c>
      <c r="J390" s="42" t="str">
        <f>IF(ISNONTEXT(node_raw[[#This Row],[Column7]]), "", node_raw[[#This Row],[Column7]]/100)</f>
        <v/>
      </c>
      <c r="K390" s="42" t="str">
        <f>IF(ISNONTEXT(node_raw[[#This Row],[Column8]]), "", node_raw[[#This Row],[Column8]]/100)</f>
        <v/>
      </c>
      <c r="L390" s="22" t="str">
        <f>IF(ISNONTEXT(node_raw[[#This Row],[Column9]]), "", node_raw[[#This Row],[Column9]]/1)</f>
        <v/>
      </c>
      <c r="M390" s="86" t="str">
        <f>IF(ISNONTEXT(node_raw[[#This Row],[Column10]]), "", node_raw[[#This Row],[Column10]]/1)</f>
        <v/>
      </c>
    </row>
    <row r="391" spans="2:13" ht="15.75" customHeight="1" x14ac:dyDescent="0.25">
      <c r="B391" s="80" t="str">
        <f>IF(ISNONTEXT(node_raw[[#This Row],[Column1]]), "", node_raw[[#This Row],[Column1]])</f>
        <v/>
      </c>
      <c r="C391" s="88" t="str">
        <f>IF(ISNONTEXT(node_raw[[#This Row],[Column2]]), "", node_raw[[#This Row],[Column2]])</f>
        <v/>
      </c>
      <c r="D391" s="83" t="str">
        <f>IF(ISNUMBER(node_raw[[#This Row],[Column3]]), node_raw[[#This Row],[Column3]],"")</f>
        <v/>
      </c>
      <c r="E391" s="85" t="str">
        <f>IF(ISNUMBER(node_raw[[#This Row],[Column4]]), node_raw[[#This Row],[Column4]]/1048576,"")</f>
        <v/>
      </c>
      <c r="F391" s="83" t="str">
        <f>IF(ISNUMBER(node_raw[[#This Row],[Column5]]), node_raw[[#This Row],[Column5]],"")</f>
        <v/>
      </c>
      <c r="G391" s="41" t="str">
        <f t="shared" si="12"/>
        <v/>
      </c>
      <c r="H391" s="23" t="str">
        <f>IF(ISNUMBER(node_raw[[#This Row],[Column6]]), node_raw[[#This Row],[Column6]]/1048576,"")</f>
        <v/>
      </c>
      <c r="I391" s="92" t="str">
        <f t="shared" si="13"/>
        <v/>
      </c>
      <c r="J391" s="42" t="str">
        <f>IF(ISNONTEXT(node_raw[[#This Row],[Column7]]), "", node_raw[[#This Row],[Column7]]/100)</f>
        <v/>
      </c>
      <c r="K391" s="42" t="str">
        <f>IF(ISNONTEXT(node_raw[[#This Row],[Column8]]), "", node_raw[[#This Row],[Column8]]/100)</f>
        <v/>
      </c>
      <c r="L391" s="22" t="str">
        <f>IF(ISNONTEXT(node_raw[[#This Row],[Column9]]), "", node_raw[[#This Row],[Column9]]/1)</f>
        <v/>
      </c>
      <c r="M391" s="86" t="str">
        <f>IF(ISNONTEXT(node_raw[[#This Row],[Column10]]), "", node_raw[[#This Row],[Column10]]/1)</f>
        <v/>
      </c>
    </row>
    <row r="392" spans="2:13" ht="15.75" customHeight="1" x14ac:dyDescent="0.25">
      <c r="B392" s="80" t="str">
        <f>IF(ISNONTEXT(node_raw[[#This Row],[Column1]]), "", node_raw[[#This Row],[Column1]])</f>
        <v/>
      </c>
      <c r="C392" s="88" t="str">
        <f>IF(ISNONTEXT(node_raw[[#This Row],[Column2]]), "", node_raw[[#This Row],[Column2]])</f>
        <v/>
      </c>
      <c r="D392" s="83" t="str">
        <f>IF(ISNUMBER(node_raw[[#This Row],[Column3]]), node_raw[[#This Row],[Column3]],"")</f>
        <v/>
      </c>
      <c r="E392" s="85" t="str">
        <f>IF(ISNUMBER(node_raw[[#This Row],[Column4]]), node_raw[[#This Row],[Column4]]/1048576,"")</f>
        <v/>
      </c>
      <c r="F392" s="83" t="str">
        <f>IF(ISNUMBER(node_raw[[#This Row],[Column5]]), node_raw[[#This Row],[Column5]],"")</f>
        <v/>
      </c>
      <c r="G392" s="41" t="str">
        <f t="shared" si="12"/>
        <v/>
      </c>
      <c r="H392" s="23" t="str">
        <f>IF(ISNUMBER(node_raw[[#This Row],[Column6]]), node_raw[[#This Row],[Column6]]/1048576,"")</f>
        <v/>
      </c>
      <c r="I392" s="92" t="str">
        <f t="shared" si="13"/>
        <v/>
      </c>
      <c r="J392" s="42" t="str">
        <f>IF(ISNONTEXT(node_raw[[#This Row],[Column7]]), "", node_raw[[#This Row],[Column7]]/100)</f>
        <v/>
      </c>
      <c r="K392" s="42" t="str">
        <f>IF(ISNONTEXT(node_raw[[#This Row],[Column8]]), "", node_raw[[#This Row],[Column8]]/100)</f>
        <v/>
      </c>
      <c r="L392" s="22" t="str">
        <f>IF(ISNONTEXT(node_raw[[#This Row],[Column9]]), "", node_raw[[#This Row],[Column9]]/1)</f>
        <v/>
      </c>
      <c r="M392" s="86" t="str">
        <f>IF(ISNONTEXT(node_raw[[#This Row],[Column10]]), "", node_raw[[#This Row],[Column10]]/1)</f>
        <v/>
      </c>
    </row>
    <row r="393" spans="2:13" ht="15.75" customHeight="1" x14ac:dyDescent="0.25">
      <c r="B393" s="80" t="str">
        <f>IF(ISNONTEXT(node_raw[[#This Row],[Column1]]), "", node_raw[[#This Row],[Column1]])</f>
        <v/>
      </c>
      <c r="C393" s="88" t="str">
        <f>IF(ISNONTEXT(node_raw[[#This Row],[Column2]]), "", node_raw[[#This Row],[Column2]])</f>
        <v/>
      </c>
      <c r="D393" s="83" t="str">
        <f>IF(ISNUMBER(node_raw[[#This Row],[Column3]]), node_raw[[#This Row],[Column3]],"")</f>
        <v/>
      </c>
      <c r="E393" s="85" t="str">
        <f>IF(ISNUMBER(node_raw[[#This Row],[Column4]]), node_raw[[#This Row],[Column4]]/1048576,"")</f>
        <v/>
      </c>
      <c r="F393" s="83" t="str">
        <f>IF(ISNUMBER(node_raw[[#This Row],[Column5]]), node_raw[[#This Row],[Column5]],"")</f>
        <v/>
      </c>
      <c r="G393" s="41" t="str">
        <f t="shared" si="12"/>
        <v/>
      </c>
      <c r="H393" s="23" t="str">
        <f>IF(ISNUMBER(node_raw[[#This Row],[Column6]]), node_raw[[#This Row],[Column6]]/1048576,"")</f>
        <v/>
      </c>
      <c r="I393" s="92" t="str">
        <f t="shared" si="13"/>
        <v/>
      </c>
      <c r="J393" s="42" t="str">
        <f>IF(ISNONTEXT(node_raw[[#This Row],[Column7]]), "", node_raw[[#This Row],[Column7]]/100)</f>
        <v/>
      </c>
      <c r="K393" s="42" t="str">
        <f>IF(ISNONTEXT(node_raw[[#This Row],[Column8]]), "", node_raw[[#This Row],[Column8]]/100)</f>
        <v/>
      </c>
      <c r="L393" s="22" t="str">
        <f>IF(ISNONTEXT(node_raw[[#This Row],[Column9]]), "", node_raw[[#This Row],[Column9]]/1)</f>
        <v/>
      </c>
      <c r="M393" s="86" t="str">
        <f>IF(ISNONTEXT(node_raw[[#This Row],[Column10]]), "", node_raw[[#This Row],[Column10]]/1)</f>
        <v/>
      </c>
    </row>
    <row r="394" spans="2:13" ht="15.75" customHeight="1" x14ac:dyDescent="0.25">
      <c r="B394" s="80" t="str">
        <f>IF(ISNONTEXT(node_raw[[#This Row],[Column1]]), "", node_raw[[#This Row],[Column1]])</f>
        <v/>
      </c>
      <c r="C394" s="88" t="str">
        <f>IF(ISNONTEXT(node_raw[[#This Row],[Column2]]), "", node_raw[[#This Row],[Column2]])</f>
        <v/>
      </c>
      <c r="D394" s="83" t="str">
        <f>IF(ISNUMBER(node_raw[[#This Row],[Column3]]), node_raw[[#This Row],[Column3]],"")</f>
        <v/>
      </c>
      <c r="E394" s="85" t="str">
        <f>IF(ISNUMBER(node_raw[[#This Row],[Column4]]), node_raw[[#This Row],[Column4]]/1048576,"")</f>
        <v/>
      </c>
      <c r="F394" s="83" t="str">
        <f>IF(ISNUMBER(node_raw[[#This Row],[Column5]]), node_raw[[#This Row],[Column5]],"")</f>
        <v/>
      </c>
      <c r="G394" s="41" t="str">
        <f t="shared" si="12"/>
        <v/>
      </c>
      <c r="H394" s="23" t="str">
        <f>IF(ISNUMBER(node_raw[[#This Row],[Column6]]), node_raw[[#This Row],[Column6]]/1048576,"")</f>
        <v/>
      </c>
      <c r="I394" s="92" t="str">
        <f t="shared" si="13"/>
        <v/>
      </c>
      <c r="J394" s="42" t="str">
        <f>IF(ISNONTEXT(node_raw[[#This Row],[Column7]]), "", node_raw[[#This Row],[Column7]]/100)</f>
        <v/>
      </c>
      <c r="K394" s="42" t="str">
        <f>IF(ISNONTEXT(node_raw[[#This Row],[Column8]]), "", node_raw[[#This Row],[Column8]]/100)</f>
        <v/>
      </c>
      <c r="L394" s="22" t="str">
        <f>IF(ISNONTEXT(node_raw[[#This Row],[Column9]]), "", node_raw[[#This Row],[Column9]]/1)</f>
        <v/>
      </c>
      <c r="M394" s="86" t="str">
        <f>IF(ISNONTEXT(node_raw[[#This Row],[Column10]]), "", node_raw[[#This Row],[Column10]]/1)</f>
        <v/>
      </c>
    </row>
    <row r="395" spans="2:13" ht="15.75" customHeight="1" x14ac:dyDescent="0.25">
      <c r="B395" s="80" t="str">
        <f>IF(ISNONTEXT(node_raw[[#This Row],[Column1]]), "", node_raw[[#This Row],[Column1]])</f>
        <v/>
      </c>
      <c r="C395" s="88" t="str">
        <f>IF(ISNONTEXT(node_raw[[#This Row],[Column2]]), "", node_raw[[#This Row],[Column2]])</f>
        <v/>
      </c>
      <c r="D395" s="83" t="str">
        <f>IF(ISNUMBER(node_raw[[#This Row],[Column3]]), node_raw[[#This Row],[Column3]],"")</f>
        <v/>
      </c>
      <c r="E395" s="85" t="str">
        <f>IF(ISNUMBER(node_raw[[#This Row],[Column4]]), node_raw[[#This Row],[Column4]]/1048576,"")</f>
        <v/>
      </c>
      <c r="F395" s="83" t="str">
        <f>IF(ISNUMBER(node_raw[[#This Row],[Column5]]), node_raw[[#This Row],[Column5]],"")</f>
        <v/>
      </c>
      <c r="G395" s="41" t="str">
        <f t="shared" si="12"/>
        <v/>
      </c>
      <c r="H395" s="23" t="str">
        <f>IF(ISNUMBER(node_raw[[#This Row],[Column6]]), node_raw[[#This Row],[Column6]]/1048576,"")</f>
        <v/>
      </c>
      <c r="I395" s="92" t="str">
        <f t="shared" si="13"/>
        <v/>
      </c>
      <c r="J395" s="42" t="str">
        <f>IF(ISNONTEXT(node_raw[[#This Row],[Column7]]), "", node_raw[[#This Row],[Column7]]/100)</f>
        <v/>
      </c>
      <c r="K395" s="42" t="str">
        <f>IF(ISNONTEXT(node_raw[[#This Row],[Column8]]), "", node_raw[[#This Row],[Column8]]/100)</f>
        <v/>
      </c>
      <c r="L395" s="22" t="str">
        <f>IF(ISNONTEXT(node_raw[[#This Row],[Column9]]), "", node_raw[[#This Row],[Column9]]/1)</f>
        <v/>
      </c>
      <c r="M395" s="86" t="str">
        <f>IF(ISNONTEXT(node_raw[[#This Row],[Column10]]), "", node_raw[[#This Row],[Column10]]/1)</f>
        <v/>
      </c>
    </row>
    <row r="396" spans="2:13" ht="15.75" customHeight="1" x14ac:dyDescent="0.25">
      <c r="B396" s="80" t="str">
        <f>IF(ISNONTEXT(node_raw[[#This Row],[Column1]]), "", node_raw[[#This Row],[Column1]])</f>
        <v/>
      </c>
      <c r="C396" s="88" t="str">
        <f>IF(ISNONTEXT(node_raw[[#This Row],[Column2]]), "", node_raw[[#This Row],[Column2]])</f>
        <v/>
      </c>
      <c r="D396" s="83" t="str">
        <f>IF(ISNUMBER(node_raw[[#This Row],[Column3]]), node_raw[[#This Row],[Column3]],"")</f>
        <v/>
      </c>
      <c r="E396" s="85" t="str">
        <f>IF(ISNUMBER(node_raw[[#This Row],[Column4]]), node_raw[[#This Row],[Column4]]/1048576,"")</f>
        <v/>
      </c>
      <c r="F396" s="83" t="str">
        <f>IF(ISNUMBER(node_raw[[#This Row],[Column5]]), node_raw[[#This Row],[Column5]],"")</f>
        <v/>
      </c>
      <c r="G396" s="41" t="str">
        <f t="shared" si="12"/>
        <v/>
      </c>
      <c r="H396" s="23" t="str">
        <f>IF(ISNUMBER(node_raw[[#This Row],[Column6]]), node_raw[[#This Row],[Column6]]/1048576,"")</f>
        <v/>
      </c>
      <c r="I396" s="92" t="str">
        <f t="shared" si="13"/>
        <v/>
      </c>
      <c r="J396" s="42" t="str">
        <f>IF(ISNONTEXT(node_raw[[#This Row],[Column7]]), "", node_raw[[#This Row],[Column7]]/100)</f>
        <v/>
      </c>
      <c r="K396" s="42" t="str">
        <f>IF(ISNONTEXT(node_raw[[#This Row],[Column8]]), "", node_raw[[#This Row],[Column8]]/100)</f>
        <v/>
      </c>
      <c r="L396" s="22" t="str">
        <f>IF(ISNONTEXT(node_raw[[#This Row],[Column9]]), "", node_raw[[#This Row],[Column9]]/1)</f>
        <v/>
      </c>
      <c r="M396" s="86" t="str">
        <f>IF(ISNONTEXT(node_raw[[#This Row],[Column10]]), "", node_raw[[#This Row],[Column10]]/1)</f>
        <v/>
      </c>
    </row>
    <row r="397" spans="2:13" ht="15.75" customHeight="1" x14ac:dyDescent="0.25">
      <c r="B397" s="80" t="str">
        <f>IF(ISNONTEXT(node_raw[[#This Row],[Column1]]), "", node_raw[[#This Row],[Column1]])</f>
        <v/>
      </c>
      <c r="C397" s="88" t="str">
        <f>IF(ISNONTEXT(node_raw[[#This Row],[Column2]]), "", node_raw[[#This Row],[Column2]])</f>
        <v/>
      </c>
      <c r="D397" s="83" t="str">
        <f>IF(ISNUMBER(node_raw[[#This Row],[Column3]]), node_raw[[#This Row],[Column3]],"")</f>
        <v/>
      </c>
      <c r="E397" s="85" t="str">
        <f>IF(ISNUMBER(node_raw[[#This Row],[Column4]]), node_raw[[#This Row],[Column4]]/1048576,"")</f>
        <v/>
      </c>
      <c r="F397" s="83" t="str">
        <f>IF(ISNUMBER(node_raw[[#This Row],[Column5]]), node_raw[[#This Row],[Column5]],"")</f>
        <v/>
      </c>
      <c r="G397" s="41" t="str">
        <f t="shared" si="12"/>
        <v/>
      </c>
      <c r="H397" s="23" t="str">
        <f>IF(ISNUMBER(node_raw[[#This Row],[Column6]]), node_raw[[#This Row],[Column6]]/1048576,"")</f>
        <v/>
      </c>
      <c r="I397" s="92" t="str">
        <f t="shared" si="13"/>
        <v/>
      </c>
      <c r="J397" s="42" t="str">
        <f>IF(ISNONTEXT(node_raw[[#This Row],[Column7]]), "", node_raw[[#This Row],[Column7]]/100)</f>
        <v/>
      </c>
      <c r="K397" s="42" t="str">
        <f>IF(ISNONTEXT(node_raw[[#This Row],[Column8]]), "", node_raw[[#This Row],[Column8]]/100)</f>
        <v/>
      </c>
      <c r="L397" s="22" t="str">
        <f>IF(ISNONTEXT(node_raw[[#This Row],[Column9]]), "", node_raw[[#This Row],[Column9]]/1)</f>
        <v/>
      </c>
      <c r="M397" s="86" t="str">
        <f>IF(ISNONTEXT(node_raw[[#This Row],[Column10]]), "", node_raw[[#This Row],[Column10]]/1)</f>
        <v/>
      </c>
    </row>
    <row r="398" spans="2:13" ht="15.75" customHeight="1" x14ac:dyDescent="0.25">
      <c r="B398" s="80" t="str">
        <f>IF(ISNONTEXT(node_raw[[#This Row],[Column1]]), "", node_raw[[#This Row],[Column1]])</f>
        <v/>
      </c>
      <c r="C398" s="88" t="str">
        <f>IF(ISNONTEXT(node_raw[[#This Row],[Column2]]), "", node_raw[[#This Row],[Column2]])</f>
        <v/>
      </c>
      <c r="D398" s="83" t="str">
        <f>IF(ISNUMBER(node_raw[[#This Row],[Column3]]), node_raw[[#This Row],[Column3]],"")</f>
        <v/>
      </c>
      <c r="E398" s="85" t="str">
        <f>IF(ISNUMBER(node_raw[[#This Row],[Column4]]), node_raw[[#This Row],[Column4]]/1048576,"")</f>
        <v/>
      </c>
      <c r="F398" s="83" t="str">
        <f>IF(ISNUMBER(node_raw[[#This Row],[Column5]]), node_raw[[#This Row],[Column5]],"")</f>
        <v/>
      </c>
      <c r="G398" s="41" t="str">
        <f t="shared" si="12"/>
        <v/>
      </c>
      <c r="H398" s="23" t="str">
        <f>IF(ISNUMBER(node_raw[[#This Row],[Column6]]), node_raw[[#This Row],[Column6]]/1048576,"")</f>
        <v/>
      </c>
      <c r="I398" s="92" t="str">
        <f t="shared" si="13"/>
        <v/>
      </c>
      <c r="J398" s="42" t="str">
        <f>IF(ISNONTEXT(node_raw[[#This Row],[Column7]]), "", node_raw[[#This Row],[Column7]]/100)</f>
        <v/>
      </c>
      <c r="K398" s="42" t="str">
        <f>IF(ISNONTEXT(node_raw[[#This Row],[Column8]]), "", node_raw[[#This Row],[Column8]]/100)</f>
        <v/>
      </c>
      <c r="L398" s="22" t="str">
        <f>IF(ISNONTEXT(node_raw[[#This Row],[Column9]]), "", node_raw[[#This Row],[Column9]]/1)</f>
        <v/>
      </c>
      <c r="M398" s="86" t="str">
        <f>IF(ISNONTEXT(node_raw[[#This Row],[Column10]]), "", node_raw[[#This Row],[Column10]]/1)</f>
        <v/>
      </c>
    </row>
    <row r="399" spans="2:13" ht="15.75" customHeight="1" x14ac:dyDescent="0.25">
      <c r="B399" s="80" t="str">
        <f>IF(ISNONTEXT(node_raw[[#This Row],[Column1]]), "", node_raw[[#This Row],[Column1]])</f>
        <v/>
      </c>
      <c r="C399" s="88" t="str">
        <f>IF(ISNONTEXT(node_raw[[#This Row],[Column2]]), "", node_raw[[#This Row],[Column2]])</f>
        <v/>
      </c>
      <c r="D399" s="83" t="str">
        <f>IF(ISNUMBER(node_raw[[#This Row],[Column3]]), node_raw[[#This Row],[Column3]],"")</f>
        <v/>
      </c>
      <c r="E399" s="85" t="str">
        <f>IF(ISNUMBER(node_raw[[#This Row],[Column4]]), node_raw[[#This Row],[Column4]]/1048576,"")</f>
        <v/>
      </c>
      <c r="F399" s="83" t="str">
        <f>IF(ISNUMBER(node_raw[[#This Row],[Column5]]), node_raw[[#This Row],[Column5]],"")</f>
        <v/>
      </c>
      <c r="G399" s="41" t="str">
        <f t="shared" si="12"/>
        <v/>
      </c>
      <c r="H399" s="23" t="str">
        <f>IF(ISNUMBER(node_raw[[#This Row],[Column6]]), node_raw[[#This Row],[Column6]]/1048576,"")</f>
        <v/>
      </c>
      <c r="I399" s="92" t="str">
        <f t="shared" si="13"/>
        <v/>
      </c>
      <c r="J399" s="42" t="str">
        <f>IF(ISNONTEXT(node_raw[[#This Row],[Column7]]), "", node_raw[[#This Row],[Column7]]/100)</f>
        <v/>
      </c>
      <c r="K399" s="42" t="str">
        <f>IF(ISNONTEXT(node_raw[[#This Row],[Column8]]), "", node_raw[[#This Row],[Column8]]/100)</f>
        <v/>
      </c>
      <c r="L399" s="22" t="str">
        <f>IF(ISNONTEXT(node_raw[[#This Row],[Column9]]), "", node_raw[[#This Row],[Column9]]/1)</f>
        <v/>
      </c>
      <c r="M399" s="86" t="str">
        <f>IF(ISNONTEXT(node_raw[[#This Row],[Column10]]), "", node_raw[[#This Row],[Column10]]/1)</f>
        <v/>
      </c>
    </row>
    <row r="400" spans="2:13" ht="15.75" customHeight="1" x14ac:dyDescent="0.25">
      <c r="B400" s="80" t="str">
        <f>IF(ISNONTEXT(node_raw[[#This Row],[Column1]]), "", node_raw[[#This Row],[Column1]])</f>
        <v/>
      </c>
      <c r="C400" s="88" t="str">
        <f>IF(ISNONTEXT(node_raw[[#This Row],[Column2]]), "", node_raw[[#This Row],[Column2]])</f>
        <v/>
      </c>
      <c r="D400" s="83" t="str">
        <f>IF(ISNUMBER(node_raw[[#This Row],[Column3]]), node_raw[[#This Row],[Column3]],"")</f>
        <v/>
      </c>
      <c r="E400" s="85" t="str">
        <f>IF(ISNUMBER(node_raw[[#This Row],[Column4]]), node_raw[[#This Row],[Column4]]/1048576,"")</f>
        <v/>
      </c>
      <c r="F400" s="83" t="str">
        <f>IF(ISNUMBER(node_raw[[#This Row],[Column5]]), node_raw[[#This Row],[Column5]],"")</f>
        <v/>
      </c>
      <c r="G400" s="41" t="str">
        <f t="shared" si="12"/>
        <v/>
      </c>
      <c r="H400" s="23" t="str">
        <f>IF(ISNUMBER(node_raw[[#This Row],[Column6]]), node_raw[[#This Row],[Column6]]/1048576,"")</f>
        <v/>
      </c>
      <c r="I400" s="92" t="str">
        <f t="shared" si="13"/>
        <v/>
      </c>
      <c r="J400" s="42" t="str">
        <f>IF(ISNONTEXT(node_raw[[#This Row],[Column7]]), "", node_raw[[#This Row],[Column7]]/100)</f>
        <v/>
      </c>
      <c r="K400" s="42" t="str">
        <f>IF(ISNONTEXT(node_raw[[#This Row],[Column8]]), "", node_raw[[#This Row],[Column8]]/100)</f>
        <v/>
      </c>
      <c r="L400" s="22" t="str">
        <f>IF(ISNONTEXT(node_raw[[#This Row],[Column9]]), "", node_raw[[#This Row],[Column9]]/1)</f>
        <v/>
      </c>
      <c r="M400" s="86" t="str">
        <f>IF(ISNONTEXT(node_raw[[#This Row],[Column10]]), "", node_raw[[#This Row],[Column10]]/1)</f>
        <v/>
      </c>
    </row>
    <row r="401" spans="2:13" ht="15.75" customHeight="1" x14ac:dyDescent="0.25">
      <c r="B401" s="80" t="str">
        <f>IF(ISNONTEXT(node_raw[[#This Row],[Column1]]), "", node_raw[[#This Row],[Column1]])</f>
        <v/>
      </c>
      <c r="C401" s="88" t="str">
        <f>IF(ISNONTEXT(node_raw[[#This Row],[Column2]]), "", node_raw[[#This Row],[Column2]])</f>
        <v/>
      </c>
      <c r="D401" s="83" t="str">
        <f>IF(ISNUMBER(node_raw[[#This Row],[Column3]]), node_raw[[#This Row],[Column3]],"")</f>
        <v/>
      </c>
      <c r="E401" s="85" t="str">
        <f>IF(ISNUMBER(node_raw[[#This Row],[Column4]]), node_raw[[#This Row],[Column4]]/1048576,"")</f>
        <v/>
      </c>
      <c r="F401" s="83" t="str">
        <f>IF(ISNUMBER(node_raw[[#This Row],[Column5]]), node_raw[[#This Row],[Column5]],"")</f>
        <v/>
      </c>
      <c r="G401" s="41" t="str">
        <f t="shared" si="12"/>
        <v/>
      </c>
      <c r="H401" s="23" t="str">
        <f>IF(ISNUMBER(node_raw[[#This Row],[Column6]]), node_raw[[#This Row],[Column6]]/1048576,"")</f>
        <v/>
      </c>
      <c r="I401" s="92" t="str">
        <f t="shared" si="13"/>
        <v/>
      </c>
      <c r="J401" s="42" t="str">
        <f>IF(ISNONTEXT(node_raw[[#This Row],[Column7]]), "", node_raw[[#This Row],[Column7]]/100)</f>
        <v/>
      </c>
      <c r="K401" s="42" t="str">
        <f>IF(ISNONTEXT(node_raw[[#This Row],[Column8]]), "", node_raw[[#This Row],[Column8]]/100)</f>
        <v/>
      </c>
      <c r="L401" s="22" t="str">
        <f>IF(ISNONTEXT(node_raw[[#This Row],[Column9]]), "", node_raw[[#This Row],[Column9]]/1)</f>
        <v/>
      </c>
      <c r="M401" s="86" t="str">
        <f>IF(ISNONTEXT(node_raw[[#This Row],[Column10]]), "", node_raw[[#This Row],[Column10]]/1)</f>
        <v/>
      </c>
    </row>
    <row r="402" spans="2:13" ht="15.75" customHeight="1" x14ac:dyDescent="0.25">
      <c r="B402" s="80" t="str">
        <f>IF(ISNONTEXT(node_raw[[#This Row],[Column1]]), "", node_raw[[#This Row],[Column1]])</f>
        <v/>
      </c>
      <c r="C402" s="88" t="str">
        <f>IF(ISNONTEXT(node_raw[[#This Row],[Column2]]), "", node_raw[[#This Row],[Column2]])</f>
        <v/>
      </c>
      <c r="D402" s="83" t="str">
        <f>IF(ISNUMBER(node_raw[[#This Row],[Column3]]), node_raw[[#This Row],[Column3]],"")</f>
        <v/>
      </c>
      <c r="E402" s="85" t="str">
        <f>IF(ISNUMBER(node_raw[[#This Row],[Column4]]), node_raw[[#This Row],[Column4]]/1048576,"")</f>
        <v/>
      </c>
      <c r="F402" s="83" t="str">
        <f>IF(ISNUMBER(node_raw[[#This Row],[Column5]]), node_raw[[#This Row],[Column5]],"")</f>
        <v/>
      </c>
      <c r="G402" s="41" t="str">
        <f t="shared" si="12"/>
        <v/>
      </c>
      <c r="H402" s="23" t="str">
        <f>IF(ISNUMBER(node_raw[[#This Row],[Column6]]), node_raw[[#This Row],[Column6]]/1048576,"")</f>
        <v/>
      </c>
      <c r="I402" s="92" t="str">
        <f t="shared" si="13"/>
        <v/>
      </c>
      <c r="J402" s="42" t="str">
        <f>IF(ISNONTEXT(node_raw[[#This Row],[Column7]]), "", node_raw[[#This Row],[Column7]]/100)</f>
        <v/>
      </c>
      <c r="K402" s="42" t="str">
        <f>IF(ISNONTEXT(node_raw[[#This Row],[Column8]]), "", node_raw[[#This Row],[Column8]]/100)</f>
        <v/>
      </c>
      <c r="L402" s="22" t="str">
        <f>IF(ISNONTEXT(node_raw[[#This Row],[Column9]]), "", node_raw[[#This Row],[Column9]]/1)</f>
        <v/>
      </c>
      <c r="M402" s="86" t="str">
        <f>IF(ISNONTEXT(node_raw[[#This Row],[Column10]]), "", node_raw[[#This Row],[Column10]]/1)</f>
        <v/>
      </c>
    </row>
    <row r="403" spans="2:13" ht="15.75" customHeight="1" x14ac:dyDescent="0.25">
      <c r="B403" s="80" t="str">
        <f>IF(ISNONTEXT(node_raw[[#This Row],[Column1]]), "", node_raw[[#This Row],[Column1]])</f>
        <v/>
      </c>
      <c r="C403" s="88" t="str">
        <f>IF(ISNONTEXT(node_raw[[#This Row],[Column2]]), "", node_raw[[#This Row],[Column2]])</f>
        <v/>
      </c>
      <c r="D403" s="83" t="str">
        <f>IF(ISNUMBER(node_raw[[#This Row],[Column3]]), node_raw[[#This Row],[Column3]],"")</f>
        <v/>
      </c>
      <c r="E403" s="85" t="str">
        <f>IF(ISNUMBER(node_raw[[#This Row],[Column4]]), node_raw[[#This Row],[Column4]]/1048576,"")</f>
        <v/>
      </c>
      <c r="F403" s="83" t="str">
        <f>IF(ISNUMBER(node_raw[[#This Row],[Column5]]), node_raw[[#This Row],[Column5]],"")</f>
        <v/>
      </c>
      <c r="G403" s="41" t="str">
        <f t="shared" si="12"/>
        <v/>
      </c>
      <c r="H403" s="23" t="str">
        <f>IF(ISNUMBER(node_raw[[#This Row],[Column6]]), node_raw[[#This Row],[Column6]]/1048576,"")</f>
        <v/>
      </c>
      <c r="I403" s="92" t="str">
        <f t="shared" si="13"/>
        <v/>
      </c>
      <c r="J403" s="42" t="str">
        <f>IF(ISNONTEXT(node_raw[[#This Row],[Column7]]), "", node_raw[[#This Row],[Column7]]/100)</f>
        <v/>
      </c>
      <c r="K403" s="42" t="str">
        <f>IF(ISNONTEXT(node_raw[[#This Row],[Column8]]), "", node_raw[[#This Row],[Column8]]/100)</f>
        <v/>
      </c>
      <c r="L403" s="22" t="str">
        <f>IF(ISNONTEXT(node_raw[[#This Row],[Column9]]), "", node_raw[[#This Row],[Column9]]/1)</f>
        <v/>
      </c>
      <c r="M403" s="86" t="str">
        <f>IF(ISNONTEXT(node_raw[[#This Row],[Column10]]), "", node_raw[[#This Row],[Column10]]/1)</f>
        <v/>
      </c>
    </row>
    <row r="404" spans="2:13" ht="15.75" customHeight="1" x14ac:dyDescent="0.25">
      <c r="B404" s="80" t="str">
        <f>IF(ISNONTEXT(node_raw[[#This Row],[Column1]]), "", node_raw[[#This Row],[Column1]])</f>
        <v/>
      </c>
      <c r="C404" s="88" t="str">
        <f>IF(ISNONTEXT(node_raw[[#This Row],[Column2]]), "", node_raw[[#This Row],[Column2]])</f>
        <v/>
      </c>
      <c r="D404" s="83" t="str">
        <f>IF(ISNUMBER(node_raw[[#This Row],[Column3]]), node_raw[[#This Row],[Column3]],"")</f>
        <v/>
      </c>
      <c r="E404" s="85" t="str">
        <f>IF(ISNUMBER(node_raw[[#This Row],[Column4]]), node_raw[[#This Row],[Column4]]/1048576,"")</f>
        <v/>
      </c>
      <c r="F404" s="83" t="str">
        <f>IF(ISNUMBER(node_raw[[#This Row],[Column5]]), node_raw[[#This Row],[Column5]],"")</f>
        <v/>
      </c>
      <c r="G404" s="41" t="str">
        <f t="shared" si="12"/>
        <v/>
      </c>
      <c r="H404" s="23" t="str">
        <f>IF(ISNUMBER(node_raw[[#This Row],[Column6]]), node_raw[[#This Row],[Column6]]/1048576,"")</f>
        <v/>
      </c>
      <c r="I404" s="92" t="str">
        <f t="shared" si="13"/>
        <v/>
      </c>
      <c r="J404" s="42" t="str">
        <f>IF(ISNONTEXT(node_raw[[#This Row],[Column7]]), "", node_raw[[#This Row],[Column7]]/100)</f>
        <v/>
      </c>
      <c r="K404" s="42" t="str">
        <f>IF(ISNONTEXT(node_raw[[#This Row],[Column8]]), "", node_raw[[#This Row],[Column8]]/100)</f>
        <v/>
      </c>
      <c r="L404" s="22" t="str">
        <f>IF(ISNONTEXT(node_raw[[#This Row],[Column9]]), "", node_raw[[#This Row],[Column9]]/1)</f>
        <v/>
      </c>
      <c r="M404" s="86" t="str">
        <f>IF(ISNONTEXT(node_raw[[#This Row],[Column10]]), "", node_raw[[#This Row],[Column10]]/1)</f>
        <v/>
      </c>
    </row>
    <row r="405" spans="2:13" ht="15.75" customHeight="1" x14ac:dyDescent="0.25">
      <c r="B405" s="80" t="str">
        <f>IF(ISNONTEXT(node_raw[[#This Row],[Column1]]), "", node_raw[[#This Row],[Column1]])</f>
        <v/>
      </c>
      <c r="C405" s="88" t="str">
        <f>IF(ISNONTEXT(node_raw[[#This Row],[Column2]]), "", node_raw[[#This Row],[Column2]])</f>
        <v/>
      </c>
      <c r="D405" s="83" t="str">
        <f>IF(ISNUMBER(node_raw[[#This Row],[Column3]]), node_raw[[#This Row],[Column3]],"")</f>
        <v/>
      </c>
      <c r="E405" s="85" t="str">
        <f>IF(ISNUMBER(node_raw[[#This Row],[Column4]]), node_raw[[#This Row],[Column4]]/1048576,"")</f>
        <v/>
      </c>
      <c r="F405" s="83" t="str">
        <f>IF(ISNUMBER(node_raw[[#This Row],[Column5]]), node_raw[[#This Row],[Column5]],"")</f>
        <v/>
      </c>
      <c r="G405" s="41" t="str">
        <f t="shared" si="12"/>
        <v/>
      </c>
      <c r="H405" s="23" t="str">
        <f>IF(ISNUMBER(node_raw[[#This Row],[Column6]]), node_raw[[#This Row],[Column6]]/1048576,"")</f>
        <v/>
      </c>
      <c r="I405" s="92" t="str">
        <f t="shared" si="13"/>
        <v/>
      </c>
      <c r="J405" s="42" t="str">
        <f>IF(ISNONTEXT(node_raw[[#This Row],[Column7]]), "", node_raw[[#This Row],[Column7]]/100)</f>
        <v/>
      </c>
      <c r="K405" s="42" t="str">
        <f>IF(ISNONTEXT(node_raw[[#This Row],[Column8]]), "", node_raw[[#This Row],[Column8]]/100)</f>
        <v/>
      </c>
      <c r="L405" s="22" t="str">
        <f>IF(ISNONTEXT(node_raw[[#This Row],[Column9]]), "", node_raw[[#This Row],[Column9]]/1)</f>
        <v/>
      </c>
      <c r="M405" s="86" t="str">
        <f>IF(ISNONTEXT(node_raw[[#This Row],[Column10]]), "", node_raw[[#This Row],[Column10]]/1)</f>
        <v/>
      </c>
    </row>
    <row r="406" spans="2:13" ht="15.75" customHeight="1" x14ac:dyDescent="0.25">
      <c r="B406" s="80" t="str">
        <f>IF(ISNONTEXT(node_raw[[#This Row],[Column1]]), "", node_raw[[#This Row],[Column1]])</f>
        <v/>
      </c>
      <c r="C406" s="88" t="str">
        <f>IF(ISNONTEXT(node_raw[[#This Row],[Column2]]), "", node_raw[[#This Row],[Column2]])</f>
        <v/>
      </c>
      <c r="D406" s="83" t="str">
        <f>IF(ISNUMBER(node_raw[[#This Row],[Column3]]), node_raw[[#This Row],[Column3]],"")</f>
        <v/>
      </c>
      <c r="E406" s="85" t="str">
        <f>IF(ISNUMBER(node_raw[[#This Row],[Column4]]), node_raw[[#This Row],[Column4]]/1048576,"")</f>
        <v/>
      </c>
      <c r="F406" s="83" t="str">
        <f>IF(ISNUMBER(node_raw[[#This Row],[Column5]]), node_raw[[#This Row],[Column5]],"")</f>
        <v/>
      </c>
      <c r="G406" s="41" t="str">
        <f t="shared" si="12"/>
        <v/>
      </c>
      <c r="H406" s="23" t="str">
        <f>IF(ISNUMBER(node_raw[[#This Row],[Column6]]), node_raw[[#This Row],[Column6]]/1048576,"")</f>
        <v/>
      </c>
      <c r="I406" s="92" t="str">
        <f t="shared" si="13"/>
        <v/>
      </c>
      <c r="J406" s="42" t="str">
        <f>IF(ISNONTEXT(node_raw[[#This Row],[Column7]]), "", node_raw[[#This Row],[Column7]]/100)</f>
        <v/>
      </c>
      <c r="K406" s="42" t="str">
        <f>IF(ISNONTEXT(node_raw[[#This Row],[Column8]]), "", node_raw[[#This Row],[Column8]]/100)</f>
        <v/>
      </c>
      <c r="L406" s="22" t="str">
        <f>IF(ISNONTEXT(node_raw[[#This Row],[Column9]]), "", node_raw[[#This Row],[Column9]]/1)</f>
        <v/>
      </c>
      <c r="M406" s="86" t="str">
        <f>IF(ISNONTEXT(node_raw[[#This Row],[Column10]]), "", node_raw[[#This Row],[Column10]]/1)</f>
        <v/>
      </c>
    </row>
    <row r="407" spans="2:13" ht="15.75" customHeight="1" x14ac:dyDescent="0.25">
      <c r="B407" s="80" t="str">
        <f>IF(ISNONTEXT(node_raw[[#This Row],[Column1]]), "", node_raw[[#This Row],[Column1]])</f>
        <v/>
      </c>
      <c r="C407" s="88" t="str">
        <f>IF(ISNONTEXT(node_raw[[#This Row],[Column2]]), "", node_raw[[#This Row],[Column2]])</f>
        <v/>
      </c>
      <c r="D407" s="83" t="str">
        <f>IF(ISNUMBER(node_raw[[#This Row],[Column3]]), node_raw[[#This Row],[Column3]],"")</f>
        <v/>
      </c>
      <c r="E407" s="85" t="str">
        <f>IF(ISNUMBER(node_raw[[#This Row],[Column4]]), node_raw[[#This Row],[Column4]]/1048576,"")</f>
        <v/>
      </c>
      <c r="F407" s="83" t="str">
        <f>IF(ISNUMBER(node_raw[[#This Row],[Column5]]), node_raw[[#This Row],[Column5]],"")</f>
        <v/>
      </c>
      <c r="G407" s="41" t="str">
        <f t="shared" si="12"/>
        <v/>
      </c>
      <c r="H407" s="23" t="str">
        <f>IF(ISNUMBER(node_raw[[#This Row],[Column6]]), node_raw[[#This Row],[Column6]]/1048576,"")</f>
        <v/>
      </c>
      <c r="I407" s="92" t="str">
        <f t="shared" si="13"/>
        <v/>
      </c>
      <c r="J407" s="42" t="str">
        <f>IF(ISNONTEXT(node_raw[[#This Row],[Column7]]), "", node_raw[[#This Row],[Column7]]/100)</f>
        <v/>
      </c>
      <c r="K407" s="42" t="str">
        <f>IF(ISNONTEXT(node_raw[[#This Row],[Column8]]), "", node_raw[[#This Row],[Column8]]/100)</f>
        <v/>
      </c>
      <c r="L407" s="22" t="str">
        <f>IF(ISNONTEXT(node_raw[[#This Row],[Column9]]), "", node_raw[[#This Row],[Column9]]/1)</f>
        <v/>
      </c>
      <c r="M407" s="86" t="str">
        <f>IF(ISNONTEXT(node_raw[[#This Row],[Column10]]), "", node_raw[[#This Row],[Column10]]/1)</f>
        <v/>
      </c>
    </row>
    <row r="408" spans="2:13" ht="15.75" customHeight="1" x14ac:dyDescent="0.25">
      <c r="B408" s="80" t="str">
        <f>IF(ISNONTEXT(node_raw[[#This Row],[Column1]]), "", node_raw[[#This Row],[Column1]])</f>
        <v/>
      </c>
      <c r="C408" s="88" t="str">
        <f>IF(ISNONTEXT(node_raw[[#This Row],[Column2]]), "", node_raw[[#This Row],[Column2]])</f>
        <v/>
      </c>
      <c r="D408" s="83" t="str">
        <f>IF(ISNUMBER(node_raw[[#This Row],[Column3]]), node_raw[[#This Row],[Column3]],"")</f>
        <v/>
      </c>
      <c r="E408" s="85" t="str">
        <f>IF(ISNUMBER(node_raw[[#This Row],[Column4]]), node_raw[[#This Row],[Column4]]/1048576,"")</f>
        <v/>
      </c>
      <c r="F408" s="83" t="str">
        <f>IF(ISNUMBER(node_raw[[#This Row],[Column5]]), node_raw[[#This Row],[Column5]],"")</f>
        <v/>
      </c>
      <c r="G408" s="41" t="str">
        <f t="shared" si="12"/>
        <v/>
      </c>
      <c r="H408" s="23" t="str">
        <f>IF(ISNUMBER(node_raw[[#This Row],[Column6]]), node_raw[[#This Row],[Column6]]/1048576,"")</f>
        <v/>
      </c>
      <c r="I408" s="92" t="str">
        <f t="shared" si="13"/>
        <v/>
      </c>
      <c r="J408" s="42" t="str">
        <f>IF(ISNONTEXT(node_raw[[#This Row],[Column7]]), "", node_raw[[#This Row],[Column7]]/100)</f>
        <v/>
      </c>
      <c r="K408" s="42" t="str">
        <f>IF(ISNONTEXT(node_raw[[#This Row],[Column8]]), "", node_raw[[#This Row],[Column8]]/100)</f>
        <v/>
      </c>
      <c r="L408" s="22" t="str">
        <f>IF(ISNONTEXT(node_raw[[#This Row],[Column9]]), "", node_raw[[#This Row],[Column9]]/1)</f>
        <v/>
      </c>
      <c r="M408" s="86" t="str">
        <f>IF(ISNONTEXT(node_raw[[#This Row],[Column10]]), "", node_raw[[#This Row],[Column10]]/1)</f>
        <v/>
      </c>
    </row>
    <row r="409" spans="2:13" ht="15.75" customHeight="1" x14ac:dyDescent="0.25">
      <c r="B409" s="80" t="str">
        <f>IF(ISNONTEXT(node_raw[[#This Row],[Column1]]), "", node_raw[[#This Row],[Column1]])</f>
        <v/>
      </c>
      <c r="C409" s="88" t="str">
        <f>IF(ISNONTEXT(node_raw[[#This Row],[Column2]]), "", node_raw[[#This Row],[Column2]])</f>
        <v/>
      </c>
      <c r="D409" s="83" t="str">
        <f>IF(ISNUMBER(node_raw[[#This Row],[Column3]]), node_raw[[#This Row],[Column3]],"")</f>
        <v/>
      </c>
      <c r="E409" s="85" t="str">
        <f>IF(ISNUMBER(node_raw[[#This Row],[Column4]]), node_raw[[#This Row],[Column4]]/1048576,"")</f>
        <v/>
      </c>
      <c r="F409" s="83" t="str">
        <f>IF(ISNUMBER(node_raw[[#This Row],[Column5]]), node_raw[[#This Row],[Column5]],"")</f>
        <v/>
      </c>
      <c r="G409" s="41" t="str">
        <f t="shared" si="12"/>
        <v/>
      </c>
      <c r="H409" s="23" t="str">
        <f>IF(ISNUMBER(node_raw[[#This Row],[Column6]]), node_raw[[#This Row],[Column6]]/1048576,"")</f>
        <v/>
      </c>
      <c r="I409" s="92" t="str">
        <f t="shared" si="13"/>
        <v/>
      </c>
      <c r="J409" s="42" t="str">
        <f>IF(ISNONTEXT(node_raw[[#This Row],[Column7]]), "", node_raw[[#This Row],[Column7]]/100)</f>
        <v/>
      </c>
      <c r="K409" s="42" t="str">
        <f>IF(ISNONTEXT(node_raw[[#This Row],[Column8]]), "", node_raw[[#This Row],[Column8]]/100)</f>
        <v/>
      </c>
      <c r="L409" s="22" t="str">
        <f>IF(ISNONTEXT(node_raw[[#This Row],[Column9]]), "", node_raw[[#This Row],[Column9]]/1)</f>
        <v/>
      </c>
      <c r="M409" s="86" t="str">
        <f>IF(ISNONTEXT(node_raw[[#This Row],[Column10]]), "", node_raw[[#This Row],[Column10]]/1)</f>
        <v/>
      </c>
    </row>
    <row r="410" spans="2:13" ht="15.75" customHeight="1" x14ac:dyDescent="0.25">
      <c r="B410" s="80" t="str">
        <f>IF(ISNONTEXT(node_raw[[#This Row],[Column1]]), "", node_raw[[#This Row],[Column1]])</f>
        <v/>
      </c>
      <c r="C410" s="88" t="str">
        <f>IF(ISNONTEXT(node_raw[[#This Row],[Column2]]), "", node_raw[[#This Row],[Column2]])</f>
        <v/>
      </c>
      <c r="D410" s="83" t="str">
        <f>IF(ISNUMBER(node_raw[[#This Row],[Column3]]), node_raw[[#This Row],[Column3]],"")</f>
        <v/>
      </c>
      <c r="E410" s="85" t="str">
        <f>IF(ISNUMBER(node_raw[[#This Row],[Column4]]), node_raw[[#This Row],[Column4]]/1048576,"")</f>
        <v/>
      </c>
      <c r="F410" s="83" t="str">
        <f>IF(ISNUMBER(node_raw[[#This Row],[Column5]]), node_raw[[#This Row],[Column5]],"")</f>
        <v/>
      </c>
      <c r="G410" s="41" t="str">
        <f t="shared" si="12"/>
        <v/>
      </c>
      <c r="H410" s="23" t="str">
        <f>IF(ISNUMBER(node_raw[[#This Row],[Column6]]), node_raw[[#This Row],[Column6]]/1048576,"")</f>
        <v/>
      </c>
      <c r="I410" s="92" t="str">
        <f t="shared" si="13"/>
        <v/>
      </c>
      <c r="J410" s="42" t="str">
        <f>IF(ISNONTEXT(node_raw[[#This Row],[Column7]]), "", node_raw[[#This Row],[Column7]]/100)</f>
        <v/>
      </c>
      <c r="K410" s="42" t="str">
        <f>IF(ISNONTEXT(node_raw[[#This Row],[Column8]]), "", node_raw[[#This Row],[Column8]]/100)</f>
        <v/>
      </c>
      <c r="L410" s="22" t="str">
        <f>IF(ISNONTEXT(node_raw[[#This Row],[Column9]]), "", node_raw[[#This Row],[Column9]]/1)</f>
        <v/>
      </c>
      <c r="M410" s="86" t="str">
        <f>IF(ISNONTEXT(node_raw[[#This Row],[Column10]]), "", node_raw[[#This Row],[Column10]]/1)</f>
        <v/>
      </c>
    </row>
    <row r="411" spans="2:13" ht="15.75" customHeight="1" x14ac:dyDescent="0.25">
      <c r="B411" s="80" t="str">
        <f>IF(ISNONTEXT(node_raw[[#This Row],[Column1]]), "", node_raw[[#This Row],[Column1]])</f>
        <v/>
      </c>
      <c r="C411" s="88" t="str">
        <f>IF(ISNONTEXT(node_raw[[#This Row],[Column2]]), "", node_raw[[#This Row],[Column2]])</f>
        <v/>
      </c>
      <c r="D411" s="83" t="str">
        <f>IF(ISNUMBER(node_raw[[#This Row],[Column3]]), node_raw[[#This Row],[Column3]],"")</f>
        <v/>
      </c>
      <c r="E411" s="85" t="str">
        <f>IF(ISNUMBER(node_raw[[#This Row],[Column4]]), node_raw[[#This Row],[Column4]]/1048576,"")</f>
        <v/>
      </c>
      <c r="F411" s="83" t="str">
        <f>IF(ISNUMBER(node_raw[[#This Row],[Column5]]), node_raw[[#This Row],[Column5]],"")</f>
        <v/>
      </c>
      <c r="G411" s="41" t="str">
        <f t="shared" si="12"/>
        <v/>
      </c>
      <c r="H411" s="23" t="str">
        <f>IF(ISNUMBER(node_raw[[#This Row],[Column6]]), node_raw[[#This Row],[Column6]]/1048576,"")</f>
        <v/>
      </c>
      <c r="I411" s="92" t="str">
        <f t="shared" si="13"/>
        <v/>
      </c>
      <c r="J411" s="42" t="str">
        <f>IF(ISNONTEXT(node_raw[[#This Row],[Column7]]), "", node_raw[[#This Row],[Column7]]/100)</f>
        <v/>
      </c>
      <c r="K411" s="42" t="str">
        <f>IF(ISNONTEXT(node_raw[[#This Row],[Column8]]), "", node_raw[[#This Row],[Column8]]/100)</f>
        <v/>
      </c>
      <c r="L411" s="22" t="str">
        <f>IF(ISNONTEXT(node_raw[[#This Row],[Column9]]), "", node_raw[[#This Row],[Column9]]/1)</f>
        <v/>
      </c>
      <c r="M411" s="86" t="str">
        <f>IF(ISNONTEXT(node_raw[[#This Row],[Column10]]), "", node_raw[[#This Row],[Column10]]/1)</f>
        <v/>
      </c>
    </row>
    <row r="412" spans="2:13" ht="15.75" customHeight="1" x14ac:dyDescent="0.25">
      <c r="B412" s="80" t="str">
        <f>IF(ISNONTEXT(node_raw[[#This Row],[Column1]]), "", node_raw[[#This Row],[Column1]])</f>
        <v/>
      </c>
      <c r="C412" s="88" t="str">
        <f>IF(ISNONTEXT(node_raw[[#This Row],[Column2]]), "", node_raw[[#This Row],[Column2]])</f>
        <v/>
      </c>
      <c r="D412" s="83" t="str">
        <f>IF(ISNUMBER(node_raw[[#This Row],[Column3]]), node_raw[[#This Row],[Column3]],"")</f>
        <v/>
      </c>
      <c r="E412" s="85" t="str">
        <f>IF(ISNUMBER(node_raw[[#This Row],[Column4]]), node_raw[[#This Row],[Column4]]/1048576,"")</f>
        <v/>
      </c>
      <c r="F412" s="83" t="str">
        <f>IF(ISNUMBER(node_raw[[#This Row],[Column5]]), node_raw[[#This Row],[Column5]],"")</f>
        <v/>
      </c>
      <c r="G412" s="41" t="str">
        <f t="shared" si="12"/>
        <v/>
      </c>
      <c r="H412" s="23" t="str">
        <f>IF(ISNUMBER(node_raw[[#This Row],[Column6]]), node_raw[[#This Row],[Column6]]/1048576,"")</f>
        <v/>
      </c>
      <c r="I412" s="92" t="str">
        <f t="shared" si="13"/>
        <v/>
      </c>
      <c r="J412" s="42" t="str">
        <f>IF(ISNONTEXT(node_raw[[#This Row],[Column7]]), "", node_raw[[#This Row],[Column7]]/100)</f>
        <v/>
      </c>
      <c r="K412" s="42" t="str">
        <f>IF(ISNONTEXT(node_raw[[#This Row],[Column8]]), "", node_raw[[#This Row],[Column8]]/100)</f>
        <v/>
      </c>
      <c r="L412" s="22" t="str">
        <f>IF(ISNONTEXT(node_raw[[#This Row],[Column9]]), "", node_raw[[#This Row],[Column9]]/1)</f>
        <v/>
      </c>
      <c r="M412" s="86" t="str">
        <f>IF(ISNONTEXT(node_raw[[#This Row],[Column10]]), "", node_raw[[#This Row],[Column10]]/1)</f>
        <v/>
      </c>
    </row>
    <row r="413" spans="2:13" ht="15.75" customHeight="1" x14ac:dyDescent="0.25">
      <c r="B413" s="80" t="str">
        <f>IF(ISNONTEXT(node_raw[[#This Row],[Column1]]), "", node_raw[[#This Row],[Column1]])</f>
        <v/>
      </c>
      <c r="C413" s="88" t="str">
        <f>IF(ISNONTEXT(node_raw[[#This Row],[Column2]]), "", node_raw[[#This Row],[Column2]])</f>
        <v/>
      </c>
      <c r="D413" s="83" t="str">
        <f>IF(ISNUMBER(node_raw[[#This Row],[Column3]]), node_raw[[#This Row],[Column3]],"")</f>
        <v/>
      </c>
      <c r="E413" s="85" t="str">
        <f>IF(ISNUMBER(node_raw[[#This Row],[Column4]]), node_raw[[#This Row],[Column4]]/1048576,"")</f>
        <v/>
      </c>
      <c r="F413" s="83" t="str">
        <f>IF(ISNUMBER(node_raw[[#This Row],[Column5]]), node_raw[[#This Row],[Column5]],"")</f>
        <v/>
      </c>
      <c r="G413" s="41" t="str">
        <f t="shared" si="12"/>
        <v/>
      </c>
      <c r="H413" s="23" t="str">
        <f>IF(ISNUMBER(node_raw[[#This Row],[Column6]]), node_raw[[#This Row],[Column6]]/1048576,"")</f>
        <v/>
      </c>
      <c r="I413" s="92" t="str">
        <f t="shared" si="13"/>
        <v/>
      </c>
      <c r="J413" s="42" t="str">
        <f>IF(ISNONTEXT(node_raw[[#This Row],[Column7]]), "", node_raw[[#This Row],[Column7]]/100)</f>
        <v/>
      </c>
      <c r="K413" s="42" t="str">
        <f>IF(ISNONTEXT(node_raw[[#This Row],[Column8]]), "", node_raw[[#This Row],[Column8]]/100)</f>
        <v/>
      </c>
      <c r="L413" s="22" t="str">
        <f>IF(ISNONTEXT(node_raw[[#This Row],[Column9]]), "", node_raw[[#This Row],[Column9]]/1)</f>
        <v/>
      </c>
      <c r="M413" s="86" t="str">
        <f>IF(ISNONTEXT(node_raw[[#This Row],[Column10]]), "", node_raw[[#This Row],[Column10]]/1)</f>
        <v/>
      </c>
    </row>
    <row r="414" spans="2:13" ht="15.75" customHeight="1" x14ac:dyDescent="0.25">
      <c r="B414" s="80" t="str">
        <f>IF(ISNONTEXT(node_raw[[#This Row],[Column1]]), "", node_raw[[#This Row],[Column1]])</f>
        <v/>
      </c>
      <c r="C414" s="88" t="str">
        <f>IF(ISNONTEXT(node_raw[[#This Row],[Column2]]), "", node_raw[[#This Row],[Column2]])</f>
        <v/>
      </c>
      <c r="D414" s="83" t="str">
        <f>IF(ISNUMBER(node_raw[[#This Row],[Column3]]), node_raw[[#This Row],[Column3]],"")</f>
        <v/>
      </c>
      <c r="E414" s="85" t="str">
        <f>IF(ISNUMBER(node_raw[[#This Row],[Column4]]), node_raw[[#This Row],[Column4]]/1048576,"")</f>
        <v/>
      </c>
      <c r="F414" s="83" t="str">
        <f>IF(ISNUMBER(node_raw[[#This Row],[Column5]]), node_raw[[#This Row],[Column5]],"")</f>
        <v/>
      </c>
      <c r="G414" s="41" t="str">
        <f t="shared" si="12"/>
        <v/>
      </c>
      <c r="H414" s="23" t="str">
        <f>IF(ISNUMBER(node_raw[[#This Row],[Column6]]), node_raw[[#This Row],[Column6]]/1048576,"")</f>
        <v/>
      </c>
      <c r="I414" s="92" t="str">
        <f t="shared" si="13"/>
        <v/>
      </c>
      <c r="J414" s="42" t="str">
        <f>IF(ISNONTEXT(node_raw[[#This Row],[Column7]]), "", node_raw[[#This Row],[Column7]]/100)</f>
        <v/>
      </c>
      <c r="K414" s="42" t="str">
        <f>IF(ISNONTEXT(node_raw[[#This Row],[Column8]]), "", node_raw[[#This Row],[Column8]]/100)</f>
        <v/>
      </c>
      <c r="L414" s="22" t="str">
        <f>IF(ISNONTEXT(node_raw[[#This Row],[Column9]]), "", node_raw[[#This Row],[Column9]]/1)</f>
        <v/>
      </c>
      <c r="M414" s="86" t="str">
        <f>IF(ISNONTEXT(node_raw[[#This Row],[Column10]]), "", node_raw[[#This Row],[Column10]]/1)</f>
        <v/>
      </c>
    </row>
    <row r="415" spans="2:13" ht="15.75" customHeight="1" x14ac:dyDescent="0.25">
      <c r="B415" s="80" t="str">
        <f>IF(ISNONTEXT(node_raw[[#This Row],[Column1]]), "", node_raw[[#This Row],[Column1]])</f>
        <v/>
      </c>
      <c r="C415" s="88" t="str">
        <f>IF(ISNONTEXT(node_raw[[#This Row],[Column2]]), "", node_raw[[#This Row],[Column2]])</f>
        <v/>
      </c>
      <c r="D415" s="83" t="str">
        <f>IF(ISNUMBER(node_raw[[#This Row],[Column3]]), node_raw[[#This Row],[Column3]],"")</f>
        <v/>
      </c>
      <c r="E415" s="85" t="str">
        <f>IF(ISNUMBER(node_raw[[#This Row],[Column4]]), node_raw[[#This Row],[Column4]]/1048576,"")</f>
        <v/>
      </c>
      <c r="F415" s="83" t="str">
        <f>IF(ISNUMBER(node_raw[[#This Row],[Column5]]), node_raw[[#This Row],[Column5]],"")</f>
        <v/>
      </c>
      <c r="G415" s="41" t="str">
        <f t="shared" si="12"/>
        <v/>
      </c>
      <c r="H415" s="23" t="str">
        <f>IF(ISNUMBER(node_raw[[#This Row],[Column6]]), node_raw[[#This Row],[Column6]]/1048576,"")</f>
        <v/>
      </c>
      <c r="I415" s="92" t="str">
        <f t="shared" si="13"/>
        <v/>
      </c>
      <c r="J415" s="42" t="str">
        <f>IF(ISNONTEXT(node_raw[[#This Row],[Column7]]), "", node_raw[[#This Row],[Column7]]/100)</f>
        <v/>
      </c>
      <c r="K415" s="42" t="str">
        <f>IF(ISNONTEXT(node_raw[[#This Row],[Column8]]), "", node_raw[[#This Row],[Column8]]/100)</f>
        <v/>
      </c>
      <c r="L415" s="22" t="str">
        <f>IF(ISNONTEXT(node_raw[[#This Row],[Column9]]), "", node_raw[[#This Row],[Column9]]/1)</f>
        <v/>
      </c>
      <c r="M415" s="86" t="str">
        <f>IF(ISNONTEXT(node_raw[[#This Row],[Column10]]), "", node_raw[[#This Row],[Column10]]/1)</f>
        <v/>
      </c>
    </row>
    <row r="416" spans="2:13" ht="15.75" customHeight="1" x14ac:dyDescent="0.25">
      <c r="B416" s="80" t="str">
        <f>IF(ISNONTEXT(node_raw[[#This Row],[Column1]]), "", node_raw[[#This Row],[Column1]])</f>
        <v/>
      </c>
      <c r="C416" s="88" t="str">
        <f>IF(ISNONTEXT(node_raw[[#This Row],[Column2]]), "", node_raw[[#This Row],[Column2]])</f>
        <v/>
      </c>
      <c r="D416" s="83" t="str">
        <f>IF(ISNUMBER(node_raw[[#This Row],[Column3]]), node_raw[[#This Row],[Column3]],"")</f>
        <v/>
      </c>
      <c r="E416" s="85" t="str">
        <f>IF(ISNUMBER(node_raw[[#This Row],[Column4]]), node_raw[[#This Row],[Column4]]/1048576,"")</f>
        <v/>
      </c>
      <c r="F416" s="83" t="str">
        <f>IF(ISNUMBER(node_raw[[#This Row],[Column5]]), node_raw[[#This Row],[Column5]],"")</f>
        <v/>
      </c>
      <c r="G416" s="41" t="str">
        <f t="shared" si="12"/>
        <v/>
      </c>
      <c r="H416" s="23" t="str">
        <f>IF(ISNUMBER(node_raw[[#This Row],[Column6]]), node_raw[[#This Row],[Column6]]/1048576,"")</f>
        <v/>
      </c>
      <c r="I416" s="92" t="str">
        <f t="shared" si="13"/>
        <v/>
      </c>
      <c r="J416" s="42" t="str">
        <f>IF(ISNONTEXT(node_raw[[#This Row],[Column7]]), "", node_raw[[#This Row],[Column7]]/100)</f>
        <v/>
      </c>
      <c r="K416" s="42" t="str">
        <f>IF(ISNONTEXT(node_raw[[#This Row],[Column8]]), "", node_raw[[#This Row],[Column8]]/100)</f>
        <v/>
      </c>
      <c r="L416" s="22" t="str">
        <f>IF(ISNONTEXT(node_raw[[#This Row],[Column9]]), "", node_raw[[#This Row],[Column9]]/1)</f>
        <v/>
      </c>
      <c r="M416" s="86" t="str">
        <f>IF(ISNONTEXT(node_raw[[#This Row],[Column10]]), "", node_raw[[#This Row],[Column10]]/1)</f>
        <v/>
      </c>
    </row>
    <row r="417" spans="2:13" ht="15.75" customHeight="1" x14ac:dyDescent="0.25">
      <c r="B417" s="80" t="str">
        <f>IF(ISNONTEXT(node_raw[[#This Row],[Column1]]), "", node_raw[[#This Row],[Column1]])</f>
        <v/>
      </c>
      <c r="C417" s="88" t="str">
        <f>IF(ISNONTEXT(node_raw[[#This Row],[Column2]]), "", node_raw[[#This Row],[Column2]])</f>
        <v/>
      </c>
      <c r="D417" s="83" t="str">
        <f>IF(ISNUMBER(node_raw[[#This Row],[Column3]]), node_raw[[#This Row],[Column3]],"")</f>
        <v/>
      </c>
      <c r="E417" s="85" t="str">
        <f>IF(ISNUMBER(node_raw[[#This Row],[Column4]]), node_raw[[#This Row],[Column4]]/1048576,"")</f>
        <v/>
      </c>
      <c r="F417" s="83" t="str">
        <f>IF(ISNUMBER(node_raw[[#This Row],[Column5]]), node_raw[[#This Row],[Column5]],"")</f>
        <v/>
      </c>
      <c r="G417" s="41" t="str">
        <f t="shared" si="12"/>
        <v/>
      </c>
      <c r="H417" s="23" t="str">
        <f>IF(ISNUMBER(node_raw[[#This Row],[Column6]]), node_raw[[#This Row],[Column6]]/1048576,"")</f>
        <v/>
      </c>
      <c r="I417" s="92" t="str">
        <f t="shared" si="13"/>
        <v/>
      </c>
      <c r="J417" s="42" t="str">
        <f>IF(ISNONTEXT(node_raw[[#This Row],[Column7]]), "", node_raw[[#This Row],[Column7]]/100)</f>
        <v/>
      </c>
      <c r="K417" s="42" t="str">
        <f>IF(ISNONTEXT(node_raw[[#This Row],[Column8]]), "", node_raw[[#This Row],[Column8]]/100)</f>
        <v/>
      </c>
      <c r="L417" s="22" t="str">
        <f>IF(ISNONTEXT(node_raw[[#This Row],[Column9]]), "", node_raw[[#This Row],[Column9]]/1)</f>
        <v/>
      </c>
      <c r="M417" s="86" t="str">
        <f>IF(ISNONTEXT(node_raw[[#This Row],[Column10]]), "", node_raw[[#This Row],[Column10]]/1)</f>
        <v/>
      </c>
    </row>
    <row r="418" spans="2:13" ht="15.75" customHeight="1" x14ac:dyDescent="0.25">
      <c r="B418" s="80" t="str">
        <f>IF(ISNONTEXT(node_raw[[#This Row],[Column1]]), "", node_raw[[#This Row],[Column1]])</f>
        <v/>
      </c>
      <c r="C418" s="88" t="str">
        <f>IF(ISNONTEXT(node_raw[[#This Row],[Column2]]), "", node_raw[[#This Row],[Column2]])</f>
        <v/>
      </c>
      <c r="D418" s="83" t="str">
        <f>IF(ISNUMBER(node_raw[[#This Row],[Column3]]), node_raw[[#This Row],[Column3]],"")</f>
        <v/>
      </c>
      <c r="E418" s="85" t="str">
        <f>IF(ISNUMBER(node_raw[[#This Row],[Column4]]), node_raw[[#This Row],[Column4]]/1048576,"")</f>
        <v/>
      </c>
      <c r="F418" s="83" t="str">
        <f>IF(ISNUMBER(node_raw[[#This Row],[Column5]]), node_raw[[#This Row],[Column5]],"")</f>
        <v/>
      </c>
      <c r="G418" s="41" t="str">
        <f t="shared" si="12"/>
        <v/>
      </c>
      <c r="H418" s="23" t="str">
        <f>IF(ISNUMBER(node_raw[[#This Row],[Column6]]), node_raw[[#This Row],[Column6]]/1048576,"")</f>
        <v/>
      </c>
      <c r="I418" s="92" t="str">
        <f t="shared" si="13"/>
        <v/>
      </c>
      <c r="J418" s="42" t="str">
        <f>IF(ISNONTEXT(node_raw[[#This Row],[Column7]]), "", node_raw[[#This Row],[Column7]]/100)</f>
        <v/>
      </c>
      <c r="K418" s="42" t="str">
        <f>IF(ISNONTEXT(node_raw[[#This Row],[Column8]]), "", node_raw[[#This Row],[Column8]]/100)</f>
        <v/>
      </c>
      <c r="L418" s="22" t="str">
        <f>IF(ISNONTEXT(node_raw[[#This Row],[Column9]]), "", node_raw[[#This Row],[Column9]]/1)</f>
        <v/>
      </c>
      <c r="M418" s="86" t="str">
        <f>IF(ISNONTEXT(node_raw[[#This Row],[Column10]]), "", node_raw[[#This Row],[Column10]]/1)</f>
        <v/>
      </c>
    </row>
    <row r="419" spans="2:13" ht="15.75" customHeight="1" x14ac:dyDescent="0.25">
      <c r="B419" s="80" t="str">
        <f>IF(ISNONTEXT(node_raw[[#This Row],[Column1]]), "", node_raw[[#This Row],[Column1]])</f>
        <v/>
      </c>
      <c r="C419" s="88" t="str">
        <f>IF(ISNONTEXT(node_raw[[#This Row],[Column2]]), "", node_raw[[#This Row],[Column2]])</f>
        <v/>
      </c>
      <c r="D419" s="83" t="str">
        <f>IF(ISNUMBER(node_raw[[#This Row],[Column3]]), node_raw[[#This Row],[Column3]],"")</f>
        <v/>
      </c>
      <c r="E419" s="85" t="str">
        <f>IF(ISNUMBER(node_raw[[#This Row],[Column4]]), node_raw[[#This Row],[Column4]]/1048576,"")</f>
        <v/>
      </c>
      <c r="F419" s="83" t="str">
        <f>IF(ISNUMBER(node_raw[[#This Row],[Column5]]), node_raw[[#This Row],[Column5]],"")</f>
        <v/>
      </c>
      <c r="G419" s="41" t="str">
        <f t="shared" si="12"/>
        <v/>
      </c>
      <c r="H419" s="23" t="str">
        <f>IF(ISNUMBER(node_raw[[#This Row],[Column6]]), node_raw[[#This Row],[Column6]]/1048576,"")</f>
        <v/>
      </c>
      <c r="I419" s="92" t="str">
        <f t="shared" si="13"/>
        <v/>
      </c>
      <c r="J419" s="42" t="str">
        <f>IF(ISNONTEXT(node_raw[[#This Row],[Column7]]), "", node_raw[[#This Row],[Column7]]/100)</f>
        <v/>
      </c>
      <c r="K419" s="42" t="str">
        <f>IF(ISNONTEXT(node_raw[[#This Row],[Column8]]), "", node_raw[[#This Row],[Column8]]/100)</f>
        <v/>
      </c>
      <c r="L419" s="22" t="str">
        <f>IF(ISNONTEXT(node_raw[[#This Row],[Column9]]), "", node_raw[[#This Row],[Column9]]/1)</f>
        <v/>
      </c>
      <c r="M419" s="86" t="str">
        <f>IF(ISNONTEXT(node_raw[[#This Row],[Column10]]), "", node_raw[[#This Row],[Column10]]/1)</f>
        <v/>
      </c>
    </row>
    <row r="420" spans="2:13" ht="15.75" customHeight="1" x14ac:dyDescent="0.25">
      <c r="B420" s="80" t="str">
        <f>IF(ISNONTEXT(node_raw[[#This Row],[Column1]]), "", node_raw[[#This Row],[Column1]])</f>
        <v/>
      </c>
      <c r="C420" s="88" t="str">
        <f>IF(ISNONTEXT(node_raw[[#This Row],[Column2]]), "", node_raw[[#This Row],[Column2]])</f>
        <v/>
      </c>
      <c r="D420" s="83" t="str">
        <f>IF(ISNUMBER(node_raw[[#This Row],[Column3]]), node_raw[[#This Row],[Column3]],"")</f>
        <v/>
      </c>
      <c r="E420" s="85" t="str">
        <f>IF(ISNUMBER(node_raw[[#This Row],[Column4]]), node_raw[[#This Row],[Column4]]/1048576,"")</f>
        <v/>
      </c>
      <c r="F420" s="83" t="str">
        <f>IF(ISNUMBER(node_raw[[#This Row],[Column5]]), node_raw[[#This Row],[Column5]],"")</f>
        <v/>
      </c>
      <c r="G420" s="41" t="str">
        <f t="shared" si="12"/>
        <v/>
      </c>
      <c r="H420" s="23" t="str">
        <f>IF(ISNUMBER(node_raw[[#This Row],[Column6]]), node_raw[[#This Row],[Column6]]/1048576,"")</f>
        <v/>
      </c>
      <c r="I420" s="92" t="str">
        <f t="shared" si="13"/>
        <v/>
      </c>
      <c r="J420" s="42" t="str">
        <f>IF(ISNONTEXT(node_raw[[#This Row],[Column7]]), "", node_raw[[#This Row],[Column7]]/100)</f>
        <v/>
      </c>
      <c r="K420" s="42" t="str">
        <f>IF(ISNONTEXT(node_raw[[#This Row],[Column8]]), "", node_raw[[#This Row],[Column8]]/100)</f>
        <v/>
      </c>
      <c r="L420" s="22" t="str">
        <f>IF(ISNONTEXT(node_raw[[#This Row],[Column9]]), "", node_raw[[#This Row],[Column9]]/1)</f>
        <v/>
      </c>
      <c r="M420" s="86" t="str">
        <f>IF(ISNONTEXT(node_raw[[#This Row],[Column10]]), "", node_raw[[#This Row],[Column10]]/1)</f>
        <v/>
      </c>
    </row>
    <row r="421" spans="2:13" ht="15.75" customHeight="1" x14ac:dyDescent="0.25">
      <c r="B421" s="80" t="str">
        <f>IF(ISNONTEXT(node_raw[[#This Row],[Column1]]), "", node_raw[[#This Row],[Column1]])</f>
        <v/>
      </c>
      <c r="C421" s="88" t="str">
        <f>IF(ISNONTEXT(node_raw[[#This Row],[Column2]]), "", node_raw[[#This Row],[Column2]])</f>
        <v/>
      </c>
      <c r="D421" s="83" t="str">
        <f>IF(ISNUMBER(node_raw[[#This Row],[Column3]]), node_raw[[#This Row],[Column3]],"")</f>
        <v/>
      </c>
      <c r="E421" s="85" t="str">
        <f>IF(ISNUMBER(node_raw[[#This Row],[Column4]]), node_raw[[#This Row],[Column4]]/1048576,"")</f>
        <v/>
      </c>
      <c r="F421" s="83" t="str">
        <f>IF(ISNUMBER(node_raw[[#This Row],[Column5]]), node_raw[[#This Row],[Column5]],"")</f>
        <v/>
      </c>
      <c r="G421" s="41" t="str">
        <f t="shared" si="12"/>
        <v/>
      </c>
      <c r="H421" s="23" t="str">
        <f>IF(ISNUMBER(node_raw[[#This Row],[Column6]]), node_raw[[#This Row],[Column6]]/1048576,"")</f>
        <v/>
      </c>
      <c r="I421" s="92" t="str">
        <f t="shared" si="13"/>
        <v/>
      </c>
      <c r="J421" s="42" t="str">
        <f>IF(ISNONTEXT(node_raw[[#This Row],[Column7]]), "", node_raw[[#This Row],[Column7]]/100)</f>
        <v/>
      </c>
      <c r="K421" s="42" t="str">
        <f>IF(ISNONTEXT(node_raw[[#This Row],[Column8]]), "", node_raw[[#This Row],[Column8]]/100)</f>
        <v/>
      </c>
      <c r="L421" s="22" t="str">
        <f>IF(ISNONTEXT(node_raw[[#This Row],[Column9]]), "", node_raw[[#This Row],[Column9]]/1)</f>
        <v/>
      </c>
      <c r="M421" s="86" t="str">
        <f>IF(ISNONTEXT(node_raw[[#This Row],[Column10]]), "", node_raw[[#This Row],[Column10]]/1)</f>
        <v/>
      </c>
    </row>
    <row r="422" spans="2:13" ht="15.75" customHeight="1" x14ac:dyDescent="0.25">
      <c r="B422" s="80" t="str">
        <f>IF(ISNONTEXT(node_raw[[#This Row],[Column1]]), "", node_raw[[#This Row],[Column1]])</f>
        <v/>
      </c>
      <c r="C422" s="88" t="str">
        <f>IF(ISNONTEXT(node_raw[[#This Row],[Column2]]), "", node_raw[[#This Row],[Column2]])</f>
        <v/>
      </c>
      <c r="D422" s="83" t="str">
        <f>IF(ISNUMBER(node_raw[[#This Row],[Column3]]), node_raw[[#This Row],[Column3]],"")</f>
        <v/>
      </c>
      <c r="E422" s="85" t="str">
        <f>IF(ISNUMBER(node_raw[[#This Row],[Column4]]), node_raw[[#This Row],[Column4]]/1048576,"")</f>
        <v/>
      </c>
      <c r="F422" s="83" t="str">
        <f>IF(ISNUMBER(node_raw[[#This Row],[Column5]]), node_raw[[#This Row],[Column5]],"")</f>
        <v/>
      </c>
      <c r="G422" s="41" t="str">
        <f t="shared" si="12"/>
        <v/>
      </c>
      <c r="H422" s="23" t="str">
        <f>IF(ISNUMBER(node_raw[[#This Row],[Column6]]), node_raw[[#This Row],[Column6]]/1048576,"")</f>
        <v/>
      </c>
      <c r="I422" s="92" t="str">
        <f t="shared" si="13"/>
        <v/>
      </c>
      <c r="J422" s="42" t="str">
        <f>IF(ISNONTEXT(node_raw[[#This Row],[Column7]]), "", node_raw[[#This Row],[Column7]]/100)</f>
        <v/>
      </c>
      <c r="K422" s="42" t="str">
        <f>IF(ISNONTEXT(node_raw[[#This Row],[Column8]]), "", node_raw[[#This Row],[Column8]]/100)</f>
        <v/>
      </c>
      <c r="L422" s="22" t="str">
        <f>IF(ISNONTEXT(node_raw[[#This Row],[Column9]]), "", node_raw[[#This Row],[Column9]]/1)</f>
        <v/>
      </c>
      <c r="M422" s="86" t="str">
        <f>IF(ISNONTEXT(node_raw[[#This Row],[Column10]]), "", node_raw[[#This Row],[Column10]]/1)</f>
        <v/>
      </c>
    </row>
    <row r="423" spans="2:13" ht="15.75" customHeight="1" x14ac:dyDescent="0.25">
      <c r="B423" s="80" t="str">
        <f>IF(ISNONTEXT(node_raw[[#This Row],[Column1]]), "", node_raw[[#This Row],[Column1]])</f>
        <v/>
      </c>
      <c r="C423" s="88" t="str">
        <f>IF(ISNONTEXT(node_raw[[#This Row],[Column2]]), "", node_raw[[#This Row],[Column2]])</f>
        <v/>
      </c>
      <c r="D423" s="83" t="str">
        <f>IF(ISNUMBER(node_raw[[#This Row],[Column3]]), node_raw[[#This Row],[Column3]],"")</f>
        <v/>
      </c>
      <c r="E423" s="85" t="str">
        <f>IF(ISNUMBER(node_raw[[#This Row],[Column4]]), node_raw[[#This Row],[Column4]]/1048576,"")</f>
        <v/>
      </c>
      <c r="F423" s="83" t="str">
        <f>IF(ISNUMBER(node_raw[[#This Row],[Column5]]), node_raw[[#This Row],[Column5]],"")</f>
        <v/>
      </c>
      <c r="G423" s="41" t="str">
        <f t="shared" si="12"/>
        <v/>
      </c>
      <c r="H423" s="23" t="str">
        <f>IF(ISNUMBER(node_raw[[#This Row],[Column6]]), node_raw[[#This Row],[Column6]]/1048576,"")</f>
        <v/>
      </c>
      <c r="I423" s="92" t="str">
        <f t="shared" si="13"/>
        <v/>
      </c>
      <c r="J423" s="42" t="str">
        <f>IF(ISNONTEXT(node_raw[[#This Row],[Column7]]), "", node_raw[[#This Row],[Column7]]/100)</f>
        <v/>
      </c>
      <c r="K423" s="42" t="str">
        <f>IF(ISNONTEXT(node_raw[[#This Row],[Column8]]), "", node_raw[[#This Row],[Column8]]/100)</f>
        <v/>
      </c>
      <c r="L423" s="22" t="str">
        <f>IF(ISNONTEXT(node_raw[[#This Row],[Column9]]), "", node_raw[[#This Row],[Column9]]/1)</f>
        <v/>
      </c>
      <c r="M423" s="86" t="str">
        <f>IF(ISNONTEXT(node_raw[[#This Row],[Column10]]), "", node_raw[[#This Row],[Column10]]/1)</f>
        <v/>
      </c>
    </row>
    <row r="424" spans="2:13" ht="15.75" customHeight="1" x14ac:dyDescent="0.25">
      <c r="B424" s="80" t="str">
        <f>IF(ISNONTEXT(node_raw[[#This Row],[Column1]]), "", node_raw[[#This Row],[Column1]])</f>
        <v/>
      </c>
      <c r="C424" s="88" t="str">
        <f>IF(ISNONTEXT(node_raw[[#This Row],[Column2]]), "", node_raw[[#This Row],[Column2]])</f>
        <v/>
      </c>
      <c r="D424" s="83" t="str">
        <f>IF(ISNUMBER(node_raw[[#This Row],[Column3]]), node_raw[[#This Row],[Column3]],"")</f>
        <v/>
      </c>
      <c r="E424" s="85" t="str">
        <f>IF(ISNUMBER(node_raw[[#This Row],[Column4]]), node_raw[[#This Row],[Column4]]/1048576,"")</f>
        <v/>
      </c>
      <c r="F424" s="83" t="str">
        <f>IF(ISNUMBER(node_raw[[#This Row],[Column5]]), node_raw[[#This Row],[Column5]],"")</f>
        <v/>
      </c>
      <c r="G424" s="41" t="str">
        <f t="shared" si="12"/>
        <v/>
      </c>
      <c r="H424" s="23" t="str">
        <f>IF(ISNUMBER(node_raw[[#This Row],[Column6]]), node_raw[[#This Row],[Column6]]/1048576,"")</f>
        <v/>
      </c>
      <c r="I424" s="92" t="str">
        <f t="shared" si="13"/>
        <v/>
      </c>
      <c r="J424" s="42" t="str">
        <f>IF(ISNONTEXT(node_raw[[#This Row],[Column7]]), "", node_raw[[#This Row],[Column7]]/100)</f>
        <v/>
      </c>
      <c r="K424" s="42" t="str">
        <f>IF(ISNONTEXT(node_raw[[#This Row],[Column8]]), "", node_raw[[#This Row],[Column8]]/100)</f>
        <v/>
      </c>
      <c r="L424" s="22" t="str">
        <f>IF(ISNONTEXT(node_raw[[#This Row],[Column9]]), "", node_raw[[#This Row],[Column9]]/1)</f>
        <v/>
      </c>
      <c r="M424" s="86" t="str">
        <f>IF(ISNONTEXT(node_raw[[#This Row],[Column10]]), "", node_raw[[#This Row],[Column10]]/1)</f>
        <v/>
      </c>
    </row>
    <row r="425" spans="2:13" ht="15.75" customHeight="1" x14ac:dyDescent="0.25">
      <c r="B425" s="80" t="str">
        <f>IF(ISNONTEXT(node_raw[[#This Row],[Column1]]), "", node_raw[[#This Row],[Column1]])</f>
        <v/>
      </c>
      <c r="C425" s="88" t="str">
        <f>IF(ISNONTEXT(node_raw[[#This Row],[Column2]]), "", node_raw[[#This Row],[Column2]])</f>
        <v/>
      </c>
      <c r="D425" s="83" t="str">
        <f>IF(ISNUMBER(node_raw[[#This Row],[Column3]]), node_raw[[#This Row],[Column3]],"")</f>
        <v/>
      </c>
      <c r="E425" s="85" t="str">
        <f>IF(ISNUMBER(node_raw[[#This Row],[Column4]]), node_raw[[#This Row],[Column4]]/1048576,"")</f>
        <v/>
      </c>
      <c r="F425" s="83" t="str">
        <f>IF(ISNUMBER(node_raw[[#This Row],[Column5]]), node_raw[[#This Row],[Column5]],"")</f>
        <v/>
      </c>
      <c r="G425" s="41" t="str">
        <f t="shared" si="12"/>
        <v/>
      </c>
      <c r="H425" s="23" t="str">
        <f>IF(ISNUMBER(node_raw[[#This Row],[Column6]]), node_raw[[#This Row],[Column6]]/1048576,"")</f>
        <v/>
      </c>
      <c r="I425" s="92" t="str">
        <f t="shared" si="13"/>
        <v/>
      </c>
      <c r="J425" s="42" t="str">
        <f>IF(ISNONTEXT(node_raw[[#This Row],[Column7]]), "", node_raw[[#This Row],[Column7]]/100)</f>
        <v/>
      </c>
      <c r="K425" s="42" t="str">
        <f>IF(ISNONTEXT(node_raw[[#This Row],[Column8]]), "", node_raw[[#This Row],[Column8]]/100)</f>
        <v/>
      </c>
      <c r="L425" s="22" t="str">
        <f>IF(ISNONTEXT(node_raw[[#This Row],[Column9]]), "", node_raw[[#This Row],[Column9]]/1)</f>
        <v/>
      </c>
      <c r="M425" s="86" t="str">
        <f>IF(ISNONTEXT(node_raw[[#This Row],[Column10]]), "", node_raw[[#This Row],[Column10]]/1)</f>
        <v/>
      </c>
    </row>
    <row r="426" spans="2:13" ht="15.75" customHeight="1" x14ac:dyDescent="0.25">
      <c r="B426" s="80" t="str">
        <f>IF(ISNONTEXT(node_raw[[#This Row],[Column1]]), "", node_raw[[#This Row],[Column1]])</f>
        <v/>
      </c>
      <c r="C426" s="88" t="str">
        <f>IF(ISNONTEXT(node_raw[[#This Row],[Column2]]), "", node_raw[[#This Row],[Column2]])</f>
        <v/>
      </c>
      <c r="D426" s="83" t="str">
        <f>IF(ISNUMBER(node_raw[[#This Row],[Column3]]), node_raw[[#This Row],[Column3]],"")</f>
        <v/>
      </c>
      <c r="E426" s="85" t="str">
        <f>IF(ISNUMBER(node_raw[[#This Row],[Column4]]), node_raw[[#This Row],[Column4]]/1048576,"")</f>
        <v/>
      </c>
      <c r="F426" s="83" t="str">
        <f>IF(ISNUMBER(node_raw[[#This Row],[Column5]]), node_raw[[#This Row],[Column5]],"")</f>
        <v/>
      </c>
      <c r="G426" s="41" t="str">
        <f t="shared" si="12"/>
        <v/>
      </c>
      <c r="H426" s="23" t="str">
        <f>IF(ISNUMBER(node_raw[[#This Row],[Column6]]), node_raw[[#This Row],[Column6]]/1048576,"")</f>
        <v/>
      </c>
      <c r="I426" s="92" t="str">
        <f t="shared" si="13"/>
        <v/>
      </c>
      <c r="J426" s="42" t="str">
        <f>IF(ISNONTEXT(node_raw[[#This Row],[Column7]]), "", node_raw[[#This Row],[Column7]]/100)</f>
        <v/>
      </c>
      <c r="K426" s="42" t="str">
        <f>IF(ISNONTEXT(node_raw[[#This Row],[Column8]]), "", node_raw[[#This Row],[Column8]]/100)</f>
        <v/>
      </c>
      <c r="L426" s="22" t="str">
        <f>IF(ISNONTEXT(node_raw[[#This Row],[Column9]]), "", node_raw[[#This Row],[Column9]]/1)</f>
        <v/>
      </c>
      <c r="M426" s="86" t="str">
        <f>IF(ISNONTEXT(node_raw[[#This Row],[Column10]]), "", node_raw[[#This Row],[Column10]]/1)</f>
        <v/>
      </c>
    </row>
    <row r="427" spans="2:13" ht="15.75" customHeight="1" x14ac:dyDescent="0.25">
      <c r="B427" s="80" t="str">
        <f>IF(ISNONTEXT(node_raw[[#This Row],[Column1]]), "", node_raw[[#This Row],[Column1]])</f>
        <v/>
      </c>
      <c r="C427" s="88" t="str">
        <f>IF(ISNONTEXT(node_raw[[#This Row],[Column2]]), "", node_raw[[#This Row],[Column2]])</f>
        <v/>
      </c>
      <c r="D427" s="83" t="str">
        <f>IF(ISNUMBER(node_raw[[#This Row],[Column3]]), node_raw[[#This Row],[Column3]],"")</f>
        <v/>
      </c>
      <c r="E427" s="85" t="str">
        <f>IF(ISNUMBER(node_raw[[#This Row],[Column4]]), node_raw[[#This Row],[Column4]]/1048576,"")</f>
        <v/>
      </c>
      <c r="F427" s="83" t="str">
        <f>IF(ISNUMBER(node_raw[[#This Row],[Column5]]), node_raw[[#This Row],[Column5]],"")</f>
        <v/>
      </c>
      <c r="G427" s="41" t="str">
        <f t="shared" si="12"/>
        <v/>
      </c>
      <c r="H427" s="23" t="str">
        <f>IF(ISNUMBER(node_raw[[#This Row],[Column6]]), node_raw[[#This Row],[Column6]]/1048576,"")</f>
        <v/>
      </c>
      <c r="I427" s="92" t="str">
        <f t="shared" si="13"/>
        <v/>
      </c>
      <c r="J427" s="42" t="str">
        <f>IF(ISNONTEXT(node_raw[[#This Row],[Column7]]), "", node_raw[[#This Row],[Column7]]/100)</f>
        <v/>
      </c>
      <c r="K427" s="42" t="str">
        <f>IF(ISNONTEXT(node_raw[[#This Row],[Column8]]), "", node_raw[[#This Row],[Column8]]/100)</f>
        <v/>
      </c>
      <c r="L427" s="22" t="str">
        <f>IF(ISNONTEXT(node_raw[[#This Row],[Column9]]), "", node_raw[[#This Row],[Column9]]/1)</f>
        <v/>
      </c>
      <c r="M427" s="86" t="str">
        <f>IF(ISNONTEXT(node_raw[[#This Row],[Column10]]), "", node_raw[[#This Row],[Column10]]/1)</f>
        <v/>
      </c>
    </row>
    <row r="428" spans="2:13" ht="15.75" customHeight="1" x14ac:dyDescent="0.25">
      <c r="B428" s="80" t="str">
        <f>IF(ISNONTEXT(node_raw[[#This Row],[Column1]]), "", node_raw[[#This Row],[Column1]])</f>
        <v/>
      </c>
      <c r="C428" s="88" t="str">
        <f>IF(ISNONTEXT(node_raw[[#This Row],[Column2]]), "", node_raw[[#This Row],[Column2]])</f>
        <v/>
      </c>
      <c r="D428" s="83" t="str">
        <f>IF(ISNUMBER(node_raw[[#This Row],[Column3]]), node_raw[[#This Row],[Column3]],"")</f>
        <v/>
      </c>
      <c r="E428" s="85" t="str">
        <f>IF(ISNUMBER(node_raw[[#This Row],[Column4]]), node_raw[[#This Row],[Column4]]/1048576,"")</f>
        <v/>
      </c>
      <c r="F428" s="83" t="str">
        <f>IF(ISNUMBER(node_raw[[#This Row],[Column5]]), node_raw[[#This Row],[Column5]],"")</f>
        <v/>
      </c>
      <c r="G428" s="41" t="str">
        <f t="shared" si="12"/>
        <v/>
      </c>
      <c r="H428" s="23" t="str">
        <f>IF(ISNUMBER(node_raw[[#This Row],[Column6]]), node_raw[[#This Row],[Column6]]/1048576,"")</f>
        <v/>
      </c>
      <c r="I428" s="92" t="str">
        <f t="shared" si="13"/>
        <v/>
      </c>
      <c r="J428" s="42" t="str">
        <f>IF(ISNONTEXT(node_raw[[#This Row],[Column7]]), "", node_raw[[#This Row],[Column7]]/100)</f>
        <v/>
      </c>
      <c r="K428" s="42" t="str">
        <f>IF(ISNONTEXT(node_raw[[#This Row],[Column8]]), "", node_raw[[#This Row],[Column8]]/100)</f>
        <v/>
      </c>
      <c r="L428" s="22" t="str">
        <f>IF(ISNONTEXT(node_raw[[#This Row],[Column9]]), "", node_raw[[#This Row],[Column9]]/1)</f>
        <v/>
      </c>
      <c r="M428" s="86" t="str">
        <f>IF(ISNONTEXT(node_raw[[#This Row],[Column10]]), "", node_raw[[#This Row],[Column10]]/1)</f>
        <v/>
      </c>
    </row>
    <row r="429" spans="2:13" ht="15.75" customHeight="1" x14ac:dyDescent="0.25">
      <c r="B429" s="80" t="str">
        <f>IF(ISNONTEXT(node_raw[[#This Row],[Column1]]), "", node_raw[[#This Row],[Column1]])</f>
        <v/>
      </c>
      <c r="C429" s="88" t="str">
        <f>IF(ISNONTEXT(node_raw[[#This Row],[Column2]]), "", node_raw[[#This Row],[Column2]])</f>
        <v/>
      </c>
      <c r="D429" s="83" t="str">
        <f>IF(ISNUMBER(node_raw[[#This Row],[Column3]]), node_raw[[#This Row],[Column3]],"")</f>
        <v/>
      </c>
      <c r="E429" s="85" t="str">
        <f>IF(ISNUMBER(node_raw[[#This Row],[Column4]]), node_raw[[#This Row],[Column4]]/1048576,"")</f>
        <v/>
      </c>
      <c r="F429" s="83" t="str">
        <f>IF(ISNUMBER(node_raw[[#This Row],[Column5]]), node_raw[[#This Row],[Column5]],"")</f>
        <v/>
      </c>
      <c r="G429" s="41" t="str">
        <f t="shared" si="12"/>
        <v/>
      </c>
      <c r="H429" s="23" t="str">
        <f>IF(ISNUMBER(node_raw[[#This Row],[Column6]]), node_raw[[#This Row],[Column6]]/1048576,"")</f>
        <v/>
      </c>
      <c r="I429" s="92" t="str">
        <f t="shared" si="13"/>
        <v/>
      </c>
      <c r="J429" s="42" t="str">
        <f>IF(ISNONTEXT(node_raw[[#This Row],[Column7]]), "", node_raw[[#This Row],[Column7]]/100)</f>
        <v/>
      </c>
      <c r="K429" s="42" t="str">
        <f>IF(ISNONTEXT(node_raw[[#This Row],[Column8]]), "", node_raw[[#This Row],[Column8]]/100)</f>
        <v/>
      </c>
      <c r="L429" s="22" t="str">
        <f>IF(ISNONTEXT(node_raw[[#This Row],[Column9]]), "", node_raw[[#This Row],[Column9]]/1)</f>
        <v/>
      </c>
      <c r="M429" s="86" t="str">
        <f>IF(ISNONTEXT(node_raw[[#This Row],[Column10]]), "", node_raw[[#This Row],[Column10]]/1)</f>
        <v/>
      </c>
    </row>
    <row r="430" spans="2:13" ht="15.75" customHeight="1" x14ac:dyDescent="0.25">
      <c r="B430" s="80" t="str">
        <f>IF(ISNONTEXT(node_raw[[#This Row],[Column1]]), "", node_raw[[#This Row],[Column1]])</f>
        <v/>
      </c>
      <c r="C430" s="88" t="str">
        <f>IF(ISNONTEXT(node_raw[[#This Row],[Column2]]), "", node_raw[[#This Row],[Column2]])</f>
        <v/>
      </c>
      <c r="D430" s="83" t="str">
        <f>IF(ISNUMBER(node_raw[[#This Row],[Column3]]), node_raw[[#This Row],[Column3]],"")</f>
        <v/>
      </c>
      <c r="E430" s="85" t="str">
        <f>IF(ISNUMBER(node_raw[[#This Row],[Column4]]), node_raw[[#This Row],[Column4]]/1048576,"")</f>
        <v/>
      </c>
      <c r="F430" s="83" t="str">
        <f>IF(ISNUMBER(node_raw[[#This Row],[Column5]]), node_raw[[#This Row],[Column5]],"")</f>
        <v/>
      </c>
      <c r="G430" s="41" t="str">
        <f t="shared" si="12"/>
        <v/>
      </c>
      <c r="H430" s="23" t="str">
        <f>IF(ISNUMBER(node_raw[[#This Row],[Column6]]), node_raw[[#This Row],[Column6]]/1048576,"")</f>
        <v/>
      </c>
      <c r="I430" s="92" t="str">
        <f t="shared" si="13"/>
        <v/>
      </c>
      <c r="J430" s="42" t="str">
        <f>IF(ISNONTEXT(node_raw[[#This Row],[Column7]]), "", node_raw[[#This Row],[Column7]]/100)</f>
        <v/>
      </c>
      <c r="K430" s="42" t="str">
        <f>IF(ISNONTEXT(node_raw[[#This Row],[Column8]]), "", node_raw[[#This Row],[Column8]]/100)</f>
        <v/>
      </c>
      <c r="L430" s="22" t="str">
        <f>IF(ISNONTEXT(node_raw[[#This Row],[Column9]]), "", node_raw[[#This Row],[Column9]]/1)</f>
        <v/>
      </c>
      <c r="M430" s="86" t="str">
        <f>IF(ISNONTEXT(node_raw[[#This Row],[Column10]]), "", node_raw[[#This Row],[Column10]]/1)</f>
        <v/>
      </c>
    </row>
    <row r="431" spans="2:13" ht="15.75" customHeight="1" x14ac:dyDescent="0.25">
      <c r="B431" s="80" t="str">
        <f>IF(ISNONTEXT(node_raw[[#This Row],[Column1]]), "", node_raw[[#This Row],[Column1]])</f>
        <v/>
      </c>
      <c r="C431" s="88" t="str">
        <f>IF(ISNONTEXT(node_raw[[#This Row],[Column2]]), "", node_raw[[#This Row],[Column2]])</f>
        <v/>
      </c>
      <c r="D431" s="83" t="str">
        <f>IF(ISNUMBER(node_raw[[#This Row],[Column3]]), node_raw[[#This Row],[Column3]],"")</f>
        <v/>
      </c>
      <c r="E431" s="85" t="str">
        <f>IF(ISNUMBER(node_raw[[#This Row],[Column4]]), node_raw[[#This Row],[Column4]]/1048576,"")</f>
        <v/>
      </c>
      <c r="F431" s="83" t="str">
        <f>IF(ISNUMBER(node_raw[[#This Row],[Column5]]), node_raw[[#This Row],[Column5]],"")</f>
        <v/>
      </c>
      <c r="G431" s="41" t="str">
        <f t="shared" si="12"/>
        <v/>
      </c>
      <c r="H431" s="23" t="str">
        <f>IF(ISNUMBER(node_raw[[#This Row],[Column6]]), node_raw[[#This Row],[Column6]]/1048576,"")</f>
        <v/>
      </c>
      <c r="I431" s="92" t="str">
        <f t="shared" si="13"/>
        <v/>
      </c>
      <c r="J431" s="42" t="str">
        <f>IF(ISNONTEXT(node_raw[[#This Row],[Column7]]), "", node_raw[[#This Row],[Column7]]/100)</f>
        <v/>
      </c>
      <c r="K431" s="42" t="str">
        <f>IF(ISNONTEXT(node_raw[[#This Row],[Column8]]), "", node_raw[[#This Row],[Column8]]/100)</f>
        <v/>
      </c>
      <c r="L431" s="22" t="str">
        <f>IF(ISNONTEXT(node_raw[[#This Row],[Column9]]), "", node_raw[[#This Row],[Column9]]/1)</f>
        <v/>
      </c>
      <c r="M431" s="86" t="str">
        <f>IF(ISNONTEXT(node_raw[[#This Row],[Column10]]), "", node_raw[[#This Row],[Column10]]/1)</f>
        <v/>
      </c>
    </row>
    <row r="432" spans="2:13" ht="15.75" customHeight="1" x14ac:dyDescent="0.25">
      <c r="B432" s="80" t="str">
        <f>IF(ISNONTEXT(node_raw[[#This Row],[Column1]]), "", node_raw[[#This Row],[Column1]])</f>
        <v/>
      </c>
      <c r="C432" s="88" t="str">
        <f>IF(ISNONTEXT(node_raw[[#This Row],[Column2]]), "", node_raw[[#This Row],[Column2]])</f>
        <v/>
      </c>
      <c r="D432" s="83" t="str">
        <f>IF(ISNUMBER(node_raw[[#This Row],[Column3]]), node_raw[[#This Row],[Column3]],"")</f>
        <v/>
      </c>
      <c r="E432" s="85" t="str">
        <f>IF(ISNUMBER(node_raw[[#This Row],[Column4]]), node_raw[[#This Row],[Column4]]/1048576,"")</f>
        <v/>
      </c>
      <c r="F432" s="83" t="str">
        <f>IF(ISNUMBER(node_raw[[#This Row],[Column5]]), node_raw[[#This Row],[Column5]],"")</f>
        <v/>
      </c>
      <c r="G432" s="41" t="str">
        <f t="shared" si="12"/>
        <v/>
      </c>
      <c r="H432" s="23" t="str">
        <f>IF(ISNUMBER(node_raw[[#This Row],[Column6]]), node_raw[[#This Row],[Column6]]/1048576,"")</f>
        <v/>
      </c>
      <c r="I432" s="92" t="str">
        <f t="shared" si="13"/>
        <v/>
      </c>
      <c r="J432" s="42" t="str">
        <f>IF(ISNONTEXT(node_raw[[#This Row],[Column7]]), "", node_raw[[#This Row],[Column7]]/100)</f>
        <v/>
      </c>
      <c r="K432" s="42" t="str">
        <f>IF(ISNONTEXT(node_raw[[#This Row],[Column8]]), "", node_raw[[#This Row],[Column8]]/100)</f>
        <v/>
      </c>
      <c r="L432" s="22" t="str">
        <f>IF(ISNONTEXT(node_raw[[#This Row],[Column9]]), "", node_raw[[#This Row],[Column9]]/1)</f>
        <v/>
      </c>
      <c r="M432" s="86" t="str">
        <f>IF(ISNONTEXT(node_raw[[#This Row],[Column10]]), "", node_raw[[#This Row],[Column10]]/1)</f>
        <v/>
      </c>
    </row>
    <row r="433" spans="2:13" ht="15.75" customHeight="1" x14ac:dyDescent="0.25">
      <c r="B433" s="80" t="str">
        <f>IF(ISNONTEXT(node_raw[[#This Row],[Column1]]), "", node_raw[[#This Row],[Column1]])</f>
        <v/>
      </c>
      <c r="C433" s="88" t="str">
        <f>IF(ISNONTEXT(node_raw[[#This Row],[Column2]]), "", node_raw[[#This Row],[Column2]])</f>
        <v/>
      </c>
      <c r="D433" s="83" t="str">
        <f>IF(ISNUMBER(node_raw[[#This Row],[Column3]]), node_raw[[#This Row],[Column3]],"")</f>
        <v/>
      </c>
      <c r="E433" s="85" t="str">
        <f>IF(ISNUMBER(node_raw[[#This Row],[Column4]]), node_raw[[#This Row],[Column4]]/1048576,"")</f>
        <v/>
      </c>
      <c r="F433" s="83" t="str">
        <f>IF(ISNUMBER(node_raw[[#This Row],[Column5]]), node_raw[[#This Row],[Column5]],"")</f>
        <v/>
      </c>
      <c r="G433" s="41" t="str">
        <f t="shared" si="12"/>
        <v/>
      </c>
      <c r="H433" s="23" t="str">
        <f>IF(ISNUMBER(node_raw[[#This Row],[Column6]]), node_raw[[#This Row],[Column6]]/1048576,"")</f>
        <v/>
      </c>
      <c r="I433" s="92" t="str">
        <f t="shared" si="13"/>
        <v/>
      </c>
      <c r="J433" s="42" t="str">
        <f>IF(ISNONTEXT(node_raw[[#This Row],[Column7]]), "", node_raw[[#This Row],[Column7]]/100)</f>
        <v/>
      </c>
      <c r="K433" s="42" t="str">
        <f>IF(ISNONTEXT(node_raw[[#This Row],[Column8]]), "", node_raw[[#This Row],[Column8]]/100)</f>
        <v/>
      </c>
      <c r="L433" s="22" t="str">
        <f>IF(ISNONTEXT(node_raw[[#This Row],[Column9]]), "", node_raw[[#This Row],[Column9]]/1)</f>
        <v/>
      </c>
      <c r="M433" s="86" t="str">
        <f>IF(ISNONTEXT(node_raw[[#This Row],[Column10]]), "", node_raw[[#This Row],[Column10]]/1)</f>
        <v/>
      </c>
    </row>
    <row r="434" spans="2:13" ht="15.75" customHeight="1" x14ac:dyDescent="0.25">
      <c r="B434" s="80" t="str">
        <f>IF(ISNONTEXT(node_raw[[#This Row],[Column1]]), "", node_raw[[#This Row],[Column1]])</f>
        <v/>
      </c>
      <c r="C434" s="88" t="str">
        <f>IF(ISNONTEXT(node_raw[[#This Row],[Column2]]), "", node_raw[[#This Row],[Column2]])</f>
        <v/>
      </c>
      <c r="D434" s="83" t="str">
        <f>IF(ISNUMBER(node_raw[[#This Row],[Column3]]), node_raw[[#This Row],[Column3]],"")</f>
        <v/>
      </c>
      <c r="E434" s="85" t="str">
        <f>IF(ISNUMBER(node_raw[[#This Row],[Column4]]), node_raw[[#This Row],[Column4]]/1048576,"")</f>
        <v/>
      </c>
      <c r="F434" s="83" t="str">
        <f>IF(ISNUMBER(node_raw[[#This Row],[Column5]]), node_raw[[#This Row],[Column5]],"")</f>
        <v/>
      </c>
      <c r="G434" s="41" t="str">
        <f t="shared" si="12"/>
        <v/>
      </c>
      <c r="H434" s="23" t="str">
        <f>IF(ISNUMBER(node_raw[[#This Row],[Column6]]), node_raw[[#This Row],[Column6]]/1048576,"")</f>
        <v/>
      </c>
      <c r="I434" s="92" t="str">
        <f t="shared" si="13"/>
        <v/>
      </c>
      <c r="J434" s="42" t="str">
        <f>IF(ISNONTEXT(node_raw[[#This Row],[Column7]]), "", node_raw[[#This Row],[Column7]]/100)</f>
        <v/>
      </c>
      <c r="K434" s="42" t="str">
        <f>IF(ISNONTEXT(node_raw[[#This Row],[Column8]]), "", node_raw[[#This Row],[Column8]]/100)</f>
        <v/>
      </c>
      <c r="L434" s="22" t="str">
        <f>IF(ISNONTEXT(node_raw[[#This Row],[Column9]]), "", node_raw[[#This Row],[Column9]]/1)</f>
        <v/>
      </c>
      <c r="M434" s="86" t="str">
        <f>IF(ISNONTEXT(node_raw[[#This Row],[Column10]]), "", node_raw[[#This Row],[Column10]]/1)</f>
        <v/>
      </c>
    </row>
    <row r="435" spans="2:13" ht="15.75" customHeight="1" x14ac:dyDescent="0.25">
      <c r="B435" s="80" t="str">
        <f>IF(ISNONTEXT(node_raw[[#This Row],[Column1]]), "", node_raw[[#This Row],[Column1]])</f>
        <v/>
      </c>
      <c r="C435" s="88" t="str">
        <f>IF(ISNONTEXT(node_raw[[#This Row],[Column2]]), "", node_raw[[#This Row],[Column2]])</f>
        <v/>
      </c>
      <c r="D435" s="83" t="str">
        <f>IF(ISNUMBER(node_raw[[#This Row],[Column3]]), node_raw[[#This Row],[Column3]],"")</f>
        <v/>
      </c>
      <c r="E435" s="85" t="str">
        <f>IF(ISNUMBER(node_raw[[#This Row],[Column4]]), node_raw[[#This Row],[Column4]]/1048576,"")</f>
        <v/>
      </c>
      <c r="F435" s="83" t="str">
        <f>IF(ISNUMBER(node_raw[[#This Row],[Column5]]), node_raw[[#This Row],[Column5]],"")</f>
        <v/>
      </c>
      <c r="G435" s="41" t="str">
        <f t="shared" si="12"/>
        <v/>
      </c>
      <c r="H435" s="23" t="str">
        <f>IF(ISNUMBER(node_raw[[#This Row],[Column6]]), node_raw[[#This Row],[Column6]]/1048576,"")</f>
        <v/>
      </c>
      <c r="I435" s="92" t="str">
        <f t="shared" si="13"/>
        <v/>
      </c>
      <c r="J435" s="42" t="str">
        <f>IF(ISNONTEXT(node_raw[[#This Row],[Column7]]), "", node_raw[[#This Row],[Column7]]/100)</f>
        <v/>
      </c>
      <c r="K435" s="42" t="str">
        <f>IF(ISNONTEXT(node_raw[[#This Row],[Column8]]), "", node_raw[[#This Row],[Column8]]/100)</f>
        <v/>
      </c>
      <c r="L435" s="22" t="str">
        <f>IF(ISNONTEXT(node_raw[[#This Row],[Column9]]), "", node_raw[[#This Row],[Column9]]/1)</f>
        <v/>
      </c>
      <c r="M435" s="86" t="str">
        <f>IF(ISNONTEXT(node_raw[[#This Row],[Column10]]), "", node_raw[[#This Row],[Column10]]/1)</f>
        <v/>
      </c>
    </row>
    <row r="436" spans="2:13" ht="15.75" customHeight="1" x14ac:dyDescent="0.25">
      <c r="B436" s="80" t="str">
        <f>IF(ISNONTEXT(node_raw[[#This Row],[Column1]]), "", node_raw[[#This Row],[Column1]])</f>
        <v/>
      </c>
      <c r="C436" s="88" t="str">
        <f>IF(ISNONTEXT(node_raw[[#This Row],[Column2]]), "", node_raw[[#This Row],[Column2]])</f>
        <v/>
      </c>
      <c r="D436" s="83" t="str">
        <f>IF(ISNUMBER(node_raw[[#This Row],[Column3]]), node_raw[[#This Row],[Column3]],"")</f>
        <v/>
      </c>
      <c r="E436" s="85" t="str">
        <f>IF(ISNUMBER(node_raw[[#This Row],[Column4]]), node_raw[[#This Row],[Column4]]/1048576,"")</f>
        <v/>
      </c>
      <c r="F436" s="83" t="str">
        <f>IF(ISNUMBER(node_raw[[#This Row],[Column5]]), node_raw[[#This Row],[Column5]],"")</f>
        <v/>
      </c>
      <c r="G436" s="41" t="str">
        <f t="shared" si="12"/>
        <v/>
      </c>
      <c r="H436" s="23" t="str">
        <f>IF(ISNUMBER(node_raw[[#This Row],[Column6]]), node_raw[[#This Row],[Column6]]/1048576,"")</f>
        <v/>
      </c>
      <c r="I436" s="92" t="str">
        <f t="shared" si="13"/>
        <v/>
      </c>
      <c r="J436" s="42" t="str">
        <f>IF(ISNONTEXT(node_raw[[#This Row],[Column7]]), "", node_raw[[#This Row],[Column7]]/100)</f>
        <v/>
      </c>
      <c r="K436" s="42" t="str">
        <f>IF(ISNONTEXT(node_raw[[#This Row],[Column8]]), "", node_raw[[#This Row],[Column8]]/100)</f>
        <v/>
      </c>
      <c r="L436" s="22" t="str">
        <f>IF(ISNONTEXT(node_raw[[#This Row],[Column9]]), "", node_raw[[#This Row],[Column9]]/1)</f>
        <v/>
      </c>
      <c r="M436" s="86" t="str">
        <f>IF(ISNONTEXT(node_raw[[#This Row],[Column10]]), "", node_raw[[#This Row],[Column10]]/1)</f>
        <v/>
      </c>
    </row>
    <row r="437" spans="2:13" ht="15.75" customHeight="1" x14ac:dyDescent="0.25">
      <c r="B437" s="80" t="str">
        <f>IF(ISNONTEXT(node_raw[[#This Row],[Column1]]), "", node_raw[[#This Row],[Column1]])</f>
        <v/>
      </c>
      <c r="C437" s="88" t="str">
        <f>IF(ISNONTEXT(node_raw[[#This Row],[Column2]]), "", node_raw[[#This Row],[Column2]])</f>
        <v/>
      </c>
      <c r="D437" s="83" t="str">
        <f>IF(ISNUMBER(node_raw[[#This Row],[Column3]]), node_raw[[#This Row],[Column3]],"")</f>
        <v/>
      </c>
      <c r="E437" s="85" t="str">
        <f>IF(ISNUMBER(node_raw[[#This Row],[Column4]]), node_raw[[#This Row],[Column4]]/1048576,"")</f>
        <v/>
      </c>
      <c r="F437" s="83" t="str">
        <f>IF(ISNUMBER(node_raw[[#This Row],[Column5]]), node_raw[[#This Row],[Column5]],"")</f>
        <v/>
      </c>
      <c r="G437" s="41" t="str">
        <f t="shared" si="12"/>
        <v/>
      </c>
      <c r="H437" s="23" t="str">
        <f>IF(ISNUMBER(node_raw[[#This Row],[Column6]]), node_raw[[#This Row],[Column6]]/1048576,"")</f>
        <v/>
      </c>
      <c r="I437" s="92" t="str">
        <f t="shared" si="13"/>
        <v/>
      </c>
      <c r="J437" s="42" t="str">
        <f>IF(ISNONTEXT(node_raw[[#This Row],[Column7]]), "", node_raw[[#This Row],[Column7]]/100)</f>
        <v/>
      </c>
      <c r="K437" s="42" t="str">
        <f>IF(ISNONTEXT(node_raw[[#This Row],[Column8]]), "", node_raw[[#This Row],[Column8]]/100)</f>
        <v/>
      </c>
      <c r="L437" s="22" t="str">
        <f>IF(ISNONTEXT(node_raw[[#This Row],[Column9]]), "", node_raw[[#This Row],[Column9]]/1)</f>
        <v/>
      </c>
      <c r="M437" s="86" t="str">
        <f>IF(ISNONTEXT(node_raw[[#This Row],[Column10]]), "", node_raw[[#This Row],[Column10]]/1)</f>
        <v/>
      </c>
    </row>
    <row r="438" spans="2:13" ht="15.75" customHeight="1" x14ac:dyDescent="0.25">
      <c r="B438" s="80" t="str">
        <f>IF(ISNONTEXT(node_raw[[#This Row],[Column1]]), "", node_raw[[#This Row],[Column1]])</f>
        <v/>
      </c>
      <c r="C438" s="88" t="str">
        <f>IF(ISNONTEXT(node_raw[[#This Row],[Column2]]), "", node_raw[[#This Row],[Column2]])</f>
        <v/>
      </c>
      <c r="D438" s="83" t="str">
        <f>IF(ISNUMBER(node_raw[[#This Row],[Column3]]), node_raw[[#This Row],[Column3]],"")</f>
        <v/>
      </c>
      <c r="E438" s="85" t="str">
        <f>IF(ISNUMBER(node_raw[[#This Row],[Column4]]), node_raw[[#This Row],[Column4]]/1048576,"")</f>
        <v/>
      </c>
      <c r="F438" s="83" t="str">
        <f>IF(ISNUMBER(node_raw[[#This Row],[Column5]]), node_raw[[#This Row],[Column5]],"")</f>
        <v/>
      </c>
      <c r="G438" s="41" t="str">
        <f t="shared" si="12"/>
        <v/>
      </c>
      <c r="H438" s="23" t="str">
        <f>IF(ISNUMBER(node_raw[[#This Row],[Column6]]), node_raw[[#This Row],[Column6]]/1048576,"")</f>
        <v/>
      </c>
      <c r="I438" s="92" t="str">
        <f t="shared" si="13"/>
        <v/>
      </c>
      <c r="J438" s="42" t="str">
        <f>IF(ISNONTEXT(node_raw[[#This Row],[Column7]]), "", node_raw[[#This Row],[Column7]]/100)</f>
        <v/>
      </c>
      <c r="K438" s="42" t="str">
        <f>IF(ISNONTEXT(node_raw[[#This Row],[Column8]]), "", node_raw[[#This Row],[Column8]]/100)</f>
        <v/>
      </c>
      <c r="L438" s="22" t="str">
        <f>IF(ISNONTEXT(node_raw[[#This Row],[Column9]]), "", node_raw[[#This Row],[Column9]]/1)</f>
        <v/>
      </c>
      <c r="M438" s="86" t="str">
        <f>IF(ISNONTEXT(node_raw[[#This Row],[Column10]]), "", node_raw[[#This Row],[Column10]]/1)</f>
        <v/>
      </c>
    </row>
    <row r="439" spans="2:13" ht="15.75" customHeight="1" x14ac:dyDescent="0.25">
      <c r="B439" s="80" t="str">
        <f>IF(ISNONTEXT(node_raw[[#This Row],[Column1]]), "", node_raw[[#This Row],[Column1]])</f>
        <v/>
      </c>
      <c r="C439" s="88" t="str">
        <f>IF(ISNONTEXT(node_raw[[#This Row],[Column2]]), "", node_raw[[#This Row],[Column2]])</f>
        <v/>
      </c>
      <c r="D439" s="83" t="str">
        <f>IF(ISNUMBER(node_raw[[#This Row],[Column3]]), node_raw[[#This Row],[Column3]],"")</f>
        <v/>
      </c>
      <c r="E439" s="85" t="str">
        <f>IF(ISNUMBER(node_raw[[#This Row],[Column4]]), node_raw[[#This Row],[Column4]]/1048576,"")</f>
        <v/>
      </c>
      <c r="F439" s="83" t="str">
        <f>IF(ISNUMBER(node_raw[[#This Row],[Column5]]), node_raw[[#This Row],[Column5]],"")</f>
        <v/>
      </c>
      <c r="G439" s="41" t="str">
        <f t="shared" si="12"/>
        <v/>
      </c>
      <c r="H439" s="23" t="str">
        <f>IF(ISNUMBER(node_raw[[#This Row],[Column6]]), node_raw[[#This Row],[Column6]]/1048576,"")</f>
        <v/>
      </c>
      <c r="I439" s="92" t="str">
        <f t="shared" si="13"/>
        <v/>
      </c>
      <c r="J439" s="42" t="str">
        <f>IF(ISNONTEXT(node_raw[[#This Row],[Column7]]), "", node_raw[[#This Row],[Column7]]/100)</f>
        <v/>
      </c>
      <c r="K439" s="42" t="str">
        <f>IF(ISNONTEXT(node_raw[[#This Row],[Column8]]), "", node_raw[[#This Row],[Column8]]/100)</f>
        <v/>
      </c>
      <c r="L439" s="22" t="str">
        <f>IF(ISNONTEXT(node_raw[[#This Row],[Column9]]), "", node_raw[[#This Row],[Column9]]/1)</f>
        <v/>
      </c>
      <c r="M439" s="86" t="str">
        <f>IF(ISNONTEXT(node_raw[[#This Row],[Column10]]), "", node_raw[[#This Row],[Column10]]/1)</f>
        <v/>
      </c>
    </row>
    <row r="440" spans="2:13" ht="15.75" customHeight="1" x14ac:dyDescent="0.25">
      <c r="B440" s="80" t="str">
        <f>IF(ISNONTEXT(node_raw[[#This Row],[Column1]]), "", node_raw[[#This Row],[Column1]])</f>
        <v/>
      </c>
      <c r="C440" s="88" t="str">
        <f>IF(ISNONTEXT(node_raw[[#This Row],[Column2]]), "", node_raw[[#This Row],[Column2]])</f>
        <v/>
      </c>
      <c r="D440" s="83" t="str">
        <f>IF(ISNUMBER(node_raw[[#This Row],[Column3]]), node_raw[[#This Row],[Column3]],"")</f>
        <v/>
      </c>
      <c r="E440" s="85" t="str">
        <f>IF(ISNUMBER(node_raw[[#This Row],[Column4]]), node_raw[[#This Row],[Column4]]/1048576,"")</f>
        <v/>
      </c>
      <c r="F440" s="83" t="str">
        <f>IF(ISNUMBER(node_raw[[#This Row],[Column5]]), node_raw[[#This Row],[Column5]],"")</f>
        <v/>
      </c>
      <c r="G440" s="41" t="str">
        <f t="shared" si="12"/>
        <v/>
      </c>
      <c r="H440" s="23" t="str">
        <f>IF(ISNUMBER(node_raw[[#This Row],[Column6]]), node_raw[[#This Row],[Column6]]/1048576,"")</f>
        <v/>
      </c>
      <c r="I440" s="92" t="str">
        <f t="shared" si="13"/>
        <v/>
      </c>
      <c r="J440" s="42" t="str">
        <f>IF(ISNONTEXT(node_raw[[#This Row],[Column7]]), "", node_raw[[#This Row],[Column7]]/100)</f>
        <v/>
      </c>
      <c r="K440" s="42" t="str">
        <f>IF(ISNONTEXT(node_raw[[#This Row],[Column8]]), "", node_raw[[#This Row],[Column8]]/100)</f>
        <v/>
      </c>
      <c r="L440" s="22" t="str">
        <f>IF(ISNONTEXT(node_raw[[#This Row],[Column9]]), "", node_raw[[#This Row],[Column9]]/1)</f>
        <v/>
      </c>
      <c r="M440" s="86" t="str">
        <f>IF(ISNONTEXT(node_raw[[#This Row],[Column10]]), "", node_raw[[#This Row],[Column10]]/1)</f>
        <v/>
      </c>
    </row>
    <row r="441" spans="2:13" ht="15.75" customHeight="1" x14ac:dyDescent="0.25">
      <c r="B441" s="80" t="str">
        <f>IF(ISNONTEXT(node_raw[[#This Row],[Column1]]), "", node_raw[[#This Row],[Column1]])</f>
        <v/>
      </c>
      <c r="C441" s="88" t="str">
        <f>IF(ISNONTEXT(node_raw[[#This Row],[Column2]]), "", node_raw[[#This Row],[Column2]])</f>
        <v/>
      </c>
      <c r="D441" s="83" t="str">
        <f>IF(ISNUMBER(node_raw[[#This Row],[Column3]]), node_raw[[#This Row],[Column3]],"")</f>
        <v/>
      </c>
      <c r="E441" s="85" t="str">
        <f>IF(ISNUMBER(node_raw[[#This Row],[Column4]]), node_raw[[#This Row],[Column4]]/1048576,"")</f>
        <v/>
      </c>
      <c r="F441" s="83" t="str">
        <f>IF(ISNUMBER(node_raw[[#This Row],[Column5]]), node_raw[[#This Row],[Column5]],"")</f>
        <v/>
      </c>
      <c r="G441" s="41" t="str">
        <f t="shared" si="12"/>
        <v/>
      </c>
      <c r="H441" s="23" t="str">
        <f>IF(ISNUMBER(node_raw[[#This Row],[Column6]]), node_raw[[#This Row],[Column6]]/1048576,"")</f>
        <v/>
      </c>
      <c r="I441" s="92" t="str">
        <f t="shared" si="13"/>
        <v/>
      </c>
      <c r="J441" s="42" t="str">
        <f>IF(ISNONTEXT(node_raw[[#This Row],[Column7]]), "", node_raw[[#This Row],[Column7]]/100)</f>
        <v/>
      </c>
      <c r="K441" s="42" t="str">
        <f>IF(ISNONTEXT(node_raw[[#This Row],[Column8]]), "", node_raw[[#This Row],[Column8]]/100)</f>
        <v/>
      </c>
      <c r="L441" s="22" t="str">
        <f>IF(ISNONTEXT(node_raw[[#This Row],[Column9]]), "", node_raw[[#This Row],[Column9]]/1)</f>
        <v/>
      </c>
      <c r="M441" s="86" t="str">
        <f>IF(ISNONTEXT(node_raw[[#This Row],[Column10]]), "", node_raw[[#This Row],[Column10]]/1)</f>
        <v/>
      </c>
    </row>
    <row r="442" spans="2:13" ht="15.75" customHeight="1" x14ac:dyDescent="0.25">
      <c r="B442" s="80" t="str">
        <f>IF(ISNONTEXT(node_raw[[#This Row],[Column1]]), "", node_raw[[#This Row],[Column1]])</f>
        <v/>
      </c>
      <c r="C442" s="88" t="str">
        <f>IF(ISNONTEXT(node_raw[[#This Row],[Column2]]), "", node_raw[[#This Row],[Column2]])</f>
        <v/>
      </c>
      <c r="D442" s="83" t="str">
        <f>IF(ISNUMBER(node_raw[[#This Row],[Column3]]), node_raw[[#This Row],[Column3]],"")</f>
        <v/>
      </c>
      <c r="E442" s="85" t="str">
        <f>IF(ISNUMBER(node_raw[[#This Row],[Column4]]), node_raw[[#This Row],[Column4]]/1048576,"")</f>
        <v/>
      </c>
      <c r="F442" s="83" t="str">
        <f>IF(ISNUMBER(node_raw[[#This Row],[Column5]]), node_raw[[#This Row],[Column5]],"")</f>
        <v/>
      </c>
      <c r="G442" s="41" t="str">
        <f t="shared" si="12"/>
        <v/>
      </c>
      <c r="H442" s="23" t="str">
        <f>IF(ISNUMBER(node_raw[[#This Row],[Column6]]), node_raw[[#This Row],[Column6]]/1048576,"")</f>
        <v/>
      </c>
      <c r="I442" s="92" t="str">
        <f t="shared" si="13"/>
        <v/>
      </c>
      <c r="J442" s="42" t="str">
        <f>IF(ISNONTEXT(node_raw[[#This Row],[Column7]]), "", node_raw[[#This Row],[Column7]]/100)</f>
        <v/>
      </c>
      <c r="K442" s="42" t="str">
        <f>IF(ISNONTEXT(node_raw[[#This Row],[Column8]]), "", node_raw[[#This Row],[Column8]]/100)</f>
        <v/>
      </c>
      <c r="L442" s="22" t="str">
        <f>IF(ISNONTEXT(node_raw[[#This Row],[Column9]]), "", node_raw[[#This Row],[Column9]]/1)</f>
        <v/>
      </c>
      <c r="M442" s="86" t="str">
        <f>IF(ISNONTEXT(node_raw[[#This Row],[Column10]]), "", node_raw[[#This Row],[Column10]]/1)</f>
        <v/>
      </c>
    </row>
    <row r="443" spans="2:13" ht="15.75" customHeight="1" x14ac:dyDescent="0.25">
      <c r="B443" s="80" t="str">
        <f>IF(ISNONTEXT(node_raw[[#This Row],[Column1]]), "", node_raw[[#This Row],[Column1]])</f>
        <v/>
      </c>
      <c r="C443" s="88" t="str">
        <f>IF(ISNONTEXT(node_raw[[#This Row],[Column2]]), "", node_raw[[#This Row],[Column2]])</f>
        <v/>
      </c>
      <c r="D443" s="83" t="str">
        <f>IF(ISNUMBER(node_raw[[#This Row],[Column3]]), node_raw[[#This Row],[Column3]],"")</f>
        <v/>
      </c>
      <c r="E443" s="85" t="str">
        <f>IF(ISNUMBER(node_raw[[#This Row],[Column4]]), node_raw[[#This Row],[Column4]]/1048576,"")</f>
        <v/>
      </c>
      <c r="F443" s="83" t="str">
        <f>IF(ISNUMBER(node_raw[[#This Row],[Column5]]), node_raw[[#This Row],[Column5]],"")</f>
        <v/>
      </c>
      <c r="G443" s="41" t="str">
        <f t="shared" si="12"/>
        <v/>
      </c>
      <c r="H443" s="23" t="str">
        <f>IF(ISNUMBER(node_raw[[#This Row],[Column6]]), node_raw[[#This Row],[Column6]]/1048576,"")</f>
        <v/>
      </c>
      <c r="I443" s="92" t="str">
        <f t="shared" si="13"/>
        <v/>
      </c>
      <c r="J443" s="42" t="str">
        <f>IF(ISNONTEXT(node_raw[[#This Row],[Column7]]), "", node_raw[[#This Row],[Column7]]/100)</f>
        <v/>
      </c>
      <c r="K443" s="42" t="str">
        <f>IF(ISNONTEXT(node_raw[[#This Row],[Column8]]), "", node_raw[[#This Row],[Column8]]/100)</f>
        <v/>
      </c>
      <c r="L443" s="22" t="str">
        <f>IF(ISNONTEXT(node_raw[[#This Row],[Column9]]), "", node_raw[[#This Row],[Column9]]/1)</f>
        <v/>
      </c>
      <c r="M443" s="86" t="str">
        <f>IF(ISNONTEXT(node_raw[[#This Row],[Column10]]), "", node_raw[[#This Row],[Column10]]/1)</f>
        <v/>
      </c>
    </row>
    <row r="444" spans="2:13" ht="15.75" customHeight="1" x14ac:dyDescent="0.25">
      <c r="B444" s="80" t="str">
        <f>IF(ISNONTEXT(node_raw[[#This Row],[Column1]]), "", node_raw[[#This Row],[Column1]])</f>
        <v/>
      </c>
      <c r="C444" s="88" t="str">
        <f>IF(ISNONTEXT(node_raw[[#This Row],[Column2]]), "", node_raw[[#This Row],[Column2]])</f>
        <v/>
      </c>
      <c r="D444" s="83" t="str">
        <f>IF(ISNUMBER(node_raw[[#This Row],[Column3]]), node_raw[[#This Row],[Column3]],"")</f>
        <v/>
      </c>
      <c r="E444" s="85" t="str">
        <f>IF(ISNUMBER(node_raw[[#This Row],[Column4]]), node_raw[[#This Row],[Column4]]/1048576,"")</f>
        <v/>
      </c>
      <c r="F444" s="83" t="str">
        <f>IF(ISNUMBER(node_raw[[#This Row],[Column5]]), node_raw[[#This Row],[Column5]],"")</f>
        <v/>
      </c>
      <c r="G444" s="41" t="str">
        <f t="shared" si="12"/>
        <v/>
      </c>
      <c r="H444" s="23" t="str">
        <f>IF(ISNUMBER(node_raw[[#This Row],[Column6]]), node_raw[[#This Row],[Column6]]/1048576,"")</f>
        <v/>
      </c>
      <c r="I444" s="92" t="str">
        <f t="shared" si="13"/>
        <v/>
      </c>
      <c r="J444" s="42" t="str">
        <f>IF(ISNONTEXT(node_raw[[#This Row],[Column7]]), "", node_raw[[#This Row],[Column7]]/100)</f>
        <v/>
      </c>
      <c r="K444" s="42" t="str">
        <f>IF(ISNONTEXT(node_raw[[#This Row],[Column8]]), "", node_raw[[#This Row],[Column8]]/100)</f>
        <v/>
      </c>
      <c r="L444" s="22" t="str">
        <f>IF(ISNONTEXT(node_raw[[#This Row],[Column9]]), "", node_raw[[#This Row],[Column9]]/1)</f>
        <v/>
      </c>
      <c r="M444" s="86" t="str">
        <f>IF(ISNONTEXT(node_raw[[#This Row],[Column10]]), "", node_raw[[#This Row],[Column10]]/1)</f>
        <v/>
      </c>
    </row>
    <row r="445" spans="2:13" ht="15.75" customHeight="1" x14ac:dyDescent="0.25">
      <c r="B445" s="80" t="str">
        <f>IF(ISNONTEXT(node_raw[[#This Row],[Column1]]), "", node_raw[[#This Row],[Column1]])</f>
        <v/>
      </c>
      <c r="C445" s="88" t="str">
        <f>IF(ISNONTEXT(node_raw[[#This Row],[Column2]]), "", node_raw[[#This Row],[Column2]])</f>
        <v/>
      </c>
      <c r="D445" s="83" t="str">
        <f>IF(ISNUMBER(node_raw[[#This Row],[Column3]]), node_raw[[#This Row],[Column3]],"")</f>
        <v/>
      </c>
      <c r="E445" s="85" t="str">
        <f>IF(ISNUMBER(node_raw[[#This Row],[Column4]]), node_raw[[#This Row],[Column4]]/1048576,"")</f>
        <v/>
      </c>
      <c r="F445" s="83" t="str">
        <f>IF(ISNUMBER(node_raw[[#This Row],[Column5]]), node_raw[[#This Row],[Column5]],"")</f>
        <v/>
      </c>
      <c r="G445" s="41" t="str">
        <f t="shared" si="12"/>
        <v/>
      </c>
      <c r="H445" s="23" t="str">
        <f>IF(ISNUMBER(node_raw[[#This Row],[Column6]]), node_raw[[#This Row],[Column6]]/1048576,"")</f>
        <v/>
      </c>
      <c r="I445" s="92" t="str">
        <f t="shared" si="13"/>
        <v/>
      </c>
      <c r="J445" s="42" t="str">
        <f>IF(ISNONTEXT(node_raw[[#This Row],[Column7]]), "", node_raw[[#This Row],[Column7]]/100)</f>
        <v/>
      </c>
      <c r="K445" s="42" t="str">
        <f>IF(ISNONTEXT(node_raw[[#This Row],[Column8]]), "", node_raw[[#This Row],[Column8]]/100)</f>
        <v/>
      </c>
      <c r="L445" s="22" t="str">
        <f>IF(ISNONTEXT(node_raw[[#This Row],[Column9]]), "", node_raw[[#This Row],[Column9]]/1)</f>
        <v/>
      </c>
      <c r="M445" s="86" t="str">
        <f>IF(ISNONTEXT(node_raw[[#This Row],[Column10]]), "", node_raw[[#This Row],[Column10]]/1)</f>
        <v/>
      </c>
    </row>
    <row r="446" spans="2:13" ht="15.75" customHeight="1" x14ac:dyDescent="0.25">
      <c r="B446" s="80" t="str">
        <f>IF(ISNONTEXT(node_raw[[#This Row],[Column1]]), "", node_raw[[#This Row],[Column1]])</f>
        <v/>
      </c>
      <c r="C446" s="88" t="str">
        <f>IF(ISNONTEXT(node_raw[[#This Row],[Column2]]), "", node_raw[[#This Row],[Column2]])</f>
        <v/>
      </c>
      <c r="D446" s="83" t="str">
        <f>IF(ISNUMBER(node_raw[[#This Row],[Column3]]), node_raw[[#This Row],[Column3]],"")</f>
        <v/>
      </c>
      <c r="E446" s="85" t="str">
        <f>IF(ISNUMBER(node_raw[[#This Row],[Column4]]), node_raw[[#This Row],[Column4]]/1048576,"")</f>
        <v/>
      </c>
      <c r="F446" s="83" t="str">
        <f>IF(ISNUMBER(node_raw[[#This Row],[Column5]]), node_raw[[#This Row],[Column5]],"")</f>
        <v/>
      </c>
      <c r="G446" s="41" t="str">
        <f t="shared" si="12"/>
        <v/>
      </c>
      <c r="H446" s="23" t="str">
        <f>IF(ISNUMBER(node_raw[[#This Row],[Column6]]), node_raw[[#This Row],[Column6]]/1048576,"")</f>
        <v/>
      </c>
      <c r="I446" s="92" t="str">
        <f t="shared" si="13"/>
        <v/>
      </c>
      <c r="J446" s="42" t="str">
        <f>IF(ISNONTEXT(node_raw[[#This Row],[Column7]]), "", node_raw[[#This Row],[Column7]]/100)</f>
        <v/>
      </c>
      <c r="K446" s="42" t="str">
        <f>IF(ISNONTEXT(node_raw[[#This Row],[Column8]]), "", node_raw[[#This Row],[Column8]]/100)</f>
        <v/>
      </c>
      <c r="L446" s="22" t="str">
        <f>IF(ISNONTEXT(node_raw[[#This Row],[Column9]]), "", node_raw[[#This Row],[Column9]]/1)</f>
        <v/>
      </c>
      <c r="M446" s="86" t="str">
        <f>IF(ISNONTEXT(node_raw[[#This Row],[Column10]]), "", node_raw[[#This Row],[Column10]]/1)</f>
        <v/>
      </c>
    </row>
    <row r="447" spans="2:13" ht="15.75" customHeight="1" x14ac:dyDescent="0.25">
      <c r="B447" s="80" t="str">
        <f>IF(ISNONTEXT(node_raw[[#This Row],[Column1]]), "", node_raw[[#This Row],[Column1]])</f>
        <v/>
      </c>
      <c r="C447" s="88" t="str">
        <f>IF(ISNONTEXT(node_raw[[#This Row],[Column2]]), "", node_raw[[#This Row],[Column2]])</f>
        <v/>
      </c>
      <c r="D447" s="83" t="str">
        <f>IF(ISNUMBER(node_raw[[#This Row],[Column3]]), node_raw[[#This Row],[Column3]],"")</f>
        <v/>
      </c>
      <c r="E447" s="85" t="str">
        <f>IF(ISNUMBER(node_raw[[#This Row],[Column4]]), node_raw[[#This Row],[Column4]]/1048576,"")</f>
        <v/>
      </c>
      <c r="F447" s="83" t="str">
        <f>IF(ISNUMBER(node_raw[[#This Row],[Column5]]), node_raw[[#This Row],[Column5]],"")</f>
        <v/>
      </c>
      <c r="G447" s="41" t="str">
        <f t="shared" si="12"/>
        <v/>
      </c>
      <c r="H447" s="23" t="str">
        <f>IF(ISNUMBER(node_raw[[#This Row],[Column6]]), node_raw[[#This Row],[Column6]]/1048576,"")</f>
        <v/>
      </c>
      <c r="I447" s="92" t="str">
        <f t="shared" si="13"/>
        <v/>
      </c>
      <c r="J447" s="42" t="str">
        <f>IF(ISNONTEXT(node_raw[[#This Row],[Column7]]), "", node_raw[[#This Row],[Column7]]/100)</f>
        <v/>
      </c>
      <c r="K447" s="42" t="str">
        <f>IF(ISNONTEXT(node_raw[[#This Row],[Column8]]), "", node_raw[[#This Row],[Column8]]/100)</f>
        <v/>
      </c>
      <c r="L447" s="22" t="str">
        <f>IF(ISNONTEXT(node_raw[[#This Row],[Column9]]), "", node_raw[[#This Row],[Column9]]/1)</f>
        <v/>
      </c>
      <c r="M447" s="86" t="str">
        <f>IF(ISNONTEXT(node_raw[[#This Row],[Column10]]), "", node_raw[[#This Row],[Column10]]/1)</f>
        <v/>
      </c>
    </row>
    <row r="448" spans="2:13" ht="15.75" customHeight="1" x14ac:dyDescent="0.25">
      <c r="B448" s="80" t="str">
        <f>IF(ISNONTEXT(node_raw[[#This Row],[Column1]]), "", node_raw[[#This Row],[Column1]])</f>
        <v/>
      </c>
      <c r="C448" s="88" t="str">
        <f>IF(ISNONTEXT(node_raw[[#This Row],[Column2]]), "", node_raw[[#This Row],[Column2]])</f>
        <v/>
      </c>
      <c r="D448" s="83" t="str">
        <f>IF(ISNUMBER(node_raw[[#This Row],[Column3]]), node_raw[[#This Row],[Column3]],"")</f>
        <v/>
      </c>
      <c r="E448" s="85" t="str">
        <f>IF(ISNUMBER(node_raw[[#This Row],[Column4]]), node_raw[[#This Row],[Column4]]/1048576,"")</f>
        <v/>
      </c>
      <c r="F448" s="83" t="str">
        <f>IF(ISNUMBER(node_raw[[#This Row],[Column5]]), node_raw[[#This Row],[Column5]],"")</f>
        <v/>
      </c>
      <c r="G448" s="41" t="str">
        <f t="shared" si="12"/>
        <v/>
      </c>
      <c r="H448" s="23" t="str">
        <f>IF(ISNUMBER(node_raw[[#This Row],[Column6]]), node_raw[[#This Row],[Column6]]/1048576,"")</f>
        <v/>
      </c>
      <c r="I448" s="92" t="str">
        <f t="shared" si="13"/>
        <v/>
      </c>
      <c r="J448" s="42" t="str">
        <f>IF(ISNONTEXT(node_raw[[#This Row],[Column7]]), "", node_raw[[#This Row],[Column7]]/100)</f>
        <v/>
      </c>
      <c r="K448" s="42" t="str">
        <f>IF(ISNONTEXT(node_raw[[#This Row],[Column8]]), "", node_raw[[#This Row],[Column8]]/100)</f>
        <v/>
      </c>
      <c r="L448" s="22" t="str">
        <f>IF(ISNONTEXT(node_raw[[#This Row],[Column9]]), "", node_raw[[#This Row],[Column9]]/1)</f>
        <v/>
      </c>
      <c r="M448" s="86" t="str">
        <f>IF(ISNONTEXT(node_raw[[#This Row],[Column10]]), "", node_raw[[#This Row],[Column10]]/1)</f>
        <v/>
      </c>
    </row>
    <row r="449" spans="2:13" ht="15.75" customHeight="1" x14ac:dyDescent="0.25">
      <c r="B449" s="80" t="str">
        <f>IF(ISNONTEXT(node_raw[[#This Row],[Column1]]), "", node_raw[[#This Row],[Column1]])</f>
        <v/>
      </c>
      <c r="C449" s="88" t="str">
        <f>IF(ISNONTEXT(node_raw[[#This Row],[Column2]]), "", node_raw[[#This Row],[Column2]])</f>
        <v/>
      </c>
      <c r="D449" s="83" t="str">
        <f>IF(ISNUMBER(node_raw[[#This Row],[Column3]]), node_raw[[#This Row],[Column3]],"")</f>
        <v/>
      </c>
      <c r="E449" s="85" t="str">
        <f>IF(ISNUMBER(node_raw[[#This Row],[Column4]]), node_raw[[#This Row],[Column4]]/1048576,"")</f>
        <v/>
      </c>
      <c r="F449" s="83" t="str">
        <f>IF(ISNUMBER(node_raw[[#This Row],[Column5]]), node_raw[[#This Row],[Column5]],"")</f>
        <v/>
      </c>
      <c r="G449" s="41" t="str">
        <f t="shared" si="12"/>
        <v/>
      </c>
      <c r="H449" s="23" t="str">
        <f>IF(ISNUMBER(node_raw[[#This Row],[Column6]]), node_raw[[#This Row],[Column6]]/1048576,"")</f>
        <v/>
      </c>
      <c r="I449" s="92" t="str">
        <f t="shared" si="13"/>
        <v/>
      </c>
      <c r="J449" s="42" t="str">
        <f>IF(ISNONTEXT(node_raw[[#This Row],[Column7]]), "", node_raw[[#This Row],[Column7]]/100)</f>
        <v/>
      </c>
      <c r="K449" s="42" t="str">
        <f>IF(ISNONTEXT(node_raw[[#This Row],[Column8]]), "", node_raw[[#This Row],[Column8]]/100)</f>
        <v/>
      </c>
      <c r="L449" s="22" t="str">
        <f>IF(ISNONTEXT(node_raw[[#This Row],[Column9]]), "", node_raw[[#This Row],[Column9]]/1)</f>
        <v/>
      </c>
      <c r="M449" s="86" t="str">
        <f>IF(ISNONTEXT(node_raw[[#This Row],[Column10]]), "", node_raw[[#This Row],[Column10]]/1)</f>
        <v/>
      </c>
    </row>
    <row r="450" spans="2:13" ht="15.75" customHeight="1" x14ac:dyDescent="0.25">
      <c r="B450" s="80" t="str">
        <f>IF(ISNONTEXT(node_raw[[#This Row],[Column1]]), "", node_raw[[#This Row],[Column1]])</f>
        <v/>
      </c>
      <c r="C450" s="88" t="str">
        <f>IF(ISNONTEXT(node_raw[[#This Row],[Column2]]), "", node_raw[[#This Row],[Column2]])</f>
        <v/>
      </c>
      <c r="D450" s="83" t="str">
        <f>IF(ISNUMBER(node_raw[[#This Row],[Column3]]), node_raw[[#This Row],[Column3]],"")</f>
        <v/>
      </c>
      <c r="E450" s="85" t="str">
        <f>IF(ISNUMBER(node_raw[[#This Row],[Column4]]), node_raw[[#This Row],[Column4]]/1048576,"")</f>
        <v/>
      </c>
      <c r="F450" s="83" t="str">
        <f>IF(ISNUMBER(node_raw[[#This Row],[Column5]]), node_raw[[#This Row],[Column5]],"")</f>
        <v/>
      </c>
      <c r="G450" s="41" t="str">
        <f t="shared" si="12"/>
        <v/>
      </c>
      <c r="H450" s="23" t="str">
        <f>IF(ISNUMBER(node_raw[[#This Row],[Column6]]), node_raw[[#This Row],[Column6]]/1048576,"")</f>
        <v/>
      </c>
      <c r="I450" s="92" t="str">
        <f t="shared" si="13"/>
        <v/>
      </c>
      <c r="J450" s="42" t="str">
        <f>IF(ISNONTEXT(node_raw[[#This Row],[Column7]]), "", node_raw[[#This Row],[Column7]]/100)</f>
        <v/>
      </c>
      <c r="K450" s="42" t="str">
        <f>IF(ISNONTEXT(node_raw[[#This Row],[Column8]]), "", node_raw[[#This Row],[Column8]]/100)</f>
        <v/>
      </c>
      <c r="L450" s="22" t="str">
        <f>IF(ISNONTEXT(node_raw[[#This Row],[Column9]]), "", node_raw[[#This Row],[Column9]]/1)</f>
        <v/>
      </c>
      <c r="M450" s="86" t="str">
        <f>IF(ISNONTEXT(node_raw[[#This Row],[Column10]]), "", node_raw[[#This Row],[Column10]]/1)</f>
        <v/>
      </c>
    </row>
    <row r="451" spans="2:13" ht="15.75" customHeight="1" x14ac:dyDescent="0.25">
      <c r="B451" s="80" t="str">
        <f>IF(ISNONTEXT(node_raw[[#This Row],[Column1]]), "", node_raw[[#This Row],[Column1]])</f>
        <v/>
      </c>
      <c r="C451" s="88" t="str">
        <f>IF(ISNONTEXT(node_raw[[#This Row],[Column2]]), "", node_raw[[#This Row],[Column2]])</f>
        <v/>
      </c>
      <c r="D451" s="83" t="str">
        <f>IF(ISNUMBER(node_raw[[#This Row],[Column3]]), node_raw[[#This Row],[Column3]],"")</f>
        <v/>
      </c>
      <c r="E451" s="85" t="str">
        <f>IF(ISNUMBER(node_raw[[#This Row],[Column4]]), node_raw[[#This Row],[Column4]]/1048576,"")</f>
        <v/>
      </c>
      <c r="F451" s="83" t="str">
        <f>IF(ISNUMBER(node_raw[[#This Row],[Column5]]), node_raw[[#This Row],[Column5]],"")</f>
        <v/>
      </c>
      <c r="G451" s="41" t="str">
        <f t="shared" ref="G451:G500" si="14">IF(ISNUMBER(F451), F451/D451, "")</f>
        <v/>
      </c>
      <c r="H451" s="23" t="str">
        <f>IF(ISNUMBER(node_raw[[#This Row],[Column6]]), node_raw[[#This Row],[Column6]]/1048576,"")</f>
        <v/>
      </c>
      <c r="I451" s="92" t="str">
        <f t="shared" ref="I451:I500" si="15">IF(ISNUMBER(H451), H451/E451, "")</f>
        <v/>
      </c>
      <c r="J451" s="42" t="str">
        <f>IF(ISNONTEXT(node_raw[[#This Row],[Column7]]), "", node_raw[[#This Row],[Column7]]/100)</f>
        <v/>
      </c>
      <c r="K451" s="42" t="str">
        <f>IF(ISNONTEXT(node_raw[[#This Row],[Column8]]), "", node_raw[[#This Row],[Column8]]/100)</f>
        <v/>
      </c>
      <c r="L451" s="22" t="str">
        <f>IF(ISNONTEXT(node_raw[[#This Row],[Column9]]), "", node_raw[[#This Row],[Column9]]/1)</f>
        <v/>
      </c>
      <c r="M451" s="86" t="str">
        <f>IF(ISNONTEXT(node_raw[[#This Row],[Column10]]), "", node_raw[[#This Row],[Column10]]/1)</f>
        <v/>
      </c>
    </row>
    <row r="452" spans="2:13" ht="15.75" customHeight="1" x14ac:dyDescent="0.25">
      <c r="B452" s="80" t="str">
        <f>IF(ISNONTEXT(node_raw[[#This Row],[Column1]]), "", node_raw[[#This Row],[Column1]])</f>
        <v/>
      </c>
      <c r="C452" s="88" t="str">
        <f>IF(ISNONTEXT(node_raw[[#This Row],[Column2]]), "", node_raw[[#This Row],[Column2]])</f>
        <v/>
      </c>
      <c r="D452" s="83" t="str">
        <f>IF(ISNUMBER(node_raw[[#This Row],[Column3]]), node_raw[[#This Row],[Column3]],"")</f>
        <v/>
      </c>
      <c r="E452" s="85" t="str">
        <f>IF(ISNUMBER(node_raw[[#This Row],[Column4]]), node_raw[[#This Row],[Column4]]/1048576,"")</f>
        <v/>
      </c>
      <c r="F452" s="83" t="str">
        <f>IF(ISNUMBER(node_raw[[#This Row],[Column5]]), node_raw[[#This Row],[Column5]],"")</f>
        <v/>
      </c>
      <c r="G452" s="41" t="str">
        <f t="shared" si="14"/>
        <v/>
      </c>
      <c r="H452" s="23" t="str">
        <f>IF(ISNUMBER(node_raw[[#This Row],[Column6]]), node_raw[[#This Row],[Column6]]/1048576,"")</f>
        <v/>
      </c>
      <c r="I452" s="92" t="str">
        <f t="shared" si="15"/>
        <v/>
      </c>
      <c r="J452" s="42" t="str">
        <f>IF(ISNONTEXT(node_raw[[#This Row],[Column7]]), "", node_raw[[#This Row],[Column7]]/100)</f>
        <v/>
      </c>
      <c r="K452" s="42" t="str">
        <f>IF(ISNONTEXT(node_raw[[#This Row],[Column8]]), "", node_raw[[#This Row],[Column8]]/100)</f>
        <v/>
      </c>
      <c r="L452" s="22" t="str">
        <f>IF(ISNONTEXT(node_raw[[#This Row],[Column9]]), "", node_raw[[#This Row],[Column9]]/1)</f>
        <v/>
      </c>
      <c r="M452" s="86" t="str">
        <f>IF(ISNONTEXT(node_raw[[#This Row],[Column10]]), "", node_raw[[#This Row],[Column10]]/1)</f>
        <v/>
      </c>
    </row>
    <row r="453" spans="2:13" ht="15.75" customHeight="1" x14ac:dyDescent="0.25">
      <c r="B453" s="80" t="str">
        <f>IF(ISNONTEXT(node_raw[[#This Row],[Column1]]), "", node_raw[[#This Row],[Column1]])</f>
        <v/>
      </c>
      <c r="C453" s="88" t="str">
        <f>IF(ISNONTEXT(node_raw[[#This Row],[Column2]]), "", node_raw[[#This Row],[Column2]])</f>
        <v/>
      </c>
      <c r="D453" s="83" t="str">
        <f>IF(ISNUMBER(node_raw[[#This Row],[Column3]]), node_raw[[#This Row],[Column3]],"")</f>
        <v/>
      </c>
      <c r="E453" s="85" t="str">
        <f>IF(ISNUMBER(node_raw[[#This Row],[Column4]]), node_raw[[#This Row],[Column4]]/1048576,"")</f>
        <v/>
      </c>
      <c r="F453" s="83" t="str">
        <f>IF(ISNUMBER(node_raw[[#This Row],[Column5]]), node_raw[[#This Row],[Column5]],"")</f>
        <v/>
      </c>
      <c r="G453" s="41" t="str">
        <f t="shared" si="14"/>
        <v/>
      </c>
      <c r="H453" s="23" t="str">
        <f>IF(ISNUMBER(node_raw[[#This Row],[Column6]]), node_raw[[#This Row],[Column6]]/1048576,"")</f>
        <v/>
      </c>
      <c r="I453" s="92" t="str">
        <f t="shared" si="15"/>
        <v/>
      </c>
      <c r="J453" s="42" t="str">
        <f>IF(ISNONTEXT(node_raw[[#This Row],[Column7]]), "", node_raw[[#This Row],[Column7]]/100)</f>
        <v/>
      </c>
      <c r="K453" s="42" t="str">
        <f>IF(ISNONTEXT(node_raw[[#This Row],[Column8]]), "", node_raw[[#This Row],[Column8]]/100)</f>
        <v/>
      </c>
      <c r="L453" s="22" t="str">
        <f>IF(ISNONTEXT(node_raw[[#This Row],[Column9]]), "", node_raw[[#This Row],[Column9]]/1)</f>
        <v/>
      </c>
      <c r="M453" s="86" t="str">
        <f>IF(ISNONTEXT(node_raw[[#This Row],[Column10]]), "", node_raw[[#This Row],[Column10]]/1)</f>
        <v/>
      </c>
    </row>
    <row r="454" spans="2:13" ht="15.75" customHeight="1" x14ac:dyDescent="0.25">
      <c r="B454" s="80" t="str">
        <f>IF(ISNONTEXT(node_raw[[#This Row],[Column1]]), "", node_raw[[#This Row],[Column1]])</f>
        <v/>
      </c>
      <c r="C454" s="88" t="str">
        <f>IF(ISNONTEXT(node_raw[[#This Row],[Column2]]), "", node_raw[[#This Row],[Column2]])</f>
        <v/>
      </c>
      <c r="D454" s="83" t="str">
        <f>IF(ISNUMBER(node_raw[[#This Row],[Column3]]), node_raw[[#This Row],[Column3]],"")</f>
        <v/>
      </c>
      <c r="E454" s="85" t="str">
        <f>IF(ISNUMBER(node_raw[[#This Row],[Column4]]), node_raw[[#This Row],[Column4]]/1048576,"")</f>
        <v/>
      </c>
      <c r="F454" s="83" t="str">
        <f>IF(ISNUMBER(node_raw[[#This Row],[Column5]]), node_raw[[#This Row],[Column5]],"")</f>
        <v/>
      </c>
      <c r="G454" s="41" t="str">
        <f t="shared" si="14"/>
        <v/>
      </c>
      <c r="H454" s="23" t="str">
        <f>IF(ISNUMBER(node_raw[[#This Row],[Column6]]), node_raw[[#This Row],[Column6]]/1048576,"")</f>
        <v/>
      </c>
      <c r="I454" s="92" t="str">
        <f t="shared" si="15"/>
        <v/>
      </c>
      <c r="J454" s="42" t="str">
        <f>IF(ISNONTEXT(node_raw[[#This Row],[Column7]]), "", node_raw[[#This Row],[Column7]]/100)</f>
        <v/>
      </c>
      <c r="K454" s="42" t="str">
        <f>IF(ISNONTEXT(node_raw[[#This Row],[Column8]]), "", node_raw[[#This Row],[Column8]]/100)</f>
        <v/>
      </c>
      <c r="L454" s="22" t="str">
        <f>IF(ISNONTEXT(node_raw[[#This Row],[Column9]]), "", node_raw[[#This Row],[Column9]]/1)</f>
        <v/>
      </c>
      <c r="M454" s="86" t="str">
        <f>IF(ISNONTEXT(node_raw[[#This Row],[Column10]]), "", node_raw[[#This Row],[Column10]]/1)</f>
        <v/>
      </c>
    </row>
    <row r="455" spans="2:13" ht="15.75" customHeight="1" x14ac:dyDescent="0.25">
      <c r="B455" s="80" t="str">
        <f>IF(ISNONTEXT(node_raw[[#This Row],[Column1]]), "", node_raw[[#This Row],[Column1]])</f>
        <v/>
      </c>
      <c r="C455" s="88" t="str">
        <f>IF(ISNONTEXT(node_raw[[#This Row],[Column2]]), "", node_raw[[#This Row],[Column2]])</f>
        <v/>
      </c>
      <c r="D455" s="83" t="str">
        <f>IF(ISNUMBER(node_raw[[#This Row],[Column3]]), node_raw[[#This Row],[Column3]],"")</f>
        <v/>
      </c>
      <c r="E455" s="85" t="str">
        <f>IF(ISNUMBER(node_raw[[#This Row],[Column4]]), node_raw[[#This Row],[Column4]]/1048576,"")</f>
        <v/>
      </c>
      <c r="F455" s="83" t="str">
        <f>IF(ISNUMBER(node_raw[[#This Row],[Column5]]), node_raw[[#This Row],[Column5]],"")</f>
        <v/>
      </c>
      <c r="G455" s="41" t="str">
        <f t="shared" si="14"/>
        <v/>
      </c>
      <c r="H455" s="23" t="str">
        <f>IF(ISNUMBER(node_raw[[#This Row],[Column6]]), node_raw[[#This Row],[Column6]]/1048576,"")</f>
        <v/>
      </c>
      <c r="I455" s="92" t="str">
        <f t="shared" si="15"/>
        <v/>
      </c>
      <c r="J455" s="42" t="str">
        <f>IF(ISNONTEXT(node_raw[[#This Row],[Column7]]), "", node_raw[[#This Row],[Column7]]/100)</f>
        <v/>
      </c>
      <c r="K455" s="42" t="str">
        <f>IF(ISNONTEXT(node_raw[[#This Row],[Column8]]), "", node_raw[[#This Row],[Column8]]/100)</f>
        <v/>
      </c>
      <c r="L455" s="22" t="str">
        <f>IF(ISNONTEXT(node_raw[[#This Row],[Column9]]), "", node_raw[[#This Row],[Column9]]/1)</f>
        <v/>
      </c>
      <c r="M455" s="86" t="str">
        <f>IF(ISNONTEXT(node_raw[[#This Row],[Column10]]), "", node_raw[[#This Row],[Column10]]/1)</f>
        <v/>
      </c>
    </row>
    <row r="456" spans="2:13" ht="15.75" customHeight="1" x14ac:dyDescent="0.25">
      <c r="B456" s="80" t="str">
        <f>IF(ISNONTEXT(node_raw[[#This Row],[Column1]]), "", node_raw[[#This Row],[Column1]])</f>
        <v/>
      </c>
      <c r="C456" s="88" t="str">
        <f>IF(ISNONTEXT(node_raw[[#This Row],[Column2]]), "", node_raw[[#This Row],[Column2]])</f>
        <v/>
      </c>
      <c r="D456" s="83" t="str">
        <f>IF(ISNUMBER(node_raw[[#This Row],[Column3]]), node_raw[[#This Row],[Column3]],"")</f>
        <v/>
      </c>
      <c r="E456" s="85" t="str">
        <f>IF(ISNUMBER(node_raw[[#This Row],[Column4]]), node_raw[[#This Row],[Column4]]/1048576,"")</f>
        <v/>
      </c>
      <c r="F456" s="83" t="str">
        <f>IF(ISNUMBER(node_raw[[#This Row],[Column5]]), node_raw[[#This Row],[Column5]],"")</f>
        <v/>
      </c>
      <c r="G456" s="41" t="str">
        <f t="shared" si="14"/>
        <v/>
      </c>
      <c r="H456" s="23" t="str">
        <f>IF(ISNUMBER(node_raw[[#This Row],[Column6]]), node_raw[[#This Row],[Column6]]/1048576,"")</f>
        <v/>
      </c>
      <c r="I456" s="92" t="str">
        <f t="shared" si="15"/>
        <v/>
      </c>
      <c r="J456" s="42" t="str">
        <f>IF(ISNONTEXT(node_raw[[#This Row],[Column7]]), "", node_raw[[#This Row],[Column7]]/100)</f>
        <v/>
      </c>
      <c r="K456" s="42" t="str">
        <f>IF(ISNONTEXT(node_raw[[#This Row],[Column8]]), "", node_raw[[#This Row],[Column8]]/100)</f>
        <v/>
      </c>
      <c r="L456" s="22" t="str">
        <f>IF(ISNONTEXT(node_raw[[#This Row],[Column9]]), "", node_raw[[#This Row],[Column9]]/1)</f>
        <v/>
      </c>
      <c r="M456" s="86" t="str">
        <f>IF(ISNONTEXT(node_raw[[#This Row],[Column10]]), "", node_raw[[#This Row],[Column10]]/1)</f>
        <v/>
      </c>
    </row>
    <row r="457" spans="2:13" ht="15.75" customHeight="1" x14ac:dyDescent="0.25">
      <c r="B457" s="80" t="str">
        <f>IF(ISNONTEXT(node_raw[[#This Row],[Column1]]), "", node_raw[[#This Row],[Column1]])</f>
        <v/>
      </c>
      <c r="C457" s="88" t="str">
        <f>IF(ISNONTEXT(node_raw[[#This Row],[Column2]]), "", node_raw[[#This Row],[Column2]])</f>
        <v/>
      </c>
      <c r="D457" s="83" t="str">
        <f>IF(ISNUMBER(node_raw[[#This Row],[Column3]]), node_raw[[#This Row],[Column3]],"")</f>
        <v/>
      </c>
      <c r="E457" s="85" t="str">
        <f>IF(ISNUMBER(node_raw[[#This Row],[Column4]]), node_raw[[#This Row],[Column4]]/1048576,"")</f>
        <v/>
      </c>
      <c r="F457" s="83" t="str">
        <f>IF(ISNUMBER(node_raw[[#This Row],[Column5]]), node_raw[[#This Row],[Column5]],"")</f>
        <v/>
      </c>
      <c r="G457" s="41" t="str">
        <f t="shared" si="14"/>
        <v/>
      </c>
      <c r="H457" s="23" t="str">
        <f>IF(ISNUMBER(node_raw[[#This Row],[Column6]]), node_raw[[#This Row],[Column6]]/1048576,"")</f>
        <v/>
      </c>
      <c r="I457" s="92" t="str">
        <f t="shared" si="15"/>
        <v/>
      </c>
      <c r="J457" s="42" t="str">
        <f>IF(ISNONTEXT(node_raw[[#This Row],[Column7]]), "", node_raw[[#This Row],[Column7]]/100)</f>
        <v/>
      </c>
      <c r="K457" s="42" t="str">
        <f>IF(ISNONTEXT(node_raw[[#This Row],[Column8]]), "", node_raw[[#This Row],[Column8]]/100)</f>
        <v/>
      </c>
      <c r="L457" s="22" t="str">
        <f>IF(ISNONTEXT(node_raw[[#This Row],[Column9]]), "", node_raw[[#This Row],[Column9]]/1)</f>
        <v/>
      </c>
      <c r="M457" s="86" t="str">
        <f>IF(ISNONTEXT(node_raw[[#This Row],[Column10]]), "", node_raw[[#This Row],[Column10]]/1)</f>
        <v/>
      </c>
    </row>
    <row r="458" spans="2:13" ht="15.75" customHeight="1" x14ac:dyDescent="0.25">
      <c r="B458" s="80" t="str">
        <f>IF(ISNONTEXT(node_raw[[#This Row],[Column1]]), "", node_raw[[#This Row],[Column1]])</f>
        <v/>
      </c>
      <c r="C458" s="88" t="str">
        <f>IF(ISNONTEXT(node_raw[[#This Row],[Column2]]), "", node_raw[[#This Row],[Column2]])</f>
        <v/>
      </c>
      <c r="D458" s="83" t="str">
        <f>IF(ISNUMBER(node_raw[[#This Row],[Column3]]), node_raw[[#This Row],[Column3]],"")</f>
        <v/>
      </c>
      <c r="E458" s="85" t="str">
        <f>IF(ISNUMBER(node_raw[[#This Row],[Column4]]), node_raw[[#This Row],[Column4]]/1048576,"")</f>
        <v/>
      </c>
      <c r="F458" s="83" t="str">
        <f>IF(ISNUMBER(node_raw[[#This Row],[Column5]]), node_raw[[#This Row],[Column5]],"")</f>
        <v/>
      </c>
      <c r="G458" s="41" t="str">
        <f t="shared" si="14"/>
        <v/>
      </c>
      <c r="H458" s="23" t="str">
        <f>IF(ISNUMBER(node_raw[[#This Row],[Column6]]), node_raw[[#This Row],[Column6]]/1048576,"")</f>
        <v/>
      </c>
      <c r="I458" s="92" t="str">
        <f t="shared" si="15"/>
        <v/>
      </c>
      <c r="J458" s="42" t="str">
        <f>IF(ISNONTEXT(node_raw[[#This Row],[Column7]]), "", node_raw[[#This Row],[Column7]]/100)</f>
        <v/>
      </c>
      <c r="K458" s="42" t="str">
        <f>IF(ISNONTEXT(node_raw[[#This Row],[Column8]]), "", node_raw[[#This Row],[Column8]]/100)</f>
        <v/>
      </c>
      <c r="L458" s="22" t="str">
        <f>IF(ISNONTEXT(node_raw[[#This Row],[Column9]]), "", node_raw[[#This Row],[Column9]]/1)</f>
        <v/>
      </c>
      <c r="M458" s="86" t="str">
        <f>IF(ISNONTEXT(node_raw[[#This Row],[Column10]]), "", node_raw[[#This Row],[Column10]]/1)</f>
        <v/>
      </c>
    </row>
    <row r="459" spans="2:13" ht="15.75" customHeight="1" x14ac:dyDescent="0.25">
      <c r="B459" s="80" t="str">
        <f>IF(ISNONTEXT(node_raw[[#This Row],[Column1]]), "", node_raw[[#This Row],[Column1]])</f>
        <v/>
      </c>
      <c r="C459" s="88" t="str">
        <f>IF(ISNONTEXT(node_raw[[#This Row],[Column2]]), "", node_raw[[#This Row],[Column2]])</f>
        <v/>
      </c>
      <c r="D459" s="83" t="str">
        <f>IF(ISNUMBER(node_raw[[#This Row],[Column3]]), node_raw[[#This Row],[Column3]],"")</f>
        <v/>
      </c>
      <c r="E459" s="85" t="str">
        <f>IF(ISNUMBER(node_raw[[#This Row],[Column4]]), node_raw[[#This Row],[Column4]]/1048576,"")</f>
        <v/>
      </c>
      <c r="F459" s="83" t="str">
        <f>IF(ISNUMBER(node_raw[[#This Row],[Column5]]), node_raw[[#This Row],[Column5]],"")</f>
        <v/>
      </c>
      <c r="G459" s="41" t="str">
        <f t="shared" si="14"/>
        <v/>
      </c>
      <c r="H459" s="23" t="str">
        <f>IF(ISNUMBER(node_raw[[#This Row],[Column6]]), node_raw[[#This Row],[Column6]]/1048576,"")</f>
        <v/>
      </c>
      <c r="I459" s="92" t="str">
        <f t="shared" si="15"/>
        <v/>
      </c>
      <c r="J459" s="42" t="str">
        <f>IF(ISNONTEXT(node_raw[[#This Row],[Column7]]), "", node_raw[[#This Row],[Column7]]/100)</f>
        <v/>
      </c>
      <c r="K459" s="42" t="str">
        <f>IF(ISNONTEXT(node_raw[[#This Row],[Column8]]), "", node_raw[[#This Row],[Column8]]/100)</f>
        <v/>
      </c>
      <c r="L459" s="22" t="str">
        <f>IF(ISNONTEXT(node_raw[[#This Row],[Column9]]), "", node_raw[[#This Row],[Column9]]/1)</f>
        <v/>
      </c>
      <c r="M459" s="86" t="str">
        <f>IF(ISNONTEXT(node_raw[[#This Row],[Column10]]), "", node_raw[[#This Row],[Column10]]/1)</f>
        <v/>
      </c>
    </row>
    <row r="460" spans="2:13" ht="15.75" customHeight="1" x14ac:dyDescent="0.25">
      <c r="B460" s="80" t="str">
        <f>IF(ISNONTEXT(node_raw[[#This Row],[Column1]]), "", node_raw[[#This Row],[Column1]])</f>
        <v/>
      </c>
      <c r="C460" s="88" t="str">
        <f>IF(ISNONTEXT(node_raw[[#This Row],[Column2]]), "", node_raw[[#This Row],[Column2]])</f>
        <v/>
      </c>
      <c r="D460" s="83" t="str">
        <f>IF(ISNUMBER(node_raw[[#This Row],[Column3]]), node_raw[[#This Row],[Column3]],"")</f>
        <v/>
      </c>
      <c r="E460" s="85" t="str">
        <f>IF(ISNUMBER(node_raw[[#This Row],[Column4]]), node_raw[[#This Row],[Column4]]/1048576,"")</f>
        <v/>
      </c>
      <c r="F460" s="83" t="str">
        <f>IF(ISNUMBER(node_raw[[#This Row],[Column5]]), node_raw[[#This Row],[Column5]],"")</f>
        <v/>
      </c>
      <c r="G460" s="41" t="str">
        <f t="shared" si="14"/>
        <v/>
      </c>
      <c r="H460" s="23" t="str">
        <f>IF(ISNUMBER(node_raw[[#This Row],[Column6]]), node_raw[[#This Row],[Column6]]/1048576,"")</f>
        <v/>
      </c>
      <c r="I460" s="92" t="str">
        <f t="shared" si="15"/>
        <v/>
      </c>
      <c r="J460" s="42" t="str">
        <f>IF(ISNONTEXT(node_raw[[#This Row],[Column7]]), "", node_raw[[#This Row],[Column7]]/100)</f>
        <v/>
      </c>
      <c r="K460" s="42" t="str">
        <f>IF(ISNONTEXT(node_raw[[#This Row],[Column8]]), "", node_raw[[#This Row],[Column8]]/100)</f>
        <v/>
      </c>
      <c r="L460" s="22" t="str">
        <f>IF(ISNONTEXT(node_raw[[#This Row],[Column9]]), "", node_raw[[#This Row],[Column9]]/1)</f>
        <v/>
      </c>
      <c r="M460" s="86" t="str">
        <f>IF(ISNONTEXT(node_raw[[#This Row],[Column10]]), "", node_raw[[#This Row],[Column10]]/1)</f>
        <v/>
      </c>
    </row>
    <row r="461" spans="2:13" ht="15.75" customHeight="1" x14ac:dyDescent="0.25">
      <c r="B461" s="80" t="str">
        <f>IF(ISNONTEXT(node_raw[[#This Row],[Column1]]), "", node_raw[[#This Row],[Column1]])</f>
        <v/>
      </c>
      <c r="C461" s="88" t="str">
        <f>IF(ISNONTEXT(node_raw[[#This Row],[Column2]]), "", node_raw[[#This Row],[Column2]])</f>
        <v/>
      </c>
      <c r="D461" s="83" t="str">
        <f>IF(ISNUMBER(node_raw[[#This Row],[Column3]]), node_raw[[#This Row],[Column3]],"")</f>
        <v/>
      </c>
      <c r="E461" s="85" t="str">
        <f>IF(ISNUMBER(node_raw[[#This Row],[Column4]]), node_raw[[#This Row],[Column4]]/1048576,"")</f>
        <v/>
      </c>
      <c r="F461" s="83" t="str">
        <f>IF(ISNUMBER(node_raw[[#This Row],[Column5]]), node_raw[[#This Row],[Column5]],"")</f>
        <v/>
      </c>
      <c r="G461" s="41" t="str">
        <f t="shared" si="14"/>
        <v/>
      </c>
      <c r="H461" s="23" t="str">
        <f>IF(ISNUMBER(node_raw[[#This Row],[Column6]]), node_raw[[#This Row],[Column6]]/1048576,"")</f>
        <v/>
      </c>
      <c r="I461" s="92" t="str">
        <f t="shared" si="15"/>
        <v/>
      </c>
      <c r="J461" s="42" t="str">
        <f>IF(ISNONTEXT(node_raw[[#This Row],[Column7]]), "", node_raw[[#This Row],[Column7]]/100)</f>
        <v/>
      </c>
      <c r="K461" s="42" t="str">
        <f>IF(ISNONTEXT(node_raw[[#This Row],[Column8]]), "", node_raw[[#This Row],[Column8]]/100)</f>
        <v/>
      </c>
      <c r="L461" s="22" t="str">
        <f>IF(ISNONTEXT(node_raw[[#This Row],[Column9]]), "", node_raw[[#This Row],[Column9]]/1)</f>
        <v/>
      </c>
      <c r="M461" s="86" t="str">
        <f>IF(ISNONTEXT(node_raw[[#This Row],[Column10]]), "", node_raw[[#This Row],[Column10]]/1)</f>
        <v/>
      </c>
    </row>
    <row r="462" spans="2:13" ht="15.75" customHeight="1" x14ac:dyDescent="0.25">
      <c r="B462" s="80" t="str">
        <f>IF(ISNONTEXT(node_raw[[#This Row],[Column1]]), "", node_raw[[#This Row],[Column1]])</f>
        <v/>
      </c>
      <c r="C462" s="88" t="str">
        <f>IF(ISNONTEXT(node_raw[[#This Row],[Column2]]), "", node_raw[[#This Row],[Column2]])</f>
        <v/>
      </c>
      <c r="D462" s="83" t="str">
        <f>IF(ISNUMBER(node_raw[[#This Row],[Column3]]), node_raw[[#This Row],[Column3]],"")</f>
        <v/>
      </c>
      <c r="E462" s="85" t="str">
        <f>IF(ISNUMBER(node_raw[[#This Row],[Column4]]), node_raw[[#This Row],[Column4]]/1048576,"")</f>
        <v/>
      </c>
      <c r="F462" s="83" t="str">
        <f>IF(ISNUMBER(node_raw[[#This Row],[Column5]]), node_raw[[#This Row],[Column5]],"")</f>
        <v/>
      </c>
      <c r="G462" s="41" t="str">
        <f t="shared" si="14"/>
        <v/>
      </c>
      <c r="H462" s="23" t="str">
        <f>IF(ISNUMBER(node_raw[[#This Row],[Column6]]), node_raw[[#This Row],[Column6]]/1048576,"")</f>
        <v/>
      </c>
      <c r="I462" s="92" t="str">
        <f t="shared" si="15"/>
        <v/>
      </c>
      <c r="J462" s="42" t="str">
        <f>IF(ISNONTEXT(node_raw[[#This Row],[Column7]]), "", node_raw[[#This Row],[Column7]]/100)</f>
        <v/>
      </c>
      <c r="K462" s="42" t="str">
        <f>IF(ISNONTEXT(node_raw[[#This Row],[Column8]]), "", node_raw[[#This Row],[Column8]]/100)</f>
        <v/>
      </c>
      <c r="L462" s="22" t="str">
        <f>IF(ISNONTEXT(node_raw[[#This Row],[Column9]]), "", node_raw[[#This Row],[Column9]]/1)</f>
        <v/>
      </c>
      <c r="M462" s="86" t="str">
        <f>IF(ISNONTEXT(node_raw[[#This Row],[Column10]]), "", node_raw[[#This Row],[Column10]]/1)</f>
        <v/>
      </c>
    </row>
    <row r="463" spans="2:13" ht="15.75" customHeight="1" x14ac:dyDescent="0.25">
      <c r="B463" s="80" t="str">
        <f>IF(ISNONTEXT(node_raw[[#This Row],[Column1]]), "", node_raw[[#This Row],[Column1]])</f>
        <v/>
      </c>
      <c r="C463" s="88" t="str">
        <f>IF(ISNONTEXT(node_raw[[#This Row],[Column2]]), "", node_raw[[#This Row],[Column2]])</f>
        <v/>
      </c>
      <c r="D463" s="83" t="str">
        <f>IF(ISNUMBER(node_raw[[#This Row],[Column3]]), node_raw[[#This Row],[Column3]],"")</f>
        <v/>
      </c>
      <c r="E463" s="85" t="str">
        <f>IF(ISNUMBER(node_raw[[#This Row],[Column4]]), node_raw[[#This Row],[Column4]]/1048576,"")</f>
        <v/>
      </c>
      <c r="F463" s="83" t="str">
        <f>IF(ISNUMBER(node_raw[[#This Row],[Column5]]), node_raw[[#This Row],[Column5]],"")</f>
        <v/>
      </c>
      <c r="G463" s="41" t="str">
        <f t="shared" si="14"/>
        <v/>
      </c>
      <c r="H463" s="23" t="str">
        <f>IF(ISNUMBER(node_raw[[#This Row],[Column6]]), node_raw[[#This Row],[Column6]]/1048576,"")</f>
        <v/>
      </c>
      <c r="I463" s="92" t="str">
        <f t="shared" si="15"/>
        <v/>
      </c>
      <c r="J463" s="42" t="str">
        <f>IF(ISNONTEXT(node_raw[[#This Row],[Column7]]), "", node_raw[[#This Row],[Column7]]/100)</f>
        <v/>
      </c>
      <c r="K463" s="42" t="str">
        <f>IF(ISNONTEXT(node_raw[[#This Row],[Column8]]), "", node_raw[[#This Row],[Column8]]/100)</f>
        <v/>
      </c>
      <c r="L463" s="22" t="str">
        <f>IF(ISNONTEXT(node_raw[[#This Row],[Column9]]), "", node_raw[[#This Row],[Column9]]/1)</f>
        <v/>
      </c>
      <c r="M463" s="86" t="str">
        <f>IF(ISNONTEXT(node_raw[[#This Row],[Column10]]), "", node_raw[[#This Row],[Column10]]/1)</f>
        <v/>
      </c>
    </row>
    <row r="464" spans="2:13" ht="15.75" customHeight="1" x14ac:dyDescent="0.25">
      <c r="B464" s="80" t="str">
        <f>IF(ISNONTEXT(node_raw[[#This Row],[Column1]]), "", node_raw[[#This Row],[Column1]])</f>
        <v/>
      </c>
      <c r="C464" s="88" t="str">
        <f>IF(ISNONTEXT(node_raw[[#This Row],[Column2]]), "", node_raw[[#This Row],[Column2]])</f>
        <v/>
      </c>
      <c r="D464" s="83" t="str">
        <f>IF(ISNUMBER(node_raw[[#This Row],[Column3]]), node_raw[[#This Row],[Column3]],"")</f>
        <v/>
      </c>
      <c r="E464" s="85" t="str">
        <f>IF(ISNUMBER(node_raw[[#This Row],[Column4]]), node_raw[[#This Row],[Column4]]/1048576,"")</f>
        <v/>
      </c>
      <c r="F464" s="83" t="str">
        <f>IF(ISNUMBER(node_raw[[#This Row],[Column5]]), node_raw[[#This Row],[Column5]],"")</f>
        <v/>
      </c>
      <c r="G464" s="41" t="str">
        <f t="shared" si="14"/>
        <v/>
      </c>
      <c r="H464" s="23" t="str">
        <f>IF(ISNUMBER(node_raw[[#This Row],[Column6]]), node_raw[[#This Row],[Column6]]/1048576,"")</f>
        <v/>
      </c>
      <c r="I464" s="92" t="str">
        <f t="shared" si="15"/>
        <v/>
      </c>
      <c r="J464" s="42" t="str">
        <f>IF(ISNONTEXT(node_raw[[#This Row],[Column7]]), "", node_raw[[#This Row],[Column7]]/100)</f>
        <v/>
      </c>
      <c r="K464" s="42" t="str">
        <f>IF(ISNONTEXT(node_raw[[#This Row],[Column8]]), "", node_raw[[#This Row],[Column8]]/100)</f>
        <v/>
      </c>
      <c r="L464" s="22" t="str">
        <f>IF(ISNONTEXT(node_raw[[#This Row],[Column9]]), "", node_raw[[#This Row],[Column9]]/1)</f>
        <v/>
      </c>
      <c r="M464" s="86" t="str">
        <f>IF(ISNONTEXT(node_raw[[#This Row],[Column10]]), "", node_raw[[#This Row],[Column10]]/1)</f>
        <v/>
      </c>
    </row>
    <row r="465" spans="2:13" ht="15.75" customHeight="1" x14ac:dyDescent="0.25">
      <c r="B465" s="80" t="str">
        <f>IF(ISNONTEXT(node_raw[[#This Row],[Column1]]), "", node_raw[[#This Row],[Column1]])</f>
        <v/>
      </c>
      <c r="C465" s="88" t="str">
        <f>IF(ISNONTEXT(node_raw[[#This Row],[Column2]]), "", node_raw[[#This Row],[Column2]])</f>
        <v/>
      </c>
      <c r="D465" s="83" t="str">
        <f>IF(ISNUMBER(node_raw[[#This Row],[Column3]]), node_raw[[#This Row],[Column3]],"")</f>
        <v/>
      </c>
      <c r="E465" s="85" t="str">
        <f>IF(ISNUMBER(node_raw[[#This Row],[Column4]]), node_raw[[#This Row],[Column4]]/1048576,"")</f>
        <v/>
      </c>
      <c r="F465" s="83" t="str">
        <f>IF(ISNUMBER(node_raw[[#This Row],[Column5]]), node_raw[[#This Row],[Column5]],"")</f>
        <v/>
      </c>
      <c r="G465" s="41" t="str">
        <f t="shared" si="14"/>
        <v/>
      </c>
      <c r="H465" s="23" t="str">
        <f>IF(ISNUMBER(node_raw[[#This Row],[Column6]]), node_raw[[#This Row],[Column6]]/1048576,"")</f>
        <v/>
      </c>
      <c r="I465" s="92" t="str">
        <f t="shared" si="15"/>
        <v/>
      </c>
      <c r="J465" s="42" t="str">
        <f>IF(ISNONTEXT(node_raw[[#This Row],[Column7]]), "", node_raw[[#This Row],[Column7]]/100)</f>
        <v/>
      </c>
      <c r="K465" s="42" t="str">
        <f>IF(ISNONTEXT(node_raw[[#This Row],[Column8]]), "", node_raw[[#This Row],[Column8]]/100)</f>
        <v/>
      </c>
      <c r="L465" s="22" t="str">
        <f>IF(ISNONTEXT(node_raw[[#This Row],[Column9]]), "", node_raw[[#This Row],[Column9]]/1)</f>
        <v/>
      </c>
      <c r="M465" s="86" t="str">
        <f>IF(ISNONTEXT(node_raw[[#This Row],[Column10]]), "", node_raw[[#This Row],[Column10]]/1)</f>
        <v/>
      </c>
    </row>
    <row r="466" spans="2:13" ht="15.75" customHeight="1" x14ac:dyDescent="0.25">
      <c r="B466" s="80" t="str">
        <f>IF(ISNONTEXT(node_raw[[#This Row],[Column1]]), "", node_raw[[#This Row],[Column1]])</f>
        <v/>
      </c>
      <c r="C466" s="88" t="str">
        <f>IF(ISNONTEXT(node_raw[[#This Row],[Column2]]), "", node_raw[[#This Row],[Column2]])</f>
        <v/>
      </c>
      <c r="D466" s="83" t="str">
        <f>IF(ISNUMBER(node_raw[[#This Row],[Column3]]), node_raw[[#This Row],[Column3]],"")</f>
        <v/>
      </c>
      <c r="E466" s="85" t="str">
        <f>IF(ISNUMBER(node_raw[[#This Row],[Column4]]), node_raw[[#This Row],[Column4]]/1048576,"")</f>
        <v/>
      </c>
      <c r="F466" s="83" t="str">
        <f>IF(ISNUMBER(node_raw[[#This Row],[Column5]]), node_raw[[#This Row],[Column5]],"")</f>
        <v/>
      </c>
      <c r="G466" s="41" t="str">
        <f t="shared" si="14"/>
        <v/>
      </c>
      <c r="H466" s="23" t="str">
        <f>IF(ISNUMBER(node_raw[[#This Row],[Column6]]), node_raw[[#This Row],[Column6]]/1048576,"")</f>
        <v/>
      </c>
      <c r="I466" s="92" t="str">
        <f t="shared" si="15"/>
        <v/>
      </c>
      <c r="J466" s="42" t="str">
        <f>IF(ISNONTEXT(node_raw[[#This Row],[Column7]]), "", node_raw[[#This Row],[Column7]]/100)</f>
        <v/>
      </c>
      <c r="K466" s="42" t="str">
        <f>IF(ISNONTEXT(node_raw[[#This Row],[Column8]]), "", node_raw[[#This Row],[Column8]]/100)</f>
        <v/>
      </c>
      <c r="L466" s="22" t="str">
        <f>IF(ISNONTEXT(node_raw[[#This Row],[Column9]]), "", node_raw[[#This Row],[Column9]]/1)</f>
        <v/>
      </c>
      <c r="M466" s="86" t="str">
        <f>IF(ISNONTEXT(node_raw[[#This Row],[Column10]]), "", node_raw[[#This Row],[Column10]]/1)</f>
        <v/>
      </c>
    </row>
    <row r="467" spans="2:13" ht="15.75" customHeight="1" x14ac:dyDescent="0.25">
      <c r="B467" s="80" t="str">
        <f>IF(ISNONTEXT(node_raw[[#This Row],[Column1]]), "", node_raw[[#This Row],[Column1]])</f>
        <v/>
      </c>
      <c r="C467" s="88" t="str">
        <f>IF(ISNONTEXT(node_raw[[#This Row],[Column2]]), "", node_raw[[#This Row],[Column2]])</f>
        <v/>
      </c>
      <c r="D467" s="83" t="str">
        <f>IF(ISNUMBER(node_raw[[#This Row],[Column3]]), node_raw[[#This Row],[Column3]],"")</f>
        <v/>
      </c>
      <c r="E467" s="85" t="str">
        <f>IF(ISNUMBER(node_raw[[#This Row],[Column4]]), node_raw[[#This Row],[Column4]]/1048576,"")</f>
        <v/>
      </c>
      <c r="F467" s="83" t="str">
        <f>IF(ISNUMBER(node_raw[[#This Row],[Column5]]), node_raw[[#This Row],[Column5]],"")</f>
        <v/>
      </c>
      <c r="G467" s="41" t="str">
        <f t="shared" si="14"/>
        <v/>
      </c>
      <c r="H467" s="23" t="str">
        <f>IF(ISNUMBER(node_raw[[#This Row],[Column6]]), node_raw[[#This Row],[Column6]]/1048576,"")</f>
        <v/>
      </c>
      <c r="I467" s="92" t="str">
        <f t="shared" si="15"/>
        <v/>
      </c>
      <c r="J467" s="42" t="str">
        <f>IF(ISNONTEXT(node_raw[[#This Row],[Column7]]), "", node_raw[[#This Row],[Column7]]/100)</f>
        <v/>
      </c>
      <c r="K467" s="42" t="str">
        <f>IF(ISNONTEXT(node_raw[[#This Row],[Column8]]), "", node_raw[[#This Row],[Column8]]/100)</f>
        <v/>
      </c>
      <c r="L467" s="22" t="str">
        <f>IF(ISNONTEXT(node_raw[[#This Row],[Column9]]), "", node_raw[[#This Row],[Column9]]/1)</f>
        <v/>
      </c>
      <c r="M467" s="86" t="str">
        <f>IF(ISNONTEXT(node_raw[[#This Row],[Column10]]), "", node_raw[[#This Row],[Column10]]/1)</f>
        <v/>
      </c>
    </row>
    <row r="468" spans="2:13" ht="15.75" customHeight="1" x14ac:dyDescent="0.25">
      <c r="B468" s="80" t="str">
        <f>IF(ISNONTEXT(node_raw[[#This Row],[Column1]]), "", node_raw[[#This Row],[Column1]])</f>
        <v/>
      </c>
      <c r="C468" s="88" t="str">
        <f>IF(ISNONTEXT(node_raw[[#This Row],[Column2]]), "", node_raw[[#This Row],[Column2]])</f>
        <v/>
      </c>
      <c r="D468" s="83" t="str">
        <f>IF(ISNUMBER(node_raw[[#This Row],[Column3]]), node_raw[[#This Row],[Column3]],"")</f>
        <v/>
      </c>
      <c r="E468" s="85" t="str">
        <f>IF(ISNUMBER(node_raw[[#This Row],[Column4]]), node_raw[[#This Row],[Column4]]/1048576,"")</f>
        <v/>
      </c>
      <c r="F468" s="83" t="str">
        <f>IF(ISNUMBER(node_raw[[#This Row],[Column5]]), node_raw[[#This Row],[Column5]],"")</f>
        <v/>
      </c>
      <c r="G468" s="41" t="str">
        <f t="shared" si="14"/>
        <v/>
      </c>
      <c r="H468" s="23" t="str">
        <f>IF(ISNUMBER(node_raw[[#This Row],[Column6]]), node_raw[[#This Row],[Column6]]/1048576,"")</f>
        <v/>
      </c>
      <c r="I468" s="92" t="str">
        <f t="shared" si="15"/>
        <v/>
      </c>
      <c r="J468" s="42" t="str">
        <f>IF(ISNONTEXT(node_raw[[#This Row],[Column7]]), "", node_raw[[#This Row],[Column7]]/100)</f>
        <v/>
      </c>
      <c r="K468" s="42" t="str">
        <f>IF(ISNONTEXT(node_raw[[#This Row],[Column8]]), "", node_raw[[#This Row],[Column8]]/100)</f>
        <v/>
      </c>
      <c r="L468" s="22" t="str">
        <f>IF(ISNONTEXT(node_raw[[#This Row],[Column9]]), "", node_raw[[#This Row],[Column9]]/1)</f>
        <v/>
      </c>
      <c r="M468" s="86" t="str">
        <f>IF(ISNONTEXT(node_raw[[#This Row],[Column10]]), "", node_raw[[#This Row],[Column10]]/1)</f>
        <v/>
      </c>
    </row>
    <row r="469" spans="2:13" ht="15.75" customHeight="1" x14ac:dyDescent="0.25">
      <c r="B469" s="80" t="str">
        <f>IF(ISNONTEXT(node_raw[[#This Row],[Column1]]), "", node_raw[[#This Row],[Column1]])</f>
        <v/>
      </c>
      <c r="C469" s="88" t="str">
        <f>IF(ISNONTEXT(node_raw[[#This Row],[Column2]]), "", node_raw[[#This Row],[Column2]])</f>
        <v/>
      </c>
      <c r="D469" s="83" t="str">
        <f>IF(ISNUMBER(node_raw[[#This Row],[Column3]]), node_raw[[#This Row],[Column3]],"")</f>
        <v/>
      </c>
      <c r="E469" s="85" t="str">
        <f>IF(ISNUMBER(node_raw[[#This Row],[Column4]]), node_raw[[#This Row],[Column4]]/1048576,"")</f>
        <v/>
      </c>
      <c r="F469" s="83" t="str">
        <f>IF(ISNUMBER(node_raw[[#This Row],[Column5]]), node_raw[[#This Row],[Column5]],"")</f>
        <v/>
      </c>
      <c r="G469" s="41" t="str">
        <f t="shared" si="14"/>
        <v/>
      </c>
      <c r="H469" s="23" t="str">
        <f>IF(ISNUMBER(node_raw[[#This Row],[Column6]]), node_raw[[#This Row],[Column6]]/1048576,"")</f>
        <v/>
      </c>
      <c r="I469" s="92" t="str">
        <f t="shared" si="15"/>
        <v/>
      </c>
      <c r="J469" s="42" t="str">
        <f>IF(ISNONTEXT(node_raw[[#This Row],[Column7]]), "", node_raw[[#This Row],[Column7]]/100)</f>
        <v/>
      </c>
      <c r="K469" s="42" t="str">
        <f>IF(ISNONTEXT(node_raw[[#This Row],[Column8]]), "", node_raw[[#This Row],[Column8]]/100)</f>
        <v/>
      </c>
      <c r="L469" s="22" t="str">
        <f>IF(ISNONTEXT(node_raw[[#This Row],[Column9]]), "", node_raw[[#This Row],[Column9]]/1)</f>
        <v/>
      </c>
      <c r="M469" s="86" t="str">
        <f>IF(ISNONTEXT(node_raw[[#This Row],[Column10]]), "", node_raw[[#This Row],[Column10]]/1)</f>
        <v/>
      </c>
    </row>
    <row r="470" spans="2:13" ht="15.75" customHeight="1" x14ac:dyDescent="0.25">
      <c r="B470" s="80" t="str">
        <f>IF(ISNONTEXT(node_raw[[#This Row],[Column1]]), "", node_raw[[#This Row],[Column1]])</f>
        <v/>
      </c>
      <c r="C470" s="88" t="str">
        <f>IF(ISNONTEXT(node_raw[[#This Row],[Column2]]), "", node_raw[[#This Row],[Column2]])</f>
        <v/>
      </c>
      <c r="D470" s="83" t="str">
        <f>IF(ISNUMBER(node_raw[[#This Row],[Column3]]), node_raw[[#This Row],[Column3]],"")</f>
        <v/>
      </c>
      <c r="E470" s="85" t="str">
        <f>IF(ISNUMBER(node_raw[[#This Row],[Column4]]), node_raw[[#This Row],[Column4]]/1048576,"")</f>
        <v/>
      </c>
      <c r="F470" s="83" t="str">
        <f>IF(ISNUMBER(node_raw[[#This Row],[Column5]]), node_raw[[#This Row],[Column5]],"")</f>
        <v/>
      </c>
      <c r="G470" s="41" t="str">
        <f t="shared" si="14"/>
        <v/>
      </c>
      <c r="H470" s="23" t="str">
        <f>IF(ISNUMBER(node_raw[[#This Row],[Column6]]), node_raw[[#This Row],[Column6]]/1048576,"")</f>
        <v/>
      </c>
      <c r="I470" s="92" t="str">
        <f t="shared" si="15"/>
        <v/>
      </c>
      <c r="J470" s="42" t="str">
        <f>IF(ISNONTEXT(node_raw[[#This Row],[Column7]]), "", node_raw[[#This Row],[Column7]]/100)</f>
        <v/>
      </c>
      <c r="K470" s="42" t="str">
        <f>IF(ISNONTEXT(node_raw[[#This Row],[Column8]]), "", node_raw[[#This Row],[Column8]]/100)</f>
        <v/>
      </c>
      <c r="L470" s="22" t="str">
        <f>IF(ISNONTEXT(node_raw[[#This Row],[Column9]]), "", node_raw[[#This Row],[Column9]]/1)</f>
        <v/>
      </c>
      <c r="M470" s="86" t="str">
        <f>IF(ISNONTEXT(node_raw[[#This Row],[Column10]]), "", node_raw[[#This Row],[Column10]]/1)</f>
        <v/>
      </c>
    </row>
    <row r="471" spans="2:13" ht="15.75" customHeight="1" x14ac:dyDescent="0.25">
      <c r="B471" s="80" t="str">
        <f>IF(ISNONTEXT(node_raw[[#This Row],[Column1]]), "", node_raw[[#This Row],[Column1]])</f>
        <v/>
      </c>
      <c r="C471" s="88" t="str">
        <f>IF(ISNONTEXT(node_raw[[#This Row],[Column2]]), "", node_raw[[#This Row],[Column2]])</f>
        <v/>
      </c>
      <c r="D471" s="83" t="str">
        <f>IF(ISNUMBER(node_raw[[#This Row],[Column3]]), node_raw[[#This Row],[Column3]],"")</f>
        <v/>
      </c>
      <c r="E471" s="85" t="str">
        <f>IF(ISNUMBER(node_raw[[#This Row],[Column4]]), node_raw[[#This Row],[Column4]]/1048576,"")</f>
        <v/>
      </c>
      <c r="F471" s="83" t="str">
        <f>IF(ISNUMBER(node_raw[[#This Row],[Column5]]), node_raw[[#This Row],[Column5]],"")</f>
        <v/>
      </c>
      <c r="G471" s="41" t="str">
        <f t="shared" si="14"/>
        <v/>
      </c>
      <c r="H471" s="23" t="str">
        <f>IF(ISNUMBER(node_raw[[#This Row],[Column6]]), node_raw[[#This Row],[Column6]]/1048576,"")</f>
        <v/>
      </c>
      <c r="I471" s="92" t="str">
        <f t="shared" si="15"/>
        <v/>
      </c>
      <c r="J471" s="42" t="str">
        <f>IF(ISNONTEXT(node_raw[[#This Row],[Column7]]), "", node_raw[[#This Row],[Column7]]/100)</f>
        <v/>
      </c>
      <c r="K471" s="42" t="str">
        <f>IF(ISNONTEXT(node_raw[[#This Row],[Column8]]), "", node_raw[[#This Row],[Column8]]/100)</f>
        <v/>
      </c>
      <c r="L471" s="22" t="str">
        <f>IF(ISNONTEXT(node_raw[[#This Row],[Column9]]), "", node_raw[[#This Row],[Column9]]/1)</f>
        <v/>
      </c>
      <c r="M471" s="86" t="str">
        <f>IF(ISNONTEXT(node_raw[[#This Row],[Column10]]), "", node_raw[[#This Row],[Column10]]/1)</f>
        <v/>
      </c>
    </row>
    <row r="472" spans="2:13" ht="15.75" customHeight="1" x14ac:dyDescent="0.25">
      <c r="B472" s="80" t="str">
        <f>IF(ISNONTEXT(node_raw[[#This Row],[Column1]]), "", node_raw[[#This Row],[Column1]])</f>
        <v/>
      </c>
      <c r="C472" s="88" t="str">
        <f>IF(ISNONTEXT(node_raw[[#This Row],[Column2]]), "", node_raw[[#This Row],[Column2]])</f>
        <v/>
      </c>
      <c r="D472" s="83" t="str">
        <f>IF(ISNUMBER(node_raw[[#This Row],[Column3]]), node_raw[[#This Row],[Column3]],"")</f>
        <v/>
      </c>
      <c r="E472" s="85" t="str">
        <f>IF(ISNUMBER(node_raw[[#This Row],[Column4]]), node_raw[[#This Row],[Column4]]/1048576,"")</f>
        <v/>
      </c>
      <c r="F472" s="83" t="str">
        <f>IF(ISNUMBER(node_raw[[#This Row],[Column5]]), node_raw[[#This Row],[Column5]],"")</f>
        <v/>
      </c>
      <c r="G472" s="41" t="str">
        <f t="shared" si="14"/>
        <v/>
      </c>
      <c r="H472" s="23" t="str">
        <f>IF(ISNUMBER(node_raw[[#This Row],[Column6]]), node_raw[[#This Row],[Column6]]/1048576,"")</f>
        <v/>
      </c>
      <c r="I472" s="92" t="str">
        <f t="shared" si="15"/>
        <v/>
      </c>
      <c r="J472" s="42" t="str">
        <f>IF(ISNONTEXT(node_raw[[#This Row],[Column7]]), "", node_raw[[#This Row],[Column7]]/100)</f>
        <v/>
      </c>
      <c r="K472" s="42" t="str">
        <f>IF(ISNONTEXT(node_raw[[#This Row],[Column8]]), "", node_raw[[#This Row],[Column8]]/100)</f>
        <v/>
      </c>
      <c r="L472" s="22" t="str">
        <f>IF(ISNONTEXT(node_raw[[#This Row],[Column9]]), "", node_raw[[#This Row],[Column9]]/1)</f>
        <v/>
      </c>
      <c r="M472" s="86" t="str">
        <f>IF(ISNONTEXT(node_raw[[#This Row],[Column10]]), "", node_raw[[#This Row],[Column10]]/1)</f>
        <v/>
      </c>
    </row>
    <row r="473" spans="2:13" ht="15.75" customHeight="1" x14ac:dyDescent="0.25">
      <c r="B473" s="80" t="str">
        <f>IF(ISNONTEXT(node_raw[[#This Row],[Column1]]), "", node_raw[[#This Row],[Column1]])</f>
        <v/>
      </c>
      <c r="C473" s="88" t="str">
        <f>IF(ISNONTEXT(node_raw[[#This Row],[Column2]]), "", node_raw[[#This Row],[Column2]])</f>
        <v/>
      </c>
      <c r="D473" s="83" t="str">
        <f>IF(ISNUMBER(node_raw[[#This Row],[Column3]]), node_raw[[#This Row],[Column3]],"")</f>
        <v/>
      </c>
      <c r="E473" s="85" t="str">
        <f>IF(ISNUMBER(node_raw[[#This Row],[Column4]]), node_raw[[#This Row],[Column4]]/1048576,"")</f>
        <v/>
      </c>
      <c r="F473" s="83" t="str">
        <f>IF(ISNUMBER(node_raw[[#This Row],[Column5]]), node_raw[[#This Row],[Column5]],"")</f>
        <v/>
      </c>
      <c r="G473" s="41" t="str">
        <f t="shared" si="14"/>
        <v/>
      </c>
      <c r="H473" s="23" t="str">
        <f>IF(ISNUMBER(node_raw[[#This Row],[Column6]]), node_raw[[#This Row],[Column6]]/1048576,"")</f>
        <v/>
      </c>
      <c r="I473" s="92" t="str">
        <f t="shared" si="15"/>
        <v/>
      </c>
      <c r="J473" s="42" t="str">
        <f>IF(ISNONTEXT(node_raw[[#This Row],[Column7]]), "", node_raw[[#This Row],[Column7]]/100)</f>
        <v/>
      </c>
      <c r="K473" s="42" t="str">
        <f>IF(ISNONTEXT(node_raw[[#This Row],[Column8]]), "", node_raw[[#This Row],[Column8]]/100)</f>
        <v/>
      </c>
      <c r="L473" s="22" t="str">
        <f>IF(ISNONTEXT(node_raw[[#This Row],[Column9]]), "", node_raw[[#This Row],[Column9]]/1)</f>
        <v/>
      </c>
      <c r="M473" s="86" t="str">
        <f>IF(ISNONTEXT(node_raw[[#This Row],[Column10]]), "", node_raw[[#This Row],[Column10]]/1)</f>
        <v/>
      </c>
    </row>
    <row r="474" spans="2:13" ht="15.75" customHeight="1" x14ac:dyDescent="0.25">
      <c r="B474" s="80" t="str">
        <f>IF(ISNONTEXT(node_raw[[#This Row],[Column1]]), "", node_raw[[#This Row],[Column1]])</f>
        <v/>
      </c>
      <c r="C474" s="88" t="str">
        <f>IF(ISNONTEXT(node_raw[[#This Row],[Column2]]), "", node_raw[[#This Row],[Column2]])</f>
        <v/>
      </c>
      <c r="D474" s="83" t="str">
        <f>IF(ISNUMBER(node_raw[[#This Row],[Column3]]), node_raw[[#This Row],[Column3]],"")</f>
        <v/>
      </c>
      <c r="E474" s="85" t="str">
        <f>IF(ISNUMBER(node_raw[[#This Row],[Column4]]), node_raw[[#This Row],[Column4]]/1048576,"")</f>
        <v/>
      </c>
      <c r="F474" s="83" t="str">
        <f>IF(ISNUMBER(node_raw[[#This Row],[Column5]]), node_raw[[#This Row],[Column5]],"")</f>
        <v/>
      </c>
      <c r="G474" s="41" t="str">
        <f t="shared" si="14"/>
        <v/>
      </c>
      <c r="H474" s="23" t="str">
        <f>IF(ISNUMBER(node_raw[[#This Row],[Column6]]), node_raw[[#This Row],[Column6]]/1048576,"")</f>
        <v/>
      </c>
      <c r="I474" s="92" t="str">
        <f t="shared" si="15"/>
        <v/>
      </c>
      <c r="J474" s="42" t="str">
        <f>IF(ISNONTEXT(node_raw[[#This Row],[Column7]]), "", node_raw[[#This Row],[Column7]]/100)</f>
        <v/>
      </c>
      <c r="K474" s="42" t="str">
        <f>IF(ISNONTEXT(node_raw[[#This Row],[Column8]]), "", node_raw[[#This Row],[Column8]]/100)</f>
        <v/>
      </c>
      <c r="L474" s="22" t="str">
        <f>IF(ISNONTEXT(node_raw[[#This Row],[Column9]]), "", node_raw[[#This Row],[Column9]]/1)</f>
        <v/>
      </c>
      <c r="M474" s="86" t="str">
        <f>IF(ISNONTEXT(node_raw[[#This Row],[Column10]]), "", node_raw[[#This Row],[Column10]]/1)</f>
        <v/>
      </c>
    </row>
    <row r="475" spans="2:13" ht="15.75" customHeight="1" x14ac:dyDescent="0.25">
      <c r="B475" s="80" t="str">
        <f>IF(ISNONTEXT(node_raw[[#This Row],[Column1]]), "", node_raw[[#This Row],[Column1]])</f>
        <v/>
      </c>
      <c r="C475" s="88" t="str">
        <f>IF(ISNONTEXT(node_raw[[#This Row],[Column2]]), "", node_raw[[#This Row],[Column2]])</f>
        <v/>
      </c>
      <c r="D475" s="83" t="str">
        <f>IF(ISNUMBER(node_raw[[#This Row],[Column3]]), node_raw[[#This Row],[Column3]],"")</f>
        <v/>
      </c>
      <c r="E475" s="85" t="str">
        <f>IF(ISNUMBER(node_raw[[#This Row],[Column4]]), node_raw[[#This Row],[Column4]]/1048576,"")</f>
        <v/>
      </c>
      <c r="F475" s="83" t="str">
        <f>IF(ISNUMBER(node_raw[[#This Row],[Column5]]), node_raw[[#This Row],[Column5]],"")</f>
        <v/>
      </c>
      <c r="G475" s="41" t="str">
        <f t="shared" si="14"/>
        <v/>
      </c>
      <c r="H475" s="23" t="str">
        <f>IF(ISNUMBER(node_raw[[#This Row],[Column6]]), node_raw[[#This Row],[Column6]]/1048576,"")</f>
        <v/>
      </c>
      <c r="I475" s="92" t="str">
        <f t="shared" si="15"/>
        <v/>
      </c>
      <c r="J475" s="42" t="str">
        <f>IF(ISNONTEXT(node_raw[[#This Row],[Column7]]), "", node_raw[[#This Row],[Column7]]/100)</f>
        <v/>
      </c>
      <c r="K475" s="42" t="str">
        <f>IF(ISNONTEXT(node_raw[[#This Row],[Column8]]), "", node_raw[[#This Row],[Column8]]/100)</f>
        <v/>
      </c>
      <c r="L475" s="22" t="str">
        <f>IF(ISNONTEXT(node_raw[[#This Row],[Column9]]), "", node_raw[[#This Row],[Column9]]/1)</f>
        <v/>
      </c>
      <c r="M475" s="86" t="str">
        <f>IF(ISNONTEXT(node_raw[[#This Row],[Column10]]), "", node_raw[[#This Row],[Column10]]/1)</f>
        <v/>
      </c>
    </row>
    <row r="476" spans="2:13" ht="15.75" customHeight="1" x14ac:dyDescent="0.25">
      <c r="B476" s="80" t="str">
        <f>IF(ISNONTEXT(node_raw[[#This Row],[Column1]]), "", node_raw[[#This Row],[Column1]])</f>
        <v/>
      </c>
      <c r="C476" s="88" t="str">
        <f>IF(ISNONTEXT(node_raw[[#This Row],[Column2]]), "", node_raw[[#This Row],[Column2]])</f>
        <v/>
      </c>
      <c r="D476" s="83" t="str">
        <f>IF(ISNUMBER(node_raw[[#This Row],[Column3]]), node_raw[[#This Row],[Column3]],"")</f>
        <v/>
      </c>
      <c r="E476" s="85" t="str">
        <f>IF(ISNUMBER(node_raw[[#This Row],[Column4]]), node_raw[[#This Row],[Column4]]/1048576,"")</f>
        <v/>
      </c>
      <c r="F476" s="83" t="str">
        <f>IF(ISNUMBER(node_raw[[#This Row],[Column5]]), node_raw[[#This Row],[Column5]],"")</f>
        <v/>
      </c>
      <c r="G476" s="41" t="str">
        <f t="shared" si="14"/>
        <v/>
      </c>
      <c r="H476" s="23" t="str">
        <f>IF(ISNUMBER(node_raw[[#This Row],[Column6]]), node_raw[[#This Row],[Column6]]/1048576,"")</f>
        <v/>
      </c>
      <c r="I476" s="92" t="str">
        <f t="shared" si="15"/>
        <v/>
      </c>
      <c r="J476" s="42" t="str">
        <f>IF(ISNONTEXT(node_raw[[#This Row],[Column7]]), "", node_raw[[#This Row],[Column7]]/100)</f>
        <v/>
      </c>
      <c r="K476" s="42" t="str">
        <f>IF(ISNONTEXT(node_raw[[#This Row],[Column8]]), "", node_raw[[#This Row],[Column8]]/100)</f>
        <v/>
      </c>
      <c r="L476" s="22" t="str">
        <f>IF(ISNONTEXT(node_raw[[#This Row],[Column9]]), "", node_raw[[#This Row],[Column9]]/1)</f>
        <v/>
      </c>
      <c r="M476" s="86" t="str">
        <f>IF(ISNONTEXT(node_raw[[#This Row],[Column10]]), "", node_raw[[#This Row],[Column10]]/1)</f>
        <v/>
      </c>
    </row>
    <row r="477" spans="2:13" ht="15.75" customHeight="1" x14ac:dyDescent="0.25">
      <c r="B477" s="80" t="str">
        <f>IF(ISNONTEXT(node_raw[[#This Row],[Column1]]), "", node_raw[[#This Row],[Column1]])</f>
        <v/>
      </c>
      <c r="C477" s="88" t="str">
        <f>IF(ISNONTEXT(node_raw[[#This Row],[Column2]]), "", node_raw[[#This Row],[Column2]])</f>
        <v/>
      </c>
      <c r="D477" s="83" t="str">
        <f>IF(ISNUMBER(node_raw[[#This Row],[Column3]]), node_raw[[#This Row],[Column3]],"")</f>
        <v/>
      </c>
      <c r="E477" s="85" t="str">
        <f>IF(ISNUMBER(node_raw[[#This Row],[Column4]]), node_raw[[#This Row],[Column4]]/1048576,"")</f>
        <v/>
      </c>
      <c r="F477" s="83" t="str">
        <f>IF(ISNUMBER(node_raw[[#This Row],[Column5]]), node_raw[[#This Row],[Column5]],"")</f>
        <v/>
      </c>
      <c r="G477" s="41" t="str">
        <f t="shared" si="14"/>
        <v/>
      </c>
      <c r="H477" s="23" t="str">
        <f>IF(ISNUMBER(node_raw[[#This Row],[Column6]]), node_raw[[#This Row],[Column6]]/1048576,"")</f>
        <v/>
      </c>
      <c r="I477" s="92" t="str">
        <f t="shared" si="15"/>
        <v/>
      </c>
      <c r="J477" s="42" t="str">
        <f>IF(ISNONTEXT(node_raw[[#This Row],[Column7]]), "", node_raw[[#This Row],[Column7]]/100)</f>
        <v/>
      </c>
      <c r="K477" s="42" t="str">
        <f>IF(ISNONTEXT(node_raw[[#This Row],[Column8]]), "", node_raw[[#This Row],[Column8]]/100)</f>
        <v/>
      </c>
      <c r="L477" s="22" t="str">
        <f>IF(ISNONTEXT(node_raw[[#This Row],[Column9]]), "", node_raw[[#This Row],[Column9]]/1)</f>
        <v/>
      </c>
      <c r="M477" s="86" t="str">
        <f>IF(ISNONTEXT(node_raw[[#This Row],[Column10]]), "", node_raw[[#This Row],[Column10]]/1)</f>
        <v/>
      </c>
    </row>
    <row r="478" spans="2:13" ht="15.75" customHeight="1" x14ac:dyDescent="0.25">
      <c r="B478" s="80" t="str">
        <f>IF(ISNONTEXT(node_raw[[#This Row],[Column1]]), "", node_raw[[#This Row],[Column1]])</f>
        <v/>
      </c>
      <c r="C478" s="88" t="str">
        <f>IF(ISNONTEXT(node_raw[[#This Row],[Column2]]), "", node_raw[[#This Row],[Column2]])</f>
        <v/>
      </c>
      <c r="D478" s="83" t="str">
        <f>IF(ISNUMBER(node_raw[[#This Row],[Column3]]), node_raw[[#This Row],[Column3]],"")</f>
        <v/>
      </c>
      <c r="E478" s="85" t="str">
        <f>IF(ISNUMBER(node_raw[[#This Row],[Column4]]), node_raw[[#This Row],[Column4]]/1048576,"")</f>
        <v/>
      </c>
      <c r="F478" s="83" t="str">
        <f>IF(ISNUMBER(node_raw[[#This Row],[Column5]]), node_raw[[#This Row],[Column5]],"")</f>
        <v/>
      </c>
      <c r="G478" s="41" t="str">
        <f t="shared" si="14"/>
        <v/>
      </c>
      <c r="H478" s="23" t="str">
        <f>IF(ISNUMBER(node_raw[[#This Row],[Column6]]), node_raw[[#This Row],[Column6]]/1048576,"")</f>
        <v/>
      </c>
      <c r="I478" s="92" t="str">
        <f t="shared" si="15"/>
        <v/>
      </c>
      <c r="J478" s="42" t="str">
        <f>IF(ISNONTEXT(node_raw[[#This Row],[Column7]]), "", node_raw[[#This Row],[Column7]]/100)</f>
        <v/>
      </c>
      <c r="K478" s="42" t="str">
        <f>IF(ISNONTEXT(node_raw[[#This Row],[Column8]]), "", node_raw[[#This Row],[Column8]]/100)</f>
        <v/>
      </c>
      <c r="L478" s="22" t="str">
        <f>IF(ISNONTEXT(node_raw[[#This Row],[Column9]]), "", node_raw[[#This Row],[Column9]]/1)</f>
        <v/>
      </c>
      <c r="M478" s="86" t="str">
        <f>IF(ISNONTEXT(node_raw[[#This Row],[Column10]]), "", node_raw[[#This Row],[Column10]]/1)</f>
        <v/>
      </c>
    </row>
    <row r="479" spans="2:13" ht="15.75" customHeight="1" x14ac:dyDescent="0.25">
      <c r="B479" s="80" t="str">
        <f>IF(ISNONTEXT(node_raw[[#This Row],[Column1]]), "", node_raw[[#This Row],[Column1]])</f>
        <v/>
      </c>
      <c r="C479" s="88" t="str">
        <f>IF(ISNONTEXT(node_raw[[#This Row],[Column2]]), "", node_raw[[#This Row],[Column2]])</f>
        <v/>
      </c>
      <c r="D479" s="83" t="str">
        <f>IF(ISNUMBER(node_raw[[#This Row],[Column3]]), node_raw[[#This Row],[Column3]],"")</f>
        <v/>
      </c>
      <c r="E479" s="85" t="str">
        <f>IF(ISNUMBER(node_raw[[#This Row],[Column4]]), node_raw[[#This Row],[Column4]]/1048576,"")</f>
        <v/>
      </c>
      <c r="F479" s="83" t="str">
        <f>IF(ISNUMBER(node_raw[[#This Row],[Column5]]), node_raw[[#This Row],[Column5]],"")</f>
        <v/>
      </c>
      <c r="G479" s="41" t="str">
        <f t="shared" si="14"/>
        <v/>
      </c>
      <c r="H479" s="23" t="str">
        <f>IF(ISNUMBER(node_raw[[#This Row],[Column6]]), node_raw[[#This Row],[Column6]]/1048576,"")</f>
        <v/>
      </c>
      <c r="I479" s="92" t="str">
        <f t="shared" si="15"/>
        <v/>
      </c>
      <c r="J479" s="42" t="str">
        <f>IF(ISNONTEXT(node_raw[[#This Row],[Column7]]), "", node_raw[[#This Row],[Column7]]/100)</f>
        <v/>
      </c>
      <c r="K479" s="42" t="str">
        <f>IF(ISNONTEXT(node_raw[[#This Row],[Column8]]), "", node_raw[[#This Row],[Column8]]/100)</f>
        <v/>
      </c>
      <c r="L479" s="22" t="str">
        <f>IF(ISNONTEXT(node_raw[[#This Row],[Column9]]), "", node_raw[[#This Row],[Column9]]/1)</f>
        <v/>
      </c>
      <c r="M479" s="86" t="str">
        <f>IF(ISNONTEXT(node_raw[[#This Row],[Column10]]), "", node_raw[[#This Row],[Column10]]/1)</f>
        <v/>
      </c>
    </row>
    <row r="480" spans="2:13" ht="15.75" customHeight="1" x14ac:dyDescent="0.25">
      <c r="B480" s="80" t="str">
        <f>IF(ISNONTEXT(node_raw[[#This Row],[Column1]]), "", node_raw[[#This Row],[Column1]])</f>
        <v/>
      </c>
      <c r="C480" s="88" t="str">
        <f>IF(ISNONTEXT(node_raw[[#This Row],[Column2]]), "", node_raw[[#This Row],[Column2]])</f>
        <v/>
      </c>
      <c r="D480" s="83" t="str">
        <f>IF(ISNUMBER(node_raw[[#This Row],[Column3]]), node_raw[[#This Row],[Column3]],"")</f>
        <v/>
      </c>
      <c r="E480" s="85" t="str">
        <f>IF(ISNUMBER(node_raw[[#This Row],[Column4]]), node_raw[[#This Row],[Column4]]/1048576,"")</f>
        <v/>
      </c>
      <c r="F480" s="83" t="str">
        <f>IF(ISNUMBER(node_raw[[#This Row],[Column5]]), node_raw[[#This Row],[Column5]],"")</f>
        <v/>
      </c>
      <c r="G480" s="41" t="str">
        <f t="shared" si="14"/>
        <v/>
      </c>
      <c r="H480" s="23" t="str">
        <f>IF(ISNUMBER(node_raw[[#This Row],[Column6]]), node_raw[[#This Row],[Column6]]/1048576,"")</f>
        <v/>
      </c>
      <c r="I480" s="92" t="str">
        <f t="shared" si="15"/>
        <v/>
      </c>
      <c r="J480" s="42" t="str">
        <f>IF(ISNONTEXT(node_raw[[#This Row],[Column7]]), "", node_raw[[#This Row],[Column7]]/100)</f>
        <v/>
      </c>
      <c r="K480" s="42" t="str">
        <f>IF(ISNONTEXT(node_raw[[#This Row],[Column8]]), "", node_raw[[#This Row],[Column8]]/100)</f>
        <v/>
      </c>
      <c r="L480" s="22" t="str">
        <f>IF(ISNONTEXT(node_raw[[#This Row],[Column9]]), "", node_raw[[#This Row],[Column9]]/1)</f>
        <v/>
      </c>
      <c r="M480" s="86" t="str">
        <f>IF(ISNONTEXT(node_raw[[#This Row],[Column10]]), "", node_raw[[#This Row],[Column10]]/1)</f>
        <v/>
      </c>
    </row>
    <row r="481" spans="2:13" ht="15.75" customHeight="1" x14ac:dyDescent="0.25">
      <c r="B481" s="80" t="str">
        <f>IF(ISNONTEXT(node_raw[[#This Row],[Column1]]), "", node_raw[[#This Row],[Column1]])</f>
        <v/>
      </c>
      <c r="C481" s="88" t="str">
        <f>IF(ISNONTEXT(node_raw[[#This Row],[Column2]]), "", node_raw[[#This Row],[Column2]])</f>
        <v/>
      </c>
      <c r="D481" s="83" t="str">
        <f>IF(ISNUMBER(node_raw[[#This Row],[Column3]]), node_raw[[#This Row],[Column3]],"")</f>
        <v/>
      </c>
      <c r="E481" s="85" t="str">
        <f>IF(ISNUMBER(node_raw[[#This Row],[Column4]]), node_raw[[#This Row],[Column4]]/1048576,"")</f>
        <v/>
      </c>
      <c r="F481" s="83" t="str">
        <f>IF(ISNUMBER(node_raw[[#This Row],[Column5]]), node_raw[[#This Row],[Column5]],"")</f>
        <v/>
      </c>
      <c r="G481" s="41" t="str">
        <f t="shared" si="14"/>
        <v/>
      </c>
      <c r="H481" s="23" t="str">
        <f>IF(ISNUMBER(node_raw[[#This Row],[Column6]]), node_raw[[#This Row],[Column6]]/1048576,"")</f>
        <v/>
      </c>
      <c r="I481" s="92" t="str">
        <f t="shared" si="15"/>
        <v/>
      </c>
      <c r="J481" s="42" t="str">
        <f>IF(ISNONTEXT(node_raw[[#This Row],[Column7]]), "", node_raw[[#This Row],[Column7]]/100)</f>
        <v/>
      </c>
      <c r="K481" s="42" t="str">
        <f>IF(ISNONTEXT(node_raw[[#This Row],[Column8]]), "", node_raw[[#This Row],[Column8]]/100)</f>
        <v/>
      </c>
      <c r="L481" s="22" t="str">
        <f>IF(ISNONTEXT(node_raw[[#This Row],[Column9]]), "", node_raw[[#This Row],[Column9]]/1)</f>
        <v/>
      </c>
      <c r="M481" s="86" t="str">
        <f>IF(ISNONTEXT(node_raw[[#This Row],[Column10]]), "", node_raw[[#This Row],[Column10]]/1)</f>
        <v/>
      </c>
    </row>
    <row r="482" spans="2:13" ht="15.75" customHeight="1" x14ac:dyDescent="0.25">
      <c r="B482" s="80" t="str">
        <f>IF(ISNONTEXT(node_raw[[#This Row],[Column1]]), "", node_raw[[#This Row],[Column1]])</f>
        <v/>
      </c>
      <c r="C482" s="88" t="str">
        <f>IF(ISNONTEXT(node_raw[[#This Row],[Column2]]), "", node_raw[[#This Row],[Column2]])</f>
        <v/>
      </c>
      <c r="D482" s="83" t="str">
        <f>IF(ISNUMBER(node_raw[[#This Row],[Column3]]), node_raw[[#This Row],[Column3]],"")</f>
        <v/>
      </c>
      <c r="E482" s="85" t="str">
        <f>IF(ISNUMBER(node_raw[[#This Row],[Column4]]), node_raw[[#This Row],[Column4]]/1048576,"")</f>
        <v/>
      </c>
      <c r="F482" s="83" t="str">
        <f>IF(ISNUMBER(node_raw[[#This Row],[Column5]]), node_raw[[#This Row],[Column5]],"")</f>
        <v/>
      </c>
      <c r="G482" s="41" t="str">
        <f t="shared" si="14"/>
        <v/>
      </c>
      <c r="H482" s="23" t="str">
        <f>IF(ISNUMBER(node_raw[[#This Row],[Column6]]), node_raw[[#This Row],[Column6]]/1048576,"")</f>
        <v/>
      </c>
      <c r="I482" s="92" t="str">
        <f t="shared" si="15"/>
        <v/>
      </c>
      <c r="J482" s="42" t="str">
        <f>IF(ISNONTEXT(node_raw[[#This Row],[Column7]]), "", node_raw[[#This Row],[Column7]]/100)</f>
        <v/>
      </c>
      <c r="K482" s="42" t="str">
        <f>IF(ISNONTEXT(node_raw[[#This Row],[Column8]]), "", node_raw[[#This Row],[Column8]]/100)</f>
        <v/>
      </c>
      <c r="L482" s="22" t="str">
        <f>IF(ISNONTEXT(node_raw[[#This Row],[Column9]]), "", node_raw[[#This Row],[Column9]]/1)</f>
        <v/>
      </c>
      <c r="M482" s="86" t="str">
        <f>IF(ISNONTEXT(node_raw[[#This Row],[Column10]]), "", node_raw[[#This Row],[Column10]]/1)</f>
        <v/>
      </c>
    </row>
    <row r="483" spans="2:13" ht="15.75" customHeight="1" x14ac:dyDescent="0.25">
      <c r="B483" s="80" t="str">
        <f>IF(ISNONTEXT(node_raw[[#This Row],[Column1]]), "", node_raw[[#This Row],[Column1]])</f>
        <v/>
      </c>
      <c r="C483" s="88" t="str">
        <f>IF(ISNONTEXT(node_raw[[#This Row],[Column2]]), "", node_raw[[#This Row],[Column2]])</f>
        <v/>
      </c>
      <c r="D483" s="83" t="str">
        <f>IF(ISNUMBER(node_raw[[#This Row],[Column3]]), node_raw[[#This Row],[Column3]],"")</f>
        <v/>
      </c>
      <c r="E483" s="85" t="str">
        <f>IF(ISNUMBER(node_raw[[#This Row],[Column4]]), node_raw[[#This Row],[Column4]]/1048576,"")</f>
        <v/>
      </c>
      <c r="F483" s="83" t="str">
        <f>IF(ISNUMBER(node_raw[[#This Row],[Column5]]), node_raw[[#This Row],[Column5]],"")</f>
        <v/>
      </c>
      <c r="G483" s="41" t="str">
        <f t="shared" si="14"/>
        <v/>
      </c>
      <c r="H483" s="23" t="str">
        <f>IF(ISNUMBER(node_raw[[#This Row],[Column6]]), node_raw[[#This Row],[Column6]]/1048576,"")</f>
        <v/>
      </c>
      <c r="I483" s="92" t="str">
        <f t="shared" si="15"/>
        <v/>
      </c>
      <c r="J483" s="42" t="str">
        <f>IF(ISNONTEXT(node_raw[[#This Row],[Column7]]), "", node_raw[[#This Row],[Column7]]/100)</f>
        <v/>
      </c>
      <c r="K483" s="42" t="str">
        <f>IF(ISNONTEXT(node_raw[[#This Row],[Column8]]), "", node_raw[[#This Row],[Column8]]/100)</f>
        <v/>
      </c>
      <c r="L483" s="22" t="str">
        <f>IF(ISNONTEXT(node_raw[[#This Row],[Column9]]), "", node_raw[[#This Row],[Column9]]/1)</f>
        <v/>
      </c>
      <c r="M483" s="86" t="str">
        <f>IF(ISNONTEXT(node_raw[[#This Row],[Column10]]), "", node_raw[[#This Row],[Column10]]/1)</f>
        <v/>
      </c>
    </row>
    <row r="484" spans="2:13" ht="15.75" customHeight="1" x14ac:dyDescent="0.25">
      <c r="B484" s="80" t="str">
        <f>IF(ISNONTEXT(node_raw[[#This Row],[Column1]]), "", node_raw[[#This Row],[Column1]])</f>
        <v/>
      </c>
      <c r="C484" s="88" t="str">
        <f>IF(ISNONTEXT(node_raw[[#This Row],[Column2]]), "", node_raw[[#This Row],[Column2]])</f>
        <v/>
      </c>
      <c r="D484" s="83" t="str">
        <f>IF(ISNUMBER(node_raw[[#This Row],[Column3]]), node_raw[[#This Row],[Column3]],"")</f>
        <v/>
      </c>
      <c r="E484" s="85" t="str">
        <f>IF(ISNUMBER(node_raw[[#This Row],[Column4]]), node_raw[[#This Row],[Column4]]/1048576,"")</f>
        <v/>
      </c>
      <c r="F484" s="83" t="str">
        <f>IF(ISNUMBER(node_raw[[#This Row],[Column5]]), node_raw[[#This Row],[Column5]],"")</f>
        <v/>
      </c>
      <c r="G484" s="41" t="str">
        <f t="shared" si="14"/>
        <v/>
      </c>
      <c r="H484" s="23" t="str">
        <f>IF(ISNUMBER(node_raw[[#This Row],[Column6]]), node_raw[[#This Row],[Column6]]/1048576,"")</f>
        <v/>
      </c>
      <c r="I484" s="92" t="str">
        <f t="shared" si="15"/>
        <v/>
      </c>
      <c r="J484" s="42" t="str">
        <f>IF(ISNONTEXT(node_raw[[#This Row],[Column7]]), "", node_raw[[#This Row],[Column7]]/100)</f>
        <v/>
      </c>
      <c r="K484" s="42" t="str">
        <f>IF(ISNONTEXT(node_raw[[#This Row],[Column8]]), "", node_raw[[#This Row],[Column8]]/100)</f>
        <v/>
      </c>
      <c r="L484" s="22" t="str">
        <f>IF(ISNONTEXT(node_raw[[#This Row],[Column9]]), "", node_raw[[#This Row],[Column9]]/1)</f>
        <v/>
      </c>
      <c r="M484" s="86" t="str">
        <f>IF(ISNONTEXT(node_raw[[#This Row],[Column10]]), "", node_raw[[#This Row],[Column10]]/1)</f>
        <v/>
      </c>
    </row>
    <row r="485" spans="2:13" ht="15.75" customHeight="1" x14ac:dyDescent="0.25">
      <c r="B485" s="80" t="str">
        <f>IF(ISNONTEXT(node_raw[[#This Row],[Column1]]), "", node_raw[[#This Row],[Column1]])</f>
        <v/>
      </c>
      <c r="C485" s="88" t="str">
        <f>IF(ISNONTEXT(node_raw[[#This Row],[Column2]]), "", node_raw[[#This Row],[Column2]])</f>
        <v/>
      </c>
      <c r="D485" s="83" t="str">
        <f>IF(ISNUMBER(node_raw[[#This Row],[Column3]]), node_raw[[#This Row],[Column3]],"")</f>
        <v/>
      </c>
      <c r="E485" s="85" t="str">
        <f>IF(ISNUMBER(node_raw[[#This Row],[Column4]]), node_raw[[#This Row],[Column4]]/1048576,"")</f>
        <v/>
      </c>
      <c r="F485" s="83" t="str">
        <f>IF(ISNUMBER(node_raw[[#This Row],[Column5]]), node_raw[[#This Row],[Column5]],"")</f>
        <v/>
      </c>
      <c r="G485" s="41" t="str">
        <f t="shared" si="14"/>
        <v/>
      </c>
      <c r="H485" s="23" t="str">
        <f>IF(ISNUMBER(node_raw[[#This Row],[Column6]]), node_raw[[#This Row],[Column6]]/1048576,"")</f>
        <v/>
      </c>
      <c r="I485" s="92" t="str">
        <f t="shared" si="15"/>
        <v/>
      </c>
      <c r="J485" s="42" t="str">
        <f>IF(ISNONTEXT(node_raw[[#This Row],[Column7]]), "", node_raw[[#This Row],[Column7]]/100)</f>
        <v/>
      </c>
      <c r="K485" s="42" t="str">
        <f>IF(ISNONTEXT(node_raw[[#This Row],[Column8]]), "", node_raw[[#This Row],[Column8]]/100)</f>
        <v/>
      </c>
      <c r="L485" s="22" t="str">
        <f>IF(ISNONTEXT(node_raw[[#This Row],[Column9]]), "", node_raw[[#This Row],[Column9]]/1)</f>
        <v/>
      </c>
      <c r="M485" s="86" t="str">
        <f>IF(ISNONTEXT(node_raw[[#This Row],[Column10]]), "", node_raw[[#This Row],[Column10]]/1)</f>
        <v/>
      </c>
    </row>
    <row r="486" spans="2:13" ht="15.75" customHeight="1" x14ac:dyDescent="0.25">
      <c r="B486" s="80" t="str">
        <f>IF(ISNONTEXT(node_raw[[#This Row],[Column1]]), "", node_raw[[#This Row],[Column1]])</f>
        <v/>
      </c>
      <c r="C486" s="88" t="str">
        <f>IF(ISNONTEXT(node_raw[[#This Row],[Column2]]), "", node_raw[[#This Row],[Column2]])</f>
        <v/>
      </c>
      <c r="D486" s="83" t="str">
        <f>IF(ISNUMBER(node_raw[[#This Row],[Column3]]), node_raw[[#This Row],[Column3]],"")</f>
        <v/>
      </c>
      <c r="E486" s="85" t="str">
        <f>IF(ISNUMBER(node_raw[[#This Row],[Column4]]), node_raw[[#This Row],[Column4]]/1048576,"")</f>
        <v/>
      </c>
      <c r="F486" s="83" t="str">
        <f>IF(ISNUMBER(node_raw[[#This Row],[Column5]]), node_raw[[#This Row],[Column5]],"")</f>
        <v/>
      </c>
      <c r="G486" s="41" t="str">
        <f t="shared" si="14"/>
        <v/>
      </c>
      <c r="H486" s="23" t="str">
        <f>IF(ISNUMBER(node_raw[[#This Row],[Column6]]), node_raw[[#This Row],[Column6]]/1048576,"")</f>
        <v/>
      </c>
      <c r="I486" s="92" t="str">
        <f t="shared" si="15"/>
        <v/>
      </c>
      <c r="J486" s="42" t="str">
        <f>IF(ISNONTEXT(node_raw[[#This Row],[Column7]]), "", node_raw[[#This Row],[Column7]]/100)</f>
        <v/>
      </c>
      <c r="K486" s="42" t="str">
        <f>IF(ISNONTEXT(node_raw[[#This Row],[Column8]]), "", node_raw[[#This Row],[Column8]]/100)</f>
        <v/>
      </c>
      <c r="L486" s="22" t="str">
        <f>IF(ISNONTEXT(node_raw[[#This Row],[Column9]]), "", node_raw[[#This Row],[Column9]]/1)</f>
        <v/>
      </c>
      <c r="M486" s="86" t="str">
        <f>IF(ISNONTEXT(node_raw[[#This Row],[Column10]]), "", node_raw[[#This Row],[Column10]]/1)</f>
        <v/>
      </c>
    </row>
    <row r="487" spans="2:13" ht="15.75" customHeight="1" x14ac:dyDescent="0.25">
      <c r="B487" s="80" t="str">
        <f>IF(ISNONTEXT(node_raw[[#This Row],[Column1]]), "", node_raw[[#This Row],[Column1]])</f>
        <v/>
      </c>
      <c r="C487" s="88" t="str">
        <f>IF(ISNONTEXT(node_raw[[#This Row],[Column2]]), "", node_raw[[#This Row],[Column2]])</f>
        <v/>
      </c>
      <c r="D487" s="83" t="str">
        <f>IF(ISNUMBER(node_raw[[#This Row],[Column3]]), node_raw[[#This Row],[Column3]],"")</f>
        <v/>
      </c>
      <c r="E487" s="85" t="str">
        <f>IF(ISNUMBER(node_raw[[#This Row],[Column4]]), node_raw[[#This Row],[Column4]]/1048576,"")</f>
        <v/>
      </c>
      <c r="F487" s="83" t="str">
        <f>IF(ISNUMBER(node_raw[[#This Row],[Column5]]), node_raw[[#This Row],[Column5]],"")</f>
        <v/>
      </c>
      <c r="G487" s="41" t="str">
        <f t="shared" si="14"/>
        <v/>
      </c>
      <c r="H487" s="23" t="str">
        <f>IF(ISNUMBER(node_raw[[#This Row],[Column6]]), node_raw[[#This Row],[Column6]]/1048576,"")</f>
        <v/>
      </c>
      <c r="I487" s="92" t="str">
        <f t="shared" si="15"/>
        <v/>
      </c>
      <c r="J487" s="42" t="str">
        <f>IF(ISNONTEXT(node_raw[[#This Row],[Column7]]), "", node_raw[[#This Row],[Column7]]/100)</f>
        <v/>
      </c>
      <c r="K487" s="42" t="str">
        <f>IF(ISNONTEXT(node_raw[[#This Row],[Column8]]), "", node_raw[[#This Row],[Column8]]/100)</f>
        <v/>
      </c>
      <c r="L487" s="22" t="str">
        <f>IF(ISNONTEXT(node_raw[[#This Row],[Column9]]), "", node_raw[[#This Row],[Column9]]/1)</f>
        <v/>
      </c>
      <c r="M487" s="86" t="str">
        <f>IF(ISNONTEXT(node_raw[[#This Row],[Column10]]), "", node_raw[[#This Row],[Column10]]/1)</f>
        <v/>
      </c>
    </row>
    <row r="488" spans="2:13" ht="15.75" customHeight="1" x14ac:dyDescent="0.25">
      <c r="B488" s="80" t="str">
        <f>IF(ISNONTEXT(node_raw[[#This Row],[Column1]]), "", node_raw[[#This Row],[Column1]])</f>
        <v/>
      </c>
      <c r="C488" s="88" t="str">
        <f>IF(ISNONTEXT(node_raw[[#This Row],[Column2]]), "", node_raw[[#This Row],[Column2]])</f>
        <v/>
      </c>
      <c r="D488" s="83" t="str">
        <f>IF(ISNUMBER(node_raw[[#This Row],[Column3]]), node_raw[[#This Row],[Column3]],"")</f>
        <v/>
      </c>
      <c r="E488" s="85" t="str">
        <f>IF(ISNUMBER(node_raw[[#This Row],[Column4]]), node_raw[[#This Row],[Column4]]/1048576,"")</f>
        <v/>
      </c>
      <c r="F488" s="83" t="str">
        <f>IF(ISNUMBER(node_raw[[#This Row],[Column5]]), node_raw[[#This Row],[Column5]],"")</f>
        <v/>
      </c>
      <c r="G488" s="41" t="str">
        <f t="shared" si="14"/>
        <v/>
      </c>
      <c r="H488" s="23" t="str">
        <f>IF(ISNUMBER(node_raw[[#This Row],[Column6]]), node_raw[[#This Row],[Column6]]/1048576,"")</f>
        <v/>
      </c>
      <c r="I488" s="92" t="str">
        <f t="shared" si="15"/>
        <v/>
      </c>
      <c r="J488" s="42" t="str">
        <f>IF(ISNONTEXT(node_raw[[#This Row],[Column7]]), "", node_raw[[#This Row],[Column7]]/100)</f>
        <v/>
      </c>
      <c r="K488" s="42" t="str">
        <f>IF(ISNONTEXT(node_raw[[#This Row],[Column8]]), "", node_raw[[#This Row],[Column8]]/100)</f>
        <v/>
      </c>
      <c r="L488" s="22" t="str">
        <f>IF(ISNONTEXT(node_raw[[#This Row],[Column9]]), "", node_raw[[#This Row],[Column9]]/1)</f>
        <v/>
      </c>
      <c r="M488" s="86" t="str">
        <f>IF(ISNONTEXT(node_raw[[#This Row],[Column10]]), "", node_raw[[#This Row],[Column10]]/1)</f>
        <v/>
      </c>
    </row>
    <row r="489" spans="2:13" ht="15.75" customHeight="1" x14ac:dyDescent="0.25">
      <c r="B489" s="80" t="str">
        <f>IF(ISNONTEXT(node_raw[[#This Row],[Column1]]), "", node_raw[[#This Row],[Column1]])</f>
        <v/>
      </c>
      <c r="C489" s="88" t="str">
        <f>IF(ISNONTEXT(node_raw[[#This Row],[Column2]]), "", node_raw[[#This Row],[Column2]])</f>
        <v/>
      </c>
      <c r="D489" s="83" t="str">
        <f>IF(ISNUMBER(node_raw[[#This Row],[Column3]]), node_raw[[#This Row],[Column3]],"")</f>
        <v/>
      </c>
      <c r="E489" s="85" t="str">
        <f>IF(ISNUMBER(node_raw[[#This Row],[Column4]]), node_raw[[#This Row],[Column4]]/1048576,"")</f>
        <v/>
      </c>
      <c r="F489" s="83" t="str">
        <f>IF(ISNUMBER(node_raw[[#This Row],[Column5]]), node_raw[[#This Row],[Column5]],"")</f>
        <v/>
      </c>
      <c r="G489" s="41" t="str">
        <f t="shared" si="14"/>
        <v/>
      </c>
      <c r="H489" s="23" t="str">
        <f>IF(ISNUMBER(node_raw[[#This Row],[Column6]]), node_raw[[#This Row],[Column6]]/1048576,"")</f>
        <v/>
      </c>
      <c r="I489" s="92" t="str">
        <f t="shared" si="15"/>
        <v/>
      </c>
      <c r="J489" s="42" t="str">
        <f>IF(ISNONTEXT(node_raw[[#This Row],[Column7]]), "", node_raw[[#This Row],[Column7]]/100)</f>
        <v/>
      </c>
      <c r="K489" s="42" t="str">
        <f>IF(ISNONTEXT(node_raw[[#This Row],[Column8]]), "", node_raw[[#This Row],[Column8]]/100)</f>
        <v/>
      </c>
      <c r="L489" s="22" t="str">
        <f>IF(ISNONTEXT(node_raw[[#This Row],[Column9]]), "", node_raw[[#This Row],[Column9]]/1)</f>
        <v/>
      </c>
      <c r="M489" s="86" t="str">
        <f>IF(ISNONTEXT(node_raw[[#This Row],[Column10]]), "", node_raw[[#This Row],[Column10]]/1)</f>
        <v/>
      </c>
    </row>
    <row r="490" spans="2:13" ht="15.75" customHeight="1" x14ac:dyDescent="0.25">
      <c r="B490" s="80" t="str">
        <f>IF(ISNONTEXT(node_raw[[#This Row],[Column1]]), "", node_raw[[#This Row],[Column1]])</f>
        <v/>
      </c>
      <c r="C490" s="88" t="str">
        <f>IF(ISNONTEXT(node_raw[[#This Row],[Column2]]), "", node_raw[[#This Row],[Column2]])</f>
        <v/>
      </c>
      <c r="D490" s="83" t="str">
        <f>IF(ISNUMBER(node_raw[[#This Row],[Column3]]), node_raw[[#This Row],[Column3]],"")</f>
        <v/>
      </c>
      <c r="E490" s="85" t="str">
        <f>IF(ISNUMBER(node_raw[[#This Row],[Column4]]), node_raw[[#This Row],[Column4]]/1048576,"")</f>
        <v/>
      </c>
      <c r="F490" s="83" t="str">
        <f>IF(ISNUMBER(node_raw[[#This Row],[Column5]]), node_raw[[#This Row],[Column5]],"")</f>
        <v/>
      </c>
      <c r="G490" s="41" t="str">
        <f t="shared" si="14"/>
        <v/>
      </c>
      <c r="H490" s="23" t="str">
        <f>IF(ISNUMBER(node_raw[[#This Row],[Column6]]), node_raw[[#This Row],[Column6]]/1048576,"")</f>
        <v/>
      </c>
      <c r="I490" s="92" t="str">
        <f t="shared" si="15"/>
        <v/>
      </c>
      <c r="J490" s="42" t="str">
        <f>IF(ISNONTEXT(node_raw[[#This Row],[Column7]]), "", node_raw[[#This Row],[Column7]]/100)</f>
        <v/>
      </c>
      <c r="K490" s="42" t="str">
        <f>IF(ISNONTEXT(node_raw[[#This Row],[Column8]]), "", node_raw[[#This Row],[Column8]]/100)</f>
        <v/>
      </c>
      <c r="L490" s="22" t="str">
        <f>IF(ISNONTEXT(node_raw[[#This Row],[Column9]]), "", node_raw[[#This Row],[Column9]]/1)</f>
        <v/>
      </c>
      <c r="M490" s="86" t="str">
        <f>IF(ISNONTEXT(node_raw[[#This Row],[Column10]]), "", node_raw[[#This Row],[Column10]]/1)</f>
        <v/>
      </c>
    </row>
    <row r="491" spans="2:13" ht="15.75" customHeight="1" x14ac:dyDescent="0.25">
      <c r="B491" s="80" t="str">
        <f>IF(ISNONTEXT(node_raw[[#This Row],[Column1]]), "", node_raw[[#This Row],[Column1]])</f>
        <v/>
      </c>
      <c r="C491" s="88" t="str">
        <f>IF(ISNONTEXT(node_raw[[#This Row],[Column2]]), "", node_raw[[#This Row],[Column2]])</f>
        <v/>
      </c>
      <c r="D491" s="83" t="str">
        <f>IF(ISNUMBER(node_raw[[#This Row],[Column3]]), node_raw[[#This Row],[Column3]],"")</f>
        <v/>
      </c>
      <c r="E491" s="85" t="str">
        <f>IF(ISNUMBER(node_raw[[#This Row],[Column4]]), node_raw[[#This Row],[Column4]]/1048576,"")</f>
        <v/>
      </c>
      <c r="F491" s="83" t="str">
        <f>IF(ISNUMBER(node_raw[[#This Row],[Column5]]), node_raw[[#This Row],[Column5]],"")</f>
        <v/>
      </c>
      <c r="G491" s="41" t="str">
        <f t="shared" si="14"/>
        <v/>
      </c>
      <c r="H491" s="23" t="str">
        <f>IF(ISNUMBER(node_raw[[#This Row],[Column6]]), node_raw[[#This Row],[Column6]]/1048576,"")</f>
        <v/>
      </c>
      <c r="I491" s="92" t="str">
        <f t="shared" si="15"/>
        <v/>
      </c>
      <c r="J491" s="42" t="str">
        <f>IF(ISNONTEXT(node_raw[[#This Row],[Column7]]), "", node_raw[[#This Row],[Column7]]/100)</f>
        <v/>
      </c>
      <c r="K491" s="42" t="str">
        <f>IF(ISNONTEXT(node_raw[[#This Row],[Column8]]), "", node_raw[[#This Row],[Column8]]/100)</f>
        <v/>
      </c>
      <c r="L491" s="22" t="str">
        <f>IF(ISNONTEXT(node_raw[[#This Row],[Column9]]), "", node_raw[[#This Row],[Column9]]/1)</f>
        <v/>
      </c>
      <c r="M491" s="86" t="str">
        <f>IF(ISNONTEXT(node_raw[[#This Row],[Column10]]), "", node_raw[[#This Row],[Column10]]/1)</f>
        <v/>
      </c>
    </row>
    <row r="492" spans="2:13" ht="15.75" customHeight="1" x14ac:dyDescent="0.25">
      <c r="B492" s="80" t="str">
        <f>IF(ISNONTEXT(node_raw[[#This Row],[Column1]]), "", node_raw[[#This Row],[Column1]])</f>
        <v/>
      </c>
      <c r="C492" s="88" t="str">
        <f>IF(ISNONTEXT(node_raw[[#This Row],[Column2]]), "", node_raw[[#This Row],[Column2]])</f>
        <v/>
      </c>
      <c r="D492" s="83" t="str">
        <f>IF(ISNUMBER(node_raw[[#This Row],[Column3]]), node_raw[[#This Row],[Column3]],"")</f>
        <v/>
      </c>
      <c r="E492" s="85" t="str">
        <f>IF(ISNUMBER(node_raw[[#This Row],[Column4]]), node_raw[[#This Row],[Column4]]/1048576,"")</f>
        <v/>
      </c>
      <c r="F492" s="83" t="str">
        <f>IF(ISNUMBER(node_raw[[#This Row],[Column5]]), node_raw[[#This Row],[Column5]],"")</f>
        <v/>
      </c>
      <c r="G492" s="41" t="str">
        <f t="shared" si="14"/>
        <v/>
      </c>
      <c r="H492" s="23" t="str">
        <f>IF(ISNUMBER(node_raw[[#This Row],[Column6]]), node_raw[[#This Row],[Column6]]/1048576,"")</f>
        <v/>
      </c>
      <c r="I492" s="92" t="str">
        <f t="shared" si="15"/>
        <v/>
      </c>
      <c r="J492" s="42" t="str">
        <f>IF(ISNONTEXT(node_raw[[#This Row],[Column7]]), "", node_raw[[#This Row],[Column7]]/100)</f>
        <v/>
      </c>
      <c r="K492" s="42" t="str">
        <f>IF(ISNONTEXT(node_raw[[#This Row],[Column8]]), "", node_raw[[#This Row],[Column8]]/100)</f>
        <v/>
      </c>
      <c r="L492" s="22" t="str">
        <f>IF(ISNONTEXT(node_raw[[#This Row],[Column9]]), "", node_raw[[#This Row],[Column9]]/1)</f>
        <v/>
      </c>
      <c r="M492" s="86" t="str">
        <f>IF(ISNONTEXT(node_raw[[#This Row],[Column10]]), "", node_raw[[#This Row],[Column10]]/1)</f>
        <v/>
      </c>
    </row>
    <row r="493" spans="2:13" ht="15.75" customHeight="1" x14ac:dyDescent="0.25">
      <c r="B493" s="80" t="str">
        <f>IF(ISNONTEXT(node_raw[[#This Row],[Column1]]), "", node_raw[[#This Row],[Column1]])</f>
        <v/>
      </c>
      <c r="C493" s="88" t="str">
        <f>IF(ISNONTEXT(node_raw[[#This Row],[Column2]]), "", node_raw[[#This Row],[Column2]])</f>
        <v/>
      </c>
      <c r="D493" s="83" t="str">
        <f>IF(ISNUMBER(node_raw[[#This Row],[Column3]]), node_raw[[#This Row],[Column3]],"")</f>
        <v/>
      </c>
      <c r="E493" s="85" t="str">
        <f>IF(ISNUMBER(node_raw[[#This Row],[Column4]]), node_raw[[#This Row],[Column4]]/1048576,"")</f>
        <v/>
      </c>
      <c r="F493" s="83" t="str">
        <f>IF(ISNUMBER(node_raw[[#This Row],[Column5]]), node_raw[[#This Row],[Column5]],"")</f>
        <v/>
      </c>
      <c r="G493" s="41" t="str">
        <f t="shared" si="14"/>
        <v/>
      </c>
      <c r="H493" s="23" t="str">
        <f>IF(ISNUMBER(node_raw[[#This Row],[Column6]]), node_raw[[#This Row],[Column6]]/1048576,"")</f>
        <v/>
      </c>
      <c r="I493" s="92" t="str">
        <f t="shared" si="15"/>
        <v/>
      </c>
      <c r="J493" s="42" t="str">
        <f>IF(ISNONTEXT(node_raw[[#This Row],[Column7]]), "", node_raw[[#This Row],[Column7]]/100)</f>
        <v/>
      </c>
      <c r="K493" s="42" t="str">
        <f>IF(ISNONTEXT(node_raw[[#This Row],[Column8]]), "", node_raw[[#This Row],[Column8]]/100)</f>
        <v/>
      </c>
      <c r="L493" s="22" t="str">
        <f>IF(ISNONTEXT(node_raw[[#This Row],[Column9]]), "", node_raw[[#This Row],[Column9]]/1)</f>
        <v/>
      </c>
      <c r="M493" s="86" t="str">
        <f>IF(ISNONTEXT(node_raw[[#This Row],[Column10]]), "", node_raw[[#This Row],[Column10]]/1)</f>
        <v/>
      </c>
    </row>
    <row r="494" spans="2:13" ht="15.75" customHeight="1" x14ac:dyDescent="0.25">
      <c r="B494" s="80" t="str">
        <f>IF(ISNONTEXT(node_raw[[#This Row],[Column1]]), "", node_raw[[#This Row],[Column1]])</f>
        <v/>
      </c>
      <c r="C494" s="88" t="str">
        <f>IF(ISNONTEXT(node_raw[[#This Row],[Column2]]), "", node_raw[[#This Row],[Column2]])</f>
        <v/>
      </c>
      <c r="D494" s="83" t="str">
        <f>IF(ISNUMBER(node_raw[[#This Row],[Column3]]), node_raw[[#This Row],[Column3]],"")</f>
        <v/>
      </c>
      <c r="E494" s="85" t="str">
        <f>IF(ISNUMBER(node_raw[[#This Row],[Column4]]), node_raw[[#This Row],[Column4]]/1048576,"")</f>
        <v/>
      </c>
      <c r="F494" s="83" t="str">
        <f>IF(ISNUMBER(node_raw[[#This Row],[Column5]]), node_raw[[#This Row],[Column5]],"")</f>
        <v/>
      </c>
      <c r="G494" s="41" t="str">
        <f t="shared" si="14"/>
        <v/>
      </c>
      <c r="H494" s="23" t="str">
        <f>IF(ISNUMBER(node_raw[[#This Row],[Column6]]), node_raw[[#This Row],[Column6]]/1048576,"")</f>
        <v/>
      </c>
      <c r="I494" s="92" t="str">
        <f t="shared" si="15"/>
        <v/>
      </c>
      <c r="J494" s="42" t="str">
        <f>IF(ISNONTEXT(node_raw[[#This Row],[Column7]]), "", node_raw[[#This Row],[Column7]]/100)</f>
        <v/>
      </c>
      <c r="K494" s="42" t="str">
        <f>IF(ISNONTEXT(node_raw[[#This Row],[Column8]]), "", node_raw[[#This Row],[Column8]]/100)</f>
        <v/>
      </c>
      <c r="L494" s="22" t="str">
        <f>IF(ISNONTEXT(node_raw[[#This Row],[Column9]]), "", node_raw[[#This Row],[Column9]]/1)</f>
        <v/>
      </c>
      <c r="M494" s="86" t="str">
        <f>IF(ISNONTEXT(node_raw[[#This Row],[Column10]]), "", node_raw[[#This Row],[Column10]]/1)</f>
        <v/>
      </c>
    </row>
    <row r="495" spans="2:13" ht="15.75" customHeight="1" x14ac:dyDescent="0.25">
      <c r="B495" s="80" t="str">
        <f>IF(ISNONTEXT(node_raw[[#This Row],[Column1]]), "", node_raw[[#This Row],[Column1]])</f>
        <v/>
      </c>
      <c r="C495" s="88" t="str">
        <f>IF(ISNONTEXT(node_raw[[#This Row],[Column2]]), "", node_raw[[#This Row],[Column2]])</f>
        <v/>
      </c>
      <c r="D495" s="83" t="str">
        <f>IF(ISNUMBER(node_raw[[#This Row],[Column3]]), node_raw[[#This Row],[Column3]],"")</f>
        <v/>
      </c>
      <c r="E495" s="85" t="str">
        <f>IF(ISNUMBER(node_raw[[#This Row],[Column4]]), node_raw[[#This Row],[Column4]]/1048576,"")</f>
        <v/>
      </c>
      <c r="F495" s="83" t="str">
        <f>IF(ISNUMBER(node_raw[[#This Row],[Column5]]), node_raw[[#This Row],[Column5]],"")</f>
        <v/>
      </c>
      <c r="G495" s="41" t="str">
        <f t="shared" si="14"/>
        <v/>
      </c>
      <c r="H495" s="23" t="str">
        <f>IF(ISNUMBER(node_raw[[#This Row],[Column6]]), node_raw[[#This Row],[Column6]]/1048576,"")</f>
        <v/>
      </c>
      <c r="I495" s="92" t="str">
        <f t="shared" si="15"/>
        <v/>
      </c>
      <c r="J495" s="42" t="str">
        <f>IF(ISNONTEXT(node_raw[[#This Row],[Column7]]), "", node_raw[[#This Row],[Column7]]/100)</f>
        <v/>
      </c>
      <c r="K495" s="42" t="str">
        <f>IF(ISNONTEXT(node_raw[[#This Row],[Column8]]), "", node_raw[[#This Row],[Column8]]/100)</f>
        <v/>
      </c>
      <c r="L495" s="22" t="str">
        <f>IF(ISNONTEXT(node_raw[[#This Row],[Column9]]), "", node_raw[[#This Row],[Column9]]/1)</f>
        <v/>
      </c>
      <c r="M495" s="86" t="str">
        <f>IF(ISNONTEXT(node_raw[[#This Row],[Column10]]), "", node_raw[[#This Row],[Column10]]/1)</f>
        <v/>
      </c>
    </row>
    <row r="496" spans="2:13" ht="15.75" customHeight="1" x14ac:dyDescent="0.25">
      <c r="B496" s="80" t="str">
        <f>IF(ISNONTEXT(node_raw[[#This Row],[Column1]]), "", node_raw[[#This Row],[Column1]])</f>
        <v/>
      </c>
      <c r="C496" s="88" t="str">
        <f>IF(ISNONTEXT(node_raw[[#This Row],[Column2]]), "", node_raw[[#This Row],[Column2]])</f>
        <v/>
      </c>
      <c r="D496" s="83" t="str">
        <f>IF(ISNUMBER(node_raw[[#This Row],[Column3]]), node_raw[[#This Row],[Column3]],"")</f>
        <v/>
      </c>
      <c r="E496" s="85" t="str">
        <f>IF(ISNUMBER(node_raw[[#This Row],[Column4]]), node_raw[[#This Row],[Column4]]/1048576,"")</f>
        <v/>
      </c>
      <c r="F496" s="83" t="str">
        <f>IF(ISNUMBER(node_raw[[#This Row],[Column5]]), node_raw[[#This Row],[Column5]],"")</f>
        <v/>
      </c>
      <c r="G496" s="41" t="str">
        <f t="shared" si="14"/>
        <v/>
      </c>
      <c r="H496" s="23" t="str">
        <f>IF(ISNUMBER(node_raw[[#This Row],[Column6]]), node_raw[[#This Row],[Column6]]/1048576,"")</f>
        <v/>
      </c>
      <c r="I496" s="92" t="str">
        <f t="shared" si="15"/>
        <v/>
      </c>
      <c r="J496" s="42" t="str">
        <f>IF(ISNONTEXT(node_raw[[#This Row],[Column7]]), "", node_raw[[#This Row],[Column7]]/100)</f>
        <v/>
      </c>
      <c r="K496" s="42" t="str">
        <f>IF(ISNONTEXT(node_raw[[#This Row],[Column8]]), "", node_raw[[#This Row],[Column8]]/100)</f>
        <v/>
      </c>
      <c r="L496" s="22" t="str">
        <f>IF(ISNONTEXT(node_raw[[#This Row],[Column9]]), "", node_raw[[#This Row],[Column9]]/1)</f>
        <v/>
      </c>
      <c r="M496" s="86" t="str">
        <f>IF(ISNONTEXT(node_raw[[#This Row],[Column10]]), "", node_raw[[#This Row],[Column10]]/1)</f>
        <v/>
      </c>
    </row>
    <row r="497" spans="2:13" ht="15.75" customHeight="1" x14ac:dyDescent="0.25">
      <c r="B497" s="80" t="str">
        <f>IF(ISNONTEXT(node_raw[[#This Row],[Column1]]), "", node_raw[[#This Row],[Column1]])</f>
        <v/>
      </c>
      <c r="C497" s="88" t="str">
        <f>IF(ISNONTEXT(node_raw[[#This Row],[Column2]]), "", node_raw[[#This Row],[Column2]])</f>
        <v/>
      </c>
      <c r="D497" s="83" t="str">
        <f>IF(ISNUMBER(node_raw[[#This Row],[Column3]]), node_raw[[#This Row],[Column3]],"")</f>
        <v/>
      </c>
      <c r="E497" s="85" t="str">
        <f>IF(ISNUMBER(node_raw[[#This Row],[Column4]]), node_raw[[#This Row],[Column4]]/1048576,"")</f>
        <v/>
      </c>
      <c r="F497" s="83" t="str">
        <f>IF(ISNUMBER(node_raw[[#This Row],[Column5]]), node_raw[[#This Row],[Column5]],"")</f>
        <v/>
      </c>
      <c r="G497" s="41" t="str">
        <f t="shared" si="14"/>
        <v/>
      </c>
      <c r="H497" s="23" t="str">
        <f>IF(ISNUMBER(node_raw[[#This Row],[Column6]]), node_raw[[#This Row],[Column6]]/1048576,"")</f>
        <v/>
      </c>
      <c r="I497" s="92" t="str">
        <f t="shared" si="15"/>
        <v/>
      </c>
      <c r="J497" s="42" t="str">
        <f>IF(ISNONTEXT(node_raw[[#This Row],[Column7]]), "", node_raw[[#This Row],[Column7]]/100)</f>
        <v/>
      </c>
      <c r="K497" s="42" t="str">
        <f>IF(ISNONTEXT(node_raw[[#This Row],[Column8]]), "", node_raw[[#This Row],[Column8]]/100)</f>
        <v/>
      </c>
      <c r="L497" s="22" t="str">
        <f>IF(ISNONTEXT(node_raw[[#This Row],[Column9]]), "", node_raw[[#This Row],[Column9]]/1)</f>
        <v/>
      </c>
      <c r="M497" s="86" t="str">
        <f>IF(ISNONTEXT(node_raw[[#This Row],[Column10]]), "", node_raw[[#This Row],[Column10]]/1)</f>
        <v/>
      </c>
    </row>
    <row r="498" spans="2:13" ht="15.75" customHeight="1" x14ac:dyDescent="0.25">
      <c r="B498" s="80" t="str">
        <f>IF(ISNONTEXT(node_raw[[#This Row],[Column1]]), "", node_raw[[#This Row],[Column1]])</f>
        <v/>
      </c>
      <c r="C498" s="88" t="str">
        <f>IF(ISNONTEXT(node_raw[[#This Row],[Column2]]), "", node_raw[[#This Row],[Column2]])</f>
        <v/>
      </c>
      <c r="D498" s="83" t="str">
        <f>IF(ISNUMBER(node_raw[[#This Row],[Column3]]), node_raw[[#This Row],[Column3]],"")</f>
        <v/>
      </c>
      <c r="E498" s="85" t="str">
        <f>IF(ISNUMBER(node_raw[[#This Row],[Column4]]), node_raw[[#This Row],[Column4]]/1048576,"")</f>
        <v/>
      </c>
      <c r="F498" s="83" t="str">
        <f>IF(ISNUMBER(node_raw[[#This Row],[Column5]]), node_raw[[#This Row],[Column5]],"")</f>
        <v/>
      </c>
      <c r="G498" s="41" t="str">
        <f t="shared" si="14"/>
        <v/>
      </c>
      <c r="H498" s="23" t="str">
        <f>IF(ISNUMBER(node_raw[[#This Row],[Column6]]), node_raw[[#This Row],[Column6]]/1048576,"")</f>
        <v/>
      </c>
      <c r="I498" s="92" t="str">
        <f t="shared" si="15"/>
        <v/>
      </c>
      <c r="J498" s="42" t="str">
        <f>IF(ISNONTEXT(node_raw[[#This Row],[Column7]]), "", node_raw[[#This Row],[Column7]]/100)</f>
        <v/>
      </c>
      <c r="K498" s="42" t="str">
        <f>IF(ISNONTEXT(node_raw[[#This Row],[Column8]]), "", node_raw[[#This Row],[Column8]]/100)</f>
        <v/>
      </c>
      <c r="L498" s="22" t="str">
        <f>IF(ISNONTEXT(node_raw[[#This Row],[Column9]]), "", node_raw[[#This Row],[Column9]]/1)</f>
        <v/>
      </c>
      <c r="M498" s="86" t="str">
        <f>IF(ISNONTEXT(node_raw[[#This Row],[Column10]]), "", node_raw[[#This Row],[Column10]]/1)</f>
        <v/>
      </c>
    </row>
    <row r="499" spans="2:13" ht="15.75" customHeight="1" x14ac:dyDescent="0.25">
      <c r="B499" s="80" t="str">
        <f>IF(ISNONTEXT(node_raw[[#This Row],[Column1]]), "", node_raw[[#This Row],[Column1]])</f>
        <v/>
      </c>
      <c r="C499" s="88" t="str">
        <f>IF(ISNONTEXT(node_raw[[#This Row],[Column2]]), "", node_raw[[#This Row],[Column2]])</f>
        <v/>
      </c>
      <c r="D499" s="83" t="str">
        <f>IF(ISNUMBER(node_raw[[#This Row],[Column3]]), node_raw[[#This Row],[Column3]],"")</f>
        <v/>
      </c>
      <c r="E499" s="85" t="str">
        <f>IF(ISNUMBER(node_raw[[#This Row],[Column4]]), node_raw[[#This Row],[Column4]]/1048576,"")</f>
        <v/>
      </c>
      <c r="F499" s="83" t="str">
        <f>IF(ISNUMBER(node_raw[[#This Row],[Column5]]), node_raw[[#This Row],[Column5]],"")</f>
        <v/>
      </c>
      <c r="G499" s="41" t="str">
        <f t="shared" si="14"/>
        <v/>
      </c>
      <c r="H499" s="23" t="str">
        <f>IF(ISNUMBER(node_raw[[#This Row],[Column6]]), node_raw[[#This Row],[Column6]]/1048576,"")</f>
        <v/>
      </c>
      <c r="I499" s="92" t="str">
        <f t="shared" si="15"/>
        <v/>
      </c>
      <c r="J499" s="42" t="str">
        <f>IF(ISNONTEXT(node_raw[[#This Row],[Column7]]), "", node_raw[[#This Row],[Column7]]/100)</f>
        <v/>
      </c>
      <c r="K499" s="42" t="str">
        <f>IF(ISNONTEXT(node_raw[[#This Row],[Column8]]), "", node_raw[[#This Row],[Column8]]/100)</f>
        <v/>
      </c>
      <c r="L499" s="22" t="str">
        <f>IF(ISNONTEXT(node_raw[[#This Row],[Column9]]), "", node_raw[[#This Row],[Column9]]/1)</f>
        <v/>
      </c>
      <c r="M499" s="86" t="str">
        <f>IF(ISNONTEXT(node_raw[[#This Row],[Column10]]), "", node_raw[[#This Row],[Column10]]/1)</f>
        <v/>
      </c>
    </row>
    <row r="500" spans="2:13" ht="15.75" customHeight="1" x14ac:dyDescent="0.25">
      <c r="B500" s="80" t="str">
        <f>IF(ISNONTEXT(node_raw[[#This Row],[Column1]]), "", node_raw[[#This Row],[Column1]])</f>
        <v/>
      </c>
      <c r="C500" s="88" t="str">
        <f>IF(ISNONTEXT(node_raw[[#This Row],[Column2]]), "", node_raw[[#This Row],[Column2]])</f>
        <v/>
      </c>
      <c r="D500" s="83" t="str">
        <f>IF(ISNUMBER(node_raw[[#This Row],[Column3]]), node_raw[[#This Row],[Column3]],"")</f>
        <v/>
      </c>
      <c r="E500" s="85" t="str">
        <f>IF(ISNUMBER(node_raw[[#This Row],[Column4]]), node_raw[[#This Row],[Column4]]/1048576,"")</f>
        <v/>
      </c>
      <c r="F500" s="83" t="str">
        <f>IF(ISNUMBER(node_raw[[#This Row],[Column5]]), node_raw[[#This Row],[Column5]],"")</f>
        <v/>
      </c>
      <c r="G500" s="41" t="str">
        <f t="shared" si="14"/>
        <v/>
      </c>
      <c r="H500" s="23" t="str">
        <f>IF(ISNUMBER(node_raw[[#This Row],[Column6]]), node_raw[[#This Row],[Column6]]/1048576,"")</f>
        <v/>
      </c>
      <c r="I500" s="92" t="str">
        <f t="shared" si="15"/>
        <v/>
      </c>
      <c r="J500" s="42" t="str">
        <f>IF(ISNONTEXT(node_raw[[#This Row],[Column7]]), "", node_raw[[#This Row],[Column7]]/100)</f>
        <v/>
      </c>
      <c r="K500" s="42" t="str">
        <f>IF(ISNONTEXT(node_raw[[#This Row],[Column8]]), "", node_raw[[#This Row],[Column8]]/100)</f>
        <v/>
      </c>
      <c r="L500" s="22" t="str">
        <f>IF(ISNONTEXT(node_raw[[#This Row],[Column9]]), "", node_raw[[#This Row],[Column9]]/1)</f>
        <v/>
      </c>
      <c r="M500" s="86" t="str">
        <f>IF(ISNONTEXT(node_raw[[#This Row],[Column10]]), "", node_raw[[#This Row],[Column10]]/1)</f>
        <v/>
      </c>
    </row>
    <row r="501" spans="2:13" ht="15.75" customHeight="1" x14ac:dyDescent="0.25"/>
    <row r="502" spans="2:13" ht="15.75" customHeight="1" x14ac:dyDescent="0.25"/>
    <row r="503" spans="2:13" ht="15.75" customHeight="1" x14ac:dyDescent="0.25"/>
    <row r="504" spans="2:13" ht="15.75" customHeight="1" x14ac:dyDescent="0.25"/>
    <row r="505" spans="2:13" ht="15.75" customHeight="1" x14ac:dyDescent="0.25"/>
    <row r="506" spans="2:13" ht="15.75" customHeight="1" x14ac:dyDescent="0.25"/>
    <row r="507" spans="2:13" ht="15.75" customHeight="1" x14ac:dyDescent="0.25"/>
    <row r="508" spans="2:13" ht="15.75" customHeight="1" x14ac:dyDescent="0.25"/>
    <row r="509" spans="2:13" ht="15.75" customHeight="1" x14ac:dyDescent="0.25"/>
    <row r="510" spans="2:13" ht="15.75" customHeight="1" x14ac:dyDescent="0.25"/>
    <row r="511" spans="2:13" ht="15.75" customHeight="1" x14ac:dyDescent="0.25"/>
    <row r="512" spans="2:13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I1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>
      <pane xSplit="1" topLeftCell="B1" activePane="topRight" state="frozen"/>
      <selection pane="topRight"/>
    </sheetView>
  </sheetViews>
  <sheetFormatPr defaultColWidth="14.42578125" defaultRowHeight="15" customHeight="1" x14ac:dyDescent="0.25"/>
  <cols>
    <col min="1" max="1" width="38.7109375" style="24" customWidth="1"/>
    <col min="2" max="2" width="16.42578125" style="49" customWidth="1"/>
    <col min="3" max="3" width="22.7109375" style="50" customWidth="1"/>
    <col min="4" max="4" width="21.28515625" style="49" customWidth="1"/>
    <col min="5" max="5" width="13.7109375" style="51" customWidth="1"/>
    <col min="6" max="6" width="18.28515625" style="52" customWidth="1"/>
    <col min="7" max="7" width="18.42578125" style="53" customWidth="1"/>
    <col min="8" max="8" width="22" style="53" customWidth="1"/>
    <col min="9" max="9" width="22.85546875" style="51" customWidth="1"/>
    <col min="10" max="10" width="18.28515625" style="52" customWidth="1"/>
    <col min="11" max="11" width="18.42578125" style="53" customWidth="1"/>
    <col min="12" max="12" width="22" style="53" customWidth="1"/>
    <col min="13" max="13" width="22.85546875" style="54" customWidth="1"/>
    <col min="14" max="28" width="8.7109375" style="46" customWidth="1"/>
    <col min="29" max="16384" width="14.42578125" style="46"/>
  </cols>
  <sheetData>
    <row r="1" spans="1:13" ht="48.75" customHeight="1" thickBot="1" x14ac:dyDescent="0.3">
      <c r="A1" s="25" t="s">
        <v>0</v>
      </c>
      <c r="B1" s="25" t="s">
        <v>33</v>
      </c>
      <c r="C1" s="25" t="s">
        <v>34</v>
      </c>
      <c r="D1" s="25" t="s">
        <v>1</v>
      </c>
      <c r="E1" s="27" t="s">
        <v>2</v>
      </c>
      <c r="F1" s="34" t="s">
        <v>35</v>
      </c>
      <c r="G1" s="26" t="s">
        <v>36</v>
      </c>
      <c r="H1" s="26" t="s">
        <v>37</v>
      </c>
      <c r="I1" s="37" t="s">
        <v>38</v>
      </c>
      <c r="J1" s="34" t="s">
        <v>39</v>
      </c>
      <c r="K1" s="26" t="s">
        <v>40</v>
      </c>
      <c r="L1" s="26" t="s">
        <v>41</v>
      </c>
      <c r="M1" s="38" t="s">
        <v>42</v>
      </c>
    </row>
    <row r="2" spans="1:13" ht="15.75" thickTop="1" x14ac:dyDescent="0.25">
      <c r="A2" s="29" t="str">
        <f>IF(ISNONTEXT(deployment_raw[[#This Row],[Column1]]), "", deployment_raw[[#This Row],[Column1]])</f>
        <v>webapp1-deploy</v>
      </c>
      <c r="B2" s="44" t="str">
        <f>IF(ISNONTEXT(deployment_raw[[#This Row],[Column2]]), "", deployment_raw[[#This Row],[Column2]])</f>
        <v>deployment</v>
      </c>
      <c r="C2" s="45" t="str">
        <f>IF(ISNONTEXT(deployment_raw[[#This Row],[Column3]]), "", deployment_raw[[#This Row],[Column3]])</f>
        <v>app</v>
      </c>
      <c r="D2" s="44" t="str">
        <f>IF(ISNONTEXT(deployment_raw[[#This Row],[Column4]]), "", deployment_raw[[#This Row],[Column4]])</f>
        <v>&lt;none&gt;</v>
      </c>
      <c r="E2" s="28">
        <f>IF(ISNUMBER(deployment_raw[[#This Row],[Column5]]), deployment_raw[[#This Row],[Column5]],"")</f>
        <v>1</v>
      </c>
      <c r="F2" s="35">
        <f>IF(ISNUMBER(deployment_raw[[#This Row],[Column6]]), deployment_raw[[#This Row],[Column6]],"")</f>
        <v>100</v>
      </c>
      <c r="G2" s="32">
        <f>IF(ISNUMBER(deployment_raw[[#This Row],[Column7]]), deployment_raw[[#This Row],[Column7]]/1048576,"")</f>
        <v>128</v>
      </c>
      <c r="H2" s="32">
        <f>IF(ISNUMBER(deployment_raw[[#This Row],[Column8]]), deployment_raw[[#This Row],[Column8]],"")</f>
        <v>250</v>
      </c>
      <c r="I2" s="28">
        <f>IF(ISNUMBER(deployment_raw[[#This Row],[Column9]]), deployment_raw[[#This Row],[Column9]]/1048576,"")</f>
        <v>256</v>
      </c>
      <c r="J2" s="35">
        <f>IF(ISNUMBER(deployment_raw[[#This Row],[Column10]]), deployment_raw[[#This Row],[Column10]],"")</f>
        <v>100</v>
      </c>
      <c r="K2" s="32">
        <f>IF(ISNUMBER(deployment_raw[[#This Row],[Column11]]), deployment_raw[[#This Row],[Column11]]/1048576,"")</f>
        <v>128</v>
      </c>
      <c r="L2" s="32">
        <f>IF(ISNUMBER(deployment_raw[[#This Row],[Column12]]), deployment_raw[[#This Row],[Column12]],"")</f>
        <v>250</v>
      </c>
      <c r="M2" s="39">
        <f>IF(ISNUMBER(deployment_raw[[#This Row],[Column13]]), deployment_raw[[#This Row],[Column13]]/1048576,"")</f>
        <v>256</v>
      </c>
    </row>
    <row r="3" spans="1:13" x14ac:dyDescent="0.25">
      <c r="A3" s="30" t="str">
        <f>IF(ISNONTEXT(deployment_raw[[#This Row],[Column1]]), "", deployment_raw[[#This Row],[Column1]])</f>
        <v>jaeger-operator</v>
      </c>
      <c r="B3" s="47" t="str">
        <f>IF(ISNONTEXT(deployment_raw[[#This Row],[Column2]]), "", deployment_raw[[#This Row],[Column2]])</f>
        <v>deployment</v>
      </c>
      <c r="C3" s="48" t="str">
        <f>IF(ISNONTEXT(deployment_raw[[#This Row],[Column3]]), "", deployment_raw[[#This Row],[Column3]])</f>
        <v>default</v>
      </c>
      <c r="D3" s="47" t="str">
        <f>IF(ISNONTEXT(deployment_raw[[#This Row],[Column4]]), "", deployment_raw[[#This Row],[Column4]])</f>
        <v>&lt;none&gt;</v>
      </c>
      <c r="E3" s="33">
        <f>IF(ISNUMBER(deployment_raw[[#This Row],[Column5]]), deployment_raw[[#This Row],[Column5]],"")</f>
        <v>1</v>
      </c>
      <c r="F3" s="36">
        <f>IF(ISNUMBER(deployment_raw[[#This Row],[Column6]]), deployment_raw[[#This Row],[Column6]],"")</f>
        <v>100</v>
      </c>
      <c r="G3" s="31">
        <f>IF(ISNUMBER(deployment_raw[[#This Row],[Column7]]), deployment_raw[[#This Row],[Column7]]/1048576,"")</f>
        <v>128</v>
      </c>
      <c r="H3" s="31">
        <f>IF(ISNUMBER(deployment_raw[[#This Row],[Column8]]), deployment_raw[[#This Row],[Column8]],"")</f>
        <v>500</v>
      </c>
      <c r="I3" s="33">
        <f>IF(ISNUMBER(deployment_raw[[#This Row],[Column9]]), deployment_raw[[#This Row],[Column9]]/1048576,"")</f>
        <v>512</v>
      </c>
      <c r="J3" s="36">
        <f>IF(ISNUMBER(deployment_raw[[#This Row],[Column10]]), deployment_raw[[#This Row],[Column10]],"")</f>
        <v>100</v>
      </c>
      <c r="K3" s="31">
        <f>IF(ISNUMBER(deployment_raw[[#This Row],[Column11]]), deployment_raw[[#This Row],[Column11]]/1048576,"")</f>
        <v>128</v>
      </c>
      <c r="L3" s="31">
        <f>IF(ISNUMBER(deployment_raw[[#This Row],[Column12]]), deployment_raw[[#This Row],[Column12]],"")</f>
        <v>500</v>
      </c>
      <c r="M3" s="40">
        <f>IF(ISNUMBER(deployment_raw[[#This Row],[Column13]]), deployment_raw[[#This Row],[Column13]]/1048576,"")</f>
        <v>512</v>
      </c>
    </row>
    <row r="4" spans="1:13" x14ac:dyDescent="0.25">
      <c r="A4" s="30" t="str">
        <f>IF(ISNONTEXT(deployment_raw[[#This Row],[Column1]]), "", deployment_raw[[#This Row],[Column1]])</f>
        <v>nfs-client-provisioner</v>
      </c>
      <c r="B4" s="47" t="str">
        <f>IF(ISNONTEXT(deployment_raw[[#This Row],[Column2]]), "", deployment_raw[[#This Row],[Column2]])</f>
        <v>deployment</v>
      </c>
      <c r="C4" s="48" t="str">
        <f>IF(ISNONTEXT(deployment_raw[[#This Row],[Column3]]), "", deployment_raw[[#This Row],[Column3]])</f>
        <v>default</v>
      </c>
      <c r="D4" s="47" t="str">
        <f>IF(ISNONTEXT(deployment_raw[[#This Row],[Column4]]), "", deployment_raw[[#This Row],[Column4]])</f>
        <v>&lt;none&gt;</v>
      </c>
      <c r="E4" s="33">
        <f>IF(ISNUMBER(deployment_raw[[#This Row],[Column5]]), deployment_raw[[#This Row],[Column5]],"")</f>
        <v>1</v>
      </c>
      <c r="F4" s="36">
        <f>IF(ISNUMBER(deployment_raw[[#This Row],[Column6]]), deployment_raw[[#This Row],[Column6]],"")</f>
        <v>0</v>
      </c>
      <c r="G4" s="31">
        <f>IF(ISNUMBER(deployment_raw[[#This Row],[Column7]]), deployment_raw[[#This Row],[Column7]]/1048576,"")</f>
        <v>0</v>
      </c>
      <c r="H4" s="31">
        <f>IF(ISNUMBER(deployment_raw[[#This Row],[Column8]]), deployment_raw[[#This Row],[Column8]],"")</f>
        <v>0</v>
      </c>
      <c r="I4" s="33">
        <f>IF(ISNUMBER(deployment_raw[[#This Row],[Column9]]), deployment_raw[[#This Row],[Column9]]/1048576,"")</f>
        <v>0</v>
      </c>
      <c r="J4" s="36">
        <f>IF(ISNUMBER(deployment_raw[[#This Row],[Column10]]), deployment_raw[[#This Row],[Column10]],"")</f>
        <v>0</v>
      </c>
      <c r="K4" s="31">
        <f>IF(ISNUMBER(deployment_raw[[#This Row],[Column11]]), deployment_raw[[#This Row],[Column11]]/1048576,"")</f>
        <v>0</v>
      </c>
      <c r="L4" s="31">
        <f>IF(ISNUMBER(deployment_raw[[#This Row],[Column12]]), deployment_raw[[#This Row],[Column12]],"")</f>
        <v>0</v>
      </c>
      <c r="M4" s="40">
        <f>IF(ISNUMBER(deployment_raw[[#This Row],[Column13]]), deployment_raw[[#This Row],[Column13]]/1048576,"")</f>
        <v>0</v>
      </c>
    </row>
    <row r="5" spans="1:13" x14ac:dyDescent="0.25">
      <c r="A5" s="30" t="str">
        <f>IF(ISNONTEXT(deployment_raw[[#This Row],[Column1]]), "", deployment_raw[[#This Row],[Column1]])</f>
        <v>wpacontroller-watermarkpodautoscaler</v>
      </c>
      <c r="B5" s="47" t="str">
        <f>IF(ISNONTEXT(deployment_raw[[#This Row],[Column2]]), "", deployment_raw[[#This Row],[Column2]])</f>
        <v>deployment</v>
      </c>
      <c r="C5" s="48" t="str">
        <f>IF(ISNONTEXT(deployment_raw[[#This Row],[Column3]]), "", deployment_raw[[#This Row],[Column3]])</f>
        <v>default</v>
      </c>
      <c r="D5" s="47" t="str">
        <f>IF(ISNONTEXT(deployment_raw[[#This Row],[Column4]]), "", deployment_raw[[#This Row],[Column4]])</f>
        <v>&lt;none&gt;</v>
      </c>
      <c r="E5" s="33">
        <f>IF(ISNUMBER(deployment_raw[[#This Row],[Column5]]), deployment_raw[[#This Row],[Column5]],"")</f>
        <v>1</v>
      </c>
      <c r="F5" s="36">
        <f>IF(ISNUMBER(deployment_raw[[#This Row],[Column6]]), deployment_raw[[#This Row],[Column6]],"")</f>
        <v>0</v>
      </c>
      <c r="G5" s="31">
        <f>IF(ISNUMBER(deployment_raw[[#This Row],[Column7]]), deployment_raw[[#This Row],[Column7]]/1048576,"")</f>
        <v>0</v>
      </c>
      <c r="H5" s="31">
        <f>IF(ISNUMBER(deployment_raw[[#This Row],[Column8]]), deployment_raw[[#This Row],[Column8]],"")</f>
        <v>0</v>
      </c>
      <c r="I5" s="33">
        <f>IF(ISNUMBER(deployment_raw[[#This Row],[Column9]]), deployment_raw[[#This Row],[Column9]]/1048576,"")</f>
        <v>0</v>
      </c>
      <c r="J5" s="36">
        <f>IF(ISNUMBER(deployment_raw[[#This Row],[Column10]]), deployment_raw[[#This Row],[Column10]],"")</f>
        <v>0</v>
      </c>
      <c r="K5" s="31">
        <f>IF(ISNUMBER(deployment_raw[[#This Row],[Column11]]), deployment_raw[[#This Row],[Column11]]/1048576,"")</f>
        <v>0</v>
      </c>
      <c r="L5" s="31">
        <f>IF(ISNUMBER(deployment_raw[[#This Row],[Column12]]), deployment_raw[[#This Row],[Column12]],"")</f>
        <v>0</v>
      </c>
      <c r="M5" s="40">
        <f>IF(ISNUMBER(deployment_raw[[#This Row],[Column13]]), deployment_raw[[#This Row],[Column13]]/1048576,"")</f>
        <v>0</v>
      </c>
    </row>
    <row r="6" spans="1:13" x14ac:dyDescent="0.25">
      <c r="A6" s="30" t="str">
        <f>IF(ISNONTEXT(deployment_raw[[#This Row],[Column1]]), "", deployment_raw[[#This Row],[Column1]])</f>
        <v>calico-kube-controllers</v>
      </c>
      <c r="B6" s="47" t="str">
        <f>IF(ISNONTEXT(deployment_raw[[#This Row],[Column2]]), "", deployment_raw[[#This Row],[Column2]])</f>
        <v>deployment</v>
      </c>
      <c r="C6" s="48" t="str">
        <f>IF(ISNONTEXT(deployment_raw[[#This Row],[Column3]]), "", deployment_raw[[#This Row],[Column3]])</f>
        <v>kube-system</v>
      </c>
      <c r="D6" s="47" t="str">
        <f>IF(ISNONTEXT(deployment_raw[[#This Row],[Column4]]), "", deployment_raw[[#This Row],[Column4]])</f>
        <v>&lt;none&gt;</v>
      </c>
      <c r="E6" s="33">
        <f>IF(ISNUMBER(deployment_raw[[#This Row],[Column5]]), deployment_raw[[#This Row],[Column5]],"")</f>
        <v>1</v>
      </c>
      <c r="F6" s="36">
        <f>IF(ISNUMBER(deployment_raw[[#This Row],[Column6]]), deployment_raw[[#This Row],[Column6]],"")</f>
        <v>0</v>
      </c>
      <c r="G6" s="31">
        <f>IF(ISNUMBER(deployment_raw[[#This Row],[Column7]]), deployment_raw[[#This Row],[Column7]]/1048576,"")</f>
        <v>0</v>
      </c>
      <c r="H6" s="31">
        <f>IF(ISNUMBER(deployment_raw[[#This Row],[Column8]]), deployment_raw[[#This Row],[Column8]],"")</f>
        <v>0</v>
      </c>
      <c r="I6" s="33">
        <f>IF(ISNUMBER(deployment_raw[[#This Row],[Column9]]), deployment_raw[[#This Row],[Column9]]/1048576,"")</f>
        <v>0</v>
      </c>
      <c r="J6" s="36">
        <f>IF(ISNUMBER(deployment_raw[[#This Row],[Column10]]), deployment_raw[[#This Row],[Column10]],"")</f>
        <v>0</v>
      </c>
      <c r="K6" s="31">
        <f>IF(ISNUMBER(deployment_raw[[#This Row],[Column11]]), deployment_raw[[#This Row],[Column11]]/1048576,"")</f>
        <v>0</v>
      </c>
      <c r="L6" s="31">
        <f>IF(ISNUMBER(deployment_raw[[#This Row],[Column12]]), deployment_raw[[#This Row],[Column12]],"")</f>
        <v>0</v>
      </c>
      <c r="M6" s="40">
        <f>IF(ISNUMBER(deployment_raw[[#This Row],[Column13]]), deployment_raw[[#This Row],[Column13]]/1048576,"")</f>
        <v>0</v>
      </c>
    </row>
    <row r="7" spans="1:13" x14ac:dyDescent="0.25">
      <c r="A7" s="30" t="str">
        <f>IF(ISNONTEXT(deployment_raw[[#This Row],[Column1]]), "", deployment_raw[[#This Row],[Column1]])</f>
        <v>coredns</v>
      </c>
      <c r="B7" s="47" t="str">
        <f>IF(ISNONTEXT(deployment_raw[[#This Row],[Column2]]), "", deployment_raw[[#This Row],[Column2]])</f>
        <v>deployment</v>
      </c>
      <c r="C7" s="48" t="str">
        <f>IF(ISNONTEXT(deployment_raw[[#This Row],[Column3]]), "", deployment_raw[[#This Row],[Column3]])</f>
        <v>kube-system</v>
      </c>
      <c r="D7" s="47" t="str">
        <f>IF(ISNONTEXT(deployment_raw[[#This Row],[Column4]]), "", deployment_raw[[#This Row],[Column4]])</f>
        <v>&lt;none&gt;</v>
      </c>
      <c r="E7" s="33">
        <f>IF(ISNUMBER(deployment_raw[[#This Row],[Column5]]), deployment_raw[[#This Row],[Column5]],"")</f>
        <v>2</v>
      </c>
      <c r="F7" s="36">
        <f>IF(ISNUMBER(deployment_raw[[#This Row],[Column6]]), deployment_raw[[#This Row],[Column6]],"")</f>
        <v>100</v>
      </c>
      <c r="G7" s="31">
        <f>IF(ISNUMBER(deployment_raw[[#This Row],[Column7]]), deployment_raw[[#This Row],[Column7]]/1048576,"")</f>
        <v>70</v>
      </c>
      <c r="H7" s="31">
        <f>IF(ISNUMBER(deployment_raw[[#This Row],[Column8]]), deployment_raw[[#This Row],[Column8]],"")</f>
        <v>0</v>
      </c>
      <c r="I7" s="33">
        <f>IF(ISNUMBER(deployment_raw[[#This Row],[Column9]]), deployment_raw[[#This Row],[Column9]]/1048576,"")</f>
        <v>170</v>
      </c>
      <c r="J7" s="36">
        <f>IF(ISNUMBER(deployment_raw[[#This Row],[Column10]]), deployment_raw[[#This Row],[Column10]],"")</f>
        <v>100</v>
      </c>
      <c r="K7" s="31">
        <f>IF(ISNUMBER(deployment_raw[[#This Row],[Column11]]), deployment_raw[[#This Row],[Column11]]/1048576,"")</f>
        <v>70</v>
      </c>
      <c r="L7" s="31">
        <f>IF(ISNUMBER(deployment_raw[[#This Row],[Column12]]), deployment_raw[[#This Row],[Column12]],"")</f>
        <v>0</v>
      </c>
      <c r="M7" s="40">
        <f>IF(ISNUMBER(deployment_raw[[#This Row],[Column13]]), deployment_raw[[#This Row],[Column13]]/1048576,"")</f>
        <v>170</v>
      </c>
    </row>
    <row r="8" spans="1:13" x14ac:dyDescent="0.25">
      <c r="A8" s="30" t="str">
        <f>IF(ISNONTEXT(deployment_raw[[#This Row],[Column1]]), "", deployment_raw[[#This Row],[Column1]])</f>
        <v>metrics-server</v>
      </c>
      <c r="B8" s="47" t="str">
        <f>IF(ISNONTEXT(deployment_raw[[#This Row],[Column2]]), "", deployment_raw[[#This Row],[Column2]])</f>
        <v>deployment</v>
      </c>
      <c r="C8" s="48" t="str">
        <f>IF(ISNONTEXT(deployment_raw[[#This Row],[Column3]]), "", deployment_raw[[#This Row],[Column3]])</f>
        <v>kube-system</v>
      </c>
      <c r="D8" s="47" t="str">
        <f>IF(ISNONTEXT(deployment_raw[[#This Row],[Column4]]), "", deployment_raw[[#This Row],[Column4]])</f>
        <v>&lt;none&gt;</v>
      </c>
      <c r="E8" s="33">
        <f>IF(ISNUMBER(deployment_raw[[#This Row],[Column5]]), deployment_raw[[#This Row],[Column5]],"")</f>
        <v>1</v>
      </c>
      <c r="F8" s="36">
        <f>IF(ISNUMBER(deployment_raw[[#This Row],[Column6]]), deployment_raw[[#This Row],[Column6]],"")</f>
        <v>0</v>
      </c>
      <c r="G8" s="31">
        <f>IF(ISNUMBER(deployment_raw[[#This Row],[Column7]]), deployment_raw[[#This Row],[Column7]]/1048576,"")</f>
        <v>0</v>
      </c>
      <c r="H8" s="31">
        <f>IF(ISNUMBER(deployment_raw[[#This Row],[Column8]]), deployment_raw[[#This Row],[Column8]],"")</f>
        <v>0</v>
      </c>
      <c r="I8" s="33">
        <f>IF(ISNUMBER(deployment_raw[[#This Row],[Column9]]), deployment_raw[[#This Row],[Column9]]/1048576,"")</f>
        <v>0</v>
      </c>
      <c r="J8" s="36">
        <f>IF(ISNUMBER(deployment_raw[[#This Row],[Column10]]), deployment_raw[[#This Row],[Column10]],"")</f>
        <v>0</v>
      </c>
      <c r="K8" s="31">
        <f>IF(ISNUMBER(deployment_raw[[#This Row],[Column11]]), deployment_raw[[#This Row],[Column11]]/1048576,"")</f>
        <v>0</v>
      </c>
      <c r="L8" s="31">
        <f>IF(ISNUMBER(deployment_raw[[#This Row],[Column12]]), deployment_raw[[#This Row],[Column12]],"")</f>
        <v>0</v>
      </c>
      <c r="M8" s="40">
        <f>IF(ISNUMBER(deployment_raw[[#This Row],[Column13]]), deployment_raw[[#This Row],[Column13]]/1048576,"")</f>
        <v>0</v>
      </c>
    </row>
    <row r="9" spans="1:13" x14ac:dyDescent="0.25">
      <c r="A9" s="30" t="str">
        <f>IF(ISNONTEXT(deployment_raw[[#This Row],[Column1]]), "", deployment_raw[[#This Row],[Column1]])</f>
        <v>local-path-provisioner</v>
      </c>
      <c r="B9" s="47" t="str">
        <f>IF(ISNONTEXT(deployment_raw[[#This Row],[Column2]]), "", deployment_raw[[#This Row],[Column2]])</f>
        <v>deployment</v>
      </c>
      <c r="C9" s="48" t="str">
        <f>IF(ISNONTEXT(deployment_raw[[#This Row],[Column3]]), "", deployment_raw[[#This Row],[Column3]])</f>
        <v>local-path-storage</v>
      </c>
      <c r="D9" s="47" t="str">
        <f>IF(ISNONTEXT(deployment_raw[[#This Row],[Column4]]), "", deployment_raw[[#This Row],[Column4]])</f>
        <v>&lt;none&gt;</v>
      </c>
      <c r="E9" s="33">
        <f>IF(ISNUMBER(deployment_raw[[#This Row],[Column5]]), deployment_raw[[#This Row],[Column5]],"")</f>
        <v>1</v>
      </c>
      <c r="F9" s="36">
        <f>IF(ISNUMBER(deployment_raw[[#This Row],[Column6]]), deployment_raw[[#This Row],[Column6]],"")</f>
        <v>0</v>
      </c>
      <c r="G9" s="31">
        <f>IF(ISNUMBER(deployment_raw[[#This Row],[Column7]]), deployment_raw[[#This Row],[Column7]]/1048576,"")</f>
        <v>0</v>
      </c>
      <c r="H9" s="31">
        <f>IF(ISNUMBER(deployment_raw[[#This Row],[Column8]]), deployment_raw[[#This Row],[Column8]],"")</f>
        <v>0</v>
      </c>
      <c r="I9" s="33">
        <f>IF(ISNUMBER(deployment_raw[[#This Row],[Column9]]), deployment_raw[[#This Row],[Column9]]/1048576,"")</f>
        <v>0</v>
      </c>
      <c r="J9" s="36">
        <f>IF(ISNUMBER(deployment_raw[[#This Row],[Column10]]), deployment_raw[[#This Row],[Column10]],"")</f>
        <v>0</v>
      </c>
      <c r="K9" s="31">
        <f>IF(ISNUMBER(deployment_raw[[#This Row],[Column11]]), deployment_raw[[#This Row],[Column11]]/1048576,"")</f>
        <v>0</v>
      </c>
      <c r="L9" s="31">
        <f>IF(ISNUMBER(deployment_raw[[#This Row],[Column12]]), deployment_raw[[#This Row],[Column12]],"")</f>
        <v>0</v>
      </c>
      <c r="M9" s="40">
        <f>IF(ISNUMBER(deployment_raw[[#This Row],[Column13]]), deployment_raw[[#This Row],[Column13]]/1048576,"")</f>
        <v>0</v>
      </c>
    </row>
    <row r="10" spans="1:13" x14ac:dyDescent="0.25">
      <c r="A10" s="30" t="str">
        <f>IF(ISNONTEXT(deployment_raw[[#This Row],[Column1]]), "", deployment_raw[[#This Row],[Column1]])</f>
        <v>my-prometheus-operator-grafana</v>
      </c>
      <c r="B10" s="47" t="str">
        <f>IF(ISNONTEXT(deployment_raw[[#This Row],[Column2]]), "", deployment_raw[[#This Row],[Column2]])</f>
        <v>deployment</v>
      </c>
      <c r="C10" s="48" t="str">
        <f>IF(ISNONTEXT(deployment_raw[[#This Row],[Column3]]), "", deployment_raw[[#This Row],[Column3]])</f>
        <v>monitoring</v>
      </c>
      <c r="D10" s="47" t="str">
        <f>IF(ISNONTEXT(deployment_raw[[#This Row],[Column4]]), "", deployment_raw[[#This Row],[Column4]])</f>
        <v>&lt;none&gt;</v>
      </c>
      <c r="E10" s="33">
        <f>IF(ISNUMBER(deployment_raw[[#This Row],[Column5]]), deployment_raw[[#This Row],[Column5]],"")</f>
        <v>1</v>
      </c>
      <c r="F10" s="36">
        <f>IF(ISNUMBER(deployment_raw[[#This Row],[Column6]]), deployment_raw[[#This Row],[Column6]],"")</f>
        <v>0</v>
      </c>
      <c r="G10" s="31">
        <f>IF(ISNUMBER(deployment_raw[[#This Row],[Column7]]), deployment_raw[[#This Row],[Column7]]/1048576,"")</f>
        <v>0</v>
      </c>
      <c r="H10" s="31">
        <f>IF(ISNUMBER(deployment_raw[[#This Row],[Column8]]), deployment_raw[[#This Row],[Column8]],"")</f>
        <v>0</v>
      </c>
      <c r="I10" s="33">
        <f>IF(ISNUMBER(deployment_raw[[#This Row],[Column9]]), deployment_raw[[#This Row],[Column9]]/1048576,"")</f>
        <v>0</v>
      </c>
      <c r="J10" s="36">
        <f>IF(ISNUMBER(deployment_raw[[#This Row],[Column10]]), deployment_raw[[#This Row],[Column10]],"")</f>
        <v>0</v>
      </c>
      <c r="K10" s="31">
        <f>IF(ISNUMBER(deployment_raw[[#This Row],[Column11]]), deployment_raw[[#This Row],[Column11]]/1048576,"")</f>
        <v>0</v>
      </c>
      <c r="L10" s="31">
        <f>IF(ISNUMBER(deployment_raw[[#This Row],[Column12]]), deployment_raw[[#This Row],[Column12]],"")</f>
        <v>0</v>
      </c>
      <c r="M10" s="40">
        <f>IF(ISNUMBER(deployment_raw[[#This Row],[Column13]]), deployment_raw[[#This Row],[Column13]]/1048576,"")</f>
        <v>0</v>
      </c>
    </row>
    <row r="11" spans="1:13" x14ac:dyDescent="0.25">
      <c r="A11" s="30" t="str">
        <f>IF(ISNONTEXT(deployment_raw[[#This Row],[Column1]]), "", deployment_raw[[#This Row],[Column1]])</f>
        <v>my-prometheus-operator-kub-operator</v>
      </c>
      <c r="B11" s="47" t="str">
        <f>IF(ISNONTEXT(deployment_raw[[#This Row],[Column2]]), "", deployment_raw[[#This Row],[Column2]])</f>
        <v>deployment</v>
      </c>
      <c r="C11" s="48" t="str">
        <f>IF(ISNONTEXT(deployment_raw[[#This Row],[Column3]]), "", deployment_raw[[#This Row],[Column3]])</f>
        <v>monitoring</v>
      </c>
      <c r="D11" s="47" t="str">
        <f>IF(ISNONTEXT(deployment_raw[[#This Row],[Column4]]), "", deployment_raw[[#This Row],[Column4]])</f>
        <v>&lt;none&gt;</v>
      </c>
      <c r="E11" s="33">
        <f>IF(ISNUMBER(deployment_raw[[#This Row],[Column5]]), deployment_raw[[#This Row],[Column5]],"")</f>
        <v>1</v>
      </c>
      <c r="F11" s="36">
        <f>IF(ISNUMBER(deployment_raw[[#This Row],[Column6]]), deployment_raw[[#This Row],[Column6]],"")</f>
        <v>0</v>
      </c>
      <c r="G11" s="31">
        <f>IF(ISNUMBER(deployment_raw[[#This Row],[Column7]]), deployment_raw[[#This Row],[Column7]]/1048576,"")</f>
        <v>0</v>
      </c>
      <c r="H11" s="31">
        <f>IF(ISNUMBER(deployment_raw[[#This Row],[Column8]]), deployment_raw[[#This Row],[Column8]],"")</f>
        <v>0</v>
      </c>
      <c r="I11" s="33">
        <f>IF(ISNUMBER(deployment_raw[[#This Row],[Column9]]), deployment_raw[[#This Row],[Column9]]/1048576,"")</f>
        <v>0</v>
      </c>
      <c r="J11" s="36">
        <f>IF(ISNUMBER(deployment_raw[[#This Row],[Column10]]), deployment_raw[[#This Row],[Column10]],"")</f>
        <v>0</v>
      </c>
      <c r="K11" s="31">
        <f>IF(ISNUMBER(deployment_raw[[#This Row],[Column11]]), deployment_raw[[#This Row],[Column11]]/1048576,"")</f>
        <v>0</v>
      </c>
      <c r="L11" s="31">
        <f>IF(ISNUMBER(deployment_raw[[#This Row],[Column12]]), deployment_raw[[#This Row],[Column12]],"")</f>
        <v>0</v>
      </c>
      <c r="M11" s="40">
        <f>IF(ISNUMBER(deployment_raw[[#This Row],[Column13]]), deployment_raw[[#This Row],[Column13]]/1048576,"")</f>
        <v>0</v>
      </c>
    </row>
    <row r="12" spans="1:13" x14ac:dyDescent="0.25">
      <c r="A12" s="30" t="str">
        <f>IF(ISNONTEXT(deployment_raw[[#This Row],[Column1]]), "", deployment_raw[[#This Row],[Column1]])</f>
        <v>my-prometheus-operator-kube-state-metrics</v>
      </c>
      <c r="B12" s="47" t="str">
        <f>IF(ISNONTEXT(deployment_raw[[#This Row],[Column2]]), "", deployment_raw[[#This Row],[Column2]])</f>
        <v>deployment</v>
      </c>
      <c r="C12" s="48" t="str">
        <f>IF(ISNONTEXT(deployment_raw[[#This Row],[Column3]]), "", deployment_raw[[#This Row],[Column3]])</f>
        <v>monitoring</v>
      </c>
      <c r="D12" s="47" t="str">
        <f>IF(ISNONTEXT(deployment_raw[[#This Row],[Column4]]), "", deployment_raw[[#This Row],[Column4]])</f>
        <v>&lt;none&gt;</v>
      </c>
      <c r="E12" s="33">
        <f>IF(ISNUMBER(deployment_raw[[#This Row],[Column5]]), deployment_raw[[#This Row],[Column5]],"")</f>
        <v>1</v>
      </c>
      <c r="F12" s="36">
        <f>IF(ISNUMBER(deployment_raw[[#This Row],[Column6]]), deployment_raw[[#This Row],[Column6]],"")</f>
        <v>0</v>
      </c>
      <c r="G12" s="31">
        <f>IF(ISNUMBER(deployment_raw[[#This Row],[Column7]]), deployment_raw[[#This Row],[Column7]]/1048576,"")</f>
        <v>0</v>
      </c>
      <c r="H12" s="31">
        <f>IF(ISNUMBER(deployment_raw[[#This Row],[Column8]]), deployment_raw[[#This Row],[Column8]],"")</f>
        <v>0</v>
      </c>
      <c r="I12" s="33">
        <f>IF(ISNUMBER(deployment_raw[[#This Row],[Column9]]), deployment_raw[[#This Row],[Column9]]/1048576,"")</f>
        <v>0</v>
      </c>
      <c r="J12" s="36">
        <f>IF(ISNUMBER(deployment_raw[[#This Row],[Column10]]), deployment_raw[[#This Row],[Column10]],"")</f>
        <v>0</v>
      </c>
      <c r="K12" s="31">
        <f>IF(ISNUMBER(deployment_raw[[#This Row],[Column11]]), deployment_raw[[#This Row],[Column11]]/1048576,"")</f>
        <v>0</v>
      </c>
      <c r="L12" s="31">
        <f>IF(ISNUMBER(deployment_raw[[#This Row],[Column12]]), deployment_raw[[#This Row],[Column12]],"")</f>
        <v>0</v>
      </c>
      <c r="M12" s="40">
        <f>IF(ISNUMBER(deployment_raw[[#This Row],[Column13]]), deployment_raw[[#This Row],[Column13]]/1048576,"")</f>
        <v>0</v>
      </c>
    </row>
    <row r="13" spans="1:13" x14ac:dyDescent="0.25">
      <c r="A13" s="30" t="str">
        <f>IF(ISNONTEXT(deployment_raw[[#This Row],[Column1]]), "", deployment_raw[[#This Row],[Column1]])</f>
        <v>consumer</v>
      </c>
      <c r="B13" s="47" t="str">
        <f>IF(ISNONTEXT(deployment_raw[[#This Row],[Column2]]), "", deployment_raw[[#This Row],[Column2]])</f>
        <v>deployment</v>
      </c>
      <c r="C13" s="48" t="str">
        <f>IF(ISNONTEXT(deployment_raw[[#This Row],[Column3]]), "", deployment_raw[[#This Row],[Column3]])</f>
        <v>myproject</v>
      </c>
      <c r="D13" s="47" t="str">
        <f>IF(ISNONTEXT(deployment_raw[[#This Row],[Column4]]), "", deployment_raw[[#This Row],[Column4]])</f>
        <v>&lt;none&gt;</v>
      </c>
      <c r="E13" s="33">
        <f>IF(ISNUMBER(deployment_raw[[#This Row],[Column5]]), deployment_raw[[#This Row],[Column5]],"")</f>
        <v>1</v>
      </c>
      <c r="F13" s="36">
        <f>IF(ISNUMBER(deployment_raw[[#This Row],[Column6]]), deployment_raw[[#This Row],[Column6]],"")</f>
        <v>100</v>
      </c>
      <c r="G13" s="31">
        <f>IF(ISNUMBER(deployment_raw[[#This Row],[Column7]]), deployment_raw[[#This Row],[Column7]]/1048576,"")</f>
        <v>500</v>
      </c>
      <c r="H13" s="31">
        <f>IF(ISNUMBER(deployment_raw[[#This Row],[Column8]]), deployment_raw[[#This Row],[Column8]],"")</f>
        <v>100</v>
      </c>
      <c r="I13" s="33">
        <f>IF(ISNUMBER(deployment_raw[[#This Row],[Column9]]), deployment_raw[[#This Row],[Column9]]/1048576,"")</f>
        <v>500</v>
      </c>
      <c r="J13" s="36">
        <f>IF(ISNUMBER(deployment_raw[[#This Row],[Column10]]), deployment_raw[[#This Row],[Column10]],"")</f>
        <v>100</v>
      </c>
      <c r="K13" s="31">
        <f>IF(ISNUMBER(deployment_raw[[#This Row],[Column11]]), deployment_raw[[#This Row],[Column11]]/1048576,"")</f>
        <v>500</v>
      </c>
      <c r="L13" s="31">
        <f>IF(ISNUMBER(deployment_raw[[#This Row],[Column12]]), deployment_raw[[#This Row],[Column12]],"")</f>
        <v>100</v>
      </c>
      <c r="M13" s="40">
        <f>IF(ISNUMBER(deployment_raw[[#This Row],[Column13]]), deployment_raw[[#This Row],[Column13]]/1048576,"")</f>
        <v>500</v>
      </c>
    </row>
    <row r="14" spans="1:13" x14ac:dyDescent="0.25">
      <c r="A14" s="30" t="str">
        <f>IF(ISNONTEXT(deployment_raw[[#This Row],[Column1]]), "", deployment_raw[[#This Row],[Column1]])</f>
        <v>my-cluster-entity-operator</v>
      </c>
      <c r="B14" s="47" t="str">
        <f>IF(ISNONTEXT(deployment_raw[[#This Row],[Column2]]), "", deployment_raw[[#This Row],[Column2]])</f>
        <v>deployment</v>
      </c>
      <c r="C14" s="48" t="str">
        <f>IF(ISNONTEXT(deployment_raw[[#This Row],[Column3]]), "", deployment_raw[[#This Row],[Column3]])</f>
        <v>myproject</v>
      </c>
      <c r="D14" s="47" t="str">
        <f>IF(ISNONTEXT(deployment_raw[[#This Row],[Column4]]), "", deployment_raw[[#This Row],[Column4]])</f>
        <v>&lt;none&gt;</v>
      </c>
      <c r="E14" s="33">
        <f>IF(ISNUMBER(deployment_raw[[#This Row],[Column5]]), deployment_raw[[#This Row],[Column5]],"")</f>
        <v>1</v>
      </c>
      <c r="F14" s="36">
        <f>IF(ISNUMBER(deployment_raw[[#This Row],[Column6]]), deployment_raw[[#This Row],[Column6]],"")</f>
        <v>0</v>
      </c>
      <c r="G14" s="31">
        <f>IF(ISNUMBER(deployment_raw[[#This Row],[Column7]]), deployment_raw[[#This Row],[Column7]]/1048576,"")</f>
        <v>0</v>
      </c>
      <c r="H14" s="31">
        <f>IF(ISNUMBER(deployment_raw[[#This Row],[Column8]]), deployment_raw[[#This Row],[Column8]],"")</f>
        <v>0</v>
      </c>
      <c r="I14" s="33">
        <f>IF(ISNUMBER(deployment_raw[[#This Row],[Column9]]), deployment_raw[[#This Row],[Column9]]/1048576,"")</f>
        <v>0</v>
      </c>
      <c r="J14" s="36">
        <f>IF(ISNUMBER(deployment_raw[[#This Row],[Column10]]), deployment_raw[[#This Row],[Column10]],"")</f>
        <v>0</v>
      </c>
      <c r="K14" s="31">
        <f>IF(ISNUMBER(deployment_raw[[#This Row],[Column11]]), deployment_raw[[#This Row],[Column11]]/1048576,"")</f>
        <v>0</v>
      </c>
      <c r="L14" s="31">
        <f>IF(ISNUMBER(deployment_raw[[#This Row],[Column12]]), deployment_raw[[#This Row],[Column12]],"")</f>
        <v>0</v>
      </c>
      <c r="M14" s="40">
        <f>IF(ISNUMBER(deployment_raw[[#This Row],[Column13]]), deployment_raw[[#This Row],[Column13]]/1048576,"")</f>
        <v>0</v>
      </c>
    </row>
    <row r="15" spans="1:13" x14ac:dyDescent="0.25">
      <c r="A15" s="30" t="str">
        <f>IF(ISNONTEXT(deployment_raw[[#This Row],[Column1]]), "", deployment_raw[[#This Row],[Column1]])</f>
        <v>my-cluster-kafka-exporter</v>
      </c>
      <c r="B15" s="47" t="str">
        <f>IF(ISNONTEXT(deployment_raw[[#This Row],[Column2]]), "", deployment_raw[[#This Row],[Column2]])</f>
        <v>deployment</v>
      </c>
      <c r="C15" s="48" t="str">
        <f>IF(ISNONTEXT(deployment_raw[[#This Row],[Column3]]), "", deployment_raw[[#This Row],[Column3]])</f>
        <v>myproject</v>
      </c>
      <c r="D15" s="47" t="str">
        <f>IF(ISNONTEXT(deployment_raw[[#This Row],[Column4]]), "", deployment_raw[[#This Row],[Column4]])</f>
        <v>&lt;none&gt;</v>
      </c>
      <c r="E15" s="33">
        <f>IF(ISNUMBER(deployment_raw[[#This Row],[Column5]]), deployment_raw[[#This Row],[Column5]],"")</f>
        <v>1</v>
      </c>
      <c r="F15" s="36">
        <f>IF(ISNUMBER(deployment_raw[[#This Row],[Column6]]), deployment_raw[[#This Row],[Column6]],"")</f>
        <v>0</v>
      </c>
      <c r="G15" s="31">
        <f>IF(ISNUMBER(deployment_raw[[#This Row],[Column7]]), deployment_raw[[#This Row],[Column7]]/1048576,"")</f>
        <v>0</v>
      </c>
      <c r="H15" s="31">
        <f>IF(ISNUMBER(deployment_raw[[#This Row],[Column8]]), deployment_raw[[#This Row],[Column8]],"")</f>
        <v>0</v>
      </c>
      <c r="I15" s="33">
        <f>IF(ISNUMBER(deployment_raw[[#This Row],[Column9]]), deployment_raw[[#This Row],[Column9]]/1048576,"")</f>
        <v>0</v>
      </c>
      <c r="J15" s="36">
        <f>IF(ISNUMBER(deployment_raw[[#This Row],[Column10]]), deployment_raw[[#This Row],[Column10]],"")</f>
        <v>0</v>
      </c>
      <c r="K15" s="31">
        <f>IF(ISNUMBER(deployment_raw[[#This Row],[Column11]]), deployment_raw[[#This Row],[Column11]]/1048576,"")</f>
        <v>0</v>
      </c>
      <c r="L15" s="31">
        <f>IF(ISNUMBER(deployment_raw[[#This Row],[Column12]]), deployment_raw[[#This Row],[Column12]],"")</f>
        <v>0</v>
      </c>
      <c r="M15" s="40">
        <f>IF(ISNUMBER(deployment_raw[[#This Row],[Column13]]), deployment_raw[[#This Row],[Column13]]/1048576,"")</f>
        <v>0</v>
      </c>
    </row>
    <row r="16" spans="1:13" x14ac:dyDescent="0.25">
      <c r="A16" s="30" t="str">
        <f>IF(ISNONTEXT(deployment_raw[[#This Row],[Column1]]), "", deployment_raw[[#This Row],[Column1]])</f>
        <v>producer</v>
      </c>
      <c r="B16" s="47" t="str">
        <f>IF(ISNONTEXT(deployment_raw[[#This Row],[Column2]]), "", deployment_raw[[#This Row],[Column2]])</f>
        <v>deployment</v>
      </c>
      <c r="C16" s="48" t="str">
        <f>IF(ISNONTEXT(deployment_raw[[#This Row],[Column3]]), "", deployment_raw[[#This Row],[Column3]])</f>
        <v>myproject</v>
      </c>
      <c r="D16" s="47" t="str">
        <f>IF(ISNONTEXT(deployment_raw[[#This Row],[Column4]]), "", deployment_raw[[#This Row],[Column4]])</f>
        <v>&lt;none&gt;</v>
      </c>
      <c r="E16" s="33">
        <f>IF(ISNUMBER(deployment_raw[[#This Row],[Column5]]), deployment_raw[[#This Row],[Column5]],"")</f>
        <v>1</v>
      </c>
      <c r="F16" s="36">
        <f>IF(ISNUMBER(deployment_raw[[#This Row],[Column6]]), deployment_raw[[#This Row],[Column6]],"")</f>
        <v>0</v>
      </c>
      <c r="G16" s="31">
        <f>IF(ISNUMBER(deployment_raw[[#This Row],[Column7]]), deployment_raw[[#This Row],[Column7]]/1048576,"")</f>
        <v>0</v>
      </c>
      <c r="H16" s="31">
        <f>IF(ISNUMBER(deployment_raw[[#This Row],[Column8]]), deployment_raw[[#This Row],[Column8]],"")</f>
        <v>0</v>
      </c>
      <c r="I16" s="33">
        <f>IF(ISNUMBER(deployment_raw[[#This Row],[Column9]]), deployment_raw[[#This Row],[Column9]]/1048576,"")</f>
        <v>0</v>
      </c>
      <c r="J16" s="36">
        <f>IF(ISNUMBER(deployment_raw[[#This Row],[Column10]]), deployment_raw[[#This Row],[Column10]],"")</f>
        <v>0</v>
      </c>
      <c r="K16" s="31">
        <f>IF(ISNUMBER(deployment_raw[[#This Row],[Column11]]), deployment_raw[[#This Row],[Column11]]/1048576,"")</f>
        <v>0</v>
      </c>
      <c r="L16" s="31">
        <f>IF(ISNUMBER(deployment_raw[[#This Row],[Column12]]), deployment_raw[[#This Row],[Column12]],"")</f>
        <v>0</v>
      </c>
      <c r="M16" s="40">
        <f>IF(ISNUMBER(deployment_raw[[#This Row],[Column13]]), deployment_raw[[#This Row],[Column13]]/1048576,"")</f>
        <v>0</v>
      </c>
    </row>
    <row r="17" spans="1:13" x14ac:dyDescent="0.25">
      <c r="A17" s="30" t="str">
        <f>IF(ISNONTEXT(deployment_raw[[#This Row],[Column1]]), "", deployment_raw[[#This Row],[Column1]])</f>
        <v>strimzi-cluster-operator</v>
      </c>
      <c r="B17" s="47" t="str">
        <f>IF(ISNONTEXT(deployment_raw[[#This Row],[Column2]]), "", deployment_raw[[#This Row],[Column2]])</f>
        <v>deployment</v>
      </c>
      <c r="C17" s="48" t="str">
        <f>IF(ISNONTEXT(deployment_raw[[#This Row],[Column3]]), "", deployment_raw[[#This Row],[Column3]])</f>
        <v>myproject</v>
      </c>
      <c r="D17" s="47" t="str">
        <f>IF(ISNONTEXT(deployment_raw[[#This Row],[Column4]]), "", deployment_raw[[#This Row],[Column4]])</f>
        <v>&lt;none&gt;</v>
      </c>
      <c r="E17" s="33">
        <f>IF(ISNUMBER(deployment_raw[[#This Row],[Column5]]), deployment_raw[[#This Row],[Column5]],"")</f>
        <v>1</v>
      </c>
      <c r="F17" s="36">
        <f>IF(ISNUMBER(deployment_raw[[#This Row],[Column6]]), deployment_raw[[#This Row],[Column6]],"")</f>
        <v>200</v>
      </c>
      <c r="G17" s="31">
        <f>IF(ISNUMBER(deployment_raw[[#This Row],[Column7]]), deployment_raw[[#This Row],[Column7]]/1048576,"")</f>
        <v>256</v>
      </c>
      <c r="H17" s="31">
        <f>IF(ISNUMBER(deployment_raw[[#This Row],[Column8]]), deployment_raw[[#This Row],[Column8]],"")</f>
        <v>1000</v>
      </c>
      <c r="I17" s="33">
        <f>IF(ISNUMBER(deployment_raw[[#This Row],[Column9]]), deployment_raw[[#This Row],[Column9]]/1048576,"")</f>
        <v>256</v>
      </c>
      <c r="J17" s="36">
        <f>IF(ISNUMBER(deployment_raw[[#This Row],[Column10]]), deployment_raw[[#This Row],[Column10]],"")</f>
        <v>200</v>
      </c>
      <c r="K17" s="31">
        <f>IF(ISNUMBER(deployment_raw[[#This Row],[Column11]]), deployment_raw[[#This Row],[Column11]]/1048576,"")</f>
        <v>256</v>
      </c>
      <c r="L17" s="31">
        <f>IF(ISNUMBER(deployment_raw[[#This Row],[Column12]]), deployment_raw[[#This Row],[Column12]],"")</f>
        <v>1000</v>
      </c>
      <c r="M17" s="40">
        <f>IF(ISNUMBER(deployment_raw[[#This Row],[Column13]]), deployment_raw[[#This Row],[Column13]]/1048576,"")</f>
        <v>256</v>
      </c>
    </row>
    <row r="18" spans="1:13" ht="15.75" customHeight="1" x14ac:dyDescent="0.25">
      <c r="A18" s="30" t="str">
        <f>IF(ISNONTEXT(deployment_raw[[#This Row],[Column1]]), "", deployment_raw[[#This Row],[Column1]])</f>
        <v>jaeger-operator</v>
      </c>
      <c r="B18" s="47" t="str">
        <f>IF(ISNONTEXT(deployment_raw[[#This Row],[Column2]]), "", deployment_raw[[#This Row],[Column2]])</f>
        <v>deployment</v>
      </c>
      <c r="C18" s="48" t="str">
        <f>IF(ISNONTEXT(deployment_raw[[#This Row],[Column3]]), "", deployment_raw[[#This Row],[Column3]])</f>
        <v>observability</v>
      </c>
      <c r="D18" s="47" t="str">
        <f>IF(ISNONTEXT(deployment_raw[[#This Row],[Column4]]), "", deployment_raw[[#This Row],[Column4]])</f>
        <v>&lt;none&gt;</v>
      </c>
      <c r="E18" s="33">
        <f>IF(ISNUMBER(deployment_raw[[#This Row],[Column5]]), deployment_raw[[#This Row],[Column5]],"")</f>
        <v>1</v>
      </c>
      <c r="F18" s="36">
        <f>IF(ISNUMBER(deployment_raw[[#This Row],[Column6]]), deployment_raw[[#This Row],[Column6]],"")</f>
        <v>100</v>
      </c>
      <c r="G18" s="31">
        <f>IF(ISNUMBER(deployment_raw[[#This Row],[Column7]]), deployment_raw[[#This Row],[Column7]]/1048576,"")</f>
        <v>128</v>
      </c>
      <c r="H18" s="31">
        <f>IF(ISNUMBER(deployment_raw[[#This Row],[Column8]]), deployment_raw[[#This Row],[Column8]],"")</f>
        <v>500</v>
      </c>
      <c r="I18" s="33">
        <f>IF(ISNUMBER(deployment_raw[[#This Row],[Column9]]), deployment_raw[[#This Row],[Column9]]/1048576,"")</f>
        <v>512</v>
      </c>
      <c r="J18" s="36">
        <f>IF(ISNUMBER(deployment_raw[[#This Row],[Column10]]), deployment_raw[[#This Row],[Column10]],"")</f>
        <v>100</v>
      </c>
      <c r="K18" s="31">
        <f>IF(ISNUMBER(deployment_raw[[#This Row],[Column11]]), deployment_raw[[#This Row],[Column11]]/1048576,"")</f>
        <v>128</v>
      </c>
      <c r="L18" s="31">
        <f>IF(ISNUMBER(deployment_raw[[#This Row],[Column12]]), deployment_raw[[#This Row],[Column12]],"")</f>
        <v>500</v>
      </c>
      <c r="M18" s="40">
        <f>IF(ISNUMBER(deployment_raw[[#This Row],[Column13]]), deployment_raw[[#This Row],[Column13]]/1048576,"")</f>
        <v>512</v>
      </c>
    </row>
    <row r="19" spans="1:13" ht="15.75" customHeight="1" x14ac:dyDescent="0.25">
      <c r="A19" s="30" t="str">
        <f>IF(ISNONTEXT(deployment_raw[[#This Row],[Column1]]), "", deployment_raw[[#This Row],[Column1]])</f>
        <v>cart</v>
      </c>
      <c r="B19" s="47" t="str">
        <f>IF(ISNONTEXT(deployment_raw[[#This Row],[Column2]]), "", deployment_raw[[#This Row],[Column2]])</f>
        <v>deployment</v>
      </c>
      <c r="C19" s="48" t="str">
        <f>IF(ISNONTEXT(deployment_raw[[#This Row],[Column3]]), "", deployment_raw[[#This Row],[Column3]])</f>
        <v>robot-shop</v>
      </c>
      <c r="D19" s="47" t="str">
        <f>IF(ISNONTEXT(deployment_raw[[#This Row],[Column4]]), "", deployment_raw[[#This Row],[Column4]])</f>
        <v>&lt;none&gt;</v>
      </c>
      <c r="E19" s="33">
        <f>IF(ISNUMBER(deployment_raw[[#This Row],[Column5]]), deployment_raw[[#This Row],[Column5]],"")</f>
        <v>1</v>
      </c>
      <c r="F19" s="36">
        <f>IF(ISNUMBER(deployment_raw[[#This Row],[Column6]]), deployment_raw[[#This Row],[Column6]],"")</f>
        <v>200</v>
      </c>
      <c r="G19" s="31">
        <f>IF(ISNUMBER(deployment_raw[[#This Row],[Column7]]), deployment_raw[[#This Row],[Column7]]/1048576,"")</f>
        <v>100</v>
      </c>
      <c r="H19" s="31">
        <f>IF(ISNUMBER(deployment_raw[[#This Row],[Column8]]), deployment_raw[[#This Row],[Column8]],"")</f>
        <v>2000</v>
      </c>
      <c r="I19" s="33">
        <f>IF(ISNUMBER(deployment_raw[[#This Row],[Column9]]), deployment_raw[[#This Row],[Column9]]/1048576,"")</f>
        <v>256</v>
      </c>
      <c r="J19" s="36">
        <f>IF(ISNUMBER(deployment_raw[[#This Row],[Column10]]), deployment_raw[[#This Row],[Column10]],"")</f>
        <v>700</v>
      </c>
      <c r="K19" s="31">
        <f>IF(ISNUMBER(deployment_raw[[#This Row],[Column11]]), deployment_raw[[#This Row],[Column11]]/1048576,"")</f>
        <v>96</v>
      </c>
      <c r="L19" s="31">
        <f>IF(ISNUMBER(deployment_raw[[#This Row],[Column12]]), deployment_raw[[#This Row],[Column12]],"")</f>
        <v>1100</v>
      </c>
      <c r="M19" s="40">
        <f>IF(ISNUMBER(deployment_raw[[#This Row],[Column13]]), deployment_raw[[#This Row],[Column13]]/1048576,"")</f>
        <v>112</v>
      </c>
    </row>
    <row r="20" spans="1:13" ht="15.75" customHeight="1" x14ac:dyDescent="0.25">
      <c r="A20" s="30" t="str">
        <f>IF(ISNONTEXT(deployment_raw[[#This Row],[Column1]]), "", deployment_raw[[#This Row],[Column1]])</f>
        <v>catalogue</v>
      </c>
      <c r="B20" s="47" t="str">
        <f>IF(ISNONTEXT(deployment_raw[[#This Row],[Column2]]), "", deployment_raw[[#This Row],[Column2]])</f>
        <v>deployment</v>
      </c>
      <c r="C20" s="48" t="str">
        <f>IF(ISNONTEXT(deployment_raw[[#This Row],[Column3]]), "", deployment_raw[[#This Row],[Column3]])</f>
        <v>robot-shop</v>
      </c>
      <c r="D20" s="47" t="str">
        <f>IF(ISNONTEXT(deployment_raw[[#This Row],[Column4]]), "", deployment_raw[[#This Row],[Column4]])</f>
        <v>&lt;none&gt;</v>
      </c>
      <c r="E20" s="33">
        <f>IF(ISNUMBER(deployment_raw[[#This Row],[Column5]]), deployment_raw[[#This Row],[Column5]],"")</f>
        <v>1</v>
      </c>
      <c r="F20" s="36">
        <f>IF(ISNUMBER(deployment_raw[[#This Row],[Column6]]), deployment_raw[[#This Row],[Column6]],"")</f>
        <v>200</v>
      </c>
      <c r="G20" s="31">
        <f>IF(ISNUMBER(deployment_raw[[#This Row],[Column7]]), deployment_raw[[#This Row],[Column7]]/1048576,"")</f>
        <v>100</v>
      </c>
      <c r="H20" s="31">
        <f>IF(ISNUMBER(deployment_raw[[#This Row],[Column8]]), deployment_raw[[#This Row],[Column8]],"")</f>
        <v>2200</v>
      </c>
      <c r="I20" s="33">
        <f>IF(ISNUMBER(deployment_raw[[#This Row],[Column9]]), deployment_raw[[#This Row],[Column9]]/1048576,"")</f>
        <v>256</v>
      </c>
      <c r="J20" s="36">
        <f>IF(ISNUMBER(deployment_raw[[#This Row],[Column10]]), deployment_raw[[#This Row],[Column10]],"")</f>
        <v>700</v>
      </c>
      <c r="K20" s="31">
        <f>IF(ISNUMBER(deployment_raw[[#This Row],[Column11]]), deployment_raw[[#This Row],[Column11]]/1048576,"")</f>
        <v>112</v>
      </c>
      <c r="L20" s="31">
        <f>IF(ISNUMBER(deployment_raw[[#This Row],[Column12]]), deployment_raw[[#This Row],[Column12]],"")</f>
        <v>1100</v>
      </c>
      <c r="M20" s="40">
        <f>IF(ISNUMBER(deployment_raw[[#This Row],[Column13]]), deployment_raw[[#This Row],[Column13]]/1048576,"")</f>
        <v>128</v>
      </c>
    </row>
    <row r="21" spans="1:13" ht="15.75" customHeight="1" x14ac:dyDescent="0.25">
      <c r="A21" s="30" t="str">
        <f>IF(ISNONTEXT(deployment_raw[[#This Row],[Column1]]), "", deployment_raw[[#This Row],[Column1]])</f>
        <v>dispatch</v>
      </c>
      <c r="B21" s="47" t="str">
        <f>IF(ISNONTEXT(deployment_raw[[#This Row],[Column2]]), "", deployment_raw[[#This Row],[Column2]])</f>
        <v>deployment</v>
      </c>
      <c r="C21" s="48" t="str">
        <f>IF(ISNONTEXT(deployment_raw[[#This Row],[Column3]]), "", deployment_raw[[#This Row],[Column3]])</f>
        <v>robot-shop</v>
      </c>
      <c r="D21" s="47" t="str">
        <f>IF(ISNONTEXT(deployment_raw[[#This Row],[Column4]]), "", deployment_raw[[#This Row],[Column4]])</f>
        <v>&lt;none&gt;</v>
      </c>
      <c r="E21" s="33">
        <f>IF(ISNUMBER(deployment_raw[[#This Row],[Column5]]), deployment_raw[[#This Row],[Column5]],"")</f>
        <v>1</v>
      </c>
      <c r="F21" s="36">
        <f>IF(ISNUMBER(deployment_raw[[#This Row],[Column6]]), deployment_raw[[#This Row],[Column6]],"")</f>
        <v>50</v>
      </c>
      <c r="G21" s="31">
        <f>IF(ISNUMBER(deployment_raw[[#This Row],[Column7]]), deployment_raw[[#This Row],[Column7]]/1048576,"")</f>
        <v>100</v>
      </c>
      <c r="H21" s="31">
        <f>IF(ISNUMBER(deployment_raw[[#This Row],[Column8]]), deployment_raw[[#This Row],[Column8]],"")</f>
        <v>200</v>
      </c>
      <c r="I21" s="33">
        <f>IF(ISNUMBER(deployment_raw[[#This Row],[Column9]]), deployment_raw[[#This Row],[Column9]]/1048576,"")</f>
        <v>100</v>
      </c>
      <c r="J21" s="36">
        <f>IF(ISNUMBER(deployment_raw[[#This Row],[Column10]]), deployment_raw[[#This Row],[Column10]],"")</f>
        <v>10</v>
      </c>
      <c r="K21" s="31">
        <f>IF(ISNUMBER(deployment_raw[[#This Row],[Column11]]), deployment_raw[[#This Row],[Column11]]/1048576,"")</f>
        <v>32</v>
      </c>
      <c r="L21" s="31">
        <f>IF(ISNUMBER(deployment_raw[[#This Row],[Column12]]), deployment_raw[[#This Row],[Column12]],"")</f>
        <v>10</v>
      </c>
      <c r="M21" s="40">
        <f>IF(ISNUMBER(deployment_raw[[#This Row],[Column13]]), deployment_raw[[#This Row],[Column13]]/1048576,"")</f>
        <v>32</v>
      </c>
    </row>
    <row r="22" spans="1:13" ht="15.75" customHeight="1" x14ac:dyDescent="0.25">
      <c r="A22" s="30" t="str">
        <f>IF(ISNONTEXT(deployment_raw[[#This Row],[Column1]]), "", deployment_raw[[#This Row],[Column1]])</f>
        <v>ingress-nginx-controller</v>
      </c>
      <c r="B22" s="47" t="str">
        <f>IF(ISNONTEXT(deployment_raw[[#This Row],[Column2]]), "", deployment_raw[[#This Row],[Column2]])</f>
        <v>deployment</v>
      </c>
      <c r="C22" s="48" t="str">
        <f>IF(ISNONTEXT(deployment_raw[[#This Row],[Column3]]), "", deployment_raw[[#This Row],[Column3]])</f>
        <v>robot-shop</v>
      </c>
      <c r="D22" s="47" t="str">
        <f>IF(ISNONTEXT(deployment_raw[[#This Row],[Column4]]), "", deployment_raw[[#This Row],[Column4]])</f>
        <v>&lt;none&gt;</v>
      </c>
      <c r="E22" s="33">
        <f>IF(ISNUMBER(deployment_raw[[#This Row],[Column5]]), deployment_raw[[#This Row],[Column5]],"")</f>
        <v>1</v>
      </c>
      <c r="F22" s="36">
        <f>IF(ISNUMBER(deployment_raw[[#This Row],[Column6]]), deployment_raw[[#This Row],[Column6]],"")</f>
        <v>100</v>
      </c>
      <c r="G22" s="31">
        <f>IF(ISNUMBER(deployment_raw[[#This Row],[Column7]]), deployment_raw[[#This Row],[Column7]]/1048576,"")</f>
        <v>90</v>
      </c>
      <c r="H22" s="31">
        <f>IF(ISNUMBER(deployment_raw[[#This Row],[Column8]]), deployment_raw[[#This Row],[Column8]],"")</f>
        <v>0</v>
      </c>
      <c r="I22" s="33">
        <f>IF(ISNUMBER(deployment_raw[[#This Row],[Column9]]), deployment_raw[[#This Row],[Column9]]/1048576,"")</f>
        <v>0</v>
      </c>
      <c r="J22" s="36">
        <f>IF(ISNUMBER(deployment_raw[[#This Row],[Column10]]), deployment_raw[[#This Row],[Column10]],"")</f>
        <v>850</v>
      </c>
      <c r="K22" s="31">
        <f>IF(ISNUMBER(deployment_raw[[#This Row],[Column11]]), deployment_raw[[#This Row],[Column11]]/1048576,"")</f>
        <v>256</v>
      </c>
      <c r="L22" s="31">
        <f>IF(ISNUMBER(deployment_raw[[#This Row],[Column12]]), deployment_raw[[#This Row],[Column12]],"")</f>
        <v>1300</v>
      </c>
      <c r="M22" s="40">
        <f>IF(ISNUMBER(deployment_raw[[#This Row],[Column13]]), deployment_raw[[#This Row],[Column13]]/1048576,"")</f>
        <v>256</v>
      </c>
    </row>
    <row r="23" spans="1:13" ht="15.75" customHeight="1" x14ac:dyDescent="0.25">
      <c r="A23" s="30" t="str">
        <f>IF(ISNONTEXT(deployment_raw[[#This Row],[Column1]]), "", deployment_raw[[#This Row],[Column1]])</f>
        <v>mongo-ex-prometheus-mongodb-exporter</v>
      </c>
      <c r="B23" s="47" t="str">
        <f>IF(ISNONTEXT(deployment_raw[[#This Row],[Column2]]), "", deployment_raw[[#This Row],[Column2]])</f>
        <v>deployment</v>
      </c>
      <c r="C23" s="48" t="str">
        <f>IF(ISNONTEXT(deployment_raw[[#This Row],[Column3]]), "", deployment_raw[[#This Row],[Column3]])</f>
        <v>robot-shop</v>
      </c>
      <c r="D23" s="47" t="str">
        <f>IF(ISNONTEXT(deployment_raw[[#This Row],[Column4]]), "", deployment_raw[[#This Row],[Column4]])</f>
        <v>&lt;none&gt;</v>
      </c>
      <c r="E23" s="33">
        <f>IF(ISNUMBER(deployment_raw[[#This Row],[Column5]]), deployment_raw[[#This Row],[Column5]],"")</f>
        <v>1</v>
      </c>
      <c r="F23" s="36">
        <f>IF(ISNUMBER(deployment_raw[[#This Row],[Column6]]), deployment_raw[[#This Row],[Column6]],"")</f>
        <v>0</v>
      </c>
      <c r="G23" s="31">
        <f>IF(ISNUMBER(deployment_raw[[#This Row],[Column7]]), deployment_raw[[#This Row],[Column7]]/1048576,"")</f>
        <v>0</v>
      </c>
      <c r="H23" s="31">
        <f>IF(ISNUMBER(deployment_raw[[#This Row],[Column8]]), deployment_raw[[#This Row],[Column8]],"")</f>
        <v>0</v>
      </c>
      <c r="I23" s="33">
        <f>IF(ISNUMBER(deployment_raw[[#This Row],[Column9]]), deployment_raw[[#This Row],[Column9]]/1048576,"")</f>
        <v>0</v>
      </c>
      <c r="J23" s="36">
        <f>IF(ISNUMBER(deployment_raw[[#This Row],[Column10]]), deployment_raw[[#This Row],[Column10]],"")</f>
        <v>0</v>
      </c>
      <c r="K23" s="31">
        <f>IF(ISNUMBER(deployment_raw[[#This Row],[Column11]]), deployment_raw[[#This Row],[Column11]]/1048576,"")</f>
        <v>0</v>
      </c>
      <c r="L23" s="31">
        <f>IF(ISNUMBER(deployment_raw[[#This Row],[Column12]]), deployment_raw[[#This Row],[Column12]],"")</f>
        <v>0</v>
      </c>
      <c r="M23" s="40">
        <f>IF(ISNUMBER(deployment_raw[[#This Row],[Column13]]), deployment_raw[[#This Row],[Column13]]/1048576,"")</f>
        <v>0</v>
      </c>
    </row>
    <row r="24" spans="1:13" ht="15.75" customHeight="1" x14ac:dyDescent="0.25">
      <c r="A24" s="30" t="str">
        <f>IF(ISNONTEXT(deployment_raw[[#This Row],[Column1]]), "", deployment_raw[[#This Row],[Column1]])</f>
        <v>mongodb</v>
      </c>
      <c r="B24" s="47" t="str">
        <f>IF(ISNONTEXT(deployment_raw[[#This Row],[Column2]]), "", deployment_raw[[#This Row],[Column2]])</f>
        <v>deployment</v>
      </c>
      <c r="C24" s="48" t="str">
        <f>IF(ISNONTEXT(deployment_raw[[#This Row],[Column3]]), "", deployment_raw[[#This Row],[Column3]])</f>
        <v>robot-shop</v>
      </c>
      <c r="D24" s="47" t="str">
        <f>IF(ISNONTEXT(deployment_raw[[#This Row],[Column4]]), "", deployment_raw[[#This Row],[Column4]])</f>
        <v>&lt;none&gt;</v>
      </c>
      <c r="E24" s="33">
        <f>IF(ISNUMBER(deployment_raw[[#This Row],[Column5]]), deployment_raw[[#This Row],[Column5]],"")</f>
        <v>1</v>
      </c>
      <c r="F24" s="36">
        <f>IF(ISNUMBER(deployment_raw[[#This Row],[Column6]]), deployment_raw[[#This Row],[Column6]],"")</f>
        <v>200</v>
      </c>
      <c r="G24" s="31">
        <f>IF(ISNUMBER(deployment_raw[[#This Row],[Column7]]), deployment_raw[[#This Row],[Column7]]/1048576,"")</f>
        <v>200</v>
      </c>
      <c r="H24" s="31">
        <f>IF(ISNUMBER(deployment_raw[[#This Row],[Column8]]), deployment_raw[[#This Row],[Column8]],"")</f>
        <v>1400</v>
      </c>
      <c r="I24" s="33">
        <f>IF(ISNUMBER(deployment_raw[[#This Row],[Column9]]), deployment_raw[[#This Row],[Column9]]/1048576,"")</f>
        <v>512</v>
      </c>
      <c r="J24" s="36">
        <f>IF(ISNUMBER(deployment_raw[[#This Row],[Column10]]), deployment_raw[[#This Row],[Column10]],"")</f>
        <v>250</v>
      </c>
      <c r="K24" s="31">
        <f>IF(ISNUMBER(deployment_raw[[#This Row],[Column11]]), deployment_raw[[#This Row],[Column11]]/1048576,"")</f>
        <v>256</v>
      </c>
      <c r="L24" s="31">
        <f>IF(ISNUMBER(deployment_raw[[#This Row],[Column12]]), deployment_raw[[#This Row],[Column12]],"")</f>
        <v>400</v>
      </c>
      <c r="M24" s="40">
        <f>IF(ISNUMBER(deployment_raw[[#This Row],[Column13]]), deployment_raw[[#This Row],[Column13]]/1048576,"")</f>
        <v>256</v>
      </c>
    </row>
    <row r="25" spans="1:13" ht="15.75" customHeight="1" x14ac:dyDescent="0.25">
      <c r="A25" s="30" t="str">
        <f>IF(ISNONTEXT(deployment_raw[[#This Row],[Column1]]), "", deployment_raw[[#This Row],[Column1]])</f>
        <v>mysql</v>
      </c>
      <c r="B25" s="47" t="str">
        <f>IF(ISNONTEXT(deployment_raw[[#This Row],[Column2]]), "", deployment_raw[[#This Row],[Column2]])</f>
        <v>deployment</v>
      </c>
      <c r="C25" s="48" t="str">
        <f>IF(ISNONTEXT(deployment_raw[[#This Row],[Column3]]), "", deployment_raw[[#This Row],[Column3]])</f>
        <v>robot-shop</v>
      </c>
      <c r="D25" s="47" t="str">
        <f>IF(ISNONTEXT(deployment_raw[[#This Row],[Column4]]), "", deployment_raw[[#This Row],[Column4]])</f>
        <v>&lt;none&gt;</v>
      </c>
      <c r="E25" s="33">
        <f>IF(ISNUMBER(deployment_raw[[#This Row],[Column5]]), deployment_raw[[#This Row],[Column5]],"")</f>
        <v>1</v>
      </c>
      <c r="F25" s="36">
        <f>IF(ISNUMBER(deployment_raw[[#This Row],[Column6]]), deployment_raw[[#This Row],[Column6]],"")</f>
        <v>200</v>
      </c>
      <c r="G25" s="31">
        <f>IF(ISNUMBER(deployment_raw[[#This Row],[Column7]]), deployment_raw[[#This Row],[Column7]]/1048576,"")</f>
        <v>1024</v>
      </c>
      <c r="H25" s="31">
        <f>IF(ISNUMBER(deployment_raw[[#This Row],[Column8]]), deployment_raw[[#This Row],[Column8]],"")</f>
        <v>400</v>
      </c>
      <c r="I25" s="33">
        <f>IF(ISNUMBER(deployment_raw[[#This Row],[Column9]]), deployment_raw[[#This Row],[Column9]]/1048576,"")</f>
        <v>1024</v>
      </c>
      <c r="J25" s="36">
        <f>IF(ISNUMBER(deployment_raw[[#This Row],[Column10]]), deployment_raw[[#This Row],[Column10]],"")</f>
        <v>10</v>
      </c>
      <c r="K25" s="31">
        <f>IF(ISNUMBER(deployment_raw[[#This Row],[Column11]]), deployment_raw[[#This Row],[Column11]]/1048576,"")</f>
        <v>448</v>
      </c>
      <c r="L25" s="31">
        <f>IF(ISNUMBER(deployment_raw[[#This Row],[Column12]]), deployment_raw[[#This Row],[Column12]],"")</f>
        <v>10</v>
      </c>
      <c r="M25" s="40">
        <f>IF(ISNUMBER(deployment_raw[[#This Row],[Column13]]), deployment_raw[[#This Row],[Column13]]/1048576,"")</f>
        <v>512</v>
      </c>
    </row>
    <row r="26" spans="1:13" ht="15.75" customHeight="1" x14ac:dyDescent="0.25">
      <c r="A26" s="30" t="str">
        <f>IF(ISNONTEXT(deployment_raw[[#This Row],[Column1]]), "", deployment_raw[[#This Row],[Column1]])</f>
        <v>mysql-ex-prometheus-mysql-exporter</v>
      </c>
      <c r="B26" s="47" t="str">
        <f>IF(ISNONTEXT(deployment_raw[[#This Row],[Column2]]), "", deployment_raw[[#This Row],[Column2]])</f>
        <v>deployment</v>
      </c>
      <c r="C26" s="48" t="str">
        <f>IF(ISNONTEXT(deployment_raw[[#This Row],[Column3]]), "", deployment_raw[[#This Row],[Column3]])</f>
        <v>robot-shop</v>
      </c>
      <c r="D26" s="47" t="str">
        <f>IF(ISNONTEXT(deployment_raw[[#This Row],[Column4]]), "", deployment_raw[[#This Row],[Column4]])</f>
        <v>&lt;none&gt;</v>
      </c>
      <c r="E26" s="33">
        <f>IF(ISNUMBER(deployment_raw[[#This Row],[Column5]]), deployment_raw[[#This Row],[Column5]],"")</f>
        <v>1</v>
      </c>
      <c r="F26" s="36">
        <f>IF(ISNUMBER(deployment_raw[[#This Row],[Column6]]), deployment_raw[[#This Row],[Column6]],"")</f>
        <v>0</v>
      </c>
      <c r="G26" s="31">
        <f>IF(ISNUMBER(deployment_raw[[#This Row],[Column7]]), deployment_raw[[#This Row],[Column7]]/1048576,"")</f>
        <v>0</v>
      </c>
      <c r="H26" s="31">
        <f>IF(ISNUMBER(deployment_raw[[#This Row],[Column8]]), deployment_raw[[#This Row],[Column8]],"")</f>
        <v>0</v>
      </c>
      <c r="I26" s="33">
        <f>IF(ISNUMBER(deployment_raw[[#This Row],[Column9]]), deployment_raw[[#This Row],[Column9]]/1048576,"")</f>
        <v>0</v>
      </c>
      <c r="J26" s="36">
        <f>IF(ISNUMBER(deployment_raw[[#This Row],[Column10]]), deployment_raw[[#This Row],[Column10]],"")</f>
        <v>0</v>
      </c>
      <c r="K26" s="31">
        <f>IF(ISNUMBER(deployment_raw[[#This Row],[Column11]]), deployment_raw[[#This Row],[Column11]]/1048576,"")</f>
        <v>0</v>
      </c>
      <c r="L26" s="31">
        <f>IF(ISNUMBER(deployment_raw[[#This Row],[Column12]]), deployment_raw[[#This Row],[Column12]],"")</f>
        <v>0</v>
      </c>
      <c r="M26" s="40">
        <f>IF(ISNUMBER(deployment_raw[[#This Row],[Column13]]), deployment_raw[[#This Row],[Column13]]/1048576,"")</f>
        <v>0</v>
      </c>
    </row>
    <row r="27" spans="1:13" ht="15.75" customHeight="1" x14ac:dyDescent="0.25">
      <c r="A27" s="30" t="str">
        <f>IF(ISNONTEXT(deployment_raw[[#This Row],[Column1]]), "", deployment_raw[[#This Row],[Column1]])</f>
        <v>nginx-ex-deployment</v>
      </c>
      <c r="B27" s="47" t="str">
        <f>IF(ISNONTEXT(deployment_raw[[#This Row],[Column2]]), "", deployment_raw[[#This Row],[Column2]])</f>
        <v>deployment</v>
      </c>
      <c r="C27" s="48" t="str">
        <f>IF(ISNONTEXT(deployment_raw[[#This Row],[Column3]]), "", deployment_raw[[#This Row],[Column3]])</f>
        <v>robot-shop</v>
      </c>
      <c r="D27" s="47" t="str">
        <f>IF(ISNONTEXT(deployment_raw[[#This Row],[Column4]]), "", deployment_raw[[#This Row],[Column4]])</f>
        <v>&lt;none&gt;</v>
      </c>
      <c r="E27" s="33">
        <f>IF(ISNUMBER(deployment_raw[[#This Row],[Column5]]), deployment_raw[[#This Row],[Column5]],"")</f>
        <v>1</v>
      </c>
      <c r="F27" s="36">
        <f>IF(ISNUMBER(deployment_raw[[#This Row],[Column6]]), deployment_raw[[#This Row],[Column6]],"")</f>
        <v>0</v>
      </c>
      <c r="G27" s="31">
        <f>IF(ISNUMBER(deployment_raw[[#This Row],[Column7]]), deployment_raw[[#This Row],[Column7]]/1048576,"")</f>
        <v>0</v>
      </c>
      <c r="H27" s="31">
        <f>IF(ISNUMBER(deployment_raw[[#This Row],[Column8]]), deployment_raw[[#This Row],[Column8]],"")</f>
        <v>0</v>
      </c>
      <c r="I27" s="33">
        <f>IF(ISNUMBER(deployment_raw[[#This Row],[Column9]]), deployment_raw[[#This Row],[Column9]]/1048576,"")</f>
        <v>0</v>
      </c>
      <c r="J27" s="36">
        <f>IF(ISNUMBER(deployment_raw[[#This Row],[Column10]]), deployment_raw[[#This Row],[Column10]],"")</f>
        <v>10</v>
      </c>
      <c r="K27" s="31">
        <f>IF(ISNUMBER(deployment_raw[[#This Row],[Column11]]), deployment_raw[[#This Row],[Column11]]/1048576,"")</f>
        <v>32</v>
      </c>
      <c r="L27" s="31">
        <f>IF(ISNUMBER(deployment_raw[[#This Row],[Column12]]), deployment_raw[[#This Row],[Column12]],"")</f>
        <v>10</v>
      </c>
      <c r="M27" s="40">
        <f>IF(ISNUMBER(deployment_raw[[#This Row],[Column13]]), deployment_raw[[#This Row],[Column13]]/1048576,"")</f>
        <v>32</v>
      </c>
    </row>
    <row r="28" spans="1:13" ht="15.75" customHeight="1" x14ac:dyDescent="0.25">
      <c r="A28" s="30" t="str">
        <f>IF(ISNONTEXT(deployment_raw[[#This Row],[Column1]]), "", deployment_raw[[#This Row],[Column1]])</f>
        <v>payment</v>
      </c>
      <c r="B28" s="47" t="str">
        <f>IF(ISNONTEXT(deployment_raw[[#This Row],[Column2]]), "", deployment_raw[[#This Row],[Column2]])</f>
        <v>deployment</v>
      </c>
      <c r="C28" s="48" t="str">
        <f>IF(ISNONTEXT(deployment_raw[[#This Row],[Column3]]), "", deployment_raw[[#This Row],[Column3]])</f>
        <v>robot-shop</v>
      </c>
      <c r="D28" s="47" t="str">
        <f>IF(ISNONTEXT(deployment_raw[[#This Row],[Column4]]), "", deployment_raw[[#This Row],[Column4]])</f>
        <v>&lt;none&gt;</v>
      </c>
      <c r="E28" s="33">
        <f>IF(ISNUMBER(deployment_raw[[#This Row],[Column5]]), deployment_raw[[#This Row],[Column5]],"")</f>
        <v>1</v>
      </c>
      <c r="F28" s="36">
        <f>IF(ISNUMBER(deployment_raw[[#This Row],[Column6]]), deployment_raw[[#This Row],[Column6]],"")</f>
        <v>200</v>
      </c>
      <c r="G28" s="31">
        <f>IF(ISNUMBER(deployment_raw[[#This Row],[Column7]]), deployment_raw[[#This Row],[Column7]]/1048576,"")</f>
        <v>100</v>
      </c>
      <c r="H28" s="31">
        <f>IF(ISNUMBER(deployment_raw[[#This Row],[Column8]]), deployment_raw[[#This Row],[Column8]],"")</f>
        <v>3000</v>
      </c>
      <c r="I28" s="33">
        <f>IF(ISNUMBER(deployment_raw[[#This Row],[Column9]]), deployment_raw[[#This Row],[Column9]]/1048576,"")</f>
        <v>500</v>
      </c>
      <c r="J28" s="36">
        <f>IF(ISNUMBER(deployment_raw[[#This Row],[Column10]]), deployment_raw[[#This Row],[Column10]],"")</f>
        <v>750</v>
      </c>
      <c r="K28" s="31">
        <f>IF(ISNUMBER(deployment_raw[[#This Row],[Column11]]), deployment_raw[[#This Row],[Column11]]/1048576,"")</f>
        <v>48</v>
      </c>
      <c r="L28" s="31">
        <f>IF(ISNUMBER(deployment_raw[[#This Row],[Column12]]), deployment_raw[[#This Row],[Column12]],"")</f>
        <v>1200</v>
      </c>
      <c r="M28" s="40">
        <f>IF(ISNUMBER(deployment_raw[[#This Row],[Column13]]), deployment_raw[[#This Row],[Column13]]/1048576,"")</f>
        <v>48</v>
      </c>
    </row>
    <row r="29" spans="1:13" ht="15.75" customHeight="1" x14ac:dyDescent="0.25">
      <c r="A29" s="30" t="str">
        <f>IF(ISNONTEXT(deployment_raw[[#This Row],[Column1]]), "", deployment_raw[[#This Row],[Column1]])</f>
        <v>rabbitmq</v>
      </c>
      <c r="B29" s="47" t="str">
        <f>IF(ISNONTEXT(deployment_raw[[#This Row],[Column2]]), "", deployment_raw[[#This Row],[Column2]])</f>
        <v>deployment</v>
      </c>
      <c r="C29" s="48" t="str">
        <f>IF(ISNONTEXT(deployment_raw[[#This Row],[Column3]]), "", deployment_raw[[#This Row],[Column3]])</f>
        <v>robot-shop</v>
      </c>
      <c r="D29" s="47" t="str">
        <f>IF(ISNONTEXT(deployment_raw[[#This Row],[Column4]]), "", deployment_raw[[#This Row],[Column4]])</f>
        <v>&lt;none&gt;</v>
      </c>
      <c r="E29" s="33">
        <f>IF(ISNUMBER(deployment_raw[[#This Row],[Column5]]), deployment_raw[[#This Row],[Column5]],"")</f>
        <v>1</v>
      </c>
      <c r="F29" s="36">
        <f>IF(ISNUMBER(deployment_raw[[#This Row],[Column6]]), deployment_raw[[#This Row],[Column6]],"")</f>
        <v>100</v>
      </c>
      <c r="G29" s="31">
        <f>IF(ISNUMBER(deployment_raw[[#This Row],[Column7]]), deployment_raw[[#This Row],[Column7]]/1048576,"")</f>
        <v>512</v>
      </c>
      <c r="H29" s="31">
        <f>IF(ISNUMBER(deployment_raw[[#This Row],[Column8]]), deployment_raw[[#This Row],[Column8]],"")</f>
        <v>150</v>
      </c>
      <c r="I29" s="33">
        <f>IF(ISNUMBER(deployment_raw[[#This Row],[Column9]]), deployment_raw[[#This Row],[Column9]]/1048576,"")</f>
        <v>512</v>
      </c>
      <c r="J29" s="36">
        <f>IF(ISNUMBER(deployment_raw[[#This Row],[Column10]]), deployment_raw[[#This Row],[Column10]],"")</f>
        <v>30</v>
      </c>
      <c r="K29" s="31">
        <f>IF(ISNUMBER(deployment_raw[[#This Row],[Column11]]), deployment_raw[[#This Row],[Column11]]/1048576,"")</f>
        <v>112</v>
      </c>
      <c r="L29" s="31">
        <f>IF(ISNUMBER(deployment_raw[[#This Row],[Column12]]), deployment_raw[[#This Row],[Column12]],"")</f>
        <v>30</v>
      </c>
      <c r="M29" s="40">
        <f>IF(ISNUMBER(deployment_raw[[#This Row],[Column13]]), deployment_raw[[#This Row],[Column13]]/1048576,"")</f>
        <v>128</v>
      </c>
    </row>
    <row r="30" spans="1:13" ht="15.75" customHeight="1" x14ac:dyDescent="0.25">
      <c r="A30" s="30" t="str">
        <f>IF(ISNONTEXT(deployment_raw[[#This Row],[Column1]]), "", deployment_raw[[#This Row],[Column1]])</f>
        <v>rabbitmq-ex-prometheus-rabbitmq-exporter</v>
      </c>
      <c r="B30" s="47" t="str">
        <f>IF(ISNONTEXT(deployment_raw[[#This Row],[Column2]]), "", deployment_raw[[#This Row],[Column2]])</f>
        <v>deployment</v>
      </c>
      <c r="C30" s="48" t="str">
        <f>IF(ISNONTEXT(deployment_raw[[#This Row],[Column3]]), "", deployment_raw[[#This Row],[Column3]])</f>
        <v>robot-shop</v>
      </c>
      <c r="D30" s="47" t="str">
        <f>IF(ISNONTEXT(deployment_raw[[#This Row],[Column4]]), "", deployment_raw[[#This Row],[Column4]])</f>
        <v>&lt;none&gt;</v>
      </c>
      <c r="E30" s="33">
        <f>IF(ISNUMBER(deployment_raw[[#This Row],[Column5]]), deployment_raw[[#This Row],[Column5]],"")</f>
        <v>1</v>
      </c>
      <c r="F30" s="36">
        <f>IF(ISNUMBER(deployment_raw[[#This Row],[Column6]]), deployment_raw[[#This Row],[Column6]],"")</f>
        <v>0</v>
      </c>
      <c r="G30" s="31">
        <f>IF(ISNUMBER(deployment_raw[[#This Row],[Column7]]), deployment_raw[[#This Row],[Column7]]/1048576,"")</f>
        <v>0</v>
      </c>
      <c r="H30" s="31">
        <f>IF(ISNUMBER(deployment_raw[[#This Row],[Column8]]), deployment_raw[[#This Row],[Column8]],"")</f>
        <v>0</v>
      </c>
      <c r="I30" s="33">
        <f>IF(ISNUMBER(deployment_raw[[#This Row],[Column9]]), deployment_raw[[#This Row],[Column9]]/1048576,"")</f>
        <v>0</v>
      </c>
      <c r="J30" s="36">
        <f>IF(ISNUMBER(deployment_raw[[#This Row],[Column10]]), deployment_raw[[#This Row],[Column10]],"")</f>
        <v>0</v>
      </c>
      <c r="K30" s="31">
        <f>IF(ISNUMBER(deployment_raw[[#This Row],[Column11]]), deployment_raw[[#This Row],[Column11]]/1048576,"")</f>
        <v>0</v>
      </c>
      <c r="L30" s="31">
        <f>IF(ISNUMBER(deployment_raw[[#This Row],[Column12]]), deployment_raw[[#This Row],[Column12]],"")</f>
        <v>0</v>
      </c>
      <c r="M30" s="40">
        <f>IF(ISNUMBER(deployment_raw[[#This Row],[Column13]]), deployment_raw[[#This Row],[Column13]]/1048576,"")</f>
        <v>0</v>
      </c>
    </row>
    <row r="31" spans="1:13" ht="15.75" customHeight="1" x14ac:dyDescent="0.25">
      <c r="A31" s="30" t="str">
        <f>IF(ISNONTEXT(deployment_raw[[#This Row],[Column1]]), "", deployment_raw[[#This Row],[Column1]])</f>
        <v>ratings</v>
      </c>
      <c r="B31" s="47" t="str">
        <f>IF(ISNONTEXT(deployment_raw[[#This Row],[Column2]]), "", deployment_raw[[#This Row],[Column2]])</f>
        <v>deployment</v>
      </c>
      <c r="C31" s="48" t="str">
        <f>IF(ISNONTEXT(deployment_raw[[#This Row],[Column3]]), "", deployment_raw[[#This Row],[Column3]])</f>
        <v>robot-shop</v>
      </c>
      <c r="D31" s="47" t="str">
        <f>IF(ISNONTEXT(deployment_raw[[#This Row],[Column4]]), "", deployment_raw[[#This Row],[Column4]])</f>
        <v>&lt;none&gt;</v>
      </c>
      <c r="E31" s="33">
        <f>IF(ISNUMBER(deployment_raw[[#This Row],[Column5]]), deployment_raw[[#This Row],[Column5]],"")</f>
        <v>1</v>
      </c>
      <c r="F31" s="36">
        <f>IF(ISNUMBER(deployment_raw[[#This Row],[Column6]]), deployment_raw[[#This Row],[Column6]],"")</f>
        <v>50</v>
      </c>
      <c r="G31" s="31">
        <f>IF(ISNUMBER(deployment_raw[[#This Row],[Column7]]), deployment_raw[[#This Row],[Column7]]/1048576,"")</f>
        <v>100</v>
      </c>
      <c r="H31" s="31">
        <f>IF(ISNUMBER(deployment_raw[[#This Row],[Column8]]), deployment_raw[[#This Row],[Column8]],"")</f>
        <v>100</v>
      </c>
      <c r="I31" s="33">
        <f>IF(ISNUMBER(deployment_raw[[#This Row],[Column9]]), deployment_raw[[#This Row],[Column9]]/1048576,"")</f>
        <v>100</v>
      </c>
      <c r="J31" s="36">
        <f>IF(ISNUMBER(deployment_raw[[#This Row],[Column10]]), deployment_raw[[#This Row],[Column10]],"")</f>
        <v>10</v>
      </c>
      <c r="K31" s="31">
        <f>IF(ISNUMBER(deployment_raw[[#This Row],[Column11]]), deployment_raw[[#This Row],[Column11]]/1048576,"")</f>
        <v>48</v>
      </c>
      <c r="L31" s="31">
        <f>IF(ISNUMBER(deployment_raw[[#This Row],[Column12]]), deployment_raw[[#This Row],[Column12]],"")</f>
        <v>10</v>
      </c>
      <c r="M31" s="40">
        <f>IF(ISNUMBER(deployment_raw[[#This Row],[Column13]]), deployment_raw[[#This Row],[Column13]]/1048576,"")</f>
        <v>64</v>
      </c>
    </row>
    <row r="32" spans="1:13" ht="15.75" customHeight="1" x14ac:dyDescent="0.25">
      <c r="A32" s="30" t="str">
        <f>IF(ISNONTEXT(deployment_raw[[#This Row],[Column1]]), "", deployment_raw[[#This Row],[Column1]])</f>
        <v>redis-ex-prometheus-redis-exporter</v>
      </c>
      <c r="B32" s="47" t="str">
        <f>IF(ISNONTEXT(deployment_raw[[#This Row],[Column2]]), "", deployment_raw[[#This Row],[Column2]])</f>
        <v>deployment</v>
      </c>
      <c r="C32" s="48" t="str">
        <f>IF(ISNONTEXT(deployment_raw[[#This Row],[Column3]]), "", deployment_raw[[#This Row],[Column3]])</f>
        <v>robot-shop</v>
      </c>
      <c r="D32" s="47" t="str">
        <f>IF(ISNONTEXT(deployment_raw[[#This Row],[Column4]]), "", deployment_raw[[#This Row],[Column4]])</f>
        <v>&lt;none&gt;</v>
      </c>
      <c r="E32" s="33">
        <f>IF(ISNUMBER(deployment_raw[[#This Row],[Column5]]), deployment_raw[[#This Row],[Column5]],"")</f>
        <v>1</v>
      </c>
      <c r="F32" s="36">
        <f>IF(ISNUMBER(deployment_raw[[#This Row],[Column6]]), deployment_raw[[#This Row],[Column6]],"")</f>
        <v>0</v>
      </c>
      <c r="G32" s="31">
        <f>IF(ISNUMBER(deployment_raw[[#This Row],[Column7]]), deployment_raw[[#This Row],[Column7]]/1048576,"")</f>
        <v>0</v>
      </c>
      <c r="H32" s="31">
        <f>IF(ISNUMBER(deployment_raw[[#This Row],[Column8]]), deployment_raw[[#This Row],[Column8]],"")</f>
        <v>0</v>
      </c>
      <c r="I32" s="33">
        <f>IF(ISNUMBER(deployment_raw[[#This Row],[Column9]]), deployment_raw[[#This Row],[Column9]]/1048576,"")</f>
        <v>0</v>
      </c>
      <c r="J32" s="36">
        <f>IF(ISNUMBER(deployment_raw[[#This Row],[Column10]]), deployment_raw[[#This Row],[Column10]],"")</f>
        <v>0</v>
      </c>
      <c r="K32" s="31">
        <f>IF(ISNUMBER(deployment_raw[[#This Row],[Column11]]), deployment_raw[[#This Row],[Column11]]/1048576,"")</f>
        <v>0</v>
      </c>
      <c r="L32" s="31">
        <f>IF(ISNUMBER(deployment_raw[[#This Row],[Column12]]), deployment_raw[[#This Row],[Column12]],"")</f>
        <v>0</v>
      </c>
      <c r="M32" s="40">
        <f>IF(ISNUMBER(deployment_raw[[#This Row],[Column13]]), deployment_raw[[#This Row],[Column13]]/1048576,"")</f>
        <v>0</v>
      </c>
    </row>
    <row r="33" spans="1:13" ht="15.75" customHeight="1" x14ac:dyDescent="0.25">
      <c r="A33" s="30" t="str">
        <f>IF(ISNONTEXT(deployment_raw[[#This Row],[Column1]]), "", deployment_raw[[#This Row],[Column1]])</f>
        <v>shipping</v>
      </c>
      <c r="B33" s="47" t="str">
        <f>IF(ISNONTEXT(deployment_raw[[#This Row],[Column2]]), "", deployment_raw[[#This Row],[Column2]])</f>
        <v>deployment</v>
      </c>
      <c r="C33" s="48" t="str">
        <f>IF(ISNONTEXT(deployment_raw[[#This Row],[Column3]]), "", deployment_raw[[#This Row],[Column3]])</f>
        <v>robot-shop</v>
      </c>
      <c r="D33" s="47" t="str">
        <f>IF(ISNONTEXT(deployment_raw[[#This Row],[Column4]]), "", deployment_raw[[#This Row],[Column4]])</f>
        <v>&lt;none&gt;</v>
      </c>
      <c r="E33" s="33">
        <f>IF(ISNUMBER(deployment_raw[[#This Row],[Column5]]), deployment_raw[[#This Row],[Column5]],"")</f>
        <v>1</v>
      </c>
      <c r="F33" s="36">
        <f>IF(ISNUMBER(deployment_raw[[#This Row],[Column6]]), deployment_raw[[#This Row],[Column6]],"")</f>
        <v>200</v>
      </c>
      <c r="G33" s="31">
        <f>IF(ISNUMBER(deployment_raw[[#This Row],[Column7]]), deployment_raw[[#This Row],[Column7]]/1048576,"")</f>
        <v>1000</v>
      </c>
      <c r="H33" s="31">
        <f>IF(ISNUMBER(deployment_raw[[#This Row],[Column8]]), deployment_raw[[#This Row],[Column8]],"")</f>
        <v>1000</v>
      </c>
      <c r="I33" s="33">
        <f>IF(ISNUMBER(deployment_raw[[#This Row],[Column9]]), deployment_raw[[#This Row],[Column9]]/1048576,"")</f>
        <v>1000</v>
      </c>
      <c r="J33" s="36">
        <f>IF(ISNUMBER(deployment_raw[[#This Row],[Column10]]), deployment_raw[[#This Row],[Column10]],"")</f>
        <v>750</v>
      </c>
      <c r="K33" s="31">
        <f>IF(ISNUMBER(deployment_raw[[#This Row],[Column11]]), deployment_raw[[#This Row],[Column11]]/1048576,"")</f>
        <v>704</v>
      </c>
      <c r="L33" s="31">
        <f>IF(ISNUMBER(deployment_raw[[#This Row],[Column12]]), deployment_raw[[#This Row],[Column12]],"")</f>
        <v>1200</v>
      </c>
      <c r="M33" s="40">
        <f>IF(ISNUMBER(deployment_raw[[#This Row],[Column13]]), deployment_raw[[#This Row],[Column13]]/1048576,"")</f>
        <v>768</v>
      </c>
    </row>
    <row r="34" spans="1:13" ht="15.75" customHeight="1" x14ac:dyDescent="0.25">
      <c r="A34" s="30" t="str">
        <f>IF(ISNONTEXT(deployment_raw[[#This Row],[Column1]]), "", deployment_raw[[#This Row],[Column1]])</f>
        <v>user</v>
      </c>
      <c r="B34" s="47" t="str">
        <f>IF(ISNONTEXT(deployment_raw[[#This Row],[Column2]]), "", deployment_raw[[#This Row],[Column2]])</f>
        <v>deployment</v>
      </c>
      <c r="C34" s="48" t="str">
        <f>IF(ISNONTEXT(deployment_raw[[#This Row],[Column3]]), "", deployment_raw[[#This Row],[Column3]])</f>
        <v>robot-shop</v>
      </c>
      <c r="D34" s="47" t="str">
        <f>IF(ISNONTEXT(deployment_raw[[#This Row],[Column4]]), "", deployment_raw[[#This Row],[Column4]])</f>
        <v>&lt;none&gt;</v>
      </c>
      <c r="E34" s="33">
        <f>IF(ISNUMBER(deployment_raw[[#This Row],[Column5]]), deployment_raw[[#This Row],[Column5]],"")</f>
        <v>1</v>
      </c>
      <c r="F34" s="36">
        <f>IF(ISNUMBER(deployment_raw[[#This Row],[Column6]]), deployment_raw[[#This Row],[Column6]],"")</f>
        <v>200</v>
      </c>
      <c r="G34" s="31">
        <f>IF(ISNUMBER(deployment_raw[[#This Row],[Column7]]), deployment_raw[[#This Row],[Column7]]/1048576,"")</f>
        <v>100</v>
      </c>
      <c r="H34" s="31">
        <f>IF(ISNUMBER(deployment_raw[[#This Row],[Column8]]), deployment_raw[[#This Row],[Column8]],"")</f>
        <v>2000</v>
      </c>
      <c r="I34" s="33">
        <f>IF(ISNUMBER(deployment_raw[[#This Row],[Column9]]), deployment_raw[[#This Row],[Column9]]/1048576,"")</f>
        <v>1024</v>
      </c>
      <c r="J34" s="36">
        <f>IF(ISNUMBER(deployment_raw[[#This Row],[Column10]]), deployment_raw[[#This Row],[Column10]],"")</f>
        <v>600</v>
      </c>
      <c r="K34" s="31">
        <f>IF(ISNUMBER(deployment_raw[[#This Row],[Column11]]), deployment_raw[[#This Row],[Column11]]/1048576,"")</f>
        <v>112</v>
      </c>
      <c r="L34" s="31">
        <f>IF(ISNUMBER(deployment_raw[[#This Row],[Column12]]), deployment_raw[[#This Row],[Column12]],"")</f>
        <v>1000</v>
      </c>
      <c r="M34" s="40">
        <f>IF(ISNUMBER(deployment_raw[[#This Row],[Column13]]), deployment_raw[[#This Row],[Column13]]/1048576,"")</f>
        <v>112</v>
      </c>
    </row>
    <row r="35" spans="1:13" ht="15.75" customHeight="1" x14ac:dyDescent="0.25">
      <c r="A35" s="30" t="str">
        <f>IF(ISNONTEXT(deployment_raw[[#This Row],[Column1]]), "", deployment_raw[[#This Row],[Column1]])</f>
        <v>web</v>
      </c>
      <c r="B35" s="47" t="str">
        <f>IF(ISNONTEXT(deployment_raw[[#This Row],[Column2]]), "", deployment_raw[[#This Row],[Column2]])</f>
        <v>deployment</v>
      </c>
      <c r="C35" s="48" t="str">
        <f>IF(ISNONTEXT(deployment_raw[[#This Row],[Column3]]), "", deployment_raw[[#This Row],[Column3]])</f>
        <v>robot-shop</v>
      </c>
      <c r="D35" s="47" t="str">
        <f>IF(ISNONTEXT(deployment_raw[[#This Row],[Column4]]), "", deployment_raw[[#This Row],[Column4]])</f>
        <v>&lt;none&gt;</v>
      </c>
      <c r="E35" s="33">
        <f>IF(ISNUMBER(deployment_raw[[#This Row],[Column5]]), deployment_raw[[#This Row],[Column5]],"")</f>
        <v>1</v>
      </c>
      <c r="F35" s="36">
        <f>IF(ISNUMBER(deployment_raw[[#This Row],[Column6]]), deployment_raw[[#This Row],[Column6]],"")</f>
        <v>200</v>
      </c>
      <c r="G35" s="31">
        <f>IF(ISNUMBER(deployment_raw[[#This Row],[Column7]]), deployment_raw[[#This Row],[Column7]]/1048576,"")</f>
        <v>100</v>
      </c>
      <c r="H35" s="31">
        <f>IF(ISNUMBER(deployment_raw[[#This Row],[Column8]]), deployment_raw[[#This Row],[Column8]],"")</f>
        <v>2000</v>
      </c>
      <c r="I35" s="33">
        <f>IF(ISNUMBER(deployment_raw[[#This Row],[Column9]]), deployment_raw[[#This Row],[Column9]]/1048576,"")</f>
        <v>1024</v>
      </c>
      <c r="J35" s="36">
        <f>IF(ISNUMBER(deployment_raw[[#This Row],[Column10]]), deployment_raw[[#This Row],[Column10]],"")</f>
        <v>700</v>
      </c>
      <c r="K35" s="31">
        <f>IF(ISNUMBER(deployment_raw[[#This Row],[Column11]]), deployment_raw[[#This Row],[Column11]]/1048576,"")</f>
        <v>16</v>
      </c>
      <c r="L35" s="31">
        <f>IF(ISNUMBER(deployment_raw[[#This Row],[Column12]]), deployment_raw[[#This Row],[Column12]],"")</f>
        <v>1100</v>
      </c>
      <c r="M35" s="40">
        <f>IF(ISNUMBER(deployment_raw[[#This Row],[Column13]]), deployment_raw[[#This Row],[Column13]]/1048576,"")</f>
        <v>32</v>
      </c>
    </row>
    <row r="36" spans="1:13" ht="15.75" customHeight="1" x14ac:dyDescent="0.25">
      <c r="A36" s="30" t="str">
        <f>IF(ISNONTEXT(deployment_raw[[#This Row],[Column1]]), "", deployment_raw[[#This Row],[Column1]])</f>
        <v>stable-ingress-nginx-ingress-controller</v>
      </c>
      <c r="B36" s="47" t="str">
        <f>IF(ISNONTEXT(deployment_raw[[#This Row],[Column2]]), "", deployment_raw[[#This Row],[Column2]])</f>
        <v>deployment</v>
      </c>
      <c r="C36" s="48" t="str">
        <f>IF(ISNONTEXT(deployment_raw[[#This Row],[Column3]]), "", deployment_raw[[#This Row],[Column3]])</f>
        <v>stable-ingress</v>
      </c>
      <c r="D36" s="47" t="str">
        <f>IF(ISNONTEXT(deployment_raw[[#This Row],[Column4]]), "", deployment_raw[[#This Row],[Column4]])</f>
        <v>&lt;none&gt;</v>
      </c>
      <c r="E36" s="33">
        <f>IF(ISNUMBER(deployment_raw[[#This Row],[Column5]]), deployment_raw[[#This Row],[Column5]],"")</f>
        <v>1</v>
      </c>
      <c r="F36" s="36">
        <f>IF(ISNUMBER(deployment_raw[[#This Row],[Column6]]), deployment_raw[[#This Row],[Column6]],"")</f>
        <v>0</v>
      </c>
      <c r="G36" s="31">
        <f>IF(ISNUMBER(deployment_raw[[#This Row],[Column7]]), deployment_raw[[#This Row],[Column7]]/1048576,"")</f>
        <v>0</v>
      </c>
      <c r="H36" s="31">
        <f>IF(ISNUMBER(deployment_raw[[#This Row],[Column8]]), deployment_raw[[#This Row],[Column8]],"")</f>
        <v>0</v>
      </c>
      <c r="I36" s="33">
        <f>IF(ISNUMBER(deployment_raw[[#This Row],[Column9]]), deployment_raw[[#This Row],[Column9]]/1048576,"")</f>
        <v>0</v>
      </c>
      <c r="J36" s="36">
        <f>IF(ISNUMBER(deployment_raw[[#This Row],[Column10]]), deployment_raw[[#This Row],[Column10]],"")</f>
        <v>0</v>
      </c>
      <c r="K36" s="31">
        <f>IF(ISNUMBER(deployment_raw[[#This Row],[Column11]]), deployment_raw[[#This Row],[Column11]]/1048576,"")</f>
        <v>0</v>
      </c>
      <c r="L36" s="31">
        <f>IF(ISNUMBER(deployment_raw[[#This Row],[Column12]]), deployment_raw[[#This Row],[Column12]],"")</f>
        <v>0</v>
      </c>
      <c r="M36" s="40">
        <f>IF(ISNUMBER(deployment_raw[[#This Row],[Column13]]), deployment_raw[[#This Row],[Column13]]/1048576,"")</f>
        <v>0</v>
      </c>
    </row>
    <row r="37" spans="1:13" ht="15.75" customHeight="1" x14ac:dyDescent="0.25">
      <c r="A37" s="30" t="str">
        <f>IF(ISNONTEXT(deployment_raw[[#This Row],[Column1]]), "", deployment_raw[[#This Row],[Column1]])</f>
        <v>stable-ingress-nginx-ingress-default-backend</v>
      </c>
      <c r="B37" s="47" t="str">
        <f>IF(ISNONTEXT(deployment_raw[[#This Row],[Column2]]), "", deployment_raw[[#This Row],[Column2]])</f>
        <v>deployment</v>
      </c>
      <c r="C37" s="48" t="str">
        <f>IF(ISNONTEXT(deployment_raw[[#This Row],[Column3]]), "", deployment_raw[[#This Row],[Column3]])</f>
        <v>stable-ingress</v>
      </c>
      <c r="D37" s="47" t="str">
        <f>IF(ISNONTEXT(deployment_raw[[#This Row],[Column4]]), "", deployment_raw[[#This Row],[Column4]])</f>
        <v>&lt;none&gt;</v>
      </c>
      <c r="E37" s="33">
        <f>IF(ISNUMBER(deployment_raw[[#This Row],[Column5]]), deployment_raw[[#This Row],[Column5]],"")</f>
        <v>1</v>
      </c>
      <c r="F37" s="36">
        <f>IF(ISNUMBER(deployment_raw[[#This Row],[Column6]]), deployment_raw[[#This Row],[Column6]],"")</f>
        <v>0</v>
      </c>
      <c r="G37" s="31">
        <f>IF(ISNUMBER(deployment_raw[[#This Row],[Column7]]), deployment_raw[[#This Row],[Column7]]/1048576,"")</f>
        <v>0</v>
      </c>
      <c r="H37" s="31">
        <f>IF(ISNUMBER(deployment_raw[[#This Row],[Column8]]), deployment_raw[[#This Row],[Column8]],"")</f>
        <v>0</v>
      </c>
      <c r="I37" s="33">
        <f>IF(ISNUMBER(deployment_raw[[#This Row],[Column9]]), deployment_raw[[#This Row],[Column9]]/1048576,"")</f>
        <v>0</v>
      </c>
      <c r="J37" s="36">
        <f>IF(ISNUMBER(deployment_raw[[#This Row],[Column10]]), deployment_raw[[#This Row],[Column10]],"")</f>
        <v>0</v>
      </c>
      <c r="K37" s="31">
        <f>IF(ISNUMBER(deployment_raw[[#This Row],[Column11]]), deployment_raw[[#This Row],[Column11]]/1048576,"")</f>
        <v>0</v>
      </c>
      <c r="L37" s="31">
        <f>IF(ISNUMBER(deployment_raw[[#This Row],[Column12]]), deployment_raw[[#This Row],[Column12]],"")</f>
        <v>0</v>
      </c>
      <c r="M37" s="40">
        <f>IF(ISNUMBER(deployment_raw[[#This Row],[Column13]]), deployment_raw[[#This Row],[Column13]]/1048576,"")</f>
        <v>0</v>
      </c>
    </row>
    <row r="38" spans="1:13" ht="15.75" customHeight="1" x14ac:dyDescent="0.25">
      <c r="A38" s="30" t="str">
        <f>IF(ISNONTEXT(deployment_raw[[#This Row],[Column1]]), "", deployment_raw[[#This Row],[Column1]])</f>
        <v>tomcathost</v>
      </c>
      <c r="B38" s="47" t="str">
        <f>IF(ISNONTEXT(deployment_raw[[#This Row],[Column2]]), "", deployment_raw[[#This Row],[Column2]])</f>
        <v>deployment</v>
      </c>
      <c r="C38" s="48" t="str">
        <f>IF(ISNONTEXT(deployment_raw[[#This Row],[Column3]]), "", deployment_raw[[#This Row],[Column3]])</f>
        <v>tomcat</v>
      </c>
      <c r="D38" s="47" t="str">
        <f>IF(ISNONTEXT(deployment_raw[[#This Row],[Column4]]), "", deployment_raw[[#This Row],[Column4]])</f>
        <v>&lt;none&gt;</v>
      </c>
      <c r="E38" s="33">
        <f>IF(ISNUMBER(deployment_raw[[#This Row],[Column5]]), deployment_raw[[#This Row],[Column5]],"")</f>
        <v>4</v>
      </c>
      <c r="F38" s="36">
        <f>IF(ISNUMBER(deployment_raw[[#This Row],[Column6]]), deployment_raw[[#This Row],[Column6]],"")</f>
        <v>100</v>
      </c>
      <c r="G38" s="31">
        <f>IF(ISNUMBER(deployment_raw[[#This Row],[Column7]]), deployment_raw[[#This Row],[Column7]]/1048576,"")</f>
        <v>100</v>
      </c>
      <c r="H38" s="31">
        <f>IF(ISNUMBER(deployment_raw[[#This Row],[Column8]]), deployment_raw[[#This Row],[Column8]],"")</f>
        <v>100</v>
      </c>
      <c r="I38" s="33">
        <f>IF(ISNUMBER(deployment_raw[[#This Row],[Column9]]), deployment_raw[[#This Row],[Column9]]/1048576,"")</f>
        <v>100</v>
      </c>
      <c r="J38" s="36">
        <f>IF(ISNUMBER(deployment_raw[[#This Row],[Column10]]), deployment_raw[[#This Row],[Column10]],"")</f>
        <v>100</v>
      </c>
      <c r="K38" s="31">
        <f>IF(ISNUMBER(deployment_raw[[#This Row],[Column11]]), deployment_raw[[#This Row],[Column11]]/1048576,"")</f>
        <v>100</v>
      </c>
      <c r="L38" s="31">
        <f>IF(ISNUMBER(deployment_raw[[#This Row],[Column12]]), deployment_raw[[#This Row],[Column12]],"")</f>
        <v>100</v>
      </c>
      <c r="M38" s="40">
        <f>IF(ISNUMBER(deployment_raw[[#This Row],[Column13]]), deployment_raw[[#This Row],[Column13]]/1048576,"")</f>
        <v>100</v>
      </c>
    </row>
    <row r="39" spans="1:13" ht="15.75" customHeight="1" x14ac:dyDescent="0.25">
      <c r="A39" s="30" t="str">
        <f>IF(ISNONTEXT(deployment_raw[[#This Row],[Column1]]), "", deployment_raw[[#This Row],[Column1]])</f>
        <v>tomcathost2</v>
      </c>
      <c r="B39" s="47" t="str">
        <f>IF(ISNONTEXT(deployment_raw[[#This Row],[Column2]]), "", deployment_raw[[#This Row],[Column2]])</f>
        <v>deployment</v>
      </c>
      <c r="C39" s="48" t="str">
        <f>IF(ISNONTEXT(deployment_raw[[#This Row],[Column3]]), "", deployment_raw[[#This Row],[Column3]])</f>
        <v>tomcat2</v>
      </c>
      <c r="D39" s="47" t="str">
        <f>IF(ISNONTEXT(deployment_raw[[#This Row],[Column4]]), "", deployment_raw[[#This Row],[Column4]])</f>
        <v>&lt;none&gt;</v>
      </c>
      <c r="E39" s="33">
        <f>IF(ISNUMBER(deployment_raw[[#This Row],[Column5]]), deployment_raw[[#This Row],[Column5]],"")</f>
        <v>5</v>
      </c>
      <c r="F39" s="36">
        <f>IF(ISNUMBER(deployment_raw[[#This Row],[Column6]]), deployment_raw[[#This Row],[Column6]],"")</f>
        <v>50</v>
      </c>
      <c r="G39" s="31">
        <f>IF(ISNUMBER(deployment_raw[[#This Row],[Column7]]), deployment_raw[[#This Row],[Column7]]/1048576,"")</f>
        <v>51.200000762939453</v>
      </c>
      <c r="H39" s="31">
        <f>IF(ISNUMBER(deployment_raw[[#This Row],[Column8]]), deployment_raw[[#This Row],[Column8]],"")</f>
        <v>50</v>
      </c>
      <c r="I39" s="33">
        <f>IF(ISNUMBER(deployment_raw[[#This Row],[Column9]]), deployment_raw[[#This Row],[Column9]]/1048576,"")</f>
        <v>51.200000762939453</v>
      </c>
      <c r="J39" s="36">
        <f>IF(ISNUMBER(deployment_raw[[#This Row],[Column10]]), deployment_raw[[#This Row],[Column10]],"")</f>
        <v>50</v>
      </c>
      <c r="K39" s="31">
        <f>IF(ISNUMBER(deployment_raw[[#This Row],[Column11]]), deployment_raw[[#This Row],[Column11]]/1048576,"")</f>
        <v>51.200000762939453</v>
      </c>
      <c r="L39" s="31">
        <f>IF(ISNUMBER(deployment_raw[[#This Row],[Column12]]), deployment_raw[[#This Row],[Column12]],"")</f>
        <v>50</v>
      </c>
      <c r="M39" s="40">
        <f>IF(ISNUMBER(deployment_raw[[#This Row],[Column13]]), deployment_raw[[#This Row],[Column13]]/1048576,"")</f>
        <v>51.200000762939453</v>
      </c>
    </row>
    <row r="40" spans="1:13" ht="15.75" customHeight="1" x14ac:dyDescent="0.25">
      <c r="A40" s="30" t="str">
        <f>IF(ISNONTEXT(deployment_raw[[#This Row],[Column1]]), "", deployment_raw[[#This Row],[Column1]])</f>
        <v>tomcathost3</v>
      </c>
      <c r="B40" s="47" t="str">
        <f>IF(ISNONTEXT(deployment_raw[[#This Row],[Column2]]), "", deployment_raw[[#This Row],[Column2]])</f>
        <v>deployment</v>
      </c>
      <c r="C40" s="48" t="str">
        <f>IF(ISNONTEXT(deployment_raw[[#This Row],[Column3]]), "", deployment_raw[[#This Row],[Column3]])</f>
        <v>tomcat3</v>
      </c>
      <c r="D40" s="47" t="str">
        <f>IF(ISNONTEXT(deployment_raw[[#This Row],[Column4]]), "", deployment_raw[[#This Row],[Column4]])</f>
        <v>&lt;none&gt;</v>
      </c>
      <c r="E40" s="33">
        <f>IF(ISNUMBER(deployment_raw[[#This Row],[Column5]]), deployment_raw[[#This Row],[Column5]],"")</f>
        <v>1</v>
      </c>
      <c r="F40" s="36">
        <f>IF(ISNUMBER(deployment_raw[[#This Row],[Column6]]), deployment_raw[[#This Row],[Column6]],"")</f>
        <v>100</v>
      </c>
      <c r="G40" s="31">
        <f>IF(ISNUMBER(deployment_raw[[#This Row],[Column7]]), deployment_raw[[#This Row],[Column7]]/1048576,"")</f>
        <v>128</v>
      </c>
      <c r="H40" s="31">
        <f>IF(ISNUMBER(deployment_raw[[#This Row],[Column8]]), deployment_raw[[#This Row],[Column8]],"")</f>
        <v>250</v>
      </c>
      <c r="I40" s="33">
        <f>IF(ISNUMBER(deployment_raw[[#This Row],[Column9]]), deployment_raw[[#This Row],[Column9]]/1048576,"")</f>
        <v>256</v>
      </c>
      <c r="J40" s="36">
        <f>IF(ISNUMBER(deployment_raw[[#This Row],[Column10]]), deployment_raw[[#This Row],[Column10]],"")</f>
        <v>100</v>
      </c>
      <c r="K40" s="31">
        <f>IF(ISNUMBER(deployment_raw[[#This Row],[Column11]]), deployment_raw[[#This Row],[Column11]]/1048576,"")</f>
        <v>128</v>
      </c>
      <c r="L40" s="31">
        <f>IF(ISNUMBER(deployment_raw[[#This Row],[Column12]]), deployment_raw[[#This Row],[Column12]],"")</f>
        <v>250</v>
      </c>
      <c r="M40" s="40">
        <f>IF(ISNUMBER(deployment_raw[[#This Row],[Column13]]), deployment_raw[[#This Row],[Column13]]/1048576,"")</f>
        <v>256</v>
      </c>
    </row>
    <row r="41" spans="1:13" ht="15.75" customHeight="1" x14ac:dyDescent="0.25">
      <c r="A41" s="30" t="str">
        <f>IF(ISNONTEXT(deployment_raw[[#This Row],[Column1]]), "", deployment_raw[[#This Row],[Column1]])</f>
        <v>tomcathost4</v>
      </c>
      <c r="B41" s="47" t="str">
        <f>IF(ISNONTEXT(deployment_raw[[#This Row],[Column2]]), "", deployment_raw[[#This Row],[Column2]])</f>
        <v>deployment</v>
      </c>
      <c r="C41" s="48" t="str">
        <f>IF(ISNONTEXT(deployment_raw[[#This Row],[Column3]]), "", deployment_raw[[#This Row],[Column3]])</f>
        <v>tomcat4</v>
      </c>
      <c r="D41" s="47" t="str">
        <f>IF(ISNONTEXT(deployment_raw[[#This Row],[Column4]]), "", deployment_raw[[#This Row],[Column4]])</f>
        <v>&lt;none&gt;</v>
      </c>
      <c r="E41" s="33">
        <f>IF(ISNUMBER(deployment_raw[[#This Row],[Column5]]), deployment_raw[[#This Row],[Column5]],"")</f>
        <v>1</v>
      </c>
      <c r="F41" s="36">
        <f>IF(ISNUMBER(deployment_raw[[#This Row],[Column6]]), deployment_raw[[#This Row],[Column6]],"")</f>
        <v>0</v>
      </c>
      <c r="G41" s="31">
        <f>IF(ISNUMBER(deployment_raw[[#This Row],[Column7]]), deployment_raw[[#This Row],[Column7]]/1048576,"")</f>
        <v>0</v>
      </c>
      <c r="H41" s="31">
        <f>IF(ISNUMBER(deployment_raw[[#This Row],[Column8]]), deployment_raw[[#This Row],[Column8]],"")</f>
        <v>0</v>
      </c>
      <c r="I41" s="33">
        <f>IF(ISNUMBER(deployment_raw[[#This Row],[Column9]]), deployment_raw[[#This Row],[Column9]]/1048576,"")</f>
        <v>0</v>
      </c>
      <c r="J41" s="36">
        <f>IF(ISNUMBER(deployment_raw[[#This Row],[Column10]]), deployment_raw[[#This Row],[Column10]],"")</f>
        <v>0</v>
      </c>
      <c r="K41" s="31">
        <f>IF(ISNUMBER(deployment_raw[[#This Row],[Column11]]), deployment_raw[[#This Row],[Column11]]/1048576,"")</f>
        <v>0</v>
      </c>
      <c r="L41" s="31">
        <f>IF(ISNUMBER(deployment_raw[[#This Row],[Column12]]), deployment_raw[[#This Row],[Column12]],"")</f>
        <v>0</v>
      </c>
      <c r="M41" s="40">
        <f>IF(ISNUMBER(deployment_raw[[#This Row],[Column13]]), deployment_raw[[#This Row],[Column13]]/1048576,"")</f>
        <v>0</v>
      </c>
    </row>
    <row r="42" spans="1:13" ht="15.75" customHeight="1" x14ac:dyDescent="0.25">
      <c r="A42" s="30" t="str">
        <f>IF(ISNONTEXT(deployment_raw[[#This Row],[Column1]]), "", deployment_raw[[#This Row],[Column1]])</f>
        <v>tomcathost5</v>
      </c>
      <c r="B42" s="47" t="str">
        <f>IF(ISNONTEXT(deployment_raw[[#This Row],[Column2]]), "", deployment_raw[[#This Row],[Column2]])</f>
        <v>deployment</v>
      </c>
      <c r="C42" s="48" t="str">
        <f>IF(ISNONTEXT(deployment_raw[[#This Row],[Column3]]), "", deployment_raw[[#This Row],[Column3]])</f>
        <v>tomcat5</v>
      </c>
      <c r="D42" s="47" t="str">
        <f>IF(ISNONTEXT(deployment_raw[[#This Row],[Column4]]), "", deployment_raw[[#This Row],[Column4]])</f>
        <v>&lt;none&gt;</v>
      </c>
      <c r="E42" s="33">
        <f>IF(ISNUMBER(deployment_raw[[#This Row],[Column5]]), deployment_raw[[#This Row],[Column5]],"")</f>
        <v>1</v>
      </c>
      <c r="F42" s="36">
        <f>IF(ISNUMBER(deployment_raw[[#This Row],[Column6]]), deployment_raw[[#This Row],[Column6]],"")</f>
        <v>0</v>
      </c>
      <c r="G42" s="31">
        <f>IF(ISNUMBER(deployment_raw[[#This Row],[Column7]]), deployment_raw[[#This Row],[Column7]]/1048576,"")</f>
        <v>0</v>
      </c>
      <c r="H42" s="31">
        <f>IF(ISNUMBER(deployment_raw[[#This Row],[Column8]]), deployment_raw[[#This Row],[Column8]],"")</f>
        <v>0</v>
      </c>
      <c r="I42" s="33">
        <f>IF(ISNUMBER(deployment_raw[[#This Row],[Column9]]), deployment_raw[[#This Row],[Column9]]/1048576,"")</f>
        <v>0</v>
      </c>
      <c r="J42" s="36">
        <f>IF(ISNUMBER(deployment_raw[[#This Row],[Column10]]), deployment_raw[[#This Row],[Column10]],"")</f>
        <v>0</v>
      </c>
      <c r="K42" s="31">
        <f>IF(ISNUMBER(deployment_raw[[#This Row],[Column11]]), deployment_raw[[#This Row],[Column11]]/1048576,"")</f>
        <v>0</v>
      </c>
      <c r="L42" s="31">
        <f>IF(ISNUMBER(deployment_raw[[#This Row],[Column12]]), deployment_raw[[#This Row],[Column12]],"")</f>
        <v>0</v>
      </c>
      <c r="M42" s="40">
        <f>IF(ISNUMBER(deployment_raw[[#This Row],[Column13]]), deployment_raw[[#This Row],[Column13]]/1048576,"")</f>
        <v>0</v>
      </c>
    </row>
    <row r="43" spans="1:13" ht="15.75" customHeight="1" x14ac:dyDescent="0.25">
      <c r="A43" s="30" t="str">
        <f>IF(ISNONTEXT(deployment_raw[[#This Row],[Column1]]), "", deployment_raw[[#This Row],[Column1]])</f>
        <v>alertmanager-my-prometheus-operator-kub-alertmanager</v>
      </c>
      <c r="B43" s="47" t="str">
        <f>IF(ISNONTEXT(deployment_raw[[#This Row],[Column2]]), "", deployment_raw[[#This Row],[Column2]])</f>
        <v>statefulset</v>
      </c>
      <c r="C43" s="48" t="str">
        <f>IF(ISNONTEXT(deployment_raw[[#This Row],[Column3]]), "", deployment_raw[[#This Row],[Column3]])</f>
        <v>monitoring</v>
      </c>
      <c r="D43" s="47" t="str">
        <f>IF(ISNONTEXT(deployment_raw[[#This Row],[Column4]]), "", deployment_raw[[#This Row],[Column4]])</f>
        <v>&lt;none&gt;</v>
      </c>
      <c r="E43" s="33">
        <f>IF(ISNUMBER(deployment_raw[[#This Row],[Column5]]), deployment_raw[[#This Row],[Column5]],"")</f>
        <v>1</v>
      </c>
      <c r="F43" s="36">
        <f>IF(ISNUMBER(deployment_raw[[#This Row],[Column6]]), deployment_raw[[#This Row],[Column6]],"")</f>
        <v>100</v>
      </c>
      <c r="G43" s="31">
        <f>IF(ISNUMBER(deployment_raw[[#This Row],[Column7]]), deployment_raw[[#This Row],[Column7]]/1048576,"")</f>
        <v>250</v>
      </c>
      <c r="H43" s="31">
        <f>IF(ISNUMBER(deployment_raw[[#This Row],[Column8]]), deployment_raw[[#This Row],[Column8]],"")</f>
        <v>100</v>
      </c>
      <c r="I43" s="33">
        <f>IF(ISNUMBER(deployment_raw[[#This Row],[Column9]]), deployment_raw[[#This Row],[Column9]]/1048576,"")</f>
        <v>50</v>
      </c>
      <c r="J43" s="36">
        <f>IF(ISNUMBER(deployment_raw[[#This Row],[Column10]]), deployment_raw[[#This Row],[Column10]],"")</f>
        <v>100</v>
      </c>
      <c r="K43" s="31">
        <f>IF(ISNUMBER(deployment_raw[[#This Row],[Column11]]), deployment_raw[[#This Row],[Column11]]/1048576,"")</f>
        <v>250</v>
      </c>
      <c r="L43" s="31">
        <f>IF(ISNUMBER(deployment_raw[[#This Row],[Column12]]), deployment_raw[[#This Row],[Column12]],"")</f>
        <v>100</v>
      </c>
      <c r="M43" s="40">
        <f>IF(ISNUMBER(deployment_raw[[#This Row],[Column13]]), deployment_raw[[#This Row],[Column13]]/1048576,"")</f>
        <v>50</v>
      </c>
    </row>
    <row r="44" spans="1:13" ht="15.75" customHeight="1" x14ac:dyDescent="0.25">
      <c r="A44" s="30" t="str">
        <f>IF(ISNONTEXT(deployment_raw[[#This Row],[Column1]]), "", deployment_raw[[#This Row],[Column1]])</f>
        <v>prometheus-my-prometheus-operator-kub-prometheus</v>
      </c>
      <c r="B44" s="47" t="str">
        <f>IF(ISNONTEXT(deployment_raw[[#This Row],[Column2]]), "", deployment_raw[[#This Row],[Column2]])</f>
        <v>statefulset</v>
      </c>
      <c r="C44" s="48" t="str">
        <f>IF(ISNONTEXT(deployment_raw[[#This Row],[Column3]]), "", deployment_raw[[#This Row],[Column3]])</f>
        <v>monitoring</v>
      </c>
      <c r="D44" s="47" t="str">
        <f>IF(ISNONTEXT(deployment_raw[[#This Row],[Column4]]), "", deployment_raw[[#This Row],[Column4]])</f>
        <v>&lt;none&gt;</v>
      </c>
      <c r="E44" s="33">
        <f>IF(ISNUMBER(deployment_raw[[#This Row],[Column5]]), deployment_raw[[#This Row],[Column5]],"")</f>
        <v>1</v>
      </c>
      <c r="F44" s="36">
        <f>IF(ISNUMBER(deployment_raw[[#This Row],[Column6]]), deployment_raw[[#This Row],[Column6]],"")</f>
        <v>100</v>
      </c>
      <c r="G44" s="31">
        <f>IF(ISNUMBER(deployment_raw[[#This Row],[Column7]]), deployment_raw[[#This Row],[Column7]]/1048576,"")</f>
        <v>50</v>
      </c>
      <c r="H44" s="31">
        <f>IF(ISNUMBER(deployment_raw[[#This Row],[Column8]]), deployment_raw[[#This Row],[Column8]],"")</f>
        <v>100</v>
      </c>
      <c r="I44" s="33">
        <f>IF(ISNUMBER(deployment_raw[[#This Row],[Column9]]), deployment_raw[[#This Row],[Column9]]/1048576,"")</f>
        <v>50</v>
      </c>
      <c r="J44" s="36">
        <f>IF(ISNUMBER(deployment_raw[[#This Row],[Column10]]), deployment_raw[[#This Row],[Column10]],"")</f>
        <v>100</v>
      </c>
      <c r="K44" s="31">
        <f>IF(ISNUMBER(deployment_raw[[#This Row],[Column11]]), deployment_raw[[#This Row],[Column11]]/1048576,"")</f>
        <v>50</v>
      </c>
      <c r="L44" s="31">
        <f>IF(ISNUMBER(deployment_raw[[#This Row],[Column12]]), deployment_raw[[#This Row],[Column12]],"")</f>
        <v>100</v>
      </c>
      <c r="M44" s="40">
        <f>IF(ISNUMBER(deployment_raw[[#This Row],[Column13]]), deployment_raw[[#This Row],[Column13]]/1048576,"")</f>
        <v>50</v>
      </c>
    </row>
    <row r="45" spans="1:13" ht="15.75" customHeight="1" x14ac:dyDescent="0.25">
      <c r="A45" s="30" t="str">
        <f>IF(ISNONTEXT(deployment_raw[[#This Row],[Column1]]), "", deployment_raw[[#This Row],[Column1]])</f>
        <v>my-cluster-kafka</v>
      </c>
      <c r="B45" s="47" t="str">
        <f>IF(ISNONTEXT(deployment_raw[[#This Row],[Column2]]), "", deployment_raw[[#This Row],[Column2]])</f>
        <v>statefulset</v>
      </c>
      <c r="C45" s="48" t="str">
        <f>IF(ISNONTEXT(deployment_raw[[#This Row],[Column3]]), "", deployment_raw[[#This Row],[Column3]])</f>
        <v>myproject</v>
      </c>
      <c r="D45" s="47" t="str">
        <f>IF(ISNONTEXT(deployment_raw[[#This Row],[Column4]]), "", deployment_raw[[#This Row],[Column4]])</f>
        <v>&lt;none&gt;</v>
      </c>
      <c r="E45" s="33">
        <f>IF(ISNUMBER(deployment_raw[[#This Row],[Column5]]), deployment_raw[[#This Row],[Column5]],"")</f>
        <v>3</v>
      </c>
      <c r="F45" s="36">
        <f>IF(ISNUMBER(deployment_raw[[#This Row],[Column6]]), deployment_raw[[#This Row],[Column6]],"")</f>
        <v>0</v>
      </c>
      <c r="G45" s="31">
        <f>IF(ISNUMBER(deployment_raw[[#This Row],[Column7]]), deployment_raw[[#This Row],[Column7]]/1048576,"")</f>
        <v>0</v>
      </c>
      <c r="H45" s="31">
        <f>IF(ISNUMBER(deployment_raw[[#This Row],[Column8]]), deployment_raw[[#This Row],[Column8]],"")</f>
        <v>0</v>
      </c>
      <c r="I45" s="33">
        <f>IF(ISNUMBER(deployment_raw[[#This Row],[Column9]]), deployment_raw[[#This Row],[Column9]]/1048576,"")</f>
        <v>0</v>
      </c>
      <c r="J45" s="36">
        <f>IF(ISNUMBER(deployment_raw[[#This Row],[Column10]]), deployment_raw[[#This Row],[Column10]],"")</f>
        <v>0</v>
      </c>
      <c r="K45" s="31">
        <f>IF(ISNUMBER(deployment_raw[[#This Row],[Column11]]), deployment_raw[[#This Row],[Column11]]/1048576,"")</f>
        <v>0</v>
      </c>
      <c r="L45" s="31">
        <f>IF(ISNUMBER(deployment_raw[[#This Row],[Column12]]), deployment_raw[[#This Row],[Column12]],"")</f>
        <v>0</v>
      </c>
      <c r="M45" s="40">
        <f>IF(ISNUMBER(deployment_raw[[#This Row],[Column13]]), deployment_raw[[#This Row],[Column13]]/1048576,"")</f>
        <v>0</v>
      </c>
    </row>
    <row r="46" spans="1:13" ht="15.75" customHeight="1" x14ac:dyDescent="0.25">
      <c r="A46" s="30" t="str">
        <f>IF(ISNONTEXT(deployment_raw[[#This Row],[Column1]]), "", deployment_raw[[#This Row],[Column1]])</f>
        <v>my-cluster-zookeeper</v>
      </c>
      <c r="B46" s="47" t="str">
        <f>IF(ISNONTEXT(deployment_raw[[#This Row],[Column2]]), "", deployment_raw[[#This Row],[Column2]])</f>
        <v>statefulset</v>
      </c>
      <c r="C46" s="48" t="str">
        <f>IF(ISNONTEXT(deployment_raw[[#This Row],[Column3]]), "", deployment_raw[[#This Row],[Column3]])</f>
        <v>myproject</v>
      </c>
      <c r="D46" s="47" t="str">
        <f>IF(ISNONTEXT(deployment_raw[[#This Row],[Column4]]), "", deployment_raw[[#This Row],[Column4]])</f>
        <v>&lt;none&gt;</v>
      </c>
      <c r="E46" s="33">
        <f>IF(ISNUMBER(deployment_raw[[#This Row],[Column5]]), deployment_raw[[#This Row],[Column5]],"")</f>
        <v>3</v>
      </c>
      <c r="F46" s="36">
        <f>IF(ISNUMBER(deployment_raw[[#This Row],[Column6]]), deployment_raw[[#This Row],[Column6]],"")</f>
        <v>0</v>
      </c>
      <c r="G46" s="31">
        <f>IF(ISNUMBER(deployment_raw[[#This Row],[Column7]]), deployment_raw[[#This Row],[Column7]]/1048576,"")</f>
        <v>0</v>
      </c>
      <c r="H46" s="31">
        <f>IF(ISNUMBER(deployment_raw[[#This Row],[Column8]]), deployment_raw[[#This Row],[Column8]],"")</f>
        <v>0</v>
      </c>
      <c r="I46" s="33">
        <f>IF(ISNUMBER(deployment_raw[[#This Row],[Column9]]), deployment_raw[[#This Row],[Column9]]/1048576,"")</f>
        <v>0</v>
      </c>
      <c r="J46" s="36">
        <f>IF(ISNUMBER(deployment_raw[[#This Row],[Column10]]), deployment_raw[[#This Row],[Column10]],"")</f>
        <v>0</v>
      </c>
      <c r="K46" s="31">
        <f>IF(ISNUMBER(deployment_raw[[#This Row],[Column11]]), deployment_raw[[#This Row],[Column11]]/1048576,"")</f>
        <v>0</v>
      </c>
      <c r="L46" s="31">
        <f>IF(ISNUMBER(deployment_raw[[#This Row],[Column12]]), deployment_raw[[#This Row],[Column12]],"")</f>
        <v>0</v>
      </c>
      <c r="M46" s="40">
        <f>IF(ISNUMBER(deployment_raw[[#This Row],[Column13]]), deployment_raw[[#This Row],[Column13]]/1048576,"")</f>
        <v>0</v>
      </c>
    </row>
    <row r="47" spans="1:13" ht="15.75" customHeight="1" x14ac:dyDescent="0.25">
      <c r="A47" s="30" t="str">
        <f>IF(ISNONTEXT(deployment_raw[[#This Row],[Column1]]), "", deployment_raw[[#This Row],[Column1]])</f>
        <v>web</v>
      </c>
      <c r="B47" s="47" t="str">
        <f>IF(ISNONTEXT(deployment_raw[[#This Row],[Column2]]), "", deployment_raw[[#This Row],[Column2]])</f>
        <v>statefulset</v>
      </c>
      <c r="C47" s="48" t="str">
        <f>IF(ISNONTEXT(deployment_raw[[#This Row],[Column3]]), "", deployment_raw[[#This Row],[Column3]])</f>
        <v>nginx-web-sts</v>
      </c>
      <c r="D47" s="47" t="str">
        <f>IF(ISNONTEXT(deployment_raw[[#This Row],[Column4]]), "", deployment_raw[[#This Row],[Column4]])</f>
        <v>&lt;none&gt;</v>
      </c>
      <c r="E47" s="33">
        <f>IF(ISNUMBER(deployment_raw[[#This Row],[Column5]]), deployment_raw[[#This Row],[Column5]],"")</f>
        <v>1</v>
      </c>
      <c r="F47" s="36">
        <f>IF(ISNUMBER(deployment_raw[[#This Row],[Column6]]), deployment_raw[[#This Row],[Column6]],"")</f>
        <v>100</v>
      </c>
      <c r="G47" s="31">
        <f>IF(ISNUMBER(deployment_raw[[#This Row],[Column7]]), deployment_raw[[#This Row],[Column7]]/1048576,"")</f>
        <v>128</v>
      </c>
      <c r="H47" s="31">
        <f>IF(ISNUMBER(deployment_raw[[#This Row],[Column8]]), deployment_raw[[#This Row],[Column8]],"")</f>
        <v>250</v>
      </c>
      <c r="I47" s="33">
        <f>IF(ISNUMBER(deployment_raw[[#This Row],[Column9]]), deployment_raw[[#This Row],[Column9]]/1048576,"")</f>
        <v>256</v>
      </c>
      <c r="J47" s="36">
        <f>IF(ISNUMBER(deployment_raw[[#This Row],[Column10]]), deployment_raw[[#This Row],[Column10]],"")</f>
        <v>100</v>
      </c>
      <c r="K47" s="31">
        <f>IF(ISNUMBER(deployment_raw[[#This Row],[Column11]]), deployment_raw[[#This Row],[Column11]]/1048576,"")</f>
        <v>128</v>
      </c>
      <c r="L47" s="31">
        <f>IF(ISNUMBER(deployment_raw[[#This Row],[Column12]]), deployment_raw[[#This Row],[Column12]],"")</f>
        <v>250</v>
      </c>
      <c r="M47" s="40">
        <f>IF(ISNUMBER(deployment_raw[[#This Row],[Column13]]), deployment_raw[[#This Row],[Column13]]/1048576,"")</f>
        <v>256</v>
      </c>
    </row>
    <row r="48" spans="1:13" ht="15.75" customHeight="1" x14ac:dyDescent="0.25">
      <c r="A48" s="30" t="str">
        <f>IF(ISNONTEXT(deployment_raw[[#This Row],[Column1]]), "", deployment_raw[[#This Row],[Column1]])</f>
        <v>web2</v>
      </c>
      <c r="B48" s="47" t="str">
        <f>IF(ISNONTEXT(deployment_raw[[#This Row],[Column2]]), "", deployment_raw[[#This Row],[Column2]])</f>
        <v>statefulset</v>
      </c>
      <c r="C48" s="48" t="str">
        <f>IF(ISNONTEXT(deployment_raw[[#This Row],[Column3]]), "", deployment_raw[[#This Row],[Column3]])</f>
        <v>nginx-web2-sts</v>
      </c>
      <c r="D48" s="47" t="str">
        <f>IF(ISNONTEXT(deployment_raw[[#This Row],[Column4]]), "", deployment_raw[[#This Row],[Column4]])</f>
        <v>&lt;none&gt;</v>
      </c>
      <c r="E48" s="33">
        <f>IF(ISNUMBER(deployment_raw[[#This Row],[Column5]]), deployment_raw[[#This Row],[Column5]],"")</f>
        <v>1</v>
      </c>
      <c r="F48" s="36">
        <f>IF(ISNUMBER(deployment_raw[[#This Row],[Column6]]), deployment_raw[[#This Row],[Column6]],"")</f>
        <v>50</v>
      </c>
      <c r="G48" s="31">
        <f>IF(ISNUMBER(deployment_raw[[#This Row],[Column7]]), deployment_raw[[#This Row],[Column7]]/1048576,"")</f>
        <v>64</v>
      </c>
      <c r="H48" s="31">
        <f>IF(ISNUMBER(deployment_raw[[#This Row],[Column8]]), deployment_raw[[#This Row],[Column8]],"")</f>
        <v>50</v>
      </c>
      <c r="I48" s="33">
        <f>IF(ISNUMBER(deployment_raw[[#This Row],[Column9]]), deployment_raw[[#This Row],[Column9]]/1048576,"")</f>
        <v>64</v>
      </c>
      <c r="J48" s="36">
        <f>IF(ISNUMBER(deployment_raw[[#This Row],[Column10]]), deployment_raw[[#This Row],[Column10]],"")</f>
        <v>50</v>
      </c>
      <c r="K48" s="31">
        <f>IF(ISNUMBER(deployment_raw[[#This Row],[Column11]]), deployment_raw[[#This Row],[Column11]]/1048576,"")</f>
        <v>64</v>
      </c>
      <c r="L48" s="31">
        <f>IF(ISNUMBER(deployment_raw[[#This Row],[Column12]]), deployment_raw[[#This Row],[Column12]],"")</f>
        <v>50</v>
      </c>
      <c r="M48" s="40">
        <f>IF(ISNUMBER(deployment_raw[[#This Row],[Column13]]), deployment_raw[[#This Row],[Column13]]/1048576,"")</f>
        <v>64</v>
      </c>
    </row>
    <row r="49" spans="1:13" ht="15.75" customHeight="1" x14ac:dyDescent="0.25">
      <c r="A49" s="30" t="str">
        <f>IF(ISNONTEXT(deployment_raw[[#This Row],[Column1]]), "", deployment_raw[[#This Row],[Column1]])</f>
        <v>web3</v>
      </c>
      <c r="B49" s="47" t="str">
        <f>IF(ISNONTEXT(deployment_raw[[#This Row],[Column2]]), "", deployment_raw[[#This Row],[Column2]])</f>
        <v>statefulset</v>
      </c>
      <c r="C49" s="48" t="str">
        <f>IF(ISNONTEXT(deployment_raw[[#This Row],[Column3]]), "", deployment_raw[[#This Row],[Column3]])</f>
        <v>nginx-web3-sts</v>
      </c>
      <c r="D49" s="47" t="str">
        <f>IF(ISNONTEXT(deployment_raw[[#This Row],[Column4]]), "", deployment_raw[[#This Row],[Column4]])</f>
        <v>&lt;none&gt;</v>
      </c>
      <c r="E49" s="33">
        <f>IF(ISNUMBER(deployment_raw[[#This Row],[Column5]]), deployment_raw[[#This Row],[Column5]],"")</f>
        <v>1</v>
      </c>
      <c r="F49" s="36">
        <f>IF(ISNUMBER(deployment_raw[[#This Row],[Column6]]), deployment_raw[[#This Row],[Column6]],"")</f>
        <v>100</v>
      </c>
      <c r="G49" s="31">
        <f>IF(ISNUMBER(deployment_raw[[#This Row],[Column7]]), deployment_raw[[#This Row],[Column7]]/1048576,"")</f>
        <v>128</v>
      </c>
      <c r="H49" s="31">
        <f>IF(ISNUMBER(deployment_raw[[#This Row],[Column8]]), deployment_raw[[#This Row],[Column8]],"")</f>
        <v>250</v>
      </c>
      <c r="I49" s="33">
        <f>IF(ISNUMBER(deployment_raw[[#This Row],[Column9]]), deployment_raw[[#This Row],[Column9]]/1048576,"")</f>
        <v>256</v>
      </c>
      <c r="J49" s="36">
        <f>IF(ISNUMBER(deployment_raw[[#This Row],[Column10]]), deployment_raw[[#This Row],[Column10]],"")</f>
        <v>100</v>
      </c>
      <c r="K49" s="31">
        <f>IF(ISNUMBER(deployment_raw[[#This Row],[Column11]]), deployment_raw[[#This Row],[Column11]]/1048576,"")</f>
        <v>128</v>
      </c>
      <c r="L49" s="31">
        <f>IF(ISNUMBER(deployment_raw[[#This Row],[Column12]]), deployment_raw[[#This Row],[Column12]],"")</f>
        <v>250</v>
      </c>
      <c r="M49" s="40">
        <f>IF(ISNUMBER(deployment_raw[[#This Row],[Column13]]), deployment_raw[[#This Row],[Column13]]/1048576,"")</f>
        <v>256</v>
      </c>
    </row>
    <row r="50" spans="1:13" ht="15.75" customHeight="1" x14ac:dyDescent="0.25">
      <c r="A50" s="30" t="str">
        <f>IF(ISNONTEXT(deployment_raw[[#This Row],[Column1]]), "", deployment_raw[[#This Row],[Column1]])</f>
        <v>redis</v>
      </c>
      <c r="B50" s="47" t="str">
        <f>IF(ISNONTEXT(deployment_raw[[#This Row],[Column2]]), "", deployment_raw[[#This Row],[Column2]])</f>
        <v>statefulset</v>
      </c>
      <c r="C50" s="48" t="str">
        <f>IF(ISNONTEXT(deployment_raw[[#This Row],[Column3]]), "", deployment_raw[[#This Row],[Column3]])</f>
        <v>robot-shop</v>
      </c>
      <c r="D50" s="47" t="str">
        <f>IF(ISNONTEXT(deployment_raw[[#This Row],[Column4]]), "", deployment_raw[[#This Row],[Column4]])</f>
        <v>&lt;none&gt;</v>
      </c>
      <c r="E50" s="33">
        <f>IF(ISNUMBER(deployment_raw[[#This Row],[Column5]]), deployment_raw[[#This Row],[Column5]],"")</f>
        <v>1</v>
      </c>
      <c r="F50" s="36">
        <f>IF(ISNUMBER(deployment_raw[[#This Row],[Column6]]), deployment_raw[[#This Row],[Column6]],"")</f>
        <v>200</v>
      </c>
      <c r="G50" s="31">
        <f>IF(ISNUMBER(deployment_raw[[#This Row],[Column7]]), deployment_raw[[#This Row],[Column7]]/1048576,"")</f>
        <v>100</v>
      </c>
      <c r="H50" s="31">
        <f>IF(ISNUMBER(deployment_raw[[#This Row],[Column8]]), deployment_raw[[#This Row],[Column8]],"")</f>
        <v>1000</v>
      </c>
      <c r="I50" s="33">
        <f>IF(ISNUMBER(deployment_raw[[#This Row],[Column9]]), deployment_raw[[#This Row],[Column9]]/1048576,"")</f>
        <v>2048</v>
      </c>
      <c r="J50" s="36">
        <f>IF(ISNUMBER(deployment_raw[[#This Row],[Column10]]), deployment_raw[[#This Row],[Column10]],"")</f>
        <v>60</v>
      </c>
      <c r="K50" s="31">
        <f>IF(ISNUMBER(deployment_raw[[#This Row],[Column11]]), deployment_raw[[#This Row],[Column11]]/1048576,"")</f>
        <v>16</v>
      </c>
      <c r="L50" s="31">
        <f>IF(ISNUMBER(deployment_raw[[#This Row],[Column12]]), deployment_raw[[#This Row],[Column12]],"")</f>
        <v>80</v>
      </c>
      <c r="M50" s="40">
        <f>IF(ISNUMBER(deployment_raw[[#This Row],[Column13]]), deployment_raw[[#This Row],[Column13]]/1048576,"")</f>
        <v>16</v>
      </c>
    </row>
    <row r="51" spans="1:13" ht="15.75" customHeight="1" x14ac:dyDescent="0.25">
      <c r="A51" s="30" t="str">
        <f>IF(ISNONTEXT(deployment_raw[[#This Row],[Column1]]), "", deployment_raw[[#This Row],[Column1]])</f>
        <v/>
      </c>
      <c r="B51" s="47" t="str">
        <f>IF(ISNONTEXT(deployment_raw[[#This Row],[Column2]]), "", deployment_raw[[#This Row],[Column2]])</f>
        <v/>
      </c>
      <c r="C51" s="48" t="str">
        <f>IF(ISNONTEXT(deployment_raw[[#This Row],[Column3]]), "", deployment_raw[[#This Row],[Column3]])</f>
        <v/>
      </c>
      <c r="D51" s="47" t="str">
        <f>IF(ISNONTEXT(deployment_raw[[#This Row],[Column4]]), "", deployment_raw[[#This Row],[Column4]])</f>
        <v/>
      </c>
      <c r="E51" s="33" t="str">
        <f>IF(ISNUMBER(deployment_raw[[#This Row],[Column5]]), deployment_raw[[#This Row],[Column5]],"")</f>
        <v/>
      </c>
      <c r="F51" s="36" t="str">
        <f>IF(ISNUMBER(deployment_raw[[#This Row],[Column6]]), deployment_raw[[#This Row],[Column6]],"")</f>
        <v/>
      </c>
      <c r="G51" s="31" t="str">
        <f>IF(ISNUMBER(deployment_raw[[#This Row],[Column7]]), deployment_raw[[#This Row],[Column7]]/1048576,"")</f>
        <v/>
      </c>
      <c r="H51" s="31" t="str">
        <f>IF(ISNUMBER(deployment_raw[[#This Row],[Column8]]), deployment_raw[[#This Row],[Column8]],"")</f>
        <v/>
      </c>
      <c r="I51" s="33" t="str">
        <f>IF(ISNUMBER(deployment_raw[[#This Row],[Column9]]), deployment_raw[[#This Row],[Column9]]/1048576,"")</f>
        <v/>
      </c>
      <c r="J51" s="36" t="str">
        <f>IF(ISNUMBER(deployment_raw[[#This Row],[Column10]]), deployment_raw[[#This Row],[Column10]],"")</f>
        <v/>
      </c>
      <c r="K51" s="31" t="str">
        <f>IF(ISNUMBER(deployment_raw[[#This Row],[Column11]]), deployment_raw[[#This Row],[Column11]]/1048576,"")</f>
        <v/>
      </c>
      <c r="L51" s="31" t="str">
        <f>IF(ISNUMBER(deployment_raw[[#This Row],[Column12]]), deployment_raw[[#This Row],[Column12]],"")</f>
        <v/>
      </c>
      <c r="M51" s="40" t="str">
        <f>IF(ISNUMBER(deployment_raw[[#This Row],[Column13]]), deployment_raw[[#This Row],[Column13]]/1048576,"")</f>
        <v/>
      </c>
    </row>
    <row r="52" spans="1:13" ht="15.75" customHeight="1" x14ac:dyDescent="0.25">
      <c r="A52" s="30" t="str">
        <f>IF(ISNONTEXT(deployment_raw[[#This Row],[Column1]]), "", deployment_raw[[#This Row],[Column1]])</f>
        <v/>
      </c>
      <c r="B52" s="47" t="str">
        <f>IF(ISNONTEXT(deployment_raw[[#This Row],[Column2]]), "", deployment_raw[[#This Row],[Column2]])</f>
        <v/>
      </c>
      <c r="C52" s="48" t="str">
        <f>IF(ISNONTEXT(deployment_raw[[#This Row],[Column3]]), "", deployment_raw[[#This Row],[Column3]])</f>
        <v/>
      </c>
      <c r="D52" s="47" t="str">
        <f>IF(ISNONTEXT(deployment_raw[[#This Row],[Column4]]), "", deployment_raw[[#This Row],[Column4]])</f>
        <v/>
      </c>
      <c r="E52" s="33" t="str">
        <f>IF(ISNUMBER(deployment_raw[[#This Row],[Column5]]), deployment_raw[[#This Row],[Column5]],"")</f>
        <v/>
      </c>
      <c r="F52" s="36" t="str">
        <f>IF(ISNUMBER(deployment_raw[[#This Row],[Column6]]), deployment_raw[[#This Row],[Column6]],"")</f>
        <v/>
      </c>
      <c r="G52" s="31" t="str">
        <f>IF(ISNUMBER(deployment_raw[[#This Row],[Column7]]), deployment_raw[[#This Row],[Column7]]/1048576,"")</f>
        <v/>
      </c>
      <c r="H52" s="31" t="str">
        <f>IF(ISNUMBER(deployment_raw[[#This Row],[Column8]]), deployment_raw[[#This Row],[Column8]],"")</f>
        <v/>
      </c>
      <c r="I52" s="33" t="str">
        <f>IF(ISNUMBER(deployment_raw[[#This Row],[Column9]]), deployment_raw[[#This Row],[Column9]]/1048576,"")</f>
        <v/>
      </c>
      <c r="J52" s="36" t="str">
        <f>IF(ISNUMBER(deployment_raw[[#This Row],[Column10]]), deployment_raw[[#This Row],[Column10]],"")</f>
        <v/>
      </c>
      <c r="K52" s="31" t="str">
        <f>IF(ISNUMBER(deployment_raw[[#This Row],[Column11]]), deployment_raw[[#This Row],[Column11]]/1048576,"")</f>
        <v/>
      </c>
      <c r="L52" s="31" t="str">
        <f>IF(ISNUMBER(deployment_raw[[#This Row],[Column12]]), deployment_raw[[#This Row],[Column12]],"")</f>
        <v/>
      </c>
      <c r="M52" s="40" t="str">
        <f>IF(ISNUMBER(deployment_raw[[#This Row],[Column13]]), deployment_raw[[#This Row],[Column13]]/1048576,"")</f>
        <v/>
      </c>
    </row>
    <row r="53" spans="1:13" ht="15.75" customHeight="1" x14ac:dyDescent="0.25">
      <c r="A53" s="30" t="str">
        <f>IF(ISNONTEXT(deployment_raw[[#This Row],[Column1]]), "", deployment_raw[[#This Row],[Column1]])</f>
        <v/>
      </c>
      <c r="B53" s="47" t="str">
        <f>IF(ISNONTEXT(deployment_raw[[#This Row],[Column2]]), "", deployment_raw[[#This Row],[Column2]])</f>
        <v/>
      </c>
      <c r="C53" s="48" t="str">
        <f>IF(ISNONTEXT(deployment_raw[[#This Row],[Column3]]), "", deployment_raw[[#This Row],[Column3]])</f>
        <v/>
      </c>
      <c r="D53" s="47" t="str">
        <f>IF(ISNONTEXT(deployment_raw[[#This Row],[Column4]]), "", deployment_raw[[#This Row],[Column4]])</f>
        <v/>
      </c>
      <c r="E53" s="33" t="str">
        <f>IF(ISNUMBER(deployment_raw[[#This Row],[Column5]]), deployment_raw[[#This Row],[Column5]],"")</f>
        <v/>
      </c>
      <c r="F53" s="36" t="str">
        <f>IF(ISNUMBER(deployment_raw[[#This Row],[Column6]]), deployment_raw[[#This Row],[Column6]],"")</f>
        <v/>
      </c>
      <c r="G53" s="31" t="str">
        <f>IF(ISNUMBER(deployment_raw[[#This Row],[Column7]]), deployment_raw[[#This Row],[Column7]]/1048576,"")</f>
        <v/>
      </c>
      <c r="H53" s="31" t="str">
        <f>IF(ISNUMBER(deployment_raw[[#This Row],[Column8]]), deployment_raw[[#This Row],[Column8]],"")</f>
        <v/>
      </c>
      <c r="I53" s="33" t="str">
        <f>IF(ISNUMBER(deployment_raw[[#This Row],[Column9]]), deployment_raw[[#This Row],[Column9]]/1048576,"")</f>
        <v/>
      </c>
      <c r="J53" s="36" t="str">
        <f>IF(ISNUMBER(deployment_raw[[#This Row],[Column10]]), deployment_raw[[#This Row],[Column10]],"")</f>
        <v/>
      </c>
      <c r="K53" s="31" t="str">
        <f>IF(ISNUMBER(deployment_raw[[#This Row],[Column11]]), deployment_raw[[#This Row],[Column11]]/1048576,"")</f>
        <v/>
      </c>
      <c r="L53" s="31" t="str">
        <f>IF(ISNUMBER(deployment_raw[[#This Row],[Column12]]), deployment_raw[[#This Row],[Column12]],"")</f>
        <v/>
      </c>
      <c r="M53" s="40" t="str">
        <f>IF(ISNUMBER(deployment_raw[[#This Row],[Column13]]), deployment_raw[[#This Row],[Column13]]/1048576,"")</f>
        <v/>
      </c>
    </row>
    <row r="54" spans="1:13" ht="15.75" customHeight="1" x14ac:dyDescent="0.25">
      <c r="A54" s="30" t="str">
        <f>IF(ISNONTEXT(deployment_raw[[#This Row],[Column1]]), "", deployment_raw[[#This Row],[Column1]])</f>
        <v/>
      </c>
      <c r="B54" s="47" t="str">
        <f>IF(ISNONTEXT(deployment_raw[[#This Row],[Column2]]), "", deployment_raw[[#This Row],[Column2]])</f>
        <v/>
      </c>
      <c r="C54" s="48" t="str">
        <f>IF(ISNONTEXT(deployment_raw[[#This Row],[Column3]]), "", deployment_raw[[#This Row],[Column3]])</f>
        <v/>
      </c>
      <c r="D54" s="47" t="str">
        <f>IF(ISNONTEXT(deployment_raw[[#This Row],[Column4]]), "", deployment_raw[[#This Row],[Column4]])</f>
        <v/>
      </c>
      <c r="E54" s="33" t="str">
        <f>IF(ISNUMBER(deployment_raw[[#This Row],[Column5]]), deployment_raw[[#This Row],[Column5]],"")</f>
        <v/>
      </c>
      <c r="F54" s="36" t="str">
        <f>IF(ISNUMBER(deployment_raw[[#This Row],[Column6]]), deployment_raw[[#This Row],[Column6]],"")</f>
        <v/>
      </c>
      <c r="G54" s="31" t="str">
        <f>IF(ISNUMBER(deployment_raw[[#This Row],[Column7]]), deployment_raw[[#This Row],[Column7]]/1048576,"")</f>
        <v/>
      </c>
      <c r="H54" s="31" t="str">
        <f>IF(ISNUMBER(deployment_raw[[#This Row],[Column8]]), deployment_raw[[#This Row],[Column8]],"")</f>
        <v/>
      </c>
      <c r="I54" s="33" t="str">
        <f>IF(ISNUMBER(deployment_raw[[#This Row],[Column9]]), deployment_raw[[#This Row],[Column9]]/1048576,"")</f>
        <v/>
      </c>
      <c r="J54" s="36" t="str">
        <f>IF(ISNUMBER(deployment_raw[[#This Row],[Column10]]), deployment_raw[[#This Row],[Column10]],"")</f>
        <v/>
      </c>
      <c r="K54" s="31" t="str">
        <f>IF(ISNUMBER(deployment_raw[[#This Row],[Column11]]), deployment_raw[[#This Row],[Column11]]/1048576,"")</f>
        <v/>
      </c>
      <c r="L54" s="31" t="str">
        <f>IF(ISNUMBER(deployment_raw[[#This Row],[Column12]]), deployment_raw[[#This Row],[Column12]],"")</f>
        <v/>
      </c>
      <c r="M54" s="40" t="str">
        <f>IF(ISNUMBER(deployment_raw[[#This Row],[Column13]]), deployment_raw[[#This Row],[Column13]]/1048576,"")</f>
        <v/>
      </c>
    </row>
    <row r="55" spans="1:13" ht="15.75" customHeight="1" x14ac:dyDescent="0.25">
      <c r="A55" s="30" t="str">
        <f>IF(ISNONTEXT(deployment_raw[[#This Row],[Column1]]), "", deployment_raw[[#This Row],[Column1]])</f>
        <v/>
      </c>
      <c r="B55" s="47" t="str">
        <f>IF(ISNONTEXT(deployment_raw[[#This Row],[Column2]]), "", deployment_raw[[#This Row],[Column2]])</f>
        <v/>
      </c>
      <c r="C55" s="48" t="str">
        <f>IF(ISNONTEXT(deployment_raw[[#This Row],[Column3]]), "", deployment_raw[[#This Row],[Column3]])</f>
        <v/>
      </c>
      <c r="D55" s="47" t="str">
        <f>IF(ISNONTEXT(deployment_raw[[#This Row],[Column4]]), "", deployment_raw[[#This Row],[Column4]])</f>
        <v/>
      </c>
      <c r="E55" s="33" t="str">
        <f>IF(ISNUMBER(deployment_raw[[#This Row],[Column5]]), deployment_raw[[#This Row],[Column5]],"")</f>
        <v/>
      </c>
      <c r="F55" s="36" t="str">
        <f>IF(ISNUMBER(deployment_raw[[#This Row],[Column6]]), deployment_raw[[#This Row],[Column6]],"")</f>
        <v/>
      </c>
      <c r="G55" s="31" t="str">
        <f>IF(ISNUMBER(deployment_raw[[#This Row],[Column7]]), deployment_raw[[#This Row],[Column7]]/1048576,"")</f>
        <v/>
      </c>
      <c r="H55" s="31" t="str">
        <f>IF(ISNUMBER(deployment_raw[[#This Row],[Column8]]), deployment_raw[[#This Row],[Column8]],"")</f>
        <v/>
      </c>
      <c r="I55" s="33" t="str">
        <f>IF(ISNUMBER(deployment_raw[[#This Row],[Column9]]), deployment_raw[[#This Row],[Column9]]/1048576,"")</f>
        <v/>
      </c>
      <c r="J55" s="36" t="str">
        <f>IF(ISNUMBER(deployment_raw[[#This Row],[Column10]]), deployment_raw[[#This Row],[Column10]],"")</f>
        <v/>
      </c>
      <c r="K55" s="31" t="str">
        <f>IF(ISNUMBER(deployment_raw[[#This Row],[Column11]]), deployment_raw[[#This Row],[Column11]]/1048576,"")</f>
        <v/>
      </c>
      <c r="L55" s="31" t="str">
        <f>IF(ISNUMBER(deployment_raw[[#This Row],[Column12]]), deployment_raw[[#This Row],[Column12]],"")</f>
        <v/>
      </c>
      <c r="M55" s="40" t="str">
        <f>IF(ISNUMBER(deployment_raw[[#This Row],[Column13]]), deployment_raw[[#This Row],[Column13]]/1048576,"")</f>
        <v/>
      </c>
    </row>
    <row r="56" spans="1:13" ht="15.75" customHeight="1" x14ac:dyDescent="0.25">
      <c r="A56" s="30" t="str">
        <f>IF(ISNONTEXT(deployment_raw[[#This Row],[Column1]]), "", deployment_raw[[#This Row],[Column1]])</f>
        <v/>
      </c>
      <c r="B56" s="47" t="str">
        <f>IF(ISNONTEXT(deployment_raw[[#This Row],[Column2]]), "", deployment_raw[[#This Row],[Column2]])</f>
        <v/>
      </c>
      <c r="C56" s="48" t="str">
        <f>IF(ISNONTEXT(deployment_raw[[#This Row],[Column3]]), "", deployment_raw[[#This Row],[Column3]])</f>
        <v/>
      </c>
      <c r="D56" s="47" t="str">
        <f>IF(ISNONTEXT(deployment_raw[[#This Row],[Column4]]), "", deployment_raw[[#This Row],[Column4]])</f>
        <v/>
      </c>
      <c r="E56" s="33" t="str">
        <f>IF(ISNUMBER(deployment_raw[[#This Row],[Column5]]), deployment_raw[[#This Row],[Column5]],"")</f>
        <v/>
      </c>
      <c r="F56" s="36" t="str">
        <f>IF(ISNUMBER(deployment_raw[[#This Row],[Column6]]), deployment_raw[[#This Row],[Column6]],"")</f>
        <v/>
      </c>
      <c r="G56" s="31" t="str">
        <f>IF(ISNUMBER(deployment_raw[[#This Row],[Column7]]), deployment_raw[[#This Row],[Column7]]/1048576,"")</f>
        <v/>
      </c>
      <c r="H56" s="31" t="str">
        <f>IF(ISNUMBER(deployment_raw[[#This Row],[Column8]]), deployment_raw[[#This Row],[Column8]],"")</f>
        <v/>
      </c>
      <c r="I56" s="33" t="str">
        <f>IF(ISNUMBER(deployment_raw[[#This Row],[Column9]]), deployment_raw[[#This Row],[Column9]]/1048576,"")</f>
        <v/>
      </c>
      <c r="J56" s="36" t="str">
        <f>IF(ISNUMBER(deployment_raw[[#This Row],[Column10]]), deployment_raw[[#This Row],[Column10]],"")</f>
        <v/>
      </c>
      <c r="K56" s="31" t="str">
        <f>IF(ISNUMBER(deployment_raw[[#This Row],[Column11]]), deployment_raw[[#This Row],[Column11]]/1048576,"")</f>
        <v/>
      </c>
      <c r="L56" s="31" t="str">
        <f>IF(ISNUMBER(deployment_raw[[#This Row],[Column12]]), deployment_raw[[#This Row],[Column12]],"")</f>
        <v/>
      </c>
      <c r="M56" s="40" t="str">
        <f>IF(ISNUMBER(deployment_raw[[#This Row],[Column13]]), deployment_raw[[#This Row],[Column13]]/1048576,"")</f>
        <v/>
      </c>
    </row>
    <row r="57" spans="1:13" ht="15.75" customHeight="1" x14ac:dyDescent="0.25">
      <c r="A57" s="30" t="str">
        <f>IF(ISNONTEXT(deployment_raw[[#This Row],[Column1]]), "", deployment_raw[[#This Row],[Column1]])</f>
        <v/>
      </c>
      <c r="B57" s="47" t="str">
        <f>IF(ISNONTEXT(deployment_raw[[#This Row],[Column2]]), "", deployment_raw[[#This Row],[Column2]])</f>
        <v/>
      </c>
      <c r="C57" s="48" t="str">
        <f>IF(ISNONTEXT(deployment_raw[[#This Row],[Column3]]), "", deployment_raw[[#This Row],[Column3]])</f>
        <v/>
      </c>
      <c r="D57" s="47" t="str">
        <f>IF(ISNONTEXT(deployment_raw[[#This Row],[Column4]]), "", deployment_raw[[#This Row],[Column4]])</f>
        <v/>
      </c>
      <c r="E57" s="33" t="str">
        <f>IF(ISNUMBER(deployment_raw[[#This Row],[Column5]]), deployment_raw[[#This Row],[Column5]],"")</f>
        <v/>
      </c>
      <c r="F57" s="36" t="str">
        <f>IF(ISNUMBER(deployment_raw[[#This Row],[Column6]]), deployment_raw[[#This Row],[Column6]],"")</f>
        <v/>
      </c>
      <c r="G57" s="31" t="str">
        <f>IF(ISNUMBER(deployment_raw[[#This Row],[Column7]]), deployment_raw[[#This Row],[Column7]]/1048576,"")</f>
        <v/>
      </c>
      <c r="H57" s="31" t="str">
        <f>IF(ISNUMBER(deployment_raw[[#This Row],[Column8]]), deployment_raw[[#This Row],[Column8]],"")</f>
        <v/>
      </c>
      <c r="I57" s="33" t="str">
        <f>IF(ISNUMBER(deployment_raw[[#This Row],[Column9]]), deployment_raw[[#This Row],[Column9]]/1048576,"")</f>
        <v/>
      </c>
      <c r="J57" s="36" t="str">
        <f>IF(ISNUMBER(deployment_raw[[#This Row],[Column10]]), deployment_raw[[#This Row],[Column10]],"")</f>
        <v/>
      </c>
      <c r="K57" s="31" t="str">
        <f>IF(ISNUMBER(deployment_raw[[#This Row],[Column11]]), deployment_raw[[#This Row],[Column11]]/1048576,"")</f>
        <v/>
      </c>
      <c r="L57" s="31" t="str">
        <f>IF(ISNUMBER(deployment_raw[[#This Row],[Column12]]), deployment_raw[[#This Row],[Column12]],"")</f>
        <v/>
      </c>
      <c r="M57" s="40" t="str">
        <f>IF(ISNUMBER(deployment_raw[[#This Row],[Column13]]), deployment_raw[[#This Row],[Column13]]/1048576,"")</f>
        <v/>
      </c>
    </row>
    <row r="58" spans="1:13" ht="15.75" customHeight="1" x14ac:dyDescent="0.25">
      <c r="A58" s="30" t="str">
        <f>IF(ISNONTEXT(deployment_raw[[#This Row],[Column1]]), "", deployment_raw[[#This Row],[Column1]])</f>
        <v/>
      </c>
      <c r="B58" s="47" t="str">
        <f>IF(ISNONTEXT(deployment_raw[[#This Row],[Column2]]), "", deployment_raw[[#This Row],[Column2]])</f>
        <v/>
      </c>
      <c r="C58" s="48" t="str">
        <f>IF(ISNONTEXT(deployment_raw[[#This Row],[Column3]]), "", deployment_raw[[#This Row],[Column3]])</f>
        <v/>
      </c>
      <c r="D58" s="47" t="str">
        <f>IF(ISNONTEXT(deployment_raw[[#This Row],[Column4]]), "", deployment_raw[[#This Row],[Column4]])</f>
        <v/>
      </c>
      <c r="E58" s="33" t="str">
        <f>IF(ISNUMBER(deployment_raw[[#This Row],[Column5]]), deployment_raw[[#This Row],[Column5]],"")</f>
        <v/>
      </c>
      <c r="F58" s="36" t="str">
        <f>IF(ISNUMBER(deployment_raw[[#This Row],[Column6]]), deployment_raw[[#This Row],[Column6]],"")</f>
        <v/>
      </c>
      <c r="G58" s="31" t="str">
        <f>IF(ISNUMBER(deployment_raw[[#This Row],[Column7]]), deployment_raw[[#This Row],[Column7]]/1048576,"")</f>
        <v/>
      </c>
      <c r="H58" s="31" t="str">
        <f>IF(ISNUMBER(deployment_raw[[#This Row],[Column8]]), deployment_raw[[#This Row],[Column8]],"")</f>
        <v/>
      </c>
      <c r="I58" s="33" t="str">
        <f>IF(ISNUMBER(deployment_raw[[#This Row],[Column9]]), deployment_raw[[#This Row],[Column9]]/1048576,"")</f>
        <v/>
      </c>
      <c r="J58" s="36" t="str">
        <f>IF(ISNUMBER(deployment_raw[[#This Row],[Column10]]), deployment_raw[[#This Row],[Column10]],"")</f>
        <v/>
      </c>
      <c r="K58" s="31" t="str">
        <f>IF(ISNUMBER(deployment_raw[[#This Row],[Column11]]), deployment_raw[[#This Row],[Column11]]/1048576,"")</f>
        <v/>
      </c>
      <c r="L58" s="31" t="str">
        <f>IF(ISNUMBER(deployment_raw[[#This Row],[Column12]]), deployment_raw[[#This Row],[Column12]],"")</f>
        <v/>
      </c>
      <c r="M58" s="40" t="str">
        <f>IF(ISNUMBER(deployment_raw[[#This Row],[Column13]]), deployment_raw[[#This Row],[Column13]]/1048576,"")</f>
        <v/>
      </c>
    </row>
    <row r="59" spans="1:13" ht="15.75" customHeight="1" x14ac:dyDescent="0.25">
      <c r="A59" s="30" t="str">
        <f>IF(ISNONTEXT(deployment_raw[[#This Row],[Column1]]), "", deployment_raw[[#This Row],[Column1]])</f>
        <v/>
      </c>
      <c r="B59" s="47" t="str">
        <f>IF(ISNONTEXT(deployment_raw[[#This Row],[Column2]]), "", deployment_raw[[#This Row],[Column2]])</f>
        <v/>
      </c>
      <c r="C59" s="48" t="str">
        <f>IF(ISNONTEXT(deployment_raw[[#This Row],[Column3]]), "", deployment_raw[[#This Row],[Column3]])</f>
        <v/>
      </c>
      <c r="D59" s="47" t="str">
        <f>IF(ISNONTEXT(deployment_raw[[#This Row],[Column4]]), "", deployment_raw[[#This Row],[Column4]])</f>
        <v/>
      </c>
      <c r="E59" s="33" t="str">
        <f>IF(ISNUMBER(deployment_raw[[#This Row],[Column5]]), deployment_raw[[#This Row],[Column5]],"")</f>
        <v/>
      </c>
      <c r="F59" s="36" t="str">
        <f>IF(ISNUMBER(deployment_raw[[#This Row],[Column6]]), deployment_raw[[#This Row],[Column6]],"")</f>
        <v/>
      </c>
      <c r="G59" s="31" t="str">
        <f>IF(ISNUMBER(deployment_raw[[#This Row],[Column7]]), deployment_raw[[#This Row],[Column7]]/1048576,"")</f>
        <v/>
      </c>
      <c r="H59" s="31" t="str">
        <f>IF(ISNUMBER(deployment_raw[[#This Row],[Column8]]), deployment_raw[[#This Row],[Column8]],"")</f>
        <v/>
      </c>
      <c r="I59" s="33" t="str">
        <f>IF(ISNUMBER(deployment_raw[[#This Row],[Column9]]), deployment_raw[[#This Row],[Column9]]/1048576,"")</f>
        <v/>
      </c>
      <c r="J59" s="36" t="str">
        <f>IF(ISNUMBER(deployment_raw[[#This Row],[Column10]]), deployment_raw[[#This Row],[Column10]],"")</f>
        <v/>
      </c>
      <c r="K59" s="31" t="str">
        <f>IF(ISNUMBER(deployment_raw[[#This Row],[Column11]]), deployment_raw[[#This Row],[Column11]]/1048576,"")</f>
        <v/>
      </c>
      <c r="L59" s="31" t="str">
        <f>IF(ISNUMBER(deployment_raw[[#This Row],[Column12]]), deployment_raw[[#This Row],[Column12]],"")</f>
        <v/>
      </c>
      <c r="M59" s="40" t="str">
        <f>IF(ISNUMBER(deployment_raw[[#This Row],[Column13]]), deployment_raw[[#This Row],[Column13]]/1048576,"")</f>
        <v/>
      </c>
    </row>
    <row r="60" spans="1:13" ht="15.75" customHeight="1" x14ac:dyDescent="0.25">
      <c r="A60" s="30" t="str">
        <f>IF(ISNONTEXT(deployment_raw[[#This Row],[Column1]]), "", deployment_raw[[#This Row],[Column1]])</f>
        <v/>
      </c>
      <c r="B60" s="47" t="str">
        <f>IF(ISNONTEXT(deployment_raw[[#This Row],[Column2]]), "", deployment_raw[[#This Row],[Column2]])</f>
        <v/>
      </c>
      <c r="C60" s="48" t="str">
        <f>IF(ISNONTEXT(deployment_raw[[#This Row],[Column3]]), "", deployment_raw[[#This Row],[Column3]])</f>
        <v/>
      </c>
      <c r="D60" s="47" t="str">
        <f>IF(ISNONTEXT(deployment_raw[[#This Row],[Column4]]), "", deployment_raw[[#This Row],[Column4]])</f>
        <v/>
      </c>
      <c r="E60" s="33" t="str">
        <f>IF(ISNUMBER(deployment_raw[[#This Row],[Column5]]), deployment_raw[[#This Row],[Column5]],"")</f>
        <v/>
      </c>
      <c r="F60" s="36" t="str">
        <f>IF(ISNUMBER(deployment_raw[[#This Row],[Column6]]), deployment_raw[[#This Row],[Column6]],"")</f>
        <v/>
      </c>
      <c r="G60" s="31" t="str">
        <f>IF(ISNUMBER(deployment_raw[[#This Row],[Column7]]), deployment_raw[[#This Row],[Column7]]/1048576,"")</f>
        <v/>
      </c>
      <c r="H60" s="31" t="str">
        <f>IF(ISNUMBER(deployment_raw[[#This Row],[Column8]]), deployment_raw[[#This Row],[Column8]],"")</f>
        <v/>
      </c>
      <c r="I60" s="33" t="str">
        <f>IF(ISNUMBER(deployment_raw[[#This Row],[Column9]]), deployment_raw[[#This Row],[Column9]]/1048576,"")</f>
        <v/>
      </c>
      <c r="J60" s="36" t="str">
        <f>IF(ISNUMBER(deployment_raw[[#This Row],[Column10]]), deployment_raw[[#This Row],[Column10]],"")</f>
        <v/>
      </c>
      <c r="K60" s="31" t="str">
        <f>IF(ISNUMBER(deployment_raw[[#This Row],[Column11]]), deployment_raw[[#This Row],[Column11]]/1048576,"")</f>
        <v/>
      </c>
      <c r="L60" s="31" t="str">
        <f>IF(ISNUMBER(deployment_raw[[#This Row],[Column12]]), deployment_raw[[#This Row],[Column12]],"")</f>
        <v/>
      </c>
      <c r="M60" s="40" t="str">
        <f>IF(ISNUMBER(deployment_raw[[#This Row],[Column13]]), deployment_raw[[#This Row],[Column13]]/1048576,"")</f>
        <v/>
      </c>
    </row>
    <row r="61" spans="1:13" ht="15.75" customHeight="1" x14ac:dyDescent="0.25">
      <c r="A61" s="30" t="str">
        <f>IF(ISNONTEXT(deployment_raw[[#This Row],[Column1]]), "", deployment_raw[[#This Row],[Column1]])</f>
        <v/>
      </c>
      <c r="B61" s="47" t="str">
        <f>IF(ISNONTEXT(deployment_raw[[#This Row],[Column2]]), "", deployment_raw[[#This Row],[Column2]])</f>
        <v/>
      </c>
      <c r="C61" s="48" t="str">
        <f>IF(ISNONTEXT(deployment_raw[[#This Row],[Column3]]), "", deployment_raw[[#This Row],[Column3]])</f>
        <v/>
      </c>
      <c r="D61" s="47" t="str">
        <f>IF(ISNONTEXT(deployment_raw[[#This Row],[Column4]]), "", deployment_raw[[#This Row],[Column4]])</f>
        <v/>
      </c>
      <c r="E61" s="33" t="str">
        <f>IF(ISNUMBER(deployment_raw[[#This Row],[Column5]]), deployment_raw[[#This Row],[Column5]],"")</f>
        <v/>
      </c>
      <c r="F61" s="36" t="str">
        <f>IF(ISNUMBER(deployment_raw[[#This Row],[Column6]]), deployment_raw[[#This Row],[Column6]],"")</f>
        <v/>
      </c>
      <c r="G61" s="31" t="str">
        <f>IF(ISNUMBER(deployment_raw[[#This Row],[Column7]]), deployment_raw[[#This Row],[Column7]]/1048576,"")</f>
        <v/>
      </c>
      <c r="H61" s="31" t="str">
        <f>IF(ISNUMBER(deployment_raw[[#This Row],[Column8]]), deployment_raw[[#This Row],[Column8]],"")</f>
        <v/>
      </c>
      <c r="I61" s="33" t="str">
        <f>IF(ISNUMBER(deployment_raw[[#This Row],[Column9]]), deployment_raw[[#This Row],[Column9]]/1048576,"")</f>
        <v/>
      </c>
      <c r="J61" s="36" t="str">
        <f>IF(ISNUMBER(deployment_raw[[#This Row],[Column10]]), deployment_raw[[#This Row],[Column10]],"")</f>
        <v/>
      </c>
      <c r="K61" s="31" t="str">
        <f>IF(ISNUMBER(deployment_raw[[#This Row],[Column11]]), deployment_raw[[#This Row],[Column11]]/1048576,"")</f>
        <v/>
      </c>
      <c r="L61" s="31" t="str">
        <f>IF(ISNUMBER(deployment_raw[[#This Row],[Column12]]), deployment_raw[[#This Row],[Column12]],"")</f>
        <v/>
      </c>
      <c r="M61" s="40" t="str">
        <f>IF(ISNUMBER(deployment_raw[[#This Row],[Column13]]), deployment_raw[[#This Row],[Column13]]/1048576,"")</f>
        <v/>
      </c>
    </row>
    <row r="62" spans="1:13" ht="15.75" customHeight="1" x14ac:dyDescent="0.25">
      <c r="A62" s="30" t="str">
        <f>IF(ISNONTEXT(deployment_raw[[#This Row],[Column1]]), "", deployment_raw[[#This Row],[Column1]])</f>
        <v/>
      </c>
      <c r="B62" s="47" t="str">
        <f>IF(ISNONTEXT(deployment_raw[[#This Row],[Column2]]), "", deployment_raw[[#This Row],[Column2]])</f>
        <v/>
      </c>
      <c r="C62" s="48" t="str">
        <f>IF(ISNONTEXT(deployment_raw[[#This Row],[Column3]]), "", deployment_raw[[#This Row],[Column3]])</f>
        <v/>
      </c>
      <c r="D62" s="47" t="str">
        <f>IF(ISNONTEXT(deployment_raw[[#This Row],[Column4]]), "", deployment_raw[[#This Row],[Column4]])</f>
        <v/>
      </c>
      <c r="E62" s="33" t="str">
        <f>IF(ISNUMBER(deployment_raw[[#This Row],[Column5]]), deployment_raw[[#This Row],[Column5]],"")</f>
        <v/>
      </c>
      <c r="F62" s="36" t="str">
        <f>IF(ISNUMBER(deployment_raw[[#This Row],[Column6]]), deployment_raw[[#This Row],[Column6]],"")</f>
        <v/>
      </c>
      <c r="G62" s="31" t="str">
        <f>IF(ISNUMBER(deployment_raw[[#This Row],[Column7]]), deployment_raw[[#This Row],[Column7]]/1048576,"")</f>
        <v/>
      </c>
      <c r="H62" s="31" t="str">
        <f>IF(ISNUMBER(deployment_raw[[#This Row],[Column8]]), deployment_raw[[#This Row],[Column8]],"")</f>
        <v/>
      </c>
      <c r="I62" s="33" t="str">
        <f>IF(ISNUMBER(deployment_raw[[#This Row],[Column9]]), deployment_raw[[#This Row],[Column9]]/1048576,"")</f>
        <v/>
      </c>
      <c r="J62" s="36" t="str">
        <f>IF(ISNUMBER(deployment_raw[[#This Row],[Column10]]), deployment_raw[[#This Row],[Column10]],"")</f>
        <v/>
      </c>
      <c r="K62" s="31" t="str">
        <f>IF(ISNUMBER(deployment_raw[[#This Row],[Column11]]), deployment_raw[[#This Row],[Column11]]/1048576,"")</f>
        <v/>
      </c>
      <c r="L62" s="31" t="str">
        <f>IF(ISNUMBER(deployment_raw[[#This Row],[Column12]]), deployment_raw[[#This Row],[Column12]],"")</f>
        <v/>
      </c>
      <c r="M62" s="40" t="str">
        <f>IF(ISNUMBER(deployment_raw[[#This Row],[Column13]]), deployment_raw[[#This Row],[Column13]]/1048576,"")</f>
        <v/>
      </c>
    </row>
    <row r="63" spans="1:13" ht="15.75" customHeight="1" x14ac:dyDescent="0.25">
      <c r="A63" s="30" t="str">
        <f>IF(ISNONTEXT(deployment_raw[[#This Row],[Column1]]), "", deployment_raw[[#This Row],[Column1]])</f>
        <v/>
      </c>
      <c r="B63" s="47" t="str">
        <f>IF(ISNONTEXT(deployment_raw[[#This Row],[Column2]]), "", deployment_raw[[#This Row],[Column2]])</f>
        <v/>
      </c>
      <c r="C63" s="48" t="str">
        <f>IF(ISNONTEXT(deployment_raw[[#This Row],[Column3]]), "", deployment_raw[[#This Row],[Column3]])</f>
        <v/>
      </c>
      <c r="D63" s="47" t="str">
        <f>IF(ISNONTEXT(deployment_raw[[#This Row],[Column4]]), "", deployment_raw[[#This Row],[Column4]])</f>
        <v/>
      </c>
      <c r="E63" s="33" t="str">
        <f>IF(ISNUMBER(deployment_raw[[#This Row],[Column5]]), deployment_raw[[#This Row],[Column5]],"")</f>
        <v/>
      </c>
      <c r="F63" s="36" t="str">
        <f>IF(ISNUMBER(deployment_raw[[#This Row],[Column6]]), deployment_raw[[#This Row],[Column6]],"")</f>
        <v/>
      </c>
      <c r="G63" s="31" t="str">
        <f>IF(ISNUMBER(deployment_raw[[#This Row],[Column7]]), deployment_raw[[#This Row],[Column7]]/1048576,"")</f>
        <v/>
      </c>
      <c r="H63" s="31" t="str">
        <f>IF(ISNUMBER(deployment_raw[[#This Row],[Column8]]), deployment_raw[[#This Row],[Column8]],"")</f>
        <v/>
      </c>
      <c r="I63" s="33" t="str">
        <f>IF(ISNUMBER(deployment_raw[[#This Row],[Column9]]), deployment_raw[[#This Row],[Column9]]/1048576,"")</f>
        <v/>
      </c>
      <c r="J63" s="36" t="str">
        <f>IF(ISNUMBER(deployment_raw[[#This Row],[Column10]]), deployment_raw[[#This Row],[Column10]],"")</f>
        <v/>
      </c>
      <c r="K63" s="31" t="str">
        <f>IF(ISNUMBER(deployment_raw[[#This Row],[Column11]]), deployment_raw[[#This Row],[Column11]]/1048576,"")</f>
        <v/>
      </c>
      <c r="L63" s="31" t="str">
        <f>IF(ISNUMBER(deployment_raw[[#This Row],[Column12]]), deployment_raw[[#This Row],[Column12]],"")</f>
        <v/>
      </c>
      <c r="M63" s="40" t="str">
        <f>IF(ISNUMBER(deployment_raw[[#This Row],[Column13]]), deployment_raw[[#This Row],[Column13]]/1048576,"")</f>
        <v/>
      </c>
    </row>
    <row r="64" spans="1:13" ht="15.75" customHeight="1" x14ac:dyDescent="0.25">
      <c r="A64" s="30" t="str">
        <f>IF(ISNONTEXT(deployment_raw[[#This Row],[Column1]]), "", deployment_raw[[#This Row],[Column1]])</f>
        <v/>
      </c>
      <c r="B64" s="47" t="str">
        <f>IF(ISNONTEXT(deployment_raw[[#This Row],[Column2]]), "", deployment_raw[[#This Row],[Column2]])</f>
        <v/>
      </c>
      <c r="C64" s="48" t="str">
        <f>IF(ISNONTEXT(deployment_raw[[#This Row],[Column3]]), "", deployment_raw[[#This Row],[Column3]])</f>
        <v/>
      </c>
      <c r="D64" s="47" t="str">
        <f>IF(ISNONTEXT(deployment_raw[[#This Row],[Column4]]), "", deployment_raw[[#This Row],[Column4]])</f>
        <v/>
      </c>
      <c r="E64" s="33" t="str">
        <f>IF(ISNUMBER(deployment_raw[[#This Row],[Column5]]), deployment_raw[[#This Row],[Column5]],"")</f>
        <v/>
      </c>
      <c r="F64" s="36" t="str">
        <f>IF(ISNUMBER(deployment_raw[[#This Row],[Column6]]), deployment_raw[[#This Row],[Column6]],"")</f>
        <v/>
      </c>
      <c r="G64" s="31" t="str">
        <f>IF(ISNUMBER(deployment_raw[[#This Row],[Column7]]), deployment_raw[[#This Row],[Column7]]/1048576,"")</f>
        <v/>
      </c>
      <c r="H64" s="31" t="str">
        <f>IF(ISNUMBER(deployment_raw[[#This Row],[Column8]]), deployment_raw[[#This Row],[Column8]],"")</f>
        <v/>
      </c>
      <c r="I64" s="33" t="str">
        <f>IF(ISNUMBER(deployment_raw[[#This Row],[Column9]]), deployment_raw[[#This Row],[Column9]]/1048576,"")</f>
        <v/>
      </c>
      <c r="J64" s="36" t="str">
        <f>IF(ISNUMBER(deployment_raw[[#This Row],[Column10]]), deployment_raw[[#This Row],[Column10]],"")</f>
        <v/>
      </c>
      <c r="K64" s="31" t="str">
        <f>IF(ISNUMBER(deployment_raw[[#This Row],[Column11]]), deployment_raw[[#This Row],[Column11]]/1048576,"")</f>
        <v/>
      </c>
      <c r="L64" s="31" t="str">
        <f>IF(ISNUMBER(deployment_raw[[#This Row],[Column12]]), deployment_raw[[#This Row],[Column12]],"")</f>
        <v/>
      </c>
      <c r="M64" s="40" t="str">
        <f>IF(ISNUMBER(deployment_raw[[#This Row],[Column13]]), deployment_raw[[#This Row],[Column13]]/1048576,"")</f>
        <v/>
      </c>
    </row>
    <row r="65" spans="1:13" ht="15.75" customHeight="1" x14ac:dyDescent="0.25">
      <c r="A65" s="30" t="str">
        <f>IF(ISNONTEXT(deployment_raw[[#This Row],[Column1]]), "", deployment_raw[[#This Row],[Column1]])</f>
        <v/>
      </c>
      <c r="B65" s="47" t="str">
        <f>IF(ISNONTEXT(deployment_raw[[#This Row],[Column2]]), "", deployment_raw[[#This Row],[Column2]])</f>
        <v/>
      </c>
      <c r="C65" s="48" t="str">
        <f>IF(ISNONTEXT(deployment_raw[[#This Row],[Column3]]), "", deployment_raw[[#This Row],[Column3]])</f>
        <v/>
      </c>
      <c r="D65" s="47" t="str">
        <f>IF(ISNONTEXT(deployment_raw[[#This Row],[Column4]]), "", deployment_raw[[#This Row],[Column4]])</f>
        <v/>
      </c>
      <c r="E65" s="33" t="str">
        <f>IF(ISNUMBER(deployment_raw[[#This Row],[Column5]]), deployment_raw[[#This Row],[Column5]],"")</f>
        <v/>
      </c>
      <c r="F65" s="36" t="str">
        <f>IF(ISNUMBER(deployment_raw[[#This Row],[Column6]]), deployment_raw[[#This Row],[Column6]],"")</f>
        <v/>
      </c>
      <c r="G65" s="31" t="str">
        <f>IF(ISNUMBER(deployment_raw[[#This Row],[Column7]]), deployment_raw[[#This Row],[Column7]]/1048576,"")</f>
        <v/>
      </c>
      <c r="H65" s="31" t="str">
        <f>IF(ISNUMBER(deployment_raw[[#This Row],[Column8]]), deployment_raw[[#This Row],[Column8]],"")</f>
        <v/>
      </c>
      <c r="I65" s="33" t="str">
        <f>IF(ISNUMBER(deployment_raw[[#This Row],[Column9]]), deployment_raw[[#This Row],[Column9]]/1048576,"")</f>
        <v/>
      </c>
      <c r="J65" s="36" t="str">
        <f>IF(ISNUMBER(deployment_raw[[#This Row],[Column10]]), deployment_raw[[#This Row],[Column10]],"")</f>
        <v/>
      </c>
      <c r="K65" s="31" t="str">
        <f>IF(ISNUMBER(deployment_raw[[#This Row],[Column11]]), deployment_raw[[#This Row],[Column11]]/1048576,"")</f>
        <v/>
      </c>
      <c r="L65" s="31" t="str">
        <f>IF(ISNUMBER(deployment_raw[[#This Row],[Column12]]), deployment_raw[[#This Row],[Column12]],"")</f>
        <v/>
      </c>
      <c r="M65" s="40" t="str">
        <f>IF(ISNUMBER(deployment_raw[[#This Row],[Column13]]), deployment_raw[[#This Row],[Column13]]/1048576,"")</f>
        <v/>
      </c>
    </row>
    <row r="66" spans="1:13" ht="15.75" customHeight="1" x14ac:dyDescent="0.25">
      <c r="A66" s="30" t="str">
        <f>IF(ISNONTEXT(deployment_raw[[#This Row],[Column1]]), "", deployment_raw[[#This Row],[Column1]])</f>
        <v/>
      </c>
      <c r="B66" s="47" t="str">
        <f>IF(ISNONTEXT(deployment_raw[[#This Row],[Column2]]), "", deployment_raw[[#This Row],[Column2]])</f>
        <v/>
      </c>
      <c r="C66" s="48" t="str">
        <f>IF(ISNONTEXT(deployment_raw[[#This Row],[Column3]]), "", deployment_raw[[#This Row],[Column3]])</f>
        <v/>
      </c>
      <c r="D66" s="47" t="str">
        <f>IF(ISNONTEXT(deployment_raw[[#This Row],[Column4]]), "", deployment_raw[[#This Row],[Column4]])</f>
        <v/>
      </c>
      <c r="E66" s="33" t="str">
        <f>IF(ISNUMBER(deployment_raw[[#This Row],[Column5]]), deployment_raw[[#This Row],[Column5]],"")</f>
        <v/>
      </c>
      <c r="F66" s="36" t="str">
        <f>IF(ISNUMBER(deployment_raw[[#This Row],[Column6]]), deployment_raw[[#This Row],[Column6]],"")</f>
        <v/>
      </c>
      <c r="G66" s="31" t="str">
        <f>IF(ISNUMBER(deployment_raw[[#This Row],[Column7]]), deployment_raw[[#This Row],[Column7]]/1048576,"")</f>
        <v/>
      </c>
      <c r="H66" s="31" t="str">
        <f>IF(ISNUMBER(deployment_raw[[#This Row],[Column8]]), deployment_raw[[#This Row],[Column8]],"")</f>
        <v/>
      </c>
      <c r="I66" s="33" t="str">
        <f>IF(ISNUMBER(deployment_raw[[#This Row],[Column9]]), deployment_raw[[#This Row],[Column9]]/1048576,"")</f>
        <v/>
      </c>
      <c r="J66" s="36" t="str">
        <f>IF(ISNUMBER(deployment_raw[[#This Row],[Column10]]), deployment_raw[[#This Row],[Column10]],"")</f>
        <v/>
      </c>
      <c r="K66" s="31" t="str">
        <f>IF(ISNUMBER(deployment_raw[[#This Row],[Column11]]), deployment_raw[[#This Row],[Column11]]/1048576,"")</f>
        <v/>
      </c>
      <c r="L66" s="31" t="str">
        <f>IF(ISNUMBER(deployment_raw[[#This Row],[Column12]]), deployment_raw[[#This Row],[Column12]],"")</f>
        <v/>
      </c>
      <c r="M66" s="40" t="str">
        <f>IF(ISNUMBER(deployment_raw[[#This Row],[Column13]]), deployment_raw[[#This Row],[Column13]]/1048576,"")</f>
        <v/>
      </c>
    </row>
    <row r="67" spans="1:13" ht="15.75" customHeight="1" x14ac:dyDescent="0.25">
      <c r="A67" s="30" t="str">
        <f>IF(ISNONTEXT(deployment_raw[[#This Row],[Column1]]), "", deployment_raw[[#This Row],[Column1]])</f>
        <v/>
      </c>
      <c r="B67" s="47" t="str">
        <f>IF(ISNONTEXT(deployment_raw[[#This Row],[Column2]]), "", deployment_raw[[#This Row],[Column2]])</f>
        <v/>
      </c>
      <c r="C67" s="48" t="str">
        <f>IF(ISNONTEXT(deployment_raw[[#This Row],[Column3]]), "", deployment_raw[[#This Row],[Column3]])</f>
        <v/>
      </c>
      <c r="D67" s="47" t="str">
        <f>IF(ISNONTEXT(deployment_raw[[#This Row],[Column4]]), "", deployment_raw[[#This Row],[Column4]])</f>
        <v/>
      </c>
      <c r="E67" s="33" t="str">
        <f>IF(ISNUMBER(deployment_raw[[#This Row],[Column5]]), deployment_raw[[#This Row],[Column5]],"")</f>
        <v/>
      </c>
      <c r="F67" s="36" t="str">
        <f>IF(ISNUMBER(deployment_raw[[#This Row],[Column6]]), deployment_raw[[#This Row],[Column6]],"")</f>
        <v/>
      </c>
      <c r="G67" s="31" t="str">
        <f>IF(ISNUMBER(deployment_raw[[#This Row],[Column7]]), deployment_raw[[#This Row],[Column7]]/1048576,"")</f>
        <v/>
      </c>
      <c r="H67" s="31" t="str">
        <f>IF(ISNUMBER(deployment_raw[[#This Row],[Column8]]), deployment_raw[[#This Row],[Column8]],"")</f>
        <v/>
      </c>
      <c r="I67" s="33" t="str">
        <f>IF(ISNUMBER(deployment_raw[[#This Row],[Column9]]), deployment_raw[[#This Row],[Column9]]/1048576,"")</f>
        <v/>
      </c>
      <c r="J67" s="36" t="str">
        <f>IF(ISNUMBER(deployment_raw[[#This Row],[Column10]]), deployment_raw[[#This Row],[Column10]],"")</f>
        <v/>
      </c>
      <c r="K67" s="31" t="str">
        <f>IF(ISNUMBER(deployment_raw[[#This Row],[Column11]]), deployment_raw[[#This Row],[Column11]]/1048576,"")</f>
        <v/>
      </c>
      <c r="L67" s="31" t="str">
        <f>IF(ISNUMBER(deployment_raw[[#This Row],[Column12]]), deployment_raw[[#This Row],[Column12]],"")</f>
        <v/>
      </c>
      <c r="M67" s="40" t="str">
        <f>IF(ISNUMBER(deployment_raw[[#This Row],[Column13]]), deployment_raw[[#This Row],[Column13]]/1048576,"")</f>
        <v/>
      </c>
    </row>
    <row r="68" spans="1:13" ht="15.75" customHeight="1" x14ac:dyDescent="0.25">
      <c r="A68" s="30" t="str">
        <f>IF(ISNONTEXT(deployment_raw[[#This Row],[Column1]]), "", deployment_raw[[#This Row],[Column1]])</f>
        <v/>
      </c>
      <c r="B68" s="47" t="str">
        <f>IF(ISNONTEXT(deployment_raw[[#This Row],[Column2]]), "", deployment_raw[[#This Row],[Column2]])</f>
        <v/>
      </c>
      <c r="C68" s="48" t="str">
        <f>IF(ISNONTEXT(deployment_raw[[#This Row],[Column3]]), "", deployment_raw[[#This Row],[Column3]])</f>
        <v/>
      </c>
      <c r="D68" s="47" t="str">
        <f>IF(ISNONTEXT(deployment_raw[[#This Row],[Column4]]), "", deployment_raw[[#This Row],[Column4]])</f>
        <v/>
      </c>
      <c r="E68" s="33" t="str">
        <f>IF(ISNUMBER(deployment_raw[[#This Row],[Column5]]), deployment_raw[[#This Row],[Column5]],"")</f>
        <v/>
      </c>
      <c r="F68" s="36" t="str">
        <f>IF(ISNUMBER(deployment_raw[[#This Row],[Column6]]), deployment_raw[[#This Row],[Column6]],"")</f>
        <v/>
      </c>
      <c r="G68" s="31" t="str">
        <f>IF(ISNUMBER(deployment_raw[[#This Row],[Column7]]), deployment_raw[[#This Row],[Column7]]/1048576,"")</f>
        <v/>
      </c>
      <c r="H68" s="31" t="str">
        <f>IF(ISNUMBER(deployment_raw[[#This Row],[Column8]]), deployment_raw[[#This Row],[Column8]],"")</f>
        <v/>
      </c>
      <c r="I68" s="33" t="str">
        <f>IF(ISNUMBER(deployment_raw[[#This Row],[Column9]]), deployment_raw[[#This Row],[Column9]]/1048576,"")</f>
        <v/>
      </c>
      <c r="J68" s="36" t="str">
        <f>IF(ISNUMBER(deployment_raw[[#This Row],[Column10]]), deployment_raw[[#This Row],[Column10]],"")</f>
        <v/>
      </c>
      <c r="K68" s="31" t="str">
        <f>IF(ISNUMBER(deployment_raw[[#This Row],[Column11]]), deployment_raw[[#This Row],[Column11]]/1048576,"")</f>
        <v/>
      </c>
      <c r="L68" s="31" t="str">
        <f>IF(ISNUMBER(deployment_raw[[#This Row],[Column12]]), deployment_raw[[#This Row],[Column12]],"")</f>
        <v/>
      </c>
      <c r="M68" s="40" t="str">
        <f>IF(ISNUMBER(deployment_raw[[#This Row],[Column13]]), deployment_raw[[#This Row],[Column13]]/1048576,"")</f>
        <v/>
      </c>
    </row>
    <row r="69" spans="1:13" ht="15.75" customHeight="1" x14ac:dyDescent="0.25">
      <c r="A69" s="30" t="str">
        <f>IF(ISNONTEXT(deployment_raw[[#This Row],[Column1]]), "", deployment_raw[[#This Row],[Column1]])</f>
        <v/>
      </c>
      <c r="B69" s="47" t="str">
        <f>IF(ISNONTEXT(deployment_raw[[#This Row],[Column2]]), "", deployment_raw[[#This Row],[Column2]])</f>
        <v/>
      </c>
      <c r="C69" s="48" t="str">
        <f>IF(ISNONTEXT(deployment_raw[[#This Row],[Column3]]), "", deployment_raw[[#This Row],[Column3]])</f>
        <v/>
      </c>
      <c r="D69" s="47" t="str">
        <f>IF(ISNONTEXT(deployment_raw[[#This Row],[Column4]]), "", deployment_raw[[#This Row],[Column4]])</f>
        <v/>
      </c>
      <c r="E69" s="33" t="str">
        <f>IF(ISNUMBER(deployment_raw[[#This Row],[Column5]]), deployment_raw[[#This Row],[Column5]],"")</f>
        <v/>
      </c>
      <c r="F69" s="36" t="str">
        <f>IF(ISNUMBER(deployment_raw[[#This Row],[Column6]]), deployment_raw[[#This Row],[Column6]],"")</f>
        <v/>
      </c>
      <c r="G69" s="31" t="str">
        <f>IF(ISNUMBER(deployment_raw[[#This Row],[Column7]]), deployment_raw[[#This Row],[Column7]]/1048576,"")</f>
        <v/>
      </c>
      <c r="H69" s="31" t="str">
        <f>IF(ISNUMBER(deployment_raw[[#This Row],[Column8]]), deployment_raw[[#This Row],[Column8]],"")</f>
        <v/>
      </c>
      <c r="I69" s="33" t="str">
        <f>IF(ISNUMBER(deployment_raw[[#This Row],[Column9]]), deployment_raw[[#This Row],[Column9]]/1048576,"")</f>
        <v/>
      </c>
      <c r="J69" s="36" t="str">
        <f>IF(ISNUMBER(deployment_raw[[#This Row],[Column10]]), deployment_raw[[#This Row],[Column10]],"")</f>
        <v/>
      </c>
      <c r="K69" s="31" t="str">
        <f>IF(ISNUMBER(deployment_raw[[#This Row],[Column11]]), deployment_raw[[#This Row],[Column11]]/1048576,"")</f>
        <v/>
      </c>
      <c r="L69" s="31" t="str">
        <f>IF(ISNUMBER(deployment_raw[[#This Row],[Column12]]), deployment_raw[[#This Row],[Column12]],"")</f>
        <v/>
      </c>
      <c r="M69" s="40" t="str">
        <f>IF(ISNUMBER(deployment_raw[[#This Row],[Column13]]), deployment_raw[[#This Row],[Column13]]/1048576,"")</f>
        <v/>
      </c>
    </row>
    <row r="70" spans="1:13" ht="15.75" customHeight="1" x14ac:dyDescent="0.25">
      <c r="A70" s="30" t="str">
        <f>IF(ISNONTEXT(deployment_raw[[#This Row],[Column1]]), "", deployment_raw[[#This Row],[Column1]])</f>
        <v/>
      </c>
      <c r="B70" s="47" t="str">
        <f>IF(ISNONTEXT(deployment_raw[[#This Row],[Column2]]), "", deployment_raw[[#This Row],[Column2]])</f>
        <v/>
      </c>
      <c r="C70" s="48" t="str">
        <f>IF(ISNONTEXT(deployment_raw[[#This Row],[Column3]]), "", deployment_raw[[#This Row],[Column3]])</f>
        <v/>
      </c>
      <c r="D70" s="47" t="str">
        <f>IF(ISNONTEXT(deployment_raw[[#This Row],[Column4]]), "", deployment_raw[[#This Row],[Column4]])</f>
        <v/>
      </c>
      <c r="E70" s="33" t="str">
        <f>IF(ISNUMBER(deployment_raw[[#This Row],[Column5]]), deployment_raw[[#This Row],[Column5]],"")</f>
        <v/>
      </c>
      <c r="F70" s="36" t="str">
        <f>IF(ISNUMBER(deployment_raw[[#This Row],[Column6]]), deployment_raw[[#This Row],[Column6]],"")</f>
        <v/>
      </c>
      <c r="G70" s="31" t="str">
        <f>IF(ISNUMBER(deployment_raw[[#This Row],[Column7]]), deployment_raw[[#This Row],[Column7]]/1048576,"")</f>
        <v/>
      </c>
      <c r="H70" s="31" t="str">
        <f>IF(ISNUMBER(deployment_raw[[#This Row],[Column8]]), deployment_raw[[#This Row],[Column8]],"")</f>
        <v/>
      </c>
      <c r="I70" s="33" t="str">
        <f>IF(ISNUMBER(deployment_raw[[#This Row],[Column9]]), deployment_raw[[#This Row],[Column9]]/1048576,"")</f>
        <v/>
      </c>
      <c r="J70" s="36" t="str">
        <f>IF(ISNUMBER(deployment_raw[[#This Row],[Column10]]), deployment_raw[[#This Row],[Column10]],"")</f>
        <v/>
      </c>
      <c r="K70" s="31" t="str">
        <f>IF(ISNUMBER(deployment_raw[[#This Row],[Column11]]), deployment_raw[[#This Row],[Column11]]/1048576,"")</f>
        <v/>
      </c>
      <c r="L70" s="31" t="str">
        <f>IF(ISNUMBER(deployment_raw[[#This Row],[Column12]]), deployment_raw[[#This Row],[Column12]],"")</f>
        <v/>
      </c>
      <c r="M70" s="40" t="str">
        <f>IF(ISNUMBER(deployment_raw[[#This Row],[Column13]]), deployment_raw[[#This Row],[Column13]]/1048576,"")</f>
        <v/>
      </c>
    </row>
    <row r="71" spans="1:13" ht="15.75" customHeight="1" x14ac:dyDescent="0.25">
      <c r="A71" s="30" t="str">
        <f>IF(ISNONTEXT(deployment_raw[[#This Row],[Column1]]), "", deployment_raw[[#This Row],[Column1]])</f>
        <v/>
      </c>
      <c r="B71" s="47" t="str">
        <f>IF(ISNONTEXT(deployment_raw[[#This Row],[Column2]]), "", deployment_raw[[#This Row],[Column2]])</f>
        <v/>
      </c>
      <c r="C71" s="48" t="str">
        <f>IF(ISNONTEXT(deployment_raw[[#This Row],[Column3]]), "", deployment_raw[[#This Row],[Column3]])</f>
        <v/>
      </c>
      <c r="D71" s="47" t="str">
        <f>IF(ISNONTEXT(deployment_raw[[#This Row],[Column4]]), "", deployment_raw[[#This Row],[Column4]])</f>
        <v/>
      </c>
      <c r="E71" s="33" t="str">
        <f>IF(ISNUMBER(deployment_raw[[#This Row],[Column5]]), deployment_raw[[#This Row],[Column5]],"")</f>
        <v/>
      </c>
      <c r="F71" s="36" t="str">
        <f>IF(ISNUMBER(deployment_raw[[#This Row],[Column6]]), deployment_raw[[#This Row],[Column6]],"")</f>
        <v/>
      </c>
      <c r="G71" s="31" t="str">
        <f>IF(ISNUMBER(deployment_raw[[#This Row],[Column7]]), deployment_raw[[#This Row],[Column7]]/1048576,"")</f>
        <v/>
      </c>
      <c r="H71" s="31" t="str">
        <f>IF(ISNUMBER(deployment_raw[[#This Row],[Column8]]), deployment_raw[[#This Row],[Column8]],"")</f>
        <v/>
      </c>
      <c r="I71" s="33" t="str">
        <f>IF(ISNUMBER(deployment_raw[[#This Row],[Column9]]), deployment_raw[[#This Row],[Column9]]/1048576,"")</f>
        <v/>
      </c>
      <c r="J71" s="36" t="str">
        <f>IF(ISNUMBER(deployment_raw[[#This Row],[Column10]]), deployment_raw[[#This Row],[Column10]],"")</f>
        <v/>
      </c>
      <c r="K71" s="31" t="str">
        <f>IF(ISNUMBER(deployment_raw[[#This Row],[Column11]]), deployment_raw[[#This Row],[Column11]]/1048576,"")</f>
        <v/>
      </c>
      <c r="L71" s="31" t="str">
        <f>IF(ISNUMBER(deployment_raw[[#This Row],[Column12]]), deployment_raw[[#This Row],[Column12]],"")</f>
        <v/>
      </c>
      <c r="M71" s="40" t="str">
        <f>IF(ISNUMBER(deployment_raw[[#This Row],[Column13]]), deployment_raw[[#This Row],[Column13]]/1048576,"")</f>
        <v/>
      </c>
    </row>
    <row r="72" spans="1:13" ht="15.75" customHeight="1" x14ac:dyDescent="0.25">
      <c r="A72" s="30" t="str">
        <f>IF(ISNONTEXT(deployment_raw[[#This Row],[Column1]]), "", deployment_raw[[#This Row],[Column1]])</f>
        <v/>
      </c>
      <c r="B72" s="47" t="str">
        <f>IF(ISNONTEXT(deployment_raw[[#This Row],[Column2]]), "", deployment_raw[[#This Row],[Column2]])</f>
        <v/>
      </c>
      <c r="C72" s="48" t="str">
        <f>IF(ISNONTEXT(deployment_raw[[#This Row],[Column3]]), "", deployment_raw[[#This Row],[Column3]])</f>
        <v/>
      </c>
      <c r="D72" s="47" t="str">
        <f>IF(ISNONTEXT(deployment_raw[[#This Row],[Column4]]), "", deployment_raw[[#This Row],[Column4]])</f>
        <v/>
      </c>
      <c r="E72" s="33" t="str">
        <f>IF(ISNUMBER(deployment_raw[[#This Row],[Column5]]), deployment_raw[[#This Row],[Column5]],"")</f>
        <v/>
      </c>
      <c r="F72" s="36" t="str">
        <f>IF(ISNUMBER(deployment_raw[[#This Row],[Column6]]), deployment_raw[[#This Row],[Column6]],"")</f>
        <v/>
      </c>
      <c r="G72" s="31" t="str">
        <f>IF(ISNUMBER(deployment_raw[[#This Row],[Column7]]), deployment_raw[[#This Row],[Column7]]/1048576,"")</f>
        <v/>
      </c>
      <c r="H72" s="31" t="str">
        <f>IF(ISNUMBER(deployment_raw[[#This Row],[Column8]]), deployment_raw[[#This Row],[Column8]],"")</f>
        <v/>
      </c>
      <c r="I72" s="33" t="str">
        <f>IF(ISNUMBER(deployment_raw[[#This Row],[Column9]]), deployment_raw[[#This Row],[Column9]]/1048576,"")</f>
        <v/>
      </c>
      <c r="J72" s="36" t="str">
        <f>IF(ISNUMBER(deployment_raw[[#This Row],[Column10]]), deployment_raw[[#This Row],[Column10]],"")</f>
        <v/>
      </c>
      <c r="K72" s="31" t="str">
        <f>IF(ISNUMBER(deployment_raw[[#This Row],[Column11]]), deployment_raw[[#This Row],[Column11]]/1048576,"")</f>
        <v/>
      </c>
      <c r="L72" s="31" t="str">
        <f>IF(ISNUMBER(deployment_raw[[#This Row],[Column12]]), deployment_raw[[#This Row],[Column12]],"")</f>
        <v/>
      </c>
      <c r="M72" s="40" t="str">
        <f>IF(ISNUMBER(deployment_raw[[#This Row],[Column13]]), deployment_raw[[#This Row],[Column13]]/1048576,"")</f>
        <v/>
      </c>
    </row>
    <row r="73" spans="1:13" ht="15.75" customHeight="1" x14ac:dyDescent="0.25">
      <c r="A73" s="30" t="str">
        <f>IF(ISNONTEXT(deployment_raw[[#This Row],[Column1]]), "", deployment_raw[[#This Row],[Column1]])</f>
        <v/>
      </c>
      <c r="B73" s="47" t="str">
        <f>IF(ISNONTEXT(deployment_raw[[#This Row],[Column2]]), "", deployment_raw[[#This Row],[Column2]])</f>
        <v/>
      </c>
      <c r="C73" s="48" t="str">
        <f>IF(ISNONTEXT(deployment_raw[[#This Row],[Column3]]), "", deployment_raw[[#This Row],[Column3]])</f>
        <v/>
      </c>
      <c r="D73" s="47" t="str">
        <f>IF(ISNONTEXT(deployment_raw[[#This Row],[Column4]]), "", deployment_raw[[#This Row],[Column4]])</f>
        <v/>
      </c>
      <c r="E73" s="33" t="str">
        <f>IF(ISNUMBER(deployment_raw[[#This Row],[Column5]]), deployment_raw[[#This Row],[Column5]],"")</f>
        <v/>
      </c>
      <c r="F73" s="36" t="str">
        <f>IF(ISNUMBER(deployment_raw[[#This Row],[Column6]]), deployment_raw[[#This Row],[Column6]],"")</f>
        <v/>
      </c>
      <c r="G73" s="31" t="str">
        <f>IF(ISNUMBER(deployment_raw[[#This Row],[Column7]]), deployment_raw[[#This Row],[Column7]]/1048576,"")</f>
        <v/>
      </c>
      <c r="H73" s="31" t="str">
        <f>IF(ISNUMBER(deployment_raw[[#This Row],[Column8]]), deployment_raw[[#This Row],[Column8]],"")</f>
        <v/>
      </c>
      <c r="I73" s="33" t="str">
        <f>IF(ISNUMBER(deployment_raw[[#This Row],[Column9]]), deployment_raw[[#This Row],[Column9]]/1048576,"")</f>
        <v/>
      </c>
      <c r="J73" s="36" t="str">
        <f>IF(ISNUMBER(deployment_raw[[#This Row],[Column10]]), deployment_raw[[#This Row],[Column10]],"")</f>
        <v/>
      </c>
      <c r="K73" s="31" t="str">
        <f>IF(ISNUMBER(deployment_raw[[#This Row],[Column11]]), deployment_raw[[#This Row],[Column11]]/1048576,"")</f>
        <v/>
      </c>
      <c r="L73" s="31" t="str">
        <f>IF(ISNUMBER(deployment_raw[[#This Row],[Column12]]), deployment_raw[[#This Row],[Column12]],"")</f>
        <v/>
      </c>
      <c r="M73" s="40" t="str">
        <f>IF(ISNUMBER(deployment_raw[[#This Row],[Column13]]), deployment_raw[[#This Row],[Column13]]/1048576,"")</f>
        <v/>
      </c>
    </row>
    <row r="74" spans="1:13" ht="15.75" customHeight="1" x14ac:dyDescent="0.25">
      <c r="A74" s="30" t="str">
        <f>IF(ISNONTEXT(deployment_raw[[#This Row],[Column1]]), "", deployment_raw[[#This Row],[Column1]])</f>
        <v/>
      </c>
      <c r="B74" s="47" t="str">
        <f>IF(ISNONTEXT(deployment_raw[[#This Row],[Column2]]), "", deployment_raw[[#This Row],[Column2]])</f>
        <v/>
      </c>
      <c r="C74" s="48" t="str">
        <f>IF(ISNONTEXT(deployment_raw[[#This Row],[Column3]]), "", deployment_raw[[#This Row],[Column3]])</f>
        <v/>
      </c>
      <c r="D74" s="47" t="str">
        <f>IF(ISNONTEXT(deployment_raw[[#This Row],[Column4]]), "", deployment_raw[[#This Row],[Column4]])</f>
        <v/>
      </c>
      <c r="E74" s="33" t="str">
        <f>IF(ISNUMBER(deployment_raw[[#This Row],[Column5]]), deployment_raw[[#This Row],[Column5]],"")</f>
        <v/>
      </c>
      <c r="F74" s="36" t="str">
        <f>IF(ISNUMBER(deployment_raw[[#This Row],[Column6]]), deployment_raw[[#This Row],[Column6]],"")</f>
        <v/>
      </c>
      <c r="G74" s="31" t="str">
        <f>IF(ISNUMBER(deployment_raw[[#This Row],[Column7]]), deployment_raw[[#This Row],[Column7]]/1048576,"")</f>
        <v/>
      </c>
      <c r="H74" s="31" t="str">
        <f>IF(ISNUMBER(deployment_raw[[#This Row],[Column8]]), deployment_raw[[#This Row],[Column8]],"")</f>
        <v/>
      </c>
      <c r="I74" s="33" t="str">
        <f>IF(ISNUMBER(deployment_raw[[#This Row],[Column9]]), deployment_raw[[#This Row],[Column9]]/1048576,"")</f>
        <v/>
      </c>
      <c r="J74" s="36" t="str">
        <f>IF(ISNUMBER(deployment_raw[[#This Row],[Column10]]), deployment_raw[[#This Row],[Column10]],"")</f>
        <v/>
      </c>
      <c r="K74" s="31" t="str">
        <f>IF(ISNUMBER(deployment_raw[[#This Row],[Column11]]), deployment_raw[[#This Row],[Column11]]/1048576,"")</f>
        <v/>
      </c>
      <c r="L74" s="31" t="str">
        <f>IF(ISNUMBER(deployment_raw[[#This Row],[Column12]]), deployment_raw[[#This Row],[Column12]],"")</f>
        <v/>
      </c>
      <c r="M74" s="40" t="str">
        <f>IF(ISNUMBER(deployment_raw[[#This Row],[Column13]]), deployment_raw[[#This Row],[Column13]]/1048576,"")</f>
        <v/>
      </c>
    </row>
    <row r="75" spans="1:13" ht="15.75" customHeight="1" x14ac:dyDescent="0.25">
      <c r="A75" s="30" t="str">
        <f>IF(ISNONTEXT(deployment_raw[[#This Row],[Column1]]), "", deployment_raw[[#This Row],[Column1]])</f>
        <v/>
      </c>
      <c r="B75" s="47" t="str">
        <f>IF(ISNONTEXT(deployment_raw[[#This Row],[Column2]]), "", deployment_raw[[#This Row],[Column2]])</f>
        <v/>
      </c>
      <c r="C75" s="48" t="str">
        <f>IF(ISNONTEXT(deployment_raw[[#This Row],[Column3]]), "", deployment_raw[[#This Row],[Column3]])</f>
        <v/>
      </c>
      <c r="D75" s="47" t="str">
        <f>IF(ISNONTEXT(deployment_raw[[#This Row],[Column4]]), "", deployment_raw[[#This Row],[Column4]])</f>
        <v/>
      </c>
      <c r="E75" s="33" t="str">
        <f>IF(ISNUMBER(deployment_raw[[#This Row],[Column5]]), deployment_raw[[#This Row],[Column5]],"")</f>
        <v/>
      </c>
      <c r="F75" s="36" t="str">
        <f>IF(ISNUMBER(deployment_raw[[#This Row],[Column6]]), deployment_raw[[#This Row],[Column6]],"")</f>
        <v/>
      </c>
      <c r="G75" s="31" t="str">
        <f>IF(ISNUMBER(deployment_raw[[#This Row],[Column7]]), deployment_raw[[#This Row],[Column7]]/1048576,"")</f>
        <v/>
      </c>
      <c r="H75" s="31" t="str">
        <f>IF(ISNUMBER(deployment_raw[[#This Row],[Column8]]), deployment_raw[[#This Row],[Column8]],"")</f>
        <v/>
      </c>
      <c r="I75" s="33" t="str">
        <f>IF(ISNUMBER(deployment_raw[[#This Row],[Column9]]), deployment_raw[[#This Row],[Column9]]/1048576,"")</f>
        <v/>
      </c>
      <c r="J75" s="36" t="str">
        <f>IF(ISNUMBER(deployment_raw[[#This Row],[Column10]]), deployment_raw[[#This Row],[Column10]],"")</f>
        <v/>
      </c>
      <c r="K75" s="31" t="str">
        <f>IF(ISNUMBER(deployment_raw[[#This Row],[Column11]]), deployment_raw[[#This Row],[Column11]]/1048576,"")</f>
        <v/>
      </c>
      <c r="L75" s="31" t="str">
        <f>IF(ISNUMBER(deployment_raw[[#This Row],[Column12]]), deployment_raw[[#This Row],[Column12]],"")</f>
        <v/>
      </c>
      <c r="M75" s="40" t="str">
        <f>IF(ISNUMBER(deployment_raw[[#This Row],[Column13]]), deployment_raw[[#This Row],[Column13]]/1048576,"")</f>
        <v/>
      </c>
    </row>
    <row r="76" spans="1:13" ht="15.75" customHeight="1" x14ac:dyDescent="0.25">
      <c r="A76" s="30" t="str">
        <f>IF(ISNONTEXT(deployment_raw[[#This Row],[Column1]]), "", deployment_raw[[#This Row],[Column1]])</f>
        <v/>
      </c>
      <c r="B76" s="47" t="str">
        <f>IF(ISNONTEXT(deployment_raw[[#This Row],[Column2]]), "", deployment_raw[[#This Row],[Column2]])</f>
        <v/>
      </c>
      <c r="C76" s="48" t="str">
        <f>IF(ISNONTEXT(deployment_raw[[#This Row],[Column3]]), "", deployment_raw[[#This Row],[Column3]])</f>
        <v/>
      </c>
      <c r="D76" s="47" t="str">
        <f>IF(ISNONTEXT(deployment_raw[[#This Row],[Column4]]), "", deployment_raw[[#This Row],[Column4]])</f>
        <v/>
      </c>
      <c r="E76" s="33" t="str">
        <f>IF(ISNUMBER(deployment_raw[[#This Row],[Column5]]), deployment_raw[[#This Row],[Column5]],"")</f>
        <v/>
      </c>
      <c r="F76" s="36" t="str">
        <f>IF(ISNUMBER(deployment_raw[[#This Row],[Column6]]), deployment_raw[[#This Row],[Column6]],"")</f>
        <v/>
      </c>
      <c r="G76" s="31" t="str">
        <f>IF(ISNUMBER(deployment_raw[[#This Row],[Column7]]), deployment_raw[[#This Row],[Column7]]/1048576,"")</f>
        <v/>
      </c>
      <c r="H76" s="31" t="str">
        <f>IF(ISNUMBER(deployment_raw[[#This Row],[Column8]]), deployment_raw[[#This Row],[Column8]],"")</f>
        <v/>
      </c>
      <c r="I76" s="33" t="str">
        <f>IF(ISNUMBER(deployment_raw[[#This Row],[Column9]]), deployment_raw[[#This Row],[Column9]]/1048576,"")</f>
        <v/>
      </c>
      <c r="J76" s="36" t="str">
        <f>IF(ISNUMBER(deployment_raw[[#This Row],[Column10]]), deployment_raw[[#This Row],[Column10]],"")</f>
        <v/>
      </c>
      <c r="K76" s="31" t="str">
        <f>IF(ISNUMBER(deployment_raw[[#This Row],[Column11]]), deployment_raw[[#This Row],[Column11]]/1048576,"")</f>
        <v/>
      </c>
      <c r="L76" s="31" t="str">
        <f>IF(ISNUMBER(deployment_raw[[#This Row],[Column12]]), deployment_raw[[#This Row],[Column12]],"")</f>
        <v/>
      </c>
      <c r="M76" s="40" t="str">
        <f>IF(ISNUMBER(deployment_raw[[#This Row],[Column13]]), deployment_raw[[#This Row],[Column13]]/1048576,"")</f>
        <v/>
      </c>
    </row>
    <row r="77" spans="1:13" ht="15.75" customHeight="1" x14ac:dyDescent="0.25">
      <c r="A77" s="30" t="str">
        <f>IF(ISNONTEXT(deployment_raw[[#This Row],[Column1]]), "", deployment_raw[[#This Row],[Column1]])</f>
        <v/>
      </c>
      <c r="B77" s="47" t="str">
        <f>IF(ISNONTEXT(deployment_raw[[#This Row],[Column2]]), "", deployment_raw[[#This Row],[Column2]])</f>
        <v/>
      </c>
      <c r="C77" s="48" t="str">
        <f>IF(ISNONTEXT(deployment_raw[[#This Row],[Column3]]), "", deployment_raw[[#This Row],[Column3]])</f>
        <v/>
      </c>
      <c r="D77" s="47" t="str">
        <f>IF(ISNONTEXT(deployment_raw[[#This Row],[Column4]]), "", deployment_raw[[#This Row],[Column4]])</f>
        <v/>
      </c>
      <c r="E77" s="33" t="str">
        <f>IF(ISNUMBER(deployment_raw[[#This Row],[Column5]]), deployment_raw[[#This Row],[Column5]],"")</f>
        <v/>
      </c>
      <c r="F77" s="36" t="str">
        <f>IF(ISNUMBER(deployment_raw[[#This Row],[Column6]]), deployment_raw[[#This Row],[Column6]],"")</f>
        <v/>
      </c>
      <c r="G77" s="31" t="str">
        <f>IF(ISNUMBER(deployment_raw[[#This Row],[Column7]]), deployment_raw[[#This Row],[Column7]]/1048576,"")</f>
        <v/>
      </c>
      <c r="H77" s="31" t="str">
        <f>IF(ISNUMBER(deployment_raw[[#This Row],[Column8]]), deployment_raw[[#This Row],[Column8]],"")</f>
        <v/>
      </c>
      <c r="I77" s="33" t="str">
        <f>IF(ISNUMBER(deployment_raw[[#This Row],[Column9]]), deployment_raw[[#This Row],[Column9]]/1048576,"")</f>
        <v/>
      </c>
      <c r="J77" s="36" t="str">
        <f>IF(ISNUMBER(deployment_raw[[#This Row],[Column10]]), deployment_raw[[#This Row],[Column10]],"")</f>
        <v/>
      </c>
      <c r="K77" s="31" t="str">
        <f>IF(ISNUMBER(deployment_raw[[#This Row],[Column11]]), deployment_raw[[#This Row],[Column11]]/1048576,"")</f>
        <v/>
      </c>
      <c r="L77" s="31" t="str">
        <f>IF(ISNUMBER(deployment_raw[[#This Row],[Column12]]), deployment_raw[[#This Row],[Column12]],"")</f>
        <v/>
      </c>
      <c r="M77" s="40" t="str">
        <f>IF(ISNUMBER(deployment_raw[[#This Row],[Column13]]), deployment_raw[[#This Row],[Column13]]/1048576,"")</f>
        <v/>
      </c>
    </row>
    <row r="78" spans="1:13" ht="15.75" customHeight="1" x14ac:dyDescent="0.25">
      <c r="A78" s="30" t="str">
        <f>IF(ISNONTEXT(deployment_raw[[#This Row],[Column1]]), "", deployment_raw[[#This Row],[Column1]])</f>
        <v/>
      </c>
      <c r="B78" s="47" t="str">
        <f>IF(ISNONTEXT(deployment_raw[[#This Row],[Column2]]), "", deployment_raw[[#This Row],[Column2]])</f>
        <v/>
      </c>
      <c r="C78" s="48" t="str">
        <f>IF(ISNONTEXT(deployment_raw[[#This Row],[Column3]]), "", deployment_raw[[#This Row],[Column3]])</f>
        <v/>
      </c>
      <c r="D78" s="47" t="str">
        <f>IF(ISNONTEXT(deployment_raw[[#This Row],[Column4]]), "", deployment_raw[[#This Row],[Column4]])</f>
        <v/>
      </c>
      <c r="E78" s="33" t="str">
        <f>IF(ISNUMBER(deployment_raw[[#This Row],[Column5]]), deployment_raw[[#This Row],[Column5]],"")</f>
        <v/>
      </c>
      <c r="F78" s="36" t="str">
        <f>IF(ISNUMBER(deployment_raw[[#This Row],[Column6]]), deployment_raw[[#This Row],[Column6]],"")</f>
        <v/>
      </c>
      <c r="G78" s="31" t="str">
        <f>IF(ISNUMBER(deployment_raw[[#This Row],[Column7]]), deployment_raw[[#This Row],[Column7]]/1048576,"")</f>
        <v/>
      </c>
      <c r="H78" s="31" t="str">
        <f>IF(ISNUMBER(deployment_raw[[#This Row],[Column8]]), deployment_raw[[#This Row],[Column8]],"")</f>
        <v/>
      </c>
      <c r="I78" s="33" t="str">
        <f>IF(ISNUMBER(deployment_raw[[#This Row],[Column9]]), deployment_raw[[#This Row],[Column9]]/1048576,"")</f>
        <v/>
      </c>
      <c r="J78" s="36" t="str">
        <f>IF(ISNUMBER(deployment_raw[[#This Row],[Column10]]), deployment_raw[[#This Row],[Column10]],"")</f>
        <v/>
      </c>
      <c r="K78" s="31" t="str">
        <f>IF(ISNUMBER(deployment_raw[[#This Row],[Column11]]), deployment_raw[[#This Row],[Column11]]/1048576,"")</f>
        <v/>
      </c>
      <c r="L78" s="31" t="str">
        <f>IF(ISNUMBER(deployment_raw[[#This Row],[Column12]]), deployment_raw[[#This Row],[Column12]],"")</f>
        <v/>
      </c>
      <c r="M78" s="40" t="str">
        <f>IF(ISNUMBER(deployment_raw[[#This Row],[Column13]]), deployment_raw[[#This Row],[Column13]]/1048576,"")</f>
        <v/>
      </c>
    </row>
    <row r="79" spans="1:13" ht="15.75" customHeight="1" x14ac:dyDescent="0.25">
      <c r="A79" s="30" t="str">
        <f>IF(ISNONTEXT(deployment_raw[[#This Row],[Column1]]), "", deployment_raw[[#This Row],[Column1]])</f>
        <v/>
      </c>
      <c r="B79" s="47" t="str">
        <f>IF(ISNONTEXT(deployment_raw[[#This Row],[Column2]]), "", deployment_raw[[#This Row],[Column2]])</f>
        <v/>
      </c>
      <c r="C79" s="48" t="str">
        <f>IF(ISNONTEXT(deployment_raw[[#This Row],[Column3]]), "", deployment_raw[[#This Row],[Column3]])</f>
        <v/>
      </c>
      <c r="D79" s="47" t="str">
        <f>IF(ISNONTEXT(deployment_raw[[#This Row],[Column4]]), "", deployment_raw[[#This Row],[Column4]])</f>
        <v/>
      </c>
      <c r="E79" s="33" t="str">
        <f>IF(ISNUMBER(deployment_raw[[#This Row],[Column5]]), deployment_raw[[#This Row],[Column5]],"")</f>
        <v/>
      </c>
      <c r="F79" s="36" t="str">
        <f>IF(ISNUMBER(deployment_raw[[#This Row],[Column6]]), deployment_raw[[#This Row],[Column6]],"")</f>
        <v/>
      </c>
      <c r="G79" s="31" t="str">
        <f>IF(ISNUMBER(deployment_raw[[#This Row],[Column7]]), deployment_raw[[#This Row],[Column7]]/1048576,"")</f>
        <v/>
      </c>
      <c r="H79" s="31" t="str">
        <f>IF(ISNUMBER(deployment_raw[[#This Row],[Column8]]), deployment_raw[[#This Row],[Column8]],"")</f>
        <v/>
      </c>
      <c r="I79" s="33" t="str">
        <f>IF(ISNUMBER(deployment_raw[[#This Row],[Column9]]), deployment_raw[[#This Row],[Column9]]/1048576,"")</f>
        <v/>
      </c>
      <c r="J79" s="36" t="str">
        <f>IF(ISNUMBER(deployment_raw[[#This Row],[Column10]]), deployment_raw[[#This Row],[Column10]],"")</f>
        <v/>
      </c>
      <c r="K79" s="31" t="str">
        <f>IF(ISNUMBER(deployment_raw[[#This Row],[Column11]]), deployment_raw[[#This Row],[Column11]]/1048576,"")</f>
        <v/>
      </c>
      <c r="L79" s="31" t="str">
        <f>IF(ISNUMBER(deployment_raw[[#This Row],[Column12]]), deployment_raw[[#This Row],[Column12]],"")</f>
        <v/>
      </c>
      <c r="M79" s="40" t="str">
        <f>IF(ISNUMBER(deployment_raw[[#This Row],[Column13]]), deployment_raw[[#This Row],[Column13]]/1048576,"")</f>
        <v/>
      </c>
    </row>
    <row r="80" spans="1:13" ht="15.75" customHeight="1" x14ac:dyDescent="0.25">
      <c r="A80" s="30" t="str">
        <f>IF(ISNONTEXT(deployment_raw[[#This Row],[Column1]]), "", deployment_raw[[#This Row],[Column1]])</f>
        <v/>
      </c>
      <c r="B80" s="47" t="str">
        <f>IF(ISNONTEXT(deployment_raw[[#This Row],[Column2]]), "", deployment_raw[[#This Row],[Column2]])</f>
        <v/>
      </c>
      <c r="C80" s="48" t="str">
        <f>IF(ISNONTEXT(deployment_raw[[#This Row],[Column3]]), "", deployment_raw[[#This Row],[Column3]])</f>
        <v/>
      </c>
      <c r="D80" s="47" t="str">
        <f>IF(ISNONTEXT(deployment_raw[[#This Row],[Column4]]), "", deployment_raw[[#This Row],[Column4]])</f>
        <v/>
      </c>
      <c r="E80" s="33" t="str">
        <f>IF(ISNUMBER(deployment_raw[[#This Row],[Column5]]), deployment_raw[[#This Row],[Column5]],"")</f>
        <v/>
      </c>
      <c r="F80" s="36" t="str">
        <f>IF(ISNUMBER(deployment_raw[[#This Row],[Column6]]), deployment_raw[[#This Row],[Column6]],"")</f>
        <v/>
      </c>
      <c r="G80" s="31" t="str">
        <f>IF(ISNUMBER(deployment_raw[[#This Row],[Column7]]), deployment_raw[[#This Row],[Column7]]/1048576,"")</f>
        <v/>
      </c>
      <c r="H80" s="31" t="str">
        <f>IF(ISNUMBER(deployment_raw[[#This Row],[Column8]]), deployment_raw[[#This Row],[Column8]],"")</f>
        <v/>
      </c>
      <c r="I80" s="33" t="str">
        <f>IF(ISNUMBER(deployment_raw[[#This Row],[Column9]]), deployment_raw[[#This Row],[Column9]]/1048576,"")</f>
        <v/>
      </c>
      <c r="J80" s="36" t="str">
        <f>IF(ISNUMBER(deployment_raw[[#This Row],[Column10]]), deployment_raw[[#This Row],[Column10]],"")</f>
        <v/>
      </c>
      <c r="K80" s="31" t="str">
        <f>IF(ISNUMBER(deployment_raw[[#This Row],[Column11]]), deployment_raw[[#This Row],[Column11]]/1048576,"")</f>
        <v/>
      </c>
      <c r="L80" s="31" t="str">
        <f>IF(ISNUMBER(deployment_raw[[#This Row],[Column12]]), deployment_raw[[#This Row],[Column12]],"")</f>
        <v/>
      </c>
      <c r="M80" s="40" t="str">
        <f>IF(ISNUMBER(deployment_raw[[#This Row],[Column13]]), deployment_raw[[#This Row],[Column13]]/1048576,"")</f>
        <v/>
      </c>
    </row>
    <row r="81" spans="1:13" ht="15.75" customHeight="1" x14ac:dyDescent="0.25">
      <c r="A81" s="30" t="str">
        <f>IF(ISNONTEXT(deployment_raw[[#This Row],[Column1]]), "", deployment_raw[[#This Row],[Column1]])</f>
        <v/>
      </c>
      <c r="B81" s="47" t="str">
        <f>IF(ISNONTEXT(deployment_raw[[#This Row],[Column2]]), "", deployment_raw[[#This Row],[Column2]])</f>
        <v/>
      </c>
      <c r="C81" s="48" t="str">
        <f>IF(ISNONTEXT(deployment_raw[[#This Row],[Column3]]), "", deployment_raw[[#This Row],[Column3]])</f>
        <v/>
      </c>
      <c r="D81" s="47" t="str">
        <f>IF(ISNONTEXT(deployment_raw[[#This Row],[Column4]]), "", deployment_raw[[#This Row],[Column4]])</f>
        <v/>
      </c>
      <c r="E81" s="33" t="str">
        <f>IF(ISNUMBER(deployment_raw[[#This Row],[Column5]]), deployment_raw[[#This Row],[Column5]],"")</f>
        <v/>
      </c>
      <c r="F81" s="36" t="str">
        <f>IF(ISNUMBER(deployment_raw[[#This Row],[Column6]]), deployment_raw[[#This Row],[Column6]],"")</f>
        <v/>
      </c>
      <c r="G81" s="31" t="str">
        <f>IF(ISNUMBER(deployment_raw[[#This Row],[Column7]]), deployment_raw[[#This Row],[Column7]]/1048576,"")</f>
        <v/>
      </c>
      <c r="H81" s="31" t="str">
        <f>IF(ISNUMBER(deployment_raw[[#This Row],[Column8]]), deployment_raw[[#This Row],[Column8]],"")</f>
        <v/>
      </c>
      <c r="I81" s="33" t="str">
        <f>IF(ISNUMBER(deployment_raw[[#This Row],[Column9]]), deployment_raw[[#This Row],[Column9]]/1048576,"")</f>
        <v/>
      </c>
      <c r="J81" s="36" t="str">
        <f>IF(ISNUMBER(deployment_raw[[#This Row],[Column10]]), deployment_raw[[#This Row],[Column10]],"")</f>
        <v/>
      </c>
      <c r="K81" s="31" t="str">
        <f>IF(ISNUMBER(deployment_raw[[#This Row],[Column11]]), deployment_raw[[#This Row],[Column11]]/1048576,"")</f>
        <v/>
      </c>
      <c r="L81" s="31" t="str">
        <f>IF(ISNUMBER(deployment_raw[[#This Row],[Column12]]), deployment_raw[[#This Row],[Column12]],"")</f>
        <v/>
      </c>
      <c r="M81" s="40" t="str">
        <f>IF(ISNUMBER(deployment_raw[[#This Row],[Column13]]), deployment_raw[[#This Row],[Column13]]/1048576,"")</f>
        <v/>
      </c>
    </row>
    <row r="82" spans="1:13" ht="15.75" customHeight="1" x14ac:dyDescent="0.25">
      <c r="A82" s="30" t="str">
        <f>IF(ISNONTEXT(deployment_raw[[#This Row],[Column1]]), "", deployment_raw[[#This Row],[Column1]])</f>
        <v/>
      </c>
      <c r="B82" s="47" t="str">
        <f>IF(ISNONTEXT(deployment_raw[[#This Row],[Column2]]), "", deployment_raw[[#This Row],[Column2]])</f>
        <v/>
      </c>
      <c r="C82" s="48" t="str">
        <f>IF(ISNONTEXT(deployment_raw[[#This Row],[Column3]]), "", deployment_raw[[#This Row],[Column3]])</f>
        <v/>
      </c>
      <c r="D82" s="47" t="str">
        <f>IF(ISNONTEXT(deployment_raw[[#This Row],[Column4]]), "", deployment_raw[[#This Row],[Column4]])</f>
        <v/>
      </c>
      <c r="E82" s="33" t="str">
        <f>IF(ISNUMBER(deployment_raw[[#This Row],[Column5]]), deployment_raw[[#This Row],[Column5]],"")</f>
        <v/>
      </c>
      <c r="F82" s="36" t="str">
        <f>IF(ISNUMBER(deployment_raw[[#This Row],[Column6]]), deployment_raw[[#This Row],[Column6]],"")</f>
        <v/>
      </c>
      <c r="G82" s="31" t="str">
        <f>IF(ISNUMBER(deployment_raw[[#This Row],[Column7]]), deployment_raw[[#This Row],[Column7]]/1048576,"")</f>
        <v/>
      </c>
      <c r="H82" s="31" t="str">
        <f>IF(ISNUMBER(deployment_raw[[#This Row],[Column8]]), deployment_raw[[#This Row],[Column8]],"")</f>
        <v/>
      </c>
      <c r="I82" s="33" t="str">
        <f>IF(ISNUMBER(deployment_raw[[#This Row],[Column9]]), deployment_raw[[#This Row],[Column9]]/1048576,"")</f>
        <v/>
      </c>
      <c r="J82" s="36" t="str">
        <f>IF(ISNUMBER(deployment_raw[[#This Row],[Column10]]), deployment_raw[[#This Row],[Column10]],"")</f>
        <v/>
      </c>
      <c r="K82" s="31" t="str">
        <f>IF(ISNUMBER(deployment_raw[[#This Row],[Column11]]), deployment_raw[[#This Row],[Column11]]/1048576,"")</f>
        <v/>
      </c>
      <c r="L82" s="31" t="str">
        <f>IF(ISNUMBER(deployment_raw[[#This Row],[Column12]]), deployment_raw[[#This Row],[Column12]],"")</f>
        <v/>
      </c>
      <c r="M82" s="40" t="str">
        <f>IF(ISNUMBER(deployment_raw[[#This Row],[Column13]]), deployment_raw[[#This Row],[Column13]]/1048576,"")</f>
        <v/>
      </c>
    </row>
    <row r="83" spans="1:13" ht="15.75" customHeight="1" x14ac:dyDescent="0.25">
      <c r="A83" s="30" t="str">
        <f>IF(ISNONTEXT(deployment_raw[[#This Row],[Column1]]), "", deployment_raw[[#This Row],[Column1]])</f>
        <v/>
      </c>
      <c r="B83" s="47" t="str">
        <f>IF(ISNONTEXT(deployment_raw[[#This Row],[Column2]]), "", deployment_raw[[#This Row],[Column2]])</f>
        <v/>
      </c>
      <c r="C83" s="48" t="str">
        <f>IF(ISNONTEXT(deployment_raw[[#This Row],[Column3]]), "", deployment_raw[[#This Row],[Column3]])</f>
        <v/>
      </c>
      <c r="D83" s="47" t="str">
        <f>IF(ISNONTEXT(deployment_raw[[#This Row],[Column4]]), "", deployment_raw[[#This Row],[Column4]])</f>
        <v/>
      </c>
      <c r="E83" s="33" t="str">
        <f>IF(ISNUMBER(deployment_raw[[#This Row],[Column5]]), deployment_raw[[#This Row],[Column5]],"")</f>
        <v/>
      </c>
      <c r="F83" s="36" t="str">
        <f>IF(ISNUMBER(deployment_raw[[#This Row],[Column6]]), deployment_raw[[#This Row],[Column6]],"")</f>
        <v/>
      </c>
      <c r="G83" s="31" t="str">
        <f>IF(ISNUMBER(deployment_raw[[#This Row],[Column7]]), deployment_raw[[#This Row],[Column7]]/1048576,"")</f>
        <v/>
      </c>
      <c r="H83" s="31" t="str">
        <f>IF(ISNUMBER(deployment_raw[[#This Row],[Column8]]), deployment_raw[[#This Row],[Column8]],"")</f>
        <v/>
      </c>
      <c r="I83" s="33" t="str">
        <f>IF(ISNUMBER(deployment_raw[[#This Row],[Column9]]), deployment_raw[[#This Row],[Column9]]/1048576,"")</f>
        <v/>
      </c>
      <c r="J83" s="36" t="str">
        <f>IF(ISNUMBER(deployment_raw[[#This Row],[Column10]]), deployment_raw[[#This Row],[Column10]],"")</f>
        <v/>
      </c>
      <c r="K83" s="31" t="str">
        <f>IF(ISNUMBER(deployment_raw[[#This Row],[Column11]]), deployment_raw[[#This Row],[Column11]]/1048576,"")</f>
        <v/>
      </c>
      <c r="L83" s="31" t="str">
        <f>IF(ISNUMBER(deployment_raw[[#This Row],[Column12]]), deployment_raw[[#This Row],[Column12]],"")</f>
        <v/>
      </c>
      <c r="M83" s="40" t="str">
        <f>IF(ISNUMBER(deployment_raw[[#This Row],[Column13]]), deployment_raw[[#This Row],[Column13]]/1048576,"")</f>
        <v/>
      </c>
    </row>
    <row r="84" spans="1:13" ht="15.75" customHeight="1" x14ac:dyDescent="0.25">
      <c r="A84" s="30" t="str">
        <f>IF(ISNONTEXT(deployment_raw[[#This Row],[Column1]]), "", deployment_raw[[#This Row],[Column1]])</f>
        <v/>
      </c>
      <c r="B84" s="47" t="str">
        <f>IF(ISNONTEXT(deployment_raw[[#This Row],[Column2]]), "", deployment_raw[[#This Row],[Column2]])</f>
        <v/>
      </c>
      <c r="C84" s="48" t="str">
        <f>IF(ISNONTEXT(deployment_raw[[#This Row],[Column3]]), "", deployment_raw[[#This Row],[Column3]])</f>
        <v/>
      </c>
      <c r="D84" s="47" t="str">
        <f>IF(ISNONTEXT(deployment_raw[[#This Row],[Column4]]), "", deployment_raw[[#This Row],[Column4]])</f>
        <v/>
      </c>
      <c r="E84" s="33" t="str">
        <f>IF(ISNUMBER(deployment_raw[[#This Row],[Column5]]), deployment_raw[[#This Row],[Column5]],"")</f>
        <v/>
      </c>
      <c r="F84" s="36" t="str">
        <f>IF(ISNUMBER(deployment_raw[[#This Row],[Column6]]), deployment_raw[[#This Row],[Column6]],"")</f>
        <v/>
      </c>
      <c r="G84" s="31" t="str">
        <f>IF(ISNUMBER(deployment_raw[[#This Row],[Column7]]), deployment_raw[[#This Row],[Column7]]/1048576,"")</f>
        <v/>
      </c>
      <c r="H84" s="31" t="str">
        <f>IF(ISNUMBER(deployment_raw[[#This Row],[Column8]]), deployment_raw[[#This Row],[Column8]],"")</f>
        <v/>
      </c>
      <c r="I84" s="33" t="str">
        <f>IF(ISNUMBER(deployment_raw[[#This Row],[Column9]]), deployment_raw[[#This Row],[Column9]]/1048576,"")</f>
        <v/>
      </c>
      <c r="J84" s="36" t="str">
        <f>IF(ISNUMBER(deployment_raw[[#This Row],[Column10]]), deployment_raw[[#This Row],[Column10]],"")</f>
        <v/>
      </c>
      <c r="K84" s="31" t="str">
        <f>IF(ISNUMBER(deployment_raw[[#This Row],[Column11]]), deployment_raw[[#This Row],[Column11]]/1048576,"")</f>
        <v/>
      </c>
      <c r="L84" s="31" t="str">
        <f>IF(ISNUMBER(deployment_raw[[#This Row],[Column12]]), deployment_raw[[#This Row],[Column12]],"")</f>
        <v/>
      </c>
      <c r="M84" s="40" t="str">
        <f>IF(ISNUMBER(deployment_raw[[#This Row],[Column13]]), deployment_raw[[#This Row],[Column13]]/1048576,"")</f>
        <v/>
      </c>
    </row>
    <row r="85" spans="1:13" ht="15.75" customHeight="1" x14ac:dyDescent="0.25">
      <c r="A85" s="30" t="str">
        <f>IF(ISNONTEXT(deployment_raw[[#This Row],[Column1]]), "", deployment_raw[[#This Row],[Column1]])</f>
        <v/>
      </c>
      <c r="B85" s="47" t="str">
        <f>IF(ISNONTEXT(deployment_raw[[#This Row],[Column2]]), "", deployment_raw[[#This Row],[Column2]])</f>
        <v/>
      </c>
      <c r="C85" s="48" t="str">
        <f>IF(ISNONTEXT(deployment_raw[[#This Row],[Column3]]), "", deployment_raw[[#This Row],[Column3]])</f>
        <v/>
      </c>
      <c r="D85" s="47" t="str">
        <f>IF(ISNONTEXT(deployment_raw[[#This Row],[Column4]]), "", deployment_raw[[#This Row],[Column4]])</f>
        <v/>
      </c>
      <c r="E85" s="33" t="str">
        <f>IF(ISNUMBER(deployment_raw[[#This Row],[Column5]]), deployment_raw[[#This Row],[Column5]],"")</f>
        <v/>
      </c>
      <c r="F85" s="36" t="str">
        <f>IF(ISNUMBER(deployment_raw[[#This Row],[Column6]]), deployment_raw[[#This Row],[Column6]],"")</f>
        <v/>
      </c>
      <c r="G85" s="31" t="str">
        <f>IF(ISNUMBER(deployment_raw[[#This Row],[Column7]]), deployment_raw[[#This Row],[Column7]]/1048576,"")</f>
        <v/>
      </c>
      <c r="H85" s="31" t="str">
        <f>IF(ISNUMBER(deployment_raw[[#This Row],[Column8]]), deployment_raw[[#This Row],[Column8]],"")</f>
        <v/>
      </c>
      <c r="I85" s="33" t="str">
        <f>IF(ISNUMBER(deployment_raw[[#This Row],[Column9]]), deployment_raw[[#This Row],[Column9]]/1048576,"")</f>
        <v/>
      </c>
      <c r="J85" s="36" t="str">
        <f>IF(ISNUMBER(deployment_raw[[#This Row],[Column10]]), deployment_raw[[#This Row],[Column10]],"")</f>
        <v/>
      </c>
      <c r="K85" s="31" t="str">
        <f>IF(ISNUMBER(deployment_raw[[#This Row],[Column11]]), deployment_raw[[#This Row],[Column11]]/1048576,"")</f>
        <v/>
      </c>
      <c r="L85" s="31" t="str">
        <f>IF(ISNUMBER(deployment_raw[[#This Row],[Column12]]), deployment_raw[[#This Row],[Column12]],"")</f>
        <v/>
      </c>
      <c r="M85" s="40" t="str">
        <f>IF(ISNUMBER(deployment_raw[[#This Row],[Column13]]), deployment_raw[[#This Row],[Column13]]/1048576,"")</f>
        <v/>
      </c>
    </row>
    <row r="86" spans="1:13" ht="15.75" customHeight="1" x14ac:dyDescent="0.25">
      <c r="A86" s="30" t="str">
        <f>IF(ISNONTEXT(deployment_raw[[#This Row],[Column1]]), "", deployment_raw[[#This Row],[Column1]])</f>
        <v/>
      </c>
      <c r="B86" s="47" t="str">
        <f>IF(ISNONTEXT(deployment_raw[[#This Row],[Column2]]), "", deployment_raw[[#This Row],[Column2]])</f>
        <v/>
      </c>
      <c r="C86" s="48" t="str">
        <f>IF(ISNONTEXT(deployment_raw[[#This Row],[Column3]]), "", deployment_raw[[#This Row],[Column3]])</f>
        <v/>
      </c>
      <c r="D86" s="47" t="str">
        <f>IF(ISNONTEXT(deployment_raw[[#This Row],[Column4]]), "", deployment_raw[[#This Row],[Column4]])</f>
        <v/>
      </c>
      <c r="E86" s="33" t="str">
        <f>IF(ISNUMBER(deployment_raw[[#This Row],[Column5]]), deployment_raw[[#This Row],[Column5]],"")</f>
        <v/>
      </c>
      <c r="F86" s="36" t="str">
        <f>IF(ISNUMBER(deployment_raw[[#This Row],[Column6]]), deployment_raw[[#This Row],[Column6]],"")</f>
        <v/>
      </c>
      <c r="G86" s="31" t="str">
        <f>IF(ISNUMBER(deployment_raw[[#This Row],[Column7]]), deployment_raw[[#This Row],[Column7]]/1048576,"")</f>
        <v/>
      </c>
      <c r="H86" s="31" t="str">
        <f>IF(ISNUMBER(deployment_raw[[#This Row],[Column8]]), deployment_raw[[#This Row],[Column8]],"")</f>
        <v/>
      </c>
      <c r="I86" s="33" t="str">
        <f>IF(ISNUMBER(deployment_raw[[#This Row],[Column9]]), deployment_raw[[#This Row],[Column9]]/1048576,"")</f>
        <v/>
      </c>
      <c r="J86" s="36" t="str">
        <f>IF(ISNUMBER(deployment_raw[[#This Row],[Column10]]), deployment_raw[[#This Row],[Column10]],"")</f>
        <v/>
      </c>
      <c r="K86" s="31" t="str">
        <f>IF(ISNUMBER(deployment_raw[[#This Row],[Column11]]), deployment_raw[[#This Row],[Column11]]/1048576,"")</f>
        <v/>
      </c>
      <c r="L86" s="31" t="str">
        <f>IF(ISNUMBER(deployment_raw[[#This Row],[Column12]]), deployment_raw[[#This Row],[Column12]],"")</f>
        <v/>
      </c>
      <c r="M86" s="40" t="str">
        <f>IF(ISNUMBER(deployment_raw[[#This Row],[Column13]]), deployment_raw[[#This Row],[Column13]]/1048576,"")</f>
        <v/>
      </c>
    </row>
    <row r="87" spans="1:13" ht="15.75" customHeight="1" x14ac:dyDescent="0.25">
      <c r="A87" s="30" t="str">
        <f>IF(ISNONTEXT(deployment_raw[[#This Row],[Column1]]), "", deployment_raw[[#This Row],[Column1]])</f>
        <v/>
      </c>
      <c r="B87" s="47" t="str">
        <f>IF(ISNONTEXT(deployment_raw[[#This Row],[Column2]]), "", deployment_raw[[#This Row],[Column2]])</f>
        <v/>
      </c>
      <c r="C87" s="48" t="str">
        <f>IF(ISNONTEXT(deployment_raw[[#This Row],[Column3]]), "", deployment_raw[[#This Row],[Column3]])</f>
        <v/>
      </c>
      <c r="D87" s="47" t="str">
        <f>IF(ISNONTEXT(deployment_raw[[#This Row],[Column4]]), "", deployment_raw[[#This Row],[Column4]])</f>
        <v/>
      </c>
      <c r="E87" s="33" t="str">
        <f>IF(ISNUMBER(deployment_raw[[#This Row],[Column5]]), deployment_raw[[#This Row],[Column5]],"")</f>
        <v/>
      </c>
      <c r="F87" s="36" t="str">
        <f>IF(ISNUMBER(deployment_raw[[#This Row],[Column6]]), deployment_raw[[#This Row],[Column6]],"")</f>
        <v/>
      </c>
      <c r="G87" s="31" t="str">
        <f>IF(ISNUMBER(deployment_raw[[#This Row],[Column7]]), deployment_raw[[#This Row],[Column7]]/1048576,"")</f>
        <v/>
      </c>
      <c r="H87" s="31" t="str">
        <f>IF(ISNUMBER(deployment_raw[[#This Row],[Column8]]), deployment_raw[[#This Row],[Column8]],"")</f>
        <v/>
      </c>
      <c r="I87" s="33" t="str">
        <f>IF(ISNUMBER(deployment_raw[[#This Row],[Column9]]), deployment_raw[[#This Row],[Column9]]/1048576,"")</f>
        <v/>
      </c>
      <c r="J87" s="36" t="str">
        <f>IF(ISNUMBER(deployment_raw[[#This Row],[Column10]]), deployment_raw[[#This Row],[Column10]],"")</f>
        <v/>
      </c>
      <c r="K87" s="31" t="str">
        <f>IF(ISNUMBER(deployment_raw[[#This Row],[Column11]]), deployment_raw[[#This Row],[Column11]]/1048576,"")</f>
        <v/>
      </c>
      <c r="L87" s="31" t="str">
        <f>IF(ISNUMBER(deployment_raw[[#This Row],[Column12]]), deployment_raw[[#This Row],[Column12]],"")</f>
        <v/>
      </c>
      <c r="M87" s="40" t="str">
        <f>IF(ISNUMBER(deployment_raw[[#This Row],[Column13]]), deployment_raw[[#This Row],[Column13]]/1048576,"")</f>
        <v/>
      </c>
    </row>
    <row r="88" spans="1:13" ht="15.75" customHeight="1" x14ac:dyDescent="0.25">
      <c r="A88" s="30" t="str">
        <f>IF(ISNONTEXT(deployment_raw[[#This Row],[Column1]]), "", deployment_raw[[#This Row],[Column1]])</f>
        <v/>
      </c>
      <c r="B88" s="47" t="str">
        <f>IF(ISNONTEXT(deployment_raw[[#This Row],[Column2]]), "", deployment_raw[[#This Row],[Column2]])</f>
        <v/>
      </c>
      <c r="C88" s="48" t="str">
        <f>IF(ISNONTEXT(deployment_raw[[#This Row],[Column3]]), "", deployment_raw[[#This Row],[Column3]])</f>
        <v/>
      </c>
      <c r="D88" s="47" t="str">
        <f>IF(ISNONTEXT(deployment_raw[[#This Row],[Column4]]), "", deployment_raw[[#This Row],[Column4]])</f>
        <v/>
      </c>
      <c r="E88" s="33" t="str">
        <f>IF(ISNUMBER(deployment_raw[[#This Row],[Column5]]), deployment_raw[[#This Row],[Column5]],"")</f>
        <v/>
      </c>
      <c r="F88" s="36" t="str">
        <f>IF(ISNUMBER(deployment_raw[[#This Row],[Column6]]), deployment_raw[[#This Row],[Column6]],"")</f>
        <v/>
      </c>
      <c r="G88" s="31" t="str">
        <f>IF(ISNUMBER(deployment_raw[[#This Row],[Column7]]), deployment_raw[[#This Row],[Column7]]/1048576,"")</f>
        <v/>
      </c>
      <c r="H88" s="31" t="str">
        <f>IF(ISNUMBER(deployment_raw[[#This Row],[Column8]]), deployment_raw[[#This Row],[Column8]],"")</f>
        <v/>
      </c>
      <c r="I88" s="33" t="str">
        <f>IF(ISNUMBER(deployment_raw[[#This Row],[Column9]]), deployment_raw[[#This Row],[Column9]]/1048576,"")</f>
        <v/>
      </c>
      <c r="J88" s="36" t="str">
        <f>IF(ISNUMBER(deployment_raw[[#This Row],[Column10]]), deployment_raw[[#This Row],[Column10]],"")</f>
        <v/>
      </c>
      <c r="K88" s="31" t="str">
        <f>IF(ISNUMBER(deployment_raw[[#This Row],[Column11]]), deployment_raw[[#This Row],[Column11]]/1048576,"")</f>
        <v/>
      </c>
      <c r="L88" s="31" t="str">
        <f>IF(ISNUMBER(deployment_raw[[#This Row],[Column12]]), deployment_raw[[#This Row],[Column12]],"")</f>
        <v/>
      </c>
      <c r="M88" s="40" t="str">
        <f>IF(ISNUMBER(deployment_raw[[#This Row],[Column13]]), deployment_raw[[#This Row],[Column13]]/1048576,"")</f>
        <v/>
      </c>
    </row>
    <row r="89" spans="1:13" ht="15.75" customHeight="1" x14ac:dyDescent="0.25">
      <c r="A89" s="30" t="str">
        <f>IF(ISNONTEXT(deployment_raw[[#This Row],[Column1]]), "", deployment_raw[[#This Row],[Column1]])</f>
        <v/>
      </c>
      <c r="B89" s="47" t="str">
        <f>IF(ISNONTEXT(deployment_raw[[#This Row],[Column2]]), "", deployment_raw[[#This Row],[Column2]])</f>
        <v/>
      </c>
      <c r="C89" s="48" t="str">
        <f>IF(ISNONTEXT(deployment_raw[[#This Row],[Column3]]), "", deployment_raw[[#This Row],[Column3]])</f>
        <v/>
      </c>
      <c r="D89" s="47" t="str">
        <f>IF(ISNONTEXT(deployment_raw[[#This Row],[Column4]]), "", deployment_raw[[#This Row],[Column4]])</f>
        <v/>
      </c>
      <c r="E89" s="33" t="str">
        <f>IF(ISNUMBER(deployment_raw[[#This Row],[Column5]]), deployment_raw[[#This Row],[Column5]],"")</f>
        <v/>
      </c>
      <c r="F89" s="36" t="str">
        <f>IF(ISNUMBER(deployment_raw[[#This Row],[Column6]]), deployment_raw[[#This Row],[Column6]],"")</f>
        <v/>
      </c>
      <c r="G89" s="31" t="str">
        <f>IF(ISNUMBER(deployment_raw[[#This Row],[Column7]]), deployment_raw[[#This Row],[Column7]]/1048576,"")</f>
        <v/>
      </c>
      <c r="H89" s="31" t="str">
        <f>IF(ISNUMBER(deployment_raw[[#This Row],[Column8]]), deployment_raw[[#This Row],[Column8]],"")</f>
        <v/>
      </c>
      <c r="I89" s="33" t="str">
        <f>IF(ISNUMBER(deployment_raw[[#This Row],[Column9]]), deployment_raw[[#This Row],[Column9]]/1048576,"")</f>
        <v/>
      </c>
      <c r="J89" s="36" t="str">
        <f>IF(ISNUMBER(deployment_raw[[#This Row],[Column10]]), deployment_raw[[#This Row],[Column10]],"")</f>
        <v/>
      </c>
      <c r="K89" s="31" t="str">
        <f>IF(ISNUMBER(deployment_raw[[#This Row],[Column11]]), deployment_raw[[#This Row],[Column11]]/1048576,"")</f>
        <v/>
      </c>
      <c r="L89" s="31" t="str">
        <f>IF(ISNUMBER(deployment_raw[[#This Row],[Column12]]), deployment_raw[[#This Row],[Column12]],"")</f>
        <v/>
      </c>
      <c r="M89" s="40" t="str">
        <f>IF(ISNUMBER(deployment_raw[[#This Row],[Column13]]), deployment_raw[[#This Row],[Column13]]/1048576,"")</f>
        <v/>
      </c>
    </row>
    <row r="90" spans="1:13" ht="15.75" customHeight="1" x14ac:dyDescent="0.25">
      <c r="A90" s="30" t="str">
        <f>IF(ISNONTEXT(deployment_raw[[#This Row],[Column1]]), "", deployment_raw[[#This Row],[Column1]])</f>
        <v/>
      </c>
      <c r="B90" s="47" t="str">
        <f>IF(ISNONTEXT(deployment_raw[[#This Row],[Column2]]), "", deployment_raw[[#This Row],[Column2]])</f>
        <v/>
      </c>
      <c r="C90" s="48" t="str">
        <f>IF(ISNONTEXT(deployment_raw[[#This Row],[Column3]]), "", deployment_raw[[#This Row],[Column3]])</f>
        <v/>
      </c>
      <c r="D90" s="47" t="str">
        <f>IF(ISNONTEXT(deployment_raw[[#This Row],[Column4]]), "", deployment_raw[[#This Row],[Column4]])</f>
        <v/>
      </c>
      <c r="E90" s="33" t="str">
        <f>IF(ISNUMBER(deployment_raw[[#This Row],[Column5]]), deployment_raw[[#This Row],[Column5]],"")</f>
        <v/>
      </c>
      <c r="F90" s="36" t="str">
        <f>IF(ISNUMBER(deployment_raw[[#This Row],[Column6]]), deployment_raw[[#This Row],[Column6]],"")</f>
        <v/>
      </c>
      <c r="G90" s="31" t="str">
        <f>IF(ISNUMBER(deployment_raw[[#This Row],[Column7]]), deployment_raw[[#This Row],[Column7]]/1048576,"")</f>
        <v/>
      </c>
      <c r="H90" s="31" t="str">
        <f>IF(ISNUMBER(deployment_raw[[#This Row],[Column8]]), deployment_raw[[#This Row],[Column8]],"")</f>
        <v/>
      </c>
      <c r="I90" s="33" t="str">
        <f>IF(ISNUMBER(deployment_raw[[#This Row],[Column9]]), deployment_raw[[#This Row],[Column9]]/1048576,"")</f>
        <v/>
      </c>
      <c r="J90" s="36" t="str">
        <f>IF(ISNUMBER(deployment_raw[[#This Row],[Column10]]), deployment_raw[[#This Row],[Column10]],"")</f>
        <v/>
      </c>
      <c r="K90" s="31" t="str">
        <f>IF(ISNUMBER(deployment_raw[[#This Row],[Column11]]), deployment_raw[[#This Row],[Column11]]/1048576,"")</f>
        <v/>
      </c>
      <c r="L90" s="31" t="str">
        <f>IF(ISNUMBER(deployment_raw[[#This Row],[Column12]]), deployment_raw[[#This Row],[Column12]],"")</f>
        <v/>
      </c>
      <c r="M90" s="40" t="str">
        <f>IF(ISNUMBER(deployment_raw[[#This Row],[Column13]]), deployment_raw[[#This Row],[Column13]]/1048576,"")</f>
        <v/>
      </c>
    </row>
    <row r="91" spans="1:13" ht="15.75" customHeight="1" x14ac:dyDescent="0.25">
      <c r="A91" s="30" t="str">
        <f>IF(ISNONTEXT(deployment_raw[[#This Row],[Column1]]), "", deployment_raw[[#This Row],[Column1]])</f>
        <v/>
      </c>
      <c r="B91" s="47" t="str">
        <f>IF(ISNONTEXT(deployment_raw[[#This Row],[Column2]]), "", deployment_raw[[#This Row],[Column2]])</f>
        <v/>
      </c>
      <c r="C91" s="48" t="str">
        <f>IF(ISNONTEXT(deployment_raw[[#This Row],[Column3]]), "", deployment_raw[[#This Row],[Column3]])</f>
        <v/>
      </c>
      <c r="D91" s="47" t="str">
        <f>IF(ISNONTEXT(deployment_raw[[#This Row],[Column4]]), "", deployment_raw[[#This Row],[Column4]])</f>
        <v/>
      </c>
      <c r="E91" s="33" t="str">
        <f>IF(ISNUMBER(deployment_raw[[#This Row],[Column5]]), deployment_raw[[#This Row],[Column5]],"")</f>
        <v/>
      </c>
      <c r="F91" s="36" t="str">
        <f>IF(ISNUMBER(deployment_raw[[#This Row],[Column6]]), deployment_raw[[#This Row],[Column6]],"")</f>
        <v/>
      </c>
      <c r="G91" s="31" t="str">
        <f>IF(ISNUMBER(deployment_raw[[#This Row],[Column7]]), deployment_raw[[#This Row],[Column7]]/1048576,"")</f>
        <v/>
      </c>
      <c r="H91" s="31" t="str">
        <f>IF(ISNUMBER(deployment_raw[[#This Row],[Column8]]), deployment_raw[[#This Row],[Column8]],"")</f>
        <v/>
      </c>
      <c r="I91" s="33" t="str">
        <f>IF(ISNUMBER(deployment_raw[[#This Row],[Column9]]), deployment_raw[[#This Row],[Column9]]/1048576,"")</f>
        <v/>
      </c>
      <c r="J91" s="36" t="str">
        <f>IF(ISNUMBER(deployment_raw[[#This Row],[Column10]]), deployment_raw[[#This Row],[Column10]],"")</f>
        <v/>
      </c>
      <c r="K91" s="31" t="str">
        <f>IF(ISNUMBER(deployment_raw[[#This Row],[Column11]]), deployment_raw[[#This Row],[Column11]]/1048576,"")</f>
        <v/>
      </c>
      <c r="L91" s="31" t="str">
        <f>IF(ISNUMBER(deployment_raw[[#This Row],[Column12]]), deployment_raw[[#This Row],[Column12]],"")</f>
        <v/>
      </c>
      <c r="M91" s="40" t="str">
        <f>IF(ISNUMBER(deployment_raw[[#This Row],[Column13]]), deployment_raw[[#This Row],[Column13]]/1048576,"")</f>
        <v/>
      </c>
    </row>
    <row r="92" spans="1:13" ht="15.75" customHeight="1" x14ac:dyDescent="0.25">
      <c r="A92" s="30" t="str">
        <f>IF(ISNONTEXT(deployment_raw[[#This Row],[Column1]]), "", deployment_raw[[#This Row],[Column1]])</f>
        <v/>
      </c>
      <c r="B92" s="47" t="str">
        <f>IF(ISNONTEXT(deployment_raw[[#This Row],[Column2]]), "", deployment_raw[[#This Row],[Column2]])</f>
        <v/>
      </c>
      <c r="C92" s="48" t="str">
        <f>IF(ISNONTEXT(deployment_raw[[#This Row],[Column3]]), "", deployment_raw[[#This Row],[Column3]])</f>
        <v/>
      </c>
      <c r="D92" s="47" t="str">
        <f>IF(ISNONTEXT(deployment_raw[[#This Row],[Column4]]), "", deployment_raw[[#This Row],[Column4]])</f>
        <v/>
      </c>
      <c r="E92" s="33" t="str">
        <f>IF(ISNUMBER(deployment_raw[[#This Row],[Column5]]), deployment_raw[[#This Row],[Column5]],"")</f>
        <v/>
      </c>
      <c r="F92" s="36" t="str">
        <f>IF(ISNUMBER(deployment_raw[[#This Row],[Column6]]), deployment_raw[[#This Row],[Column6]],"")</f>
        <v/>
      </c>
      <c r="G92" s="31" t="str">
        <f>IF(ISNUMBER(deployment_raw[[#This Row],[Column7]]), deployment_raw[[#This Row],[Column7]]/1048576,"")</f>
        <v/>
      </c>
      <c r="H92" s="31" t="str">
        <f>IF(ISNUMBER(deployment_raw[[#This Row],[Column8]]), deployment_raw[[#This Row],[Column8]],"")</f>
        <v/>
      </c>
      <c r="I92" s="33" t="str">
        <f>IF(ISNUMBER(deployment_raw[[#This Row],[Column9]]), deployment_raw[[#This Row],[Column9]]/1048576,"")</f>
        <v/>
      </c>
      <c r="J92" s="36" t="str">
        <f>IF(ISNUMBER(deployment_raw[[#This Row],[Column10]]), deployment_raw[[#This Row],[Column10]],"")</f>
        <v/>
      </c>
      <c r="K92" s="31" t="str">
        <f>IF(ISNUMBER(deployment_raw[[#This Row],[Column11]]), deployment_raw[[#This Row],[Column11]]/1048576,"")</f>
        <v/>
      </c>
      <c r="L92" s="31" t="str">
        <f>IF(ISNUMBER(deployment_raw[[#This Row],[Column12]]), deployment_raw[[#This Row],[Column12]],"")</f>
        <v/>
      </c>
      <c r="M92" s="40" t="str">
        <f>IF(ISNUMBER(deployment_raw[[#This Row],[Column13]]), deployment_raw[[#This Row],[Column13]]/1048576,"")</f>
        <v/>
      </c>
    </row>
    <row r="93" spans="1:13" ht="15.75" customHeight="1" x14ac:dyDescent="0.25">
      <c r="A93" s="30" t="str">
        <f>IF(ISNONTEXT(deployment_raw[[#This Row],[Column1]]), "", deployment_raw[[#This Row],[Column1]])</f>
        <v/>
      </c>
      <c r="B93" s="47" t="str">
        <f>IF(ISNONTEXT(deployment_raw[[#This Row],[Column2]]), "", deployment_raw[[#This Row],[Column2]])</f>
        <v/>
      </c>
      <c r="C93" s="48" t="str">
        <f>IF(ISNONTEXT(deployment_raw[[#This Row],[Column3]]), "", deployment_raw[[#This Row],[Column3]])</f>
        <v/>
      </c>
      <c r="D93" s="47" t="str">
        <f>IF(ISNONTEXT(deployment_raw[[#This Row],[Column4]]), "", deployment_raw[[#This Row],[Column4]])</f>
        <v/>
      </c>
      <c r="E93" s="33" t="str">
        <f>IF(ISNUMBER(deployment_raw[[#This Row],[Column5]]), deployment_raw[[#This Row],[Column5]],"")</f>
        <v/>
      </c>
      <c r="F93" s="36" t="str">
        <f>IF(ISNUMBER(deployment_raw[[#This Row],[Column6]]), deployment_raw[[#This Row],[Column6]],"")</f>
        <v/>
      </c>
      <c r="G93" s="31" t="str">
        <f>IF(ISNUMBER(deployment_raw[[#This Row],[Column7]]), deployment_raw[[#This Row],[Column7]]/1048576,"")</f>
        <v/>
      </c>
      <c r="H93" s="31" t="str">
        <f>IF(ISNUMBER(deployment_raw[[#This Row],[Column8]]), deployment_raw[[#This Row],[Column8]],"")</f>
        <v/>
      </c>
      <c r="I93" s="33" t="str">
        <f>IF(ISNUMBER(deployment_raw[[#This Row],[Column9]]), deployment_raw[[#This Row],[Column9]]/1048576,"")</f>
        <v/>
      </c>
      <c r="J93" s="36" t="str">
        <f>IF(ISNUMBER(deployment_raw[[#This Row],[Column10]]), deployment_raw[[#This Row],[Column10]],"")</f>
        <v/>
      </c>
      <c r="K93" s="31" t="str">
        <f>IF(ISNUMBER(deployment_raw[[#This Row],[Column11]]), deployment_raw[[#This Row],[Column11]]/1048576,"")</f>
        <v/>
      </c>
      <c r="L93" s="31" t="str">
        <f>IF(ISNUMBER(deployment_raw[[#This Row],[Column12]]), deployment_raw[[#This Row],[Column12]],"")</f>
        <v/>
      </c>
      <c r="M93" s="40" t="str">
        <f>IF(ISNUMBER(deployment_raw[[#This Row],[Column13]]), deployment_raw[[#This Row],[Column13]]/1048576,"")</f>
        <v/>
      </c>
    </row>
    <row r="94" spans="1:13" ht="15.75" customHeight="1" x14ac:dyDescent="0.25">
      <c r="A94" s="30" t="str">
        <f>IF(ISNONTEXT(deployment_raw[[#This Row],[Column1]]), "", deployment_raw[[#This Row],[Column1]])</f>
        <v/>
      </c>
      <c r="B94" s="47" t="str">
        <f>IF(ISNONTEXT(deployment_raw[[#This Row],[Column2]]), "", deployment_raw[[#This Row],[Column2]])</f>
        <v/>
      </c>
      <c r="C94" s="48" t="str">
        <f>IF(ISNONTEXT(deployment_raw[[#This Row],[Column3]]), "", deployment_raw[[#This Row],[Column3]])</f>
        <v/>
      </c>
      <c r="D94" s="47" t="str">
        <f>IF(ISNONTEXT(deployment_raw[[#This Row],[Column4]]), "", deployment_raw[[#This Row],[Column4]])</f>
        <v/>
      </c>
      <c r="E94" s="33" t="str">
        <f>IF(ISNUMBER(deployment_raw[[#This Row],[Column5]]), deployment_raw[[#This Row],[Column5]],"")</f>
        <v/>
      </c>
      <c r="F94" s="36" t="str">
        <f>IF(ISNUMBER(deployment_raw[[#This Row],[Column6]]), deployment_raw[[#This Row],[Column6]],"")</f>
        <v/>
      </c>
      <c r="G94" s="31" t="str">
        <f>IF(ISNUMBER(deployment_raw[[#This Row],[Column7]]), deployment_raw[[#This Row],[Column7]]/1048576,"")</f>
        <v/>
      </c>
      <c r="H94" s="31" t="str">
        <f>IF(ISNUMBER(deployment_raw[[#This Row],[Column8]]), deployment_raw[[#This Row],[Column8]],"")</f>
        <v/>
      </c>
      <c r="I94" s="33" t="str">
        <f>IF(ISNUMBER(deployment_raw[[#This Row],[Column9]]), deployment_raw[[#This Row],[Column9]]/1048576,"")</f>
        <v/>
      </c>
      <c r="J94" s="36" t="str">
        <f>IF(ISNUMBER(deployment_raw[[#This Row],[Column10]]), deployment_raw[[#This Row],[Column10]],"")</f>
        <v/>
      </c>
      <c r="K94" s="31" t="str">
        <f>IF(ISNUMBER(deployment_raw[[#This Row],[Column11]]), deployment_raw[[#This Row],[Column11]]/1048576,"")</f>
        <v/>
      </c>
      <c r="L94" s="31" t="str">
        <f>IF(ISNUMBER(deployment_raw[[#This Row],[Column12]]), deployment_raw[[#This Row],[Column12]],"")</f>
        <v/>
      </c>
      <c r="M94" s="40" t="str">
        <f>IF(ISNUMBER(deployment_raw[[#This Row],[Column13]]), deployment_raw[[#This Row],[Column13]]/1048576,"")</f>
        <v/>
      </c>
    </row>
    <row r="95" spans="1:13" ht="15.75" customHeight="1" x14ac:dyDescent="0.25">
      <c r="A95" s="30" t="str">
        <f>IF(ISNONTEXT(deployment_raw[[#This Row],[Column1]]), "", deployment_raw[[#This Row],[Column1]])</f>
        <v/>
      </c>
      <c r="B95" s="47" t="str">
        <f>IF(ISNONTEXT(deployment_raw[[#This Row],[Column2]]), "", deployment_raw[[#This Row],[Column2]])</f>
        <v/>
      </c>
      <c r="C95" s="48" t="str">
        <f>IF(ISNONTEXT(deployment_raw[[#This Row],[Column3]]), "", deployment_raw[[#This Row],[Column3]])</f>
        <v/>
      </c>
      <c r="D95" s="47" t="str">
        <f>IF(ISNONTEXT(deployment_raw[[#This Row],[Column4]]), "", deployment_raw[[#This Row],[Column4]])</f>
        <v/>
      </c>
      <c r="E95" s="33" t="str">
        <f>IF(ISNUMBER(deployment_raw[[#This Row],[Column5]]), deployment_raw[[#This Row],[Column5]],"")</f>
        <v/>
      </c>
      <c r="F95" s="36" t="str">
        <f>IF(ISNUMBER(deployment_raw[[#This Row],[Column6]]), deployment_raw[[#This Row],[Column6]],"")</f>
        <v/>
      </c>
      <c r="G95" s="31" t="str">
        <f>IF(ISNUMBER(deployment_raw[[#This Row],[Column7]]), deployment_raw[[#This Row],[Column7]]/1048576,"")</f>
        <v/>
      </c>
      <c r="H95" s="31" t="str">
        <f>IF(ISNUMBER(deployment_raw[[#This Row],[Column8]]), deployment_raw[[#This Row],[Column8]],"")</f>
        <v/>
      </c>
      <c r="I95" s="33" t="str">
        <f>IF(ISNUMBER(deployment_raw[[#This Row],[Column9]]), deployment_raw[[#This Row],[Column9]]/1048576,"")</f>
        <v/>
      </c>
      <c r="J95" s="36" t="str">
        <f>IF(ISNUMBER(deployment_raw[[#This Row],[Column10]]), deployment_raw[[#This Row],[Column10]],"")</f>
        <v/>
      </c>
      <c r="K95" s="31" t="str">
        <f>IF(ISNUMBER(deployment_raw[[#This Row],[Column11]]), deployment_raw[[#This Row],[Column11]]/1048576,"")</f>
        <v/>
      </c>
      <c r="L95" s="31" t="str">
        <f>IF(ISNUMBER(deployment_raw[[#This Row],[Column12]]), deployment_raw[[#This Row],[Column12]],"")</f>
        <v/>
      </c>
      <c r="M95" s="40" t="str">
        <f>IF(ISNUMBER(deployment_raw[[#This Row],[Column13]]), deployment_raw[[#This Row],[Column13]]/1048576,"")</f>
        <v/>
      </c>
    </row>
    <row r="96" spans="1:13" ht="15.75" customHeight="1" x14ac:dyDescent="0.25">
      <c r="A96" s="30" t="str">
        <f>IF(ISNONTEXT(deployment_raw[[#This Row],[Column1]]), "", deployment_raw[[#This Row],[Column1]])</f>
        <v/>
      </c>
      <c r="B96" s="47" t="str">
        <f>IF(ISNONTEXT(deployment_raw[[#This Row],[Column2]]), "", deployment_raw[[#This Row],[Column2]])</f>
        <v/>
      </c>
      <c r="C96" s="48" t="str">
        <f>IF(ISNONTEXT(deployment_raw[[#This Row],[Column3]]), "", deployment_raw[[#This Row],[Column3]])</f>
        <v/>
      </c>
      <c r="D96" s="47" t="str">
        <f>IF(ISNONTEXT(deployment_raw[[#This Row],[Column4]]), "", deployment_raw[[#This Row],[Column4]])</f>
        <v/>
      </c>
      <c r="E96" s="33" t="str">
        <f>IF(ISNUMBER(deployment_raw[[#This Row],[Column5]]), deployment_raw[[#This Row],[Column5]],"")</f>
        <v/>
      </c>
      <c r="F96" s="36" t="str">
        <f>IF(ISNUMBER(deployment_raw[[#This Row],[Column6]]), deployment_raw[[#This Row],[Column6]],"")</f>
        <v/>
      </c>
      <c r="G96" s="31" t="str">
        <f>IF(ISNUMBER(deployment_raw[[#This Row],[Column7]]), deployment_raw[[#This Row],[Column7]]/1048576,"")</f>
        <v/>
      </c>
      <c r="H96" s="31" t="str">
        <f>IF(ISNUMBER(deployment_raw[[#This Row],[Column8]]), deployment_raw[[#This Row],[Column8]],"")</f>
        <v/>
      </c>
      <c r="I96" s="33" t="str">
        <f>IF(ISNUMBER(deployment_raw[[#This Row],[Column9]]), deployment_raw[[#This Row],[Column9]]/1048576,"")</f>
        <v/>
      </c>
      <c r="J96" s="36" t="str">
        <f>IF(ISNUMBER(deployment_raw[[#This Row],[Column10]]), deployment_raw[[#This Row],[Column10]],"")</f>
        <v/>
      </c>
      <c r="K96" s="31" t="str">
        <f>IF(ISNUMBER(deployment_raw[[#This Row],[Column11]]), deployment_raw[[#This Row],[Column11]]/1048576,"")</f>
        <v/>
      </c>
      <c r="L96" s="31" t="str">
        <f>IF(ISNUMBER(deployment_raw[[#This Row],[Column12]]), deployment_raw[[#This Row],[Column12]],"")</f>
        <v/>
      </c>
      <c r="M96" s="40" t="str">
        <f>IF(ISNUMBER(deployment_raw[[#This Row],[Column13]]), deployment_raw[[#This Row],[Column13]]/1048576,"")</f>
        <v/>
      </c>
    </row>
    <row r="97" spans="1:13" ht="15.75" customHeight="1" x14ac:dyDescent="0.25">
      <c r="A97" s="30" t="str">
        <f>IF(ISNONTEXT(deployment_raw[[#This Row],[Column1]]), "", deployment_raw[[#This Row],[Column1]])</f>
        <v/>
      </c>
      <c r="B97" s="47" t="str">
        <f>IF(ISNONTEXT(deployment_raw[[#This Row],[Column2]]), "", deployment_raw[[#This Row],[Column2]])</f>
        <v/>
      </c>
      <c r="C97" s="48" t="str">
        <f>IF(ISNONTEXT(deployment_raw[[#This Row],[Column3]]), "", deployment_raw[[#This Row],[Column3]])</f>
        <v/>
      </c>
      <c r="D97" s="47" t="str">
        <f>IF(ISNONTEXT(deployment_raw[[#This Row],[Column4]]), "", deployment_raw[[#This Row],[Column4]])</f>
        <v/>
      </c>
      <c r="E97" s="33" t="str">
        <f>IF(ISNUMBER(deployment_raw[[#This Row],[Column5]]), deployment_raw[[#This Row],[Column5]],"")</f>
        <v/>
      </c>
      <c r="F97" s="36" t="str">
        <f>IF(ISNUMBER(deployment_raw[[#This Row],[Column6]]), deployment_raw[[#This Row],[Column6]],"")</f>
        <v/>
      </c>
      <c r="G97" s="31" t="str">
        <f>IF(ISNUMBER(deployment_raw[[#This Row],[Column7]]), deployment_raw[[#This Row],[Column7]]/1048576,"")</f>
        <v/>
      </c>
      <c r="H97" s="31" t="str">
        <f>IF(ISNUMBER(deployment_raw[[#This Row],[Column8]]), deployment_raw[[#This Row],[Column8]],"")</f>
        <v/>
      </c>
      <c r="I97" s="33" t="str">
        <f>IF(ISNUMBER(deployment_raw[[#This Row],[Column9]]), deployment_raw[[#This Row],[Column9]]/1048576,"")</f>
        <v/>
      </c>
      <c r="J97" s="36" t="str">
        <f>IF(ISNUMBER(deployment_raw[[#This Row],[Column10]]), deployment_raw[[#This Row],[Column10]],"")</f>
        <v/>
      </c>
      <c r="K97" s="31" t="str">
        <f>IF(ISNUMBER(deployment_raw[[#This Row],[Column11]]), deployment_raw[[#This Row],[Column11]]/1048576,"")</f>
        <v/>
      </c>
      <c r="L97" s="31" t="str">
        <f>IF(ISNUMBER(deployment_raw[[#This Row],[Column12]]), deployment_raw[[#This Row],[Column12]],"")</f>
        <v/>
      </c>
      <c r="M97" s="40" t="str">
        <f>IF(ISNUMBER(deployment_raw[[#This Row],[Column13]]), deployment_raw[[#This Row],[Column13]]/1048576,"")</f>
        <v/>
      </c>
    </row>
    <row r="98" spans="1:13" ht="15.75" customHeight="1" x14ac:dyDescent="0.25">
      <c r="A98" s="30" t="str">
        <f>IF(ISNONTEXT(deployment_raw[[#This Row],[Column1]]), "", deployment_raw[[#This Row],[Column1]])</f>
        <v/>
      </c>
      <c r="B98" s="47" t="str">
        <f>IF(ISNONTEXT(deployment_raw[[#This Row],[Column2]]), "", deployment_raw[[#This Row],[Column2]])</f>
        <v/>
      </c>
      <c r="C98" s="48" t="str">
        <f>IF(ISNONTEXT(deployment_raw[[#This Row],[Column3]]), "", deployment_raw[[#This Row],[Column3]])</f>
        <v/>
      </c>
      <c r="D98" s="47" t="str">
        <f>IF(ISNONTEXT(deployment_raw[[#This Row],[Column4]]), "", deployment_raw[[#This Row],[Column4]])</f>
        <v/>
      </c>
      <c r="E98" s="33" t="str">
        <f>IF(ISNUMBER(deployment_raw[[#This Row],[Column5]]), deployment_raw[[#This Row],[Column5]],"")</f>
        <v/>
      </c>
      <c r="F98" s="36" t="str">
        <f>IF(ISNUMBER(deployment_raw[[#This Row],[Column6]]), deployment_raw[[#This Row],[Column6]],"")</f>
        <v/>
      </c>
      <c r="G98" s="31" t="str">
        <f>IF(ISNUMBER(deployment_raw[[#This Row],[Column7]]), deployment_raw[[#This Row],[Column7]]/1048576,"")</f>
        <v/>
      </c>
      <c r="H98" s="31" t="str">
        <f>IF(ISNUMBER(deployment_raw[[#This Row],[Column8]]), deployment_raw[[#This Row],[Column8]],"")</f>
        <v/>
      </c>
      <c r="I98" s="33" t="str">
        <f>IF(ISNUMBER(deployment_raw[[#This Row],[Column9]]), deployment_raw[[#This Row],[Column9]]/1048576,"")</f>
        <v/>
      </c>
      <c r="J98" s="36" t="str">
        <f>IF(ISNUMBER(deployment_raw[[#This Row],[Column10]]), deployment_raw[[#This Row],[Column10]],"")</f>
        <v/>
      </c>
      <c r="K98" s="31" t="str">
        <f>IF(ISNUMBER(deployment_raw[[#This Row],[Column11]]), deployment_raw[[#This Row],[Column11]]/1048576,"")</f>
        <v/>
      </c>
      <c r="L98" s="31" t="str">
        <f>IF(ISNUMBER(deployment_raw[[#This Row],[Column12]]), deployment_raw[[#This Row],[Column12]],"")</f>
        <v/>
      </c>
      <c r="M98" s="40" t="str">
        <f>IF(ISNUMBER(deployment_raw[[#This Row],[Column13]]), deployment_raw[[#This Row],[Column13]]/1048576,"")</f>
        <v/>
      </c>
    </row>
    <row r="99" spans="1:13" ht="15.75" customHeight="1" x14ac:dyDescent="0.25">
      <c r="A99" s="30" t="str">
        <f>IF(ISNONTEXT(deployment_raw[[#This Row],[Column1]]), "", deployment_raw[[#This Row],[Column1]])</f>
        <v/>
      </c>
      <c r="B99" s="47" t="str">
        <f>IF(ISNONTEXT(deployment_raw[[#This Row],[Column2]]), "", deployment_raw[[#This Row],[Column2]])</f>
        <v/>
      </c>
      <c r="C99" s="48" t="str">
        <f>IF(ISNONTEXT(deployment_raw[[#This Row],[Column3]]), "", deployment_raw[[#This Row],[Column3]])</f>
        <v/>
      </c>
      <c r="D99" s="47" t="str">
        <f>IF(ISNONTEXT(deployment_raw[[#This Row],[Column4]]), "", deployment_raw[[#This Row],[Column4]])</f>
        <v/>
      </c>
      <c r="E99" s="33" t="str">
        <f>IF(ISNUMBER(deployment_raw[[#This Row],[Column5]]), deployment_raw[[#This Row],[Column5]],"")</f>
        <v/>
      </c>
      <c r="F99" s="36" t="str">
        <f>IF(ISNUMBER(deployment_raw[[#This Row],[Column6]]), deployment_raw[[#This Row],[Column6]],"")</f>
        <v/>
      </c>
      <c r="G99" s="31" t="str">
        <f>IF(ISNUMBER(deployment_raw[[#This Row],[Column7]]), deployment_raw[[#This Row],[Column7]]/1048576,"")</f>
        <v/>
      </c>
      <c r="H99" s="31" t="str">
        <f>IF(ISNUMBER(deployment_raw[[#This Row],[Column8]]), deployment_raw[[#This Row],[Column8]],"")</f>
        <v/>
      </c>
      <c r="I99" s="33" t="str">
        <f>IF(ISNUMBER(deployment_raw[[#This Row],[Column9]]), deployment_raw[[#This Row],[Column9]]/1048576,"")</f>
        <v/>
      </c>
      <c r="J99" s="36" t="str">
        <f>IF(ISNUMBER(deployment_raw[[#This Row],[Column10]]), deployment_raw[[#This Row],[Column10]],"")</f>
        <v/>
      </c>
      <c r="K99" s="31" t="str">
        <f>IF(ISNUMBER(deployment_raw[[#This Row],[Column11]]), deployment_raw[[#This Row],[Column11]]/1048576,"")</f>
        <v/>
      </c>
      <c r="L99" s="31" t="str">
        <f>IF(ISNUMBER(deployment_raw[[#This Row],[Column12]]), deployment_raw[[#This Row],[Column12]],"")</f>
        <v/>
      </c>
      <c r="M99" s="40" t="str">
        <f>IF(ISNUMBER(deployment_raw[[#This Row],[Column13]]), deployment_raw[[#This Row],[Column13]]/1048576,"")</f>
        <v/>
      </c>
    </row>
    <row r="100" spans="1:13" ht="15.75" customHeight="1" x14ac:dyDescent="0.25">
      <c r="A100" s="30" t="str">
        <f>IF(ISNONTEXT(deployment_raw[[#This Row],[Column1]]), "", deployment_raw[[#This Row],[Column1]])</f>
        <v/>
      </c>
      <c r="B100" s="47" t="str">
        <f>IF(ISNONTEXT(deployment_raw[[#This Row],[Column2]]), "", deployment_raw[[#This Row],[Column2]])</f>
        <v/>
      </c>
      <c r="C100" s="48" t="str">
        <f>IF(ISNONTEXT(deployment_raw[[#This Row],[Column3]]), "", deployment_raw[[#This Row],[Column3]])</f>
        <v/>
      </c>
      <c r="D100" s="47" t="str">
        <f>IF(ISNONTEXT(deployment_raw[[#This Row],[Column4]]), "", deployment_raw[[#This Row],[Column4]])</f>
        <v/>
      </c>
      <c r="E100" s="33" t="str">
        <f>IF(ISNUMBER(deployment_raw[[#This Row],[Column5]]), deployment_raw[[#This Row],[Column5]],"")</f>
        <v/>
      </c>
      <c r="F100" s="36" t="str">
        <f>IF(ISNUMBER(deployment_raw[[#This Row],[Column6]]), deployment_raw[[#This Row],[Column6]],"")</f>
        <v/>
      </c>
      <c r="G100" s="31" t="str">
        <f>IF(ISNUMBER(deployment_raw[[#This Row],[Column7]]), deployment_raw[[#This Row],[Column7]]/1048576,"")</f>
        <v/>
      </c>
      <c r="H100" s="31" t="str">
        <f>IF(ISNUMBER(deployment_raw[[#This Row],[Column8]]), deployment_raw[[#This Row],[Column8]],"")</f>
        <v/>
      </c>
      <c r="I100" s="33" t="str">
        <f>IF(ISNUMBER(deployment_raw[[#This Row],[Column9]]), deployment_raw[[#This Row],[Column9]]/1048576,"")</f>
        <v/>
      </c>
      <c r="J100" s="36" t="str">
        <f>IF(ISNUMBER(deployment_raw[[#This Row],[Column10]]), deployment_raw[[#This Row],[Column10]],"")</f>
        <v/>
      </c>
      <c r="K100" s="31" t="str">
        <f>IF(ISNUMBER(deployment_raw[[#This Row],[Column11]]), deployment_raw[[#This Row],[Column11]]/1048576,"")</f>
        <v/>
      </c>
      <c r="L100" s="31" t="str">
        <f>IF(ISNUMBER(deployment_raw[[#This Row],[Column12]]), deployment_raw[[#This Row],[Column12]],"")</f>
        <v/>
      </c>
      <c r="M100" s="40" t="str">
        <f>IF(ISNUMBER(deployment_raw[[#This Row],[Column13]]), deployment_raw[[#This Row],[Column13]]/1048576,"")</f>
        <v/>
      </c>
    </row>
    <row r="101" spans="1:13" ht="15.75" customHeight="1" x14ac:dyDescent="0.25">
      <c r="A101" s="30" t="str">
        <f>IF(ISNONTEXT(deployment_raw[[#This Row],[Column1]]), "", deployment_raw[[#This Row],[Column1]])</f>
        <v/>
      </c>
      <c r="B101" s="47" t="str">
        <f>IF(ISNONTEXT(deployment_raw[[#This Row],[Column2]]), "", deployment_raw[[#This Row],[Column2]])</f>
        <v/>
      </c>
      <c r="C101" s="48" t="str">
        <f>IF(ISNONTEXT(deployment_raw[[#This Row],[Column3]]), "", deployment_raw[[#This Row],[Column3]])</f>
        <v/>
      </c>
      <c r="D101" s="47" t="str">
        <f>IF(ISNONTEXT(deployment_raw[[#This Row],[Column4]]), "", deployment_raw[[#This Row],[Column4]])</f>
        <v/>
      </c>
      <c r="E101" s="33" t="str">
        <f>IF(ISNUMBER(deployment_raw[[#This Row],[Column5]]), deployment_raw[[#This Row],[Column5]],"")</f>
        <v/>
      </c>
      <c r="F101" s="36" t="str">
        <f>IF(ISNUMBER(deployment_raw[[#This Row],[Column6]]), deployment_raw[[#This Row],[Column6]],"")</f>
        <v/>
      </c>
      <c r="G101" s="31" t="str">
        <f>IF(ISNUMBER(deployment_raw[[#This Row],[Column7]]), deployment_raw[[#This Row],[Column7]]/1048576,"")</f>
        <v/>
      </c>
      <c r="H101" s="31" t="str">
        <f>IF(ISNUMBER(deployment_raw[[#This Row],[Column8]]), deployment_raw[[#This Row],[Column8]],"")</f>
        <v/>
      </c>
      <c r="I101" s="33" t="str">
        <f>IF(ISNUMBER(deployment_raw[[#This Row],[Column9]]), deployment_raw[[#This Row],[Column9]]/1048576,"")</f>
        <v/>
      </c>
      <c r="J101" s="36" t="str">
        <f>IF(ISNUMBER(deployment_raw[[#This Row],[Column10]]), deployment_raw[[#This Row],[Column10]],"")</f>
        <v/>
      </c>
      <c r="K101" s="31" t="str">
        <f>IF(ISNUMBER(deployment_raw[[#This Row],[Column11]]), deployment_raw[[#This Row],[Column11]]/1048576,"")</f>
        <v/>
      </c>
      <c r="L101" s="31" t="str">
        <f>IF(ISNUMBER(deployment_raw[[#This Row],[Column12]]), deployment_raw[[#This Row],[Column12]],"")</f>
        <v/>
      </c>
      <c r="M101" s="40" t="str">
        <f>IF(ISNUMBER(deployment_raw[[#This Row],[Column13]]), deployment_raw[[#This Row],[Column13]]/1048576,"")</f>
        <v/>
      </c>
    </row>
    <row r="102" spans="1:13" ht="15.75" customHeight="1" x14ac:dyDescent="0.25">
      <c r="A102" s="30" t="str">
        <f>IF(ISNONTEXT(deployment_raw[[#This Row],[Column1]]), "", deployment_raw[[#This Row],[Column1]])</f>
        <v/>
      </c>
      <c r="B102" s="47" t="str">
        <f>IF(ISNONTEXT(deployment_raw[[#This Row],[Column2]]), "", deployment_raw[[#This Row],[Column2]])</f>
        <v/>
      </c>
      <c r="C102" s="48" t="str">
        <f>IF(ISNONTEXT(deployment_raw[[#This Row],[Column3]]), "", deployment_raw[[#This Row],[Column3]])</f>
        <v/>
      </c>
      <c r="D102" s="47" t="str">
        <f>IF(ISNONTEXT(deployment_raw[[#This Row],[Column4]]), "", deployment_raw[[#This Row],[Column4]])</f>
        <v/>
      </c>
      <c r="E102" s="33" t="str">
        <f>IF(ISNUMBER(deployment_raw[[#This Row],[Column5]]), deployment_raw[[#This Row],[Column5]],"")</f>
        <v/>
      </c>
      <c r="F102" s="36" t="str">
        <f>IF(ISNUMBER(deployment_raw[[#This Row],[Column6]]), deployment_raw[[#This Row],[Column6]],"")</f>
        <v/>
      </c>
      <c r="G102" s="31" t="str">
        <f>IF(ISNUMBER(deployment_raw[[#This Row],[Column7]]), deployment_raw[[#This Row],[Column7]]/1048576,"")</f>
        <v/>
      </c>
      <c r="H102" s="31" t="str">
        <f>IF(ISNUMBER(deployment_raw[[#This Row],[Column8]]), deployment_raw[[#This Row],[Column8]],"")</f>
        <v/>
      </c>
      <c r="I102" s="33" t="str">
        <f>IF(ISNUMBER(deployment_raw[[#This Row],[Column9]]), deployment_raw[[#This Row],[Column9]]/1048576,"")</f>
        <v/>
      </c>
      <c r="J102" s="36" t="str">
        <f>IF(ISNUMBER(deployment_raw[[#This Row],[Column10]]), deployment_raw[[#This Row],[Column10]],"")</f>
        <v/>
      </c>
      <c r="K102" s="31" t="str">
        <f>IF(ISNUMBER(deployment_raw[[#This Row],[Column11]]), deployment_raw[[#This Row],[Column11]]/1048576,"")</f>
        <v/>
      </c>
      <c r="L102" s="31" t="str">
        <f>IF(ISNUMBER(deployment_raw[[#This Row],[Column12]]), deployment_raw[[#This Row],[Column12]],"")</f>
        <v/>
      </c>
      <c r="M102" s="40" t="str">
        <f>IF(ISNUMBER(deployment_raw[[#This Row],[Column13]]), deployment_raw[[#This Row],[Column13]]/1048576,"")</f>
        <v/>
      </c>
    </row>
    <row r="103" spans="1:13" ht="15.75" customHeight="1" x14ac:dyDescent="0.25">
      <c r="A103" s="30" t="str">
        <f>IF(ISNONTEXT(deployment_raw[[#This Row],[Column1]]), "", deployment_raw[[#This Row],[Column1]])</f>
        <v/>
      </c>
      <c r="B103" s="47" t="str">
        <f>IF(ISNONTEXT(deployment_raw[[#This Row],[Column2]]), "", deployment_raw[[#This Row],[Column2]])</f>
        <v/>
      </c>
      <c r="C103" s="48" t="str">
        <f>IF(ISNONTEXT(deployment_raw[[#This Row],[Column3]]), "", deployment_raw[[#This Row],[Column3]])</f>
        <v/>
      </c>
      <c r="D103" s="47" t="str">
        <f>IF(ISNONTEXT(deployment_raw[[#This Row],[Column4]]), "", deployment_raw[[#This Row],[Column4]])</f>
        <v/>
      </c>
      <c r="E103" s="33" t="str">
        <f>IF(ISNUMBER(deployment_raw[[#This Row],[Column5]]), deployment_raw[[#This Row],[Column5]],"")</f>
        <v/>
      </c>
      <c r="F103" s="36" t="str">
        <f>IF(ISNUMBER(deployment_raw[[#This Row],[Column6]]), deployment_raw[[#This Row],[Column6]],"")</f>
        <v/>
      </c>
      <c r="G103" s="31" t="str">
        <f>IF(ISNUMBER(deployment_raw[[#This Row],[Column7]]), deployment_raw[[#This Row],[Column7]]/1048576,"")</f>
        <v/>
      </c>
      <c r="H103" s="31" t="str">
        <f>IF(ISNUMBER(deployment_raw[[#This Row],[Column8]]), deployment_raw[[#This Row],[Column8]],"")</f>
        <v/>
      </c>
      <c r="I103" s="33" t="str">
        <f>IF(ISNUMBER(deployment_raw[[#This Row],[Column9]]), deployment_raw[[#This Row],[Column9]]/1048576,"")</f>
        <v/>
      </c>
      <c r="J103" s="36" t="str">
        <f>IF(ISNUMBER(deployment_raw[[#This Row],[Column10]]), deployment_raw[[#This Row],[Column10]],"")</f>
        <v/>
      </c>
      <c r="K103" s="31" t="str">
        <f>IF(ISNUMBER(deployment_raw[[#This Row],[Column11]]), deployment_raw[[#This Row],[Column11]]/1048576,"")</f>
        <v/>
      </c>
      <c r="L103" s="31" t="str">
        <f>IF(ISNUMBER(deployment_raw[[#This Row],[Column12]]), deployment_raw[[#This Row],[Column12]],"")</f>
        <v/>
      </c>
      <c r="M103" s="40" t="str">
        <f>IF(ISNUMBER(deployment_raw[[#This Row],[Column13]]), deployment_raw[[#This Row],[Column13]]/1048576,"")</f>
        <v/>
      </c>
    </row>
    <row r="104" spans="1:13" ht="15.75" customHeight="1" x14ac:dyDescent="0.25">
      <c r="A104" s="30" t="str">
        <f>IF(ISNONTEXT(deployment_raw[[#This Row],[Column1]]), "", deployment_raw[[#This Row],[Column1]])</f>
        <v/>
      </c>
      <c r="B104" s="47" t="str">
        <f>IF(ISNONTEXT(deployment_raw[[#This Row],[Column2]]), "", deployment_raw[[#This Row],[Column2]])</f>
        <v/>
      </c>
      <c r="C104" s="48" t="str">
        <f>IF(ISNONTEXT(deployment_raw[[#This Row],[Column3]]), "", deployment_raw[[#This Row],[Column3]])</f>
        <v/>
      </c>
      <c r="D104" s="47" t="str">
        <f>IF(ISNONTEXT(deployment_raw[[#This Row],[Column4]]), "", deployment_raw[[#This Row],[Column4]])</f>
        <v/>
      </c>
      <c r="E104" s="33" t="str">
        <f>IF(ISNUMBER(deployment_raw[[#This Row],[Column5]]), deployment_raw[[#This Row],[Column5]],"")</f>
        <v/>
      </c>
      <c r="F104" s="36" t="str">
        <f>IF(ISNUMBER(deployment_raw[[#This Row],[Column6]]), deployment_raw[[#This Row],[Column6]],"")</f>
        <v/>
      </c>
      <c r="G104" s="31" t="str">
        <f>IF(ISNUMBER(deployment_raw[[#This Row],[Column7]]), deployment_raw[[#This Row],[Column7]]/1048576,"")</f>
        <v/>
      </c>
      <c r="H104" s="31" t="str">
        <f>IF(ISNUMBER(deployment_raw[[#This Row],[Column8]]), deployment_raw[[#This Row],[Column8]],"")</f>
        <v/>
      </c>
      <c r="I104" s="33" t="str">
        <f>IF(ISNUMBER(deployment_raw[[#This Row],[Column9]]), deployment_raw[[#This Row],[Column9]]/1048576,"")</f>
        <v/>
      </c>
      <c r="J104" s="36" t="str">
        <f>IF(ISNUMBER(deployment_raw[[#This Row],[Column10]]), deployment_raw[[#This Row],[Column10]],"")</f>
        <v/>
      </c>
      <c r="K104" s="31" t="str">
        <f>IF(ISNUMBER(deployment_raw[[#This Row],[Column11]]), deployment_raw[[#This Row],[Column11]]/1048576,"")</f>
        <v/>
      </c>
      <c r="L104" s="31" t="str">
        <f>IF(ISNUMBER(deployment_raw[[#This Row],[Column12]]), deployment_raw[[#This Row],[Column12]],"")</f>
        <v/>
      </c>
      <c r="M104" s="40" t="str">
        <f>IF(ISNUMBER(deployment_raw[[#This Row],[Column13]]), deployment_raw[[#This Row],[Column13]]/1048576,"")</f>
        <v/>
      </c>
    </row>
    <row r="105" spans="1:13" ht="15.75" customHeight="1" x14ac:dyDescent="0.25">
      <c r="A105" s="30" t="str">
        <f>IF(ISNONTEXT(deployment_raw[[#This Row],[Column1]]), "", deployment_raw[[#This Row],[Column1]])</f>
        <v/>
      </c>
      <c r="B105" s="47" t="str">
        <f>IF(ISNONTEXT(deployment_raw[[#This Row],[Column2]]), "", deployment_raw[[#This Row],[Column2]])</f>
        <v/>
      </c>
      <c r="C105" s="48" t="str">
        <f>IF(ISNONTEXT(deployment_raw[[#This Row],[Column3]]), "", deployment_raw[[#This Row],[Column3]])</f>
        <v/>
      </c>
      <c r="D105" s="47" t="str">
        <f>IF(ISNONTEXT(deployment_raw[[#This Row],[Column4]]), "", deployment_raw[[#This Row],[Column4]])</f>
        <v/>
      </c>
      <c r="E105" s="33" t="str">
        <f>IF(ISNUMBER(deployment_raw[[#This Row],[Column5]]), deployment_raw[[#This Row],[Column5]],"")</f>
        <v/>
      </c>
      <c r="F105" s="36" t="str">
        <f>IF(ISNUMBER(deployment_raw[[#This Row],[Column6]]), deployment_raw[[#This Row],[Column6]],"")</f>
        <v/>
      </c>
      <c r="G105" s="31" t="str">
        <f>IF(ISNUMBER(deployment_raw[[#This Row],[Column7]]), deployment_raw[[#This Row],[Column7]]/1048576,"")</f>
        <v/>
      </c>
      <c r="H105" s="31" t="str">
        <f>IF(ISNUMBER(deployment_raw[[#This Row],[Column8]]), deployment_raw[[#This Row],[Column8]],"")</f>
        <v/>
      </c>
      <c r="I105" s="33" t="str">
        <f>IF(ISNUMBER(deployment_raw[[#This Row],[Column9]]), deployment_raw[[#This Row],[Column9]]/1048576,"")</f>
        <v/>
      </c>
      <c r="J105" s="36" t="str">
        <f>IF(ISNUMBER(deployment_raw[[#This Row],[Column10]]), deployment_raw[[#This Row],[Column10]],"")</f>
        <v/>
      </c>
      <c r="K105" s="31" t="str">
        <f>IF(ISNUMBER(deployment_raw[[#This Row],[Column11]]), deployment_raw[[#This Row],[Column11]]/1048576,"")</f>
        <v/>
      </c>
      <c r="L105" s="31" t="str">
        <f>IF(ISNUMBER(deployment_raw[[#This Row],[Column12]]), deployment_raw[[#This Row],[Column12]],"")</f>
        <v/>
      </c>
      <c r="M105" s="40" t="str">
        <f>IF(ISNUMBER(deployment_raw[[#This Row],[Column13]]), deployment_raw[[#This Row],[Column13]]/1048576,"")</f>
        <v/>
      </c>
    </row>
    <row r="106" spans="1:13" ht="15.75" customHeight="1" x14ac:dyDescent="0.25">
      <c r="A106" s="30" t="str">
        <f>IF(ISNONTEXT(deployment_raw[[#This Row],[Column1]]), "", deployment_raw[[#This Row],[Column1]])</f>
        <v/>
      </c>
      <c r="B106" s="47" t="str">
        <f>IF(ISNONTEXT(deployment_raw[[#This Row],[Column2]]), "", deployment_raw[[#This Row],[Column2]])</f>
        <v/>
      </c>
      <c r="C106" s="48" t="str">
        <f>IF(ISNONTEXT(deployment_raw[[#This Row],[Column3]]), "", deployment_raw[[#This Row],[Column3]])</f>
        <v/>
      </c>
      <c r="D106" s="47" t="str">
        <f>IF(ISNONTEXT(deployment_raw[[#This Row],[Column4]]), "", deployment_raw[[#This Row],[Column4]])</f>
        <v/>
      </c>
      <c r="E106" s="33" t="str">
        <f>IF(ISNUMBER(deployment_raw[[#This Row],[Column5]]), deployment_raw[[#This Row],[Column5]],"")</f>
        <v/>
      </c>
      <c r="F106" s="36" t="str">
        <f>IF(ISNUMBER(deployment_raw[[#This Row],[Column6]]), deployment_raw[[#This Row],[Column6]],"")</f>
        <v/>
      </c>
      <c r="G106" s="31" t="str">
        <f>IF(ISNUMBER(deployment_raw[[#This Row],[Column7]]), deployment_raw[[#This Row],[Column7]]/1048576,"")</f>
        <v/>
      </c>
      <c r="H106" s="31" t="str">
        <f>IF(ISNUMBER(deployment_raw[[#This Row],[Column8]]), deployment_raw[[#This Row],[Column8]],"")</f>
        <v/>
      </c>
      <c r="I106" s="33" t="str">
        <f>IF(ISNUMBER(deployment_raw[[#This Row],[Column9]]), deployment_raw[[#This Row],[Column9]]/1048576,"")</f>
        <v/>
      </c>
      <c r="J106" s="36" t="str">
        <f>IF(ISNUMBER(deployment_raw[[#This Row],[Column10]]), deployment_raw[[#This Row],[Column10]],"")</f>
        <v/>
      </c>
      <c r="K106" s="31" t="str">
        <f>IF(ISNUMBER(deployment_raw[[#This Row],[Column11]]), deployment_raw[[#This Row],[Column11]]/1048576,"")</f>
        <v/>
      </c>
      <c r="L106" s="31" t="str">
        <f>IF(ISNUMBER(deployment_raw[[#This Row],[Column12]]), deployment_raw[[#This Row],[Column12]],"")</f>
        <v/>
      </c>
      <c r="M106" s="40" t="str">
        <f>IF(ISNUMBER(deployment_raw[[#This Row],[Column13]]), deployment_raw[[#This Row],[Column13]]/1048576,"")</f>
        <v/>
      </c>
    </row>
    <row r="107" spans="1:13" ht="15.75" customHeight="1" x14ac:dyDescent="0.25">
      <c r="A107" s="30" t="str">
        <f>IF(ISNONTEXT(deployment_raw[[#This Row],[Column1]]), "", deployment_raw[[#This Row],[Column1]])</f>
        <v/>
      </c>
      <c r="B107" s="47" t="str">
        <f>IF(ISNONTEXT(deployment_raw[[#This Row],[Column2]]), "", deployment_raw[[#This Row],[Column2]])</f>
        <v/>
      </c>
      <c r="C107" s="48" t="str">
        <f>IF(ISNONTEXT(deployment_raw[[#This Row],[Column3]]), "", deployment_raw[[#This Row],[Column3]])</f>
        <v/>
      </c>
      <c r="D107" s="47" t="str">
        <f>IF(ISNONTEXT(deployment_raw[[#This Row],[Column4]]), "", deployment_raw[[#This Row],[Column4]])</f>
        <v/>
      </c>
      <c r="E107" s="33" t="str">
        <f>IF(ISNUMBER(deployment_raw[[#This Row],[Column5]]), deployment_raw[[#This Row],[Column5]],"")</f>
        <v/>
      </c>
      <c r="F107" s="36" t="str">
        <f>IF(ISNUMBER(deployment_raw[[#This Row],[Column6]]), deployment_raw[[#This Row],[Column6]],"")</f>
        <v/>
      </c>
      <c r="G107" s="31" t="str">
        <f>IF(ISNUMBER(deployment_raw[[#This Row],[Column7]]), deployment_raw[[#This Row],[Column7]]/1048576,"")</f>
        <v/>
      </c>
      <c r="H107" s="31" t="str">
        <f>IF(ISNUMBER(deployment_raw[[#This Row],[Column8]]), deployment_raw[[#This Row],[Column8]],"")</f>
        <v/>
      </c>
      <c r="I107" s="33" t="str">
        <f>IF(ISNUMBER(deployment_raw[[#This Row],[Column9]]), deployment_raw[[#This Row],[Column9]]/1048576,"")</f>
        <v/>
      </c>
      <c r="J107" s="36" t="str">
        <f>IF(ISNUMBER(deployment_raw[[#This Row],[Column10]]), deployment_raw[[#This Row],[Column10]],"")</f>
        <v/>
      </c>
      <c r="K107" s="31" t="str">
        <f>IF(ISNUMBER(deployment_raw[[#This Row],[Column11]]), deployment_raw[[#This Row],[Column11]]/1048576,"")</f>
        <v/>
      </c>
      <c r="L107" s="31" t="str">
        <f>IF(ISNUMBER(deployment_raw[[#This Row],[Column12]]), deployment_raw[[#This Row],[Column12]],"")</f>
        <v/>
      </c>
      <c r="M107" s="40" t="str">
        <f>IF(ISNUMBER(deployment_raw[[#This Row],[Column13]]), deployment_raw[[#This Row],[Column13]]/1048576,"")</f>
        <v/>
      </c>
    </row>
    <row r="108" spans="1:13" ht="15.75" customHeight="1" x14ac:dyDescent="0.25">
      <c r="A108" s="30" t="str">
        <f>IF(ISNONTEXT(deployment_raw[[#This Row],[Column1]]), "", deployment_raw[[#This Row],[Column1]])</f>
        <v/>
      </c>
      <c r="B108" s="47" t="str">
        <f>IF(ISNONTEXT(deployment_raw[[#This Row],[Column2]]), "", deployment_raw[[#This Row],[Column2]])</f>
        <v/>
      </c>
      <c r="C108" s="48" t="str">
        <f>IF(ISNONTEXT(deployment_raw[[#This Row],[Column3]]), "", deployment_raw[[#This Row],[Column3]])</f>
        <v/>
      </c>
      <c r="D108" s="47" t="str">
        <f>IF(ISNONTEXT(deployment_raw[[#This Row],[Column4]]), "", deployment_raw[[#This Row],[Column4]])</f>
        <v/>
      </c>
      <c r="E108" s="33" t="str">
        <f>IF(ISNUMBER(deployment_raw[[#This Row],[Column5]]), deployment_raw[[#This Row],[Column5]],"")</f>
        <v/>
      </c>
      <c r="F108" s="36" t="str">
        <f>IF(ISNUMBER(deployment_raw[[#This Row],[Column6]]), deployment_raw[[#This Row],[Column6]],"")</f>
        <v/>
      </c>
      <c r="G108" s="31" t="str">
        <f>IF(ISNUMBER(deployment_raw[[#This Row],[Column7]]), deployment_raw[[#This Row],[Column7]]/1048576,"")</f>
        <v/>
      </c>
      <c r="H108" s="31" t="str">
        <f>IF(ISNUMBER(deployment_raw[[#This Row],[Column8]]), deployment_raw[[#This Row],[Column8]],"")</f>
        <v/>
      </c>
      <c r="I108" s="33" t="str">
        <f>IF(ISNUMBER(deployment_raw[[#This Row],[Column9]]), deployment_raw[[#This Row],[Column9]]/1048576,"")</f>
        <v/>
      </c>
      <c r="J108" s="36" t="str">
        <f>IF(ISNUMBER(deployment_raw[[#This Row],[Column10]]), deployment_raw[[#This Row],[Column10]],"")</f>
        <v/>
      </c>
      <c r="K108" s="31" t="str">
        <f>IF(ISNUMBER(deployment_raw[[#This Row],[Column11]]), deployment_raw[[#This Row],[Column11]]/1048576,"")</f>
        <v/>
      </c>
      <c r="L108" s="31" t="str">
        <f>IF(ISNUMBER(deployment_raw[[#This Row],[Column12]]), deployment_raw[[#This Row],[Column12]],"")</f>
        <v/>
      </c>
      <c r="M108" s="40" t="str">
        <f>IF(ISNUMBER(deployment_raw[[#This Row],[Column13]]), deployment_raw[[#This Row],[Column13]]/1048576,"")</f>
        <v/>
      </c>
    </row>
    <row r="109" spans="1:13" ht="15.75" customHeight="1" x14ac:dyDescent="0.25">
      <c r="A109" s="30" t="str">
        <f>IF(ISNONTEXT(deployment_raw[[#This Row],[Column1]]), "", deployment_raw[[#This Row],[Column1]])</f>
        <v/>
      </c>
      <c r="B109" s="47" t="str">
        <f>IF(ISNONTEXT(deployment_raw[[#This Row],[Column2]]), "", deployment_raw[[#This Row],[Column2]])</f>
        <v/>
      </c>
      <c r="C109" s="48" t="str">
        <f>IF(ISNONTEXT(deployment_raw[[#This Row],[Column3]]), "", deployment_raw[[#This Row],[Column3]])</f>
        <v/>
      </c>
      <c r="D109" s="47" t="str">
        <f>IF(ISNONTEXT(deployment_raw[[#This Row],[Column4]]), "", deployment_raw[[#This Row],[Column4]])</f>
        <v/>
      </c>
      <c r="E109" s="33" t="str">
        <f>IF(ISNUMBER(deployment_raw[[#This Row],[Column5]]), deployment_raw[[#This Row],[Column5]],"")</f>
        <v/>
      </c>
      <c r="F109" s="36" t="str">
        <f>IF(ISNUMBER(deployment_raw[[#This Row],[Column6]]), deployment_raw[[#This Row],[Column6]],"")</f>
        <v/>
      </c>
      <c r="G109" s="31" t="str">
        <f>IF(ISNUMBER(deployment_raw[[#This Row],[Column7]]), deployment_raw[[#This Row],[Column7]]/1048576,"")</f>
        <v/>
      </c>
      <c r="H109" s="31" t="str">
        <f>IF(ISNUMBER(deployment_raw[[#This Row],[Column8]]), deployment_raw[[#This Row],[Column8]],"")</f>
        <v/>
      </c>
      <c r="I109" s="33" t="str">
        <f>IF(ISNUMBER(deployment_raw[[#This Row],[Column9]]), deployment_raw[[#This Row],[Column9]]/1048576,"")</f>
        <v/>
      </c>
      <c r="J109" s="36" t="str">
        <f>IF(ISNUMBER(deployment_raw[[#This Row],[Column10]]), deployment_raw[[#This Row],[Column10]],"")</f>
        <v/>
      </c>
      <c r="K109" s="31" t="str">
        <f>IF(ISNUMBER(deployment_raw[[#This Row],[Column11]]), deployment_raw[[#This Row],[Column11]]/1048576,"")</f>
        <v/>
      </c>
      <c r="L109" s="31" t="str">
        <f>IF(ISNUMBER(deployment_raw[[#This Row],[Column12]]), deployment_raw[[#This Row],[Column12]],"")</f>
        <v/>
      </c>
      <c r="M109" s="40" t="str">
        <f>IF(ISNUMBER(deployment_raw[[#This Row],[Column13]]), deployment_raw[[#This Row],[Column13]]/1048576,"")</f>
        <v/>
      </c>
    </row>
    <row r="110" spans="1:13" ht="15.75" customHeight="1" x14ac:dyDescent="0.25">
      <c r="A110" s="30" t="str">
        <f>IF(ISNONTEXT(deployment_raw[[#This Row],[Column1]]), "", deployment_raw[[#This Row],[Column1]])</f>
        <v/>
      </c>
      <c r="B110" s="47" t="str">
        <f>IF(ISNONTEXT(deployment_raw[[#This Row],[Column2]]), "", deployment_raw[[#This Row],[Column2]])</f>
        <v/>
      </c>
      <c r="C110" s="48" t="str">
        <f>IF(ISNONTEXT(deployment_raw[[#This Row],[Column3]]), "", deployment_raw[[#This Row],[Column3]])</f>
        <v/>
      </c>
      <c r="D110" s="47" t="str">
        <f>IF(ISNONTEXT(deployment_raw[[#This Row],[Column4]]), "", deployment_raw[[#This Row],[Column4]])</f>
        <v/>
      </c>
      <c r="E110" s="33" t="str">
        <f>IF(ISNUMBER(deployment_raw[[#This Row],[Column5]]), deployment_raw[[#This Row],[Column5]],"")</f>
        <v/>
      </c>
      <c r="F110" s="36" t="str">
        <f>IF(ISNUMBER(deployment_raw[[#This Row],[Column6]]), deployment_raw[[#This Row],[Column6]],"")</f>
        <v/>
      </c>
      <c r="G110" s="31" t="str">
        <f>IF(ISNUMBER(deployment_raw[[#This Row],[Column7]]), deployment_raw[[#This Row],[Column7]]/1048576,"")</f>
        <v/>
      </c>
      <c r="H110" s="31" t="str">
        <f>IF(ISNUMBER(deployment_raw[[#This Row],[Column8]]), deployment_raw[[#This Row],[Column8]],"")</f>
        <v/>
      </c>
      <c r="I110" s="33" t="str">
        <f>IF(ISNUMBER(deployment_raw[[#This Row],[Column9]]), deployment_raw[[#This Row],[Column9]]/1048576,"")</f>
        <v/>
      </c>
      <c r="J110" s="36" t="str">
        <f>IF(ISNUMBER(deployment_raw[[#This Row],[Column10]]), deployment_raw[[#This Row],[Column10]],"")</f>
        <v/>
      </c>
      <c r="K110" s="31" t="str">
        <f>IF(ISNUMBER(deployment_raw[[#This Row],[Column11]]), deployment_raw[[#This Row],[Column11]]/1048576,"")</f>
        <v/>
      </c>
      <c r="L110" s="31" t="str">
        <f>IF(ISNUMBER(deployment_raw[[#This Row],[Column12]]), deployment_raw[[#This Row],[Column12]],"")</f>
        <v/>
      </c>
      <c r="M110" s="40" t="str">
        <f>IF(ISNUMBER(deployment_raw[[#This Row],[Column13]]), deployment_raw[[#This Row],[Column13]]/1048576,"")</f>
        <v/>
      </c>
    </row>
    <row r="111" spans="1:13" ht="15.75" customHeight="1" x14ac:dyDescent="0.25">
      <c r="A111" s="30" t="str">
        <f>IF(ISNONTEXT(deployment_raw[[#This Row],[Column1]]), "", deployment_raw[[#This Row],[Column1]])</f>
        <v/>
      </c>
      <c r="B111" s="47" t="str">
        <f>IF(ISNONTEXT(deployment_raw[[#This Row],[Column2]]), "", deployment_raw[[#This Row],[Column2]])</f>
        <v/>
      </c>
      <c r="C111" s="48" t="str">
        <f>IF(ISNONTEXT(deployment_raw[[#This Row],[Column3]]), "", deployment_raw[[#This Row],[Column3]])</f>
        <v/>
      </c>
      <c r="D111" s="47" t="str">
        <f>IF(ISNONTEXT(deployment_raw[[#This Row],[Column4]]), "", deployment_raw[[#This Row],[Column4]])</f>
        <v/>
      </c>
      <c r="E111" s="33" t="str">
        <f>IF(ISNUMBER(deployment_raw[[#This Row],[Column5]]), deployment_raw[[#This Row],[Column5]],"")</f>
        <v/>
      </c>
      <c r="F111" s="36" t="str">
        <f>IF(ISNUMBER(deployment_raw[[#This Row],[Column6]]), deployment_raw[[#This Row],[Column6]],"")</f>
        <v/>
      </c>
      <c r="G111" s="31" t="str">
        <f>IF(ISNUMBER(deployment_raw[[#This Row],[Column7]]), deployment_raw[[#This Row],[Column7]]/1048576,"")</f>
        <v/>
      </c>
      <c r="H111" s="31" t="str">
        <f>IF(ISNUMBER(deployment_raw[[#This Row],[Column8]]), deployment_raw[[#This Row],[Column8]],"")</f>
        <v/>
      </c>
      <c r="I111" s="33" t="str">
        <f>IF(ISNUMBER(deployment_raw[[#This Row],[Column9]]), deployment_raw[[#This Row],[Column9]]/1048576,"")</f>
        <v/>
      </c>
      <c r="J111" s="36" t="str">
        <f>IF(ISNUMBER(deployment_raw[[#This Row],[Column10]]), deployment_raw[[#This Row],[Column10]],"")</f>
        <v/>
      </c>
      <c r="K111" s="31" t="str">
        <f>IF(ISNUMBER(deployment_raw[[#This Row],[Column11]]), deployment_raw[[#This Row],[Column11]]/1048576,"")</f>
        <v/>
      </c>
      <c r="L111" s="31" t="str">
        <f>IF(ISNUMBER(deployment_raw[[#This Row],[Column12]]), deployment_raw[[#This Row],[Column12]],"")</f>
        <v/>
      </c>
      <c r="M111" s="40" t="str">
        <f>IF(ISNUMBER(deployment_raw[[#This Row],[Column13]]), deployment_raw[[#This Row],[Column13]]/1048576,"")</f>
        <v/>
      </c>
    </row>
    <row r="112" spans="1:13" ht="15.75" customHeight="1" x14ac:dyDescent="0.25">
      <c r="A112" s="30" t="str">
        <f>IF(ISNONTEXT(deployment_raw[[#This Row],[Column1]]), "", deployment_raw[[#This Row],[Column1]])</f>
        <v/>
      </c>
      <c r="B112" s="47" t="str">
        <f>IF(ISNONTEXT(deployment_raw[[#This Row],[Column2]]), "", deployment_raw[[#This Row],[Column2]])</f>
        <v/>
      </c>
      <c r="C112" s="48" t="str">
        <f>IF(ISNONTEXT(deployment_raw[[#This Row],[Column3]]), "", deployment_raw[[#This Row],[Column3]])</f>
        <v/>
      </c>
      <c r="D112" s="47" t="str">
        <f>IF(ISNONTEXT(deployment_raw[[#This Row],[Column4]]), "", deployment_raw[[#This Row],[Column4]])</f>
        <v/>
      </c>
      <c r="E112" s="33" t="str">
        <f>IF(ISNUMBER(deployment_raw[[#This Row],[Column5]]), deployment_raw[[#This Row],[Column5]],"")</f>
        <v/>
      </c>
      <c r="F112" s="36" t="str">
        <f>IF(ISNUMBER(deployment_raw[[#This Row],[Column6]]), deployment_raw[[#This Row],[Column6]],"")</f>
        <v/>
      </c>
      <c r="G112" s="31" t="str">
        <f>IF(ISNUMBER(deployment_raw[[#This Row],[Column7]]), deployment_raw[[#This Row],[Column7]]/1048576,"")</f>
        <v/>
      </c>
      <c r="H112" s="31" t="str">
        <f>IF(ISNUMBER(deployment_raw[[#This Row],[Column8]]), deployment_raw[[#This Row],[Column8]],"")</f>
        <v/>
      </c>
      <c r="I112" s="33" t="str">
        <f>IF(ISNUMBER(deployment_raw[[#This Row],[Column9]]), deployment_raw[[#This Row],[Column9]]/1048576,"")</f>
        <v/>
      </c>
      <c r="J112" s="36" t="str">
        <f>IF(ISNUMBER(deployment_raw[[#This Row],[Column10]]), deployment_raw[[#This Row],[Column10]],"")</f>
        <v/>
      </c>
      <c r="K112" s="31" t="str">
        <f>IF(ISNUMBER(deployment_raw[[#This Row],[Column11]]), deployment_raw[[#This Row],[Column11]]/1048576,"")</f>
        <v/>
      </c>
      <c r="L112" s="31" t="str">
        <f>IF(ISNUMBER(deployment_raw[[#This Row],[Column12]]), deployment_raw[[#This Row],[Column12]],"")</f>
        <v/>
      </c>
      <c r="M112" s="40" t="str">
        <f>IF(ISNUMBER(deployment_raw[[#This Row],[Column13]]), deployment_raw[[#This Row],[Column13]]/1048576,"")</f>
        <v/>
      </c>
    </row>
    <row r="113" spans="1:13" ht="15.75" customHeight="1" x14ac:dyDescent="0.25">
      <c r="A113" s="30" t="str">
        <f>IF(ISNONTEXT(deployment_raw[[#This Row],[Column1]]), "", deployment_raw[[#This Row],[Column1]])</f>
        <v/>
      </c>
      <c r="B113" s="47" t="str">
        <f>IF(ISNONTEXT(deployment_raw[[#This Row],[Column2]]), "", deployment_raw[[#This Row],[Column2]])</f>
        <v/>
      </c>
      <c r="C113" s="48" t="str">
        <f>IF(ISNONTEXT(deployment_raw[[#This Row],[Column3]]), "", deployment_raw[[#This Row],[Column3]])</f>
        <v/>
      </c>
      <c r="D113" s="47" t="str">
        <f>IF(ISNONTEXT(deployment_raw[[#This Row],[Column4]]), "", deployment_raw[[#This Row],[Column4]])</f>
        <v/>
      </c>
      <c r="E113" s="33" t="str">
        <f>IF(ISNUMBER(deployment_raw[[#This Row],[Column5]]), deployment_raw[[#This Row],[Column5]],"")</f>
        <v/>
      </c>
      <c r="F113" s="36" t="str">
        <f>IF(ISNUMBER(deployment_raw[[#This Row],[Column6]]), deployment_raw[[#This Row],[Column6]],"")</f>
        <v/>
      </c>
      <c r="G113" s="31" t="str">
        <f>IF(ISNUMBER(deployment_raw[[#This Row],[Column7]]), deployment_raw[[#This Row],[Column7]]/1048576,"")</f>
        <v/>
      </c>
      <c r="H113" s="31" t="str">
        <f>IF(ISNUMBER(deployment_raw[[#This Row],[Column8]]), deployment_raw[[#This Row],[Column8]],"")</f>
        <v/>
      </c>
      <c r="I113" s="33" t="str">
        <f>IF(ISNUMBER(deployment_raw[[#This Row],[Column9]]), deployment_raw[[#This Row],[Column9]]/1048576,"")</f>
        <v/>
      </c>
      <c r="J113" s="36" t="str">
        <f>IF(ISNUMBER(deployment_raw[[#This Row],[Column10]]), deployment_raw[[#This Row],[Column10]],"")</f>
        <v/>
      </c>
      <c r="K113" s="31" t="str">
        <f>IF(ISNUMBER(deployment_raw[[#This Row],[Column11]]), deployment_raw[[#This Row],[Column11]]/1048576,"")</f>
        <v/>
      </c>
      <c r="L113" s="31" t="str">
        <f>IF(ISNUMBER(deployment_raw[[#This Row],[Column12]]), deployment_raw[[#This Row],[Column12]],"")</f>
        <v/>
      </c>
      <c r="M113" s="40" t="str">
        <f>IF(ISNUMBER(deployment_raw[[#This Row],[Column13]]), deployment_raw[[#This Row],[Column13]]/1048576,"")</f>
        <v/>
      </c>
    </row>
    <row r="114" spans="1:13" ht="15.75" customHeight="1" x14ac:dyDescent="0.25">
      <c r="A114" s="30" t="str">
        <f>IF(ISNONTEXT(deployment_raw[[#This Row],[Column1]]), "", deployment_raw[[#This Row],[Column1]])</f>
        <v/>
      </c>
      <c r="B114" s="47" t="str">
        <f>IF(ISNONTEXT(deployment_raw[[#This Row],[Column2]]), "", deployment_raw[[#This Row],[Column2]])</f>
        <v/>
      </c>
      <c r="C114" s="48" t="str">
        <f>IF(ISNONTEXT(deployment_raw[[#This Row],[Column3]]), "", deployment_raw[[#This Row],[Column3]])</f>
        <v/>
      </c>
      <c r="D114" s="47" t="str">
        <f>IF(ISNONTEXT(deployment_raw[[#This Row],[Column4]]), "", deployment_raw[[#This Row],[Column4]])</f>
        <v/>
      </c>
      <c r="E114" s="33" t="str">
        <f>IF(ISNUMBER(deployment_raw[[#This Row],[Column5]]), deployment_raw[[#This Row],[Column5]],"")</f>
        <v/>
      </c>
      <c r="F114" s="36" t="str">
        <f>IF(ISNUMBER(deployment_raw[[#This Row],[Column6]]), deployment_raw[[#This Row],[Column6]],"")</f>
        <v/>
      </c>
      <c r="G114" s="31" t="str">
        <f>IF(ISNUMBER(deployment_raw[[#This Row],[Column7]]), deployment_raw[[#This Row],[Column7]]/1048576,"")</f>
        <v/>
      </c>
      <c r="H114" s="31" t="str">
        <f>IF(ISNUMBER(deployment_raw[[#This Row],[Column8]]), deployment_raw[[#This Row],[Column8]],"")</f>
        <v/>
      </c>
      <c r="I114" s="33" t="str">
        <f>IF(ISNUMBER(deployment_raw[[#This Row],[Column9]]), deployment_raw[[#This Row],[Column9]]/1048576,"")</f>
        <v/>
      </c>
      <c r="J114" s="36" t="str">
        <f>IF(ISNUMBER(deployment_raw[[#This Row],[Column10]]), deployment_raw[[#This Row],[Column10]],"")</f>
        <v/>
      </c>
      <c r="K114" s="31" t="str">
        <f>IF(ISNUMBER(deployment_raw[[#This Row],[Column11]]), deployment_raw[[#This Row],[Column11]]/1048576,"")</f>
        <v/>
      </c>
      <c r="L114" s="31" t="str">
        <f>IF(ISNUMBER(deployment_raw[[#This Row],[Column12]]), deployment_raw[[#This Row],[Column12]],"")</f>
        <v/>
      </c>
      <c r="M114" s="40" t="str">
        <f>IF(ISNUMBER(deployment_raw[[#This Row],[Column13]]), deployment_raw[[#This Row],[Column13]]/1048576,"")</f>
        <v/>
      </c>
    </row>
    <row r="115" spans="1:13" ht="15.75" customHeight="1" x14ac:dyDescent="0.25">
      <c r="A115" s="30" t="str">
        <f>IF(ISNONTEXT(deployment_raw[[#This Row],[Column1]]), "", deployment_raw[[#This Row],[Column1]])</f>
        <v/>
      </c>
      <c r="B115" s="47" t="str">
        <f>IF(ISNONTEXT(deployment_raw[[#This Row],[Column2]]), "", deployment_raw[[#This Row],[Column2]])</f>
        <v/>
      </c>
      <c r="C115" s="48" t="str">
        <f>IF(ISNONTEXT(deployment_raw[[#This Row],[Column3]]), "", deployment_raw[[#This Row],[Column3]])</f>
        <v/>
      </c>
      <c r="D115" s="47" t="str">
        <f>IF(ISNONTEXT(deployment_raw[[#This Row],[Column4]]), "", deployment_raw[[#This Row],[Column4]])</f>
        <v/>
      </c>
      <c r="E115" s="33" t="str">
        <f>IF(ISNUMBER(deployment_raw[[#This Row],[Column5]]), deployment_raw[[#This Row],[Column5]],"")</f>
        <v/>
      </c>
      <c r="F115" s="36" t="str">
        <f>IF(ISNUMBER(deployment_raw[[#This Row],[Column6]]), deployment_raw[[#This Row],[Column6]],"")</f>
        <v/>
      </c>
      <c r="G115" s="31" t="str">
        <f>IF(ISNUMBER(deployment_raw[[#This Row],[Column7]]), deployment_raw[[#This Row],[Column7]]/1048576,"")</f>
        <v/>
      </c>
      <c r="H115" s="31" t="str">
        <f>IF(ISNUMBER(deployment_raw[[#This Row],[Column8]]), deployment_raw[[#This Row],[Column8]],"")</f>
        <v/>
      </c>
      <c r="I115" s="33" t="str">
        <f>IF(ISNUMBER(deployment_raw[[#This Row],[Column9]]), deployment_raw[[#This Row],[Column9]]/1048576,"")</f>
        <v/>
      </c>
      <c r="J115" s="36" t="str">
        <f>IF(ISNUMBER(deployment_raw[[#This Row],[Column10]]), deployment_raw[[#This Row],[Column10]],"")</f>
        <v/>
      </c>
      <c r="K115" s="31" t="str">
        <f>IF(ISNUMBER(deployment_raw[[#This Row],[Column11]]), deployment_raw[[#This Row],[Column11]]/1048576,"")</f>
        <v/>
      </c>
      <c r="L115" s="31" t="str">
        <f>IF(ISNUMBER(deployment_raw[[#This Row],[Column12]]), deployment_raw[[#This Row],[Column12]],"")</f>
        <v/>
      </c>
      <c r="M115" s="40" t="str">
        <f>IF(ISNUMBER(deployment_raw[[#This Row],[Column13]]), deployment_raw[[#This Row],[Column13]]/1048576,"")</f>
        <v/>
      </c>
    </row>
    <row r="116" spans="1:13" ht="15.75" customHeight="1" x14ac:dyDescent="0.25">
      <c r="A116" s="30" t="str">
        <f>IF(ISNONTEXT(deployment_raw[[#This Row],[Column1]]), "", deployment_raw[[#This Row],[Column1]])</f>
        <v/>
      </c>
      <c r="B116" s="47" t="str">
        <f>IF(ISNONTEXT(deployment_raw[[#This Row],[Column2]]), "", deployment_raw[[#This Row],[Column2]])</f>
        <v/>
      </c>
      <c r="C116" s="48" t="str">
        <f>IF(ISNONTEXT(deployment_raw[[#This Row],[Column3]]), "", deployment_raw[[#This Row],[Column3]])</f>
        <v/>
      </c>
      <c r="D116" s="47" t="str">
        <f>IF(ISNONTEXT(deployment_raw[[#This Row],[Column4]]), "", deployment_raw[[#This Row],[Column4]])</f>
        <v/>
      </c>
      <c r="E116" s="33" t="str">
        <f>IF(ISNUMBER(deployment_raw[[#This Row],[Column5]]), deployment_raw[[#This Row],[Column5]],"")</f>
        <v/>
      </c>
      <c r="F116" s="36" t="str">
        <f>IF(ISNUMBER(deployment_raw[[#This Row],[Column6]]), deployment_raw[[#This Row],[Column6]],"")</f>
        <v/>
      </c>
      <c r="G116" s="31" t="str">
        <f>IF(ISNUMBER(deployment_raw[[#This Row],[Column7]]), deployment_raw[[#This Row],[Column7]]/1048576,"")</f>
        <v/>
      </c>
      <c r="H116" s="31" t="str">
        <f>IF(ISNUMBER(deployment_raw[[#This Row],[Column8]]), deployment_raw[[#This Row],[Column8]],"")</f>
        <v/>
      </c>
      <c r="I116" s="33" t="str">
        <f>IF(ISNUMBER(deployment_raw[[#This Row],[Column9]]), deployment_raw[[#This Row],[Column9]]/1048576,"")</f>
        <v/>
      </c>
      <c r="J116" s="36" t="str">
        <f>IF(ISNUMBER(deployment_raw[[#This Row],[Column10]]), deployment_raw[[#This Row],[Column10]],"")</f>
        <v/>
      </c>
      <c r="K116" s="31" t="str">
        <f>IF(ISNUMBER(deployment_raw[[#This Row],[Column11]]), deployment_raw[[#This Row],[Column11]]/1048576,"")</f>
        <v/>
      </c>
      <c r="L116" s="31" t="str">
        <f>IF(ISNUMBER(deployment_raw[[#This Row],[Column12]]), deployment_raw[[#This Row],[Column12]],"")</f>
        <v/>
      </c>
      <c r="M116" s="40" t="str">
        <f>IF(ISNUMBER(deployment_raw[[#This Row],[Column13]]), deployment_raw[[#This Row],[Column13]]/1048576,"")</f>
        <v/>
      </c>
    </row>
    <row r="117" spans="1:13" ht="15.75" customHeight="1" x14ac:dyDescent="0.25">
      <c r="A117" s="30" t="str">
        <f>IF(ISNONTEXT(deployment_raw[[#This Row],[Column1]]), "", deployment_raw[[#This Row],[Column1]])</f>
        <v/>
      </c>
      <c r="B117" s="47" t="str">
        <f>IF(ISNONTEXT(deployment_raw[[#This Row],[Column2]]), "", deployment_raw[[#This Row],[Column2]])</f>
        <v/>
      </c>
      <c r="C117" s="48" t="str">
        <f>IF(ISNONTEXT(deployment_raw[[#This Row],[Column3]]), "", deployment_raw[[#This Row],[Column3]])</f>
        <v/>
      </c>
      <c r="D117" s="47" t="str">
        <f>IF(ISNONTEXT(deployment_raw[[#This Row],[Column4]]), "", deployment_raw[[#This Row],[Column4]])</f>
        <v/>
      </c>
      <c r="E117" s="33" t="str">
        <f>IF(ISNUMBER(deployment_raw[[#This Row],[Column5]]), deployment_raw[[#This Row],[Column5]],"")</f>
        <v/>
      </c>
      <c r="F117" s="36" t="str">
        <f>IF(ISNUMBER(deployment_raw[[#This Row],[Column6]]), deployment_raw[[#This Row],[Column6]],"")</f>
        <v/>
      </c>
      <c r="G117" s="31" t="str">
        <f>IF(ISNUMBER(deployment_raw[[#This Row],[Column7]]), deployment_raw[[#This Row],[Column7]]/1048576,"")</f>
        <v/>
      </c>
      <c r="H117" s="31" t="str">
        <f>IF(ISNUMBER(deployment_raw[[#This Row],[Column8]]), deployment_raw[[#This Row],[Column8]],"")</f>
        <v/>
      </c>
      <c r="I117" s="33" t="str">
        <f>IF(ISNUMBER(deployment_raw[[#This Row],[Column9]]), deployment_raw[[#This Row],[Column9]]/1048576,"")</f>
        <v/>
      </c>
      <c r="J117" s="36" t="str">
        <f>IF(ISNUMBER(deployment_raw[[#This Row],[Column10]]), deployment_raw[[#This Row],[Column10]],"")</f>
        <v/>
      </c>
      <c r="K117" s="31" t="str">
        <f>IF(ISNUMBER(deployment_raw[[#This Row],[Column11]]), deployment_raw[[#This Row],[Column11]]/1048576,"")</f>
        <v/>
      </c>
      <c r="L117" s="31" t="str">
        <f>IF(ISNUMBER(deployment_raw[[#This Row],[Column12]]), deployment_raw[[#This Row],[Column12]],"")</f>
        <v/>
      </c>
      <c r="M117" s="40" t="str">
        <f>IF(ISNUMBER(deployment_raw[[#This Row],[Column13]]), deployment_raw[[#This Row],[Column13]]/1048576,"")</f>
        <v/>
      </c>
    </row>
    <row r="118" spans="1:13" ht="15.75" customHeight="1" x14ac:dyDescent="0.25">
      <c r="A118" s="30" t="str">
        <f>IF(ISNONTEXT(deployment_raw[[#This Row],[Column1]]), "", deployment_raw[[#This Row],[Column1]])</f>
        <v/>
      </c>
      <c r="B118" s="47" t="str">
        <f>IF(ISNONTEXT(deployment_raw[[#This Row],[Column2]]), "", deployment_raw[[#This Row],[Column2]])</f>
        <v/>
      </c>
      <c r="C118" s="48" t="str">
        <f>IF(ISNONTEXT(deployment_raw[[#This Row],[Column3]]), "", deployment_raw[[#This Row],[Column3]])</f>
        <v/>
      </c>
      <c r="D118" s="47" t="str">
        <f>IF(ISNONTEXT(deployment_raw[[#This Row],[Column4]]), "", deployment_raw[[#This Row],[Column4]])</f>
        <v/>
      </c>
      <c r="E118" s="33" t="str">
        <f>IF(ISNUMBER(deployment_raw[[#This Row],[Column5]]), deployment_raw[[#This Row],[Column5]],"")</f>
        <v/>
      </c>
      <c r="F118" s="36" t="str">
        <f>IF(ISNUMBER(deployment_raw[[#This Row],[Column6]]), deployment_raw[[#This Row],[Column6]],"")</f>
        <v/>
      </c>
      <c r="G118" s="31" t="str">
        <f>IF(ISNUMBER(deployment_raw[[#This Row],[Column7]]), deployment_raw[[#This Row],[Column7]]/1048576,"")</f>
        <v/>
      </c>
      <c r="H118" s="31" t="str">
        <f>IF(ISNUMBER(deployment_raw[[#This Row],[Column8]]), deployment_raw[[#This Row],[Column8]],"")</f>
        <v/>
      </c>
      <c r="I118" s="33" t="str">
        <f>IF(ISNUMBER(deployment_raw[[#This Row],[Column9]]), deployment_raw[[#This Row],[Column9]]/1048576,"")</f>
        <v/>
      </c>
      <c r="J118" s="36" t="str">
        <f>IF(ISNUMBER(deployment_raw[[#This Row],[Column10]]), deployment_raw[[#This Row],[Column10]],"")</f>
        <v/>
      </c>
      <c r="K118" s="31" t="str">
        <f>IF(ISNUMBER(deployment_raw[[#This Row],[Column11]]), deployment_raw[[#This Row],[Column11]]/1048576,"")</f>
        <v/>
      </c>
      <c r="L118" s="31" t="str">
        <f>IF(ISNUMBER(deployment_raw[[#This Row],[Column12]]), deployment_raw[[#This Row],[Column12]],"")</f>
        <v/>
      </c>
      <c r="M118" s="40" t="str">
        <f>IF(ISNUMBER(deployment_raw[[#This Row],[Column13]]), deployment_raw[[#This Row],[Column13]]/1048576,"")</f>
        <v/>
      </c>
    </row>
    <row r="119" spans="1:13" ht="15.75" customHeight="1" x14ac:dyDescent="0.25">
      <c r="A119" s="30" t="str">
        <f>IF(ISNONTEXT(deployment_raw[[#This Row],[Column1]]), "", deployment_raw[[#This Row],[Column1]])</f>
        <v/>
      </c>
      <c r="B119" s="47" t="str">
        <f>IF(ISNONTEXT(deployment_raw[[#This Row],[Column2]]), "", deployment_raw[[#This Row],[Column2]])</f>
        <v/>
      </c>
      <c r="C119" s="48" t="str">
        <f>IF(ISNONTEXT(deployment_raw[[#This Row],[Column3]]), "", deployment_raw[[#This Row],[Column3]])</f>
        <v/>
      </c>
      <c r="D119" s="47" t="str">
        <f>IF(ISNONTEXT(deployment_raw[[#This Row],[Column4]]), "", deployment_raw[[#This Row],[Column4]])</f>
        <v/>
      </c>
      <c r="E119" s="33" t="str">
        <f>IF(ISNUMBER(deployment_raw[[#This Row],[Column5]]), deployment_raw[[#This Row],[Column5]],"")</f>
        <v/>
      </c>
      <c r="F119" s="36" t="str">
        <f>IF(ISNUMBER(deployment_raw[[#This Row],[Column6]]), deployment_raw[[#This Row],[Column6]],"")</f>
        <v/>
      </c>
      <c r="G119" s="31" t="str">
        <f>IF(ISNUMBER(deployment_raw[[#This Row],[Column7]]), deployment_raw[[#This Row],[Column7]]/1048576,"")</f>
        <v/>
      </c>
      <c r="H119" s="31" t="str">
        <f>IF(ISNUMBER(deployment_raw[[#This Row],[Column8]]), deployment_raw[[#This Row],[Column8]],"")</f>
        <v/>
      </c>
      <c r="I119" s="33" t="str">
        <f>IF(ISNUMBER(deployment_raw[[#This Row],[Column9]]), deployment_raw[[#This Row],[Column9]]/1048576,"")</f>
        <v/>
      </c>
      <c r="J119" s="36" t="str">
        <f>IF(ISNUMBER(deployment_raw[[#This Row],[Column10]]), deployment_raw[[#This Row],[Column10]],"")</f>
        <v/>
      </c>
      <c r="K119" s="31" t="str">
        <f>IF(ISNUMBER(deployment_raw[[#This Row],[Column11]]), deployment_raw[[#This Row],[Column11]]/1048576,"")</f>
        <v/>
      </c>
      <c r="L119" s="31" t="str">
        <f>IF(ISNUMBER(deployment_raw[[#This Row],[Column12]]), deployment_raw[[#This Row],[Column12]],"")</f>
        <v/>
      </c>
      <c r="M119" s="40" t="str">
        <f>IF(ISNUMBER(deployment_raw[[#This Row],[Column13]]), deployment_raw[[#This Row],[Column13]]/1048576,"")</f>
        <v/>
      </c>
    </row>
    <row r="120" spans="1:13" ht="15.75" customHeight="1" x14ac:dyDescent="0.25">
      <c r="A120" s="30" t="str">
        <f>IF(ISNONTEXT(deployment_raw[[#This Row],[Column1]]), "", deployment_raw[[#This Row],[Column1]])</f>
        <v/>
      </c>
      <c r="B120" s="47" t="str">
        <f>IF(ISNONTEXT(deployment_raw[[#This Row],[Column2]]), "", deployment_raw[[#This Row],[Column2]])</f>
        <v/>
      </c>
      <c r="C120" s="48" t="str">
        <f>IF(ISNONTEXT(deployment_raw[[#This Row],[Column3]]), "", deployment_raw[[#This Row],[Column3]])</f>
        <v/>
      </c>
      <c r="D120" s="47" t="str">
        <f>IF(ISNONTEXT(deployment_raw[[#This Row],[Column4]]), "", deployment_raw[[#This Row],[Column4]])</f>
        <v/>
      </c>
      <c r="E120" s="33" t="str">
        <f>IF(ISNUMBER(deployment_raw[[#This Row],[Column5]]), deployment_raw[[#This Row],[Column5]],"")</f>
        <v/>
      </c>
      <c r="F120" s="36" t="str">
        <f>IF(ISNUMBER(deployment_raw[[#This Row],[Column6]]), deployment_raw[[#This Row],[Column6]],"")</f>
        <v/>
      </c>
      <c r="G120" s="31" t="str">
        <f>IF(ISNUMBER(deployment_raw[[#This Row],[Column7]]), deployment_raw[[#This Row],[Column7]]/1048576,"")</f>
        <v/>
      </c>
      <c r="H120" s="31" t="str">
        <f>IF(ISNUMBER(deployment_raw[[#This Row],[Column8]]), deployment_raw[[#This Row],[Column8]],"")</f>
        <v/>
      </c>
      <c r="I120" s="33" t="str">
        <f>IF(ISNUMBER(deployment_raw[[#This Row],[Column9]]), deployment_raw[[#This Row],[Column9]]/1048576,"")</f>
        <v/>
      </c>
      <c r="J120" s="36" t="str">
        <f>IF(ISNUMBER(deployment_raw[[#This Row],[Column10]]), deployment_raw[[#This Row],[Column10]],"")</f>
        <v/>
      </c>
      <c r="K120" s="31" t="str">
        <f>IF(ISNUMBER(deployment_raw[[#This Row],[Column11]]), deployment_raw[[#This Row],[Column11]]/1048576,"")</f>
        <v/>
      </c>
      <c r="L120" s="31" t="str">
        <f>IF(ISNUMBER(deployment_raw[[#This Row],[Column12]]), deployment_raw[[#This Row],[Column12]],"")</f>
        <v/>
      </c>
      <c r="M120" s="40" t="str">
        <f>IF(ISNUMBER(deployment_raw[[#This Row],[Column13]]), deployment_raw[[#This Row],[Column13]]/1048576,"")</f>
        <v/>
      </c>
    </row>
    <row r="121" spans="1:13" ht="15.75" customHeight="1" x14ac:dyDescent="0.25">
      <c r="A121" s="30" t="str">
        <f>IF(ISNONTEXT(deployment_raw[[#This Row],[Column1]]), "", deployment_raw[[#This Row],[Column1]])</f>
        <v/>
      </c>
      <c r="B121" s="47" t="str">
        <f>IF(ISNONTEXT(deployment_raw[[#This Row],[Column2]]), "", deployment_raw[[#This Row],[Column2]])</f>
        <v/>
      </c>
      <c r="C121" s="48" t="str">
        <f>IF(ISNONTEXT(deployment_raw[[#This Row],[Column3]]), "", deployment_raw[[#This Row],[Column3]])</f>
        <v/>
      </c>
      <c r="D121" s="47" t="str">
        <f>IF(ISNONTEXT(deployment_raw[[#This Row],[Column4]]), "", deployment_raw[[#This Row],[Column4]])</f>
        <v/>
      </c>
      <c r="E121" s="33" t="str">
        <f>IF(ISNUMBER(deployment_raw[[#This Row],[Column5]]), deployment_raw[[#This Row],[Column5]],"")</f>
        <v/>
      </c>
      <c r="F121" s="36" t="str">
        <f>IF(ISNUMBER(deployment_raw[[#This Row],[Column6]]), deployment_raw[[#This Row],[Column6]],"")</f>
        <v/>
      </c>
      <c r="G121" s="31" t="str">
        <f>IF(ISNUMBER(deployment_raw[[#This Row],[Column7]]), deployment_raw[[#This Row],[Column7]]/1048576,"")</f>
        <v/>
      </c>
      <c r="H121" s="31" t="str">
        <f>IF(ISNUMBER(deployment_raw[[#This Row],[Column8]]), deployment_raw[[#This Row],[Column8]],"")</f>
        <v/>
      </c>
      <c r="I121" s="33" t="str">
        <f>IF(ISNUMBER(deployment_raw[[#This Row],[Column9]]), deployment_raw[[#This Row],[Column9]]/1048576,"")</f>
        <v/>
      </c>
      <c r="J121" s="36" t="str">
        <f>IF(ISNUMBER(deployment_raw[[#This Row],[Column10]]), deployment_raw[[#This Row],[Column10]],"")</f>
        <v/>
      </c>
      <c r="K121" s="31" t="str">
        <f>IF(ISNUMBER(deployment_raw[[#This Row],[Column11]]), deployment_raw[[#This Row],[Column11]]/1048576,"")</f>
        <v/>
      </c>
      <c r="L121" s="31" t="str">
        <f>IF(ISNUMBER(deployment_raw[[#This Row],[Column12]]), deployment_raw[[#This Row],[Column12]],"")</f>
        <v/>
      </c>
      <c r="M121" s="40" t="str">
        <f>IF(ISNUMBER(deployment_raw[[#This Row],[Column13]]), deployment_raw[[#This Row],[Column13]]/1048576,"")</f>
        <v/>
      </c>
    </row>
    <row r="122" spans="1:13" ht="15.75" customHeight="1" x14ac:dyDescent="0.25">
      <c r="A122" s="30" t="str">
        <f>IF(ISNONTEXT(deployment_raw[[#This Row],[Column1]]), "", deployment_raw[[#This Row],[Column1]])</f>
        <v/>
      </c>
      <c r="B122" s="47" t="str">
        <f>IF(ISNONTEXT(deployment_raw[[#This Row],[Column2]]), "", deployment_raw[[#This Row],[Column2]])</f>
        <v/>
      </c>
      <c r="C122" s="48" t="str">
        <f>IF(ISNONTEXT(deployment_raw[[#This Row],[Column3]]), "", deployment_raw[[#This Row],[Column3]])</f>
        <v/>
      </c>
      <c r="D122" s="47" t="str">
        <f>IF(ISNONTEXT(deployment_raw[[#This Row],[Column4]]), "", deployment_raw[[#This Row],[Column4]])</f>
        <v/>
      </c>
      <c r="E122" s="33" t="str">
        <f>IF(ISNUMBER(deployment_raw[[#This Row],[Column5]]), deployment_raw[[#This Row],[Column5]],"")</f>
        <v/>
      </c>
      <c r="F122" s="36" t="str">
        <f>IF(ISNUMBER(deployment_raw[[#This Row],[Column6]]), deployment_raw[[#This Row],[Column6]],"")</f>
        <v/>
      </c>
      <c r="G122" s="31" t="str">
        <f>IF(ISNUMBER(deployment_raw[[#This Row],[Column7]]), deployment_raw[[#This Row],[Column7]]/1048576,"")</f>
        <v/>
      </c>
      <c r="H122" s="31" t="str">
        <f>IF(ISNUMBER(deployment_raw[[#This Row],[Column8]]), deployment_raw[[#This Row],[Column8]],"")</f>
        <v/>
      </c>
      <c r="I122" s="33" t="str">
        <f>IF(ISNUMBER(deployment_raw[[#This Row],[Column9]]), deployment_raw[[#This Row],[Column9]]/1048576,"")</f>
        <v/>
      </c>
      <c r="J122" s="36" t="str">
        <f>IF(ISNUMBER(deployment_raw[[#This Row],[Column10]]), deployment_raw[[#This Row],[Column10]],"")</f>
        <v/>
      </c>
      <c r="K122" s="31" t="str">
        <f>IF(ISNUMBER(deployment_raw[[#This Row],[Column11]]), deployment_raw[[#This Row],[Column11]]/1048576,"")</f>
        <v/>
      </c>
      <c r="L122" s="31" t="str">
        <f>IF(ISNUMBER(deployment_raw[[#This Row],[Column12]]), deployment_raw[[#This Row],[Column12]],"")</f>
        <v/>
      </c>
      <c r="M122" s="40" t="str">
        <f>IF(ISNUMBER(deployment_raw[[#This Row],[Column13]]), deployment_raw[[#This Row],[Column13]]/1048576,"")</f>
        <v/>
      </c>
    </row>
    <row r="123" spans="1:13" ht="15.75" customHeight="1" x14ac:dyDescent="0.25">
      <c r="A123" s="30" t="str">
        <f>IF(ISNONTEXT(deployment_raw[[#This Row],[Column1]]), "", deployment_raw[[#This Row],[Column1]])</f>
        <v/>
      </c>
      <c r="B123" s="47" t="str">
        <f>IF(ISNONTEXT(deployment_raw[[#This Row],[Column2]]), "", deployment_raw[[#This Row],[Column2]])</f>
        <v/>
      </c>
      <c r="C123" s="48" t="str">
        <f>IF(ISNONTEXT(deployment_raw[[#This Row],[Column3]]), "", deployment_raw[[#This Row],[Column3]])</f>
        <v/>
      </c>
      <c r="D123" s="47" t="str">
        <f>IF(ISNONTEXT(deployment_raw[[#This Row],[Column4]]), "", deployment_raw[[#This Row],[Column4]])</f>
        <v/>
      </c>
      <c r="E123" s="33" t="str">
        <f>IF(ISNUMBER(deployment_raw[[#This Row],[Column5]]), deployment_raw[[#This Row],[Column5]],"")</f>
        <v/>
      </c>
      <c r="F123" s="36" t="str">
        <f>IF(ISNUMBER(deployment_raw[[#This Row],[Column6]]), deployment_raw[[#This Row],[Column6]],"")</f>
        <v/>
      </c>
      <c r="G123" s="31" t="str">
        <f>IF(ISNUMBER(deployment_raw[[#This Row],[Column7]]), deployment_raw[[#This Row],[Column7]]/1048576,"")</f>
        <v/>
      </c>
      <c r="H123" s="31" t="str">
        <f>IF(ISNUMBER(deployment_raw[[#This Row],[Column8]]), deployment_raw[[#This Row],[Column8]],"")</f>
        <v/>
      </c>
      <c r="I123" s="33" t="str">
        <f>IF(ISNUMBER(deployment_raw[[#This Row],[Column9]]), deployment_raw[[#This Row],[Column9]]/1048576,"")</f>
        <v/>
      </c>
      <c r="J123" s="36" t="str">
        <f>IF(ISNUMBER(deployment_raw[[#This Row],[Column10]]), deployment_raw[[#This Row],[Column10]],"")</f>
        <v/>
      </c>
      <c r="K123" s="31" t="str">
        <f>IF(ISNUMBER(deployment_raw[[#This Row],[Column11]]), deployment_raw[[#This Row],[Column11]]/1048576,"")</f>
        <v/>
      </c>
      <c r="L123" s="31" t="str">
        <f>IF(ISNUMBER(deployment_raw[[#This Row],[Column12]]), deployment_raw[[#This Row],[Column12]],"")</f>
        <v/>
      </c>
      <c r="M123" s="40" t="str">
        <f>IF(ISNUMBER(deployment_raw[[#This Row],[Column13]]), deployment_raw[[#This Row],[Column13]]/1048576,"")</f>
        <v/>
      </c>
    </row>
    <row r="124" spans="1:13" ht="15.75" customHeight="1" x14ac:dyDescent="0.25">
      <c r="A124" s="30" t="str">
        <f>IF(ISNONTEXT(deployment_raw[[#This Row],[Column1]]), "", deployment_raw[[#This Row],[Column1]])</f>
        <v/>
      </c>
      <c r="B124" s="47" t="str">
        <f>IF(ISNONTEXT(deployment_raw[[#This Row],[Column2]]), "", deployment_raw[[#This Row],[Column2]])</f>
        <v/>
      </c>
      <c r="C124" s="48" t="str">
        <f>IF(ISNONTEXT(deployment_raw[[#This Row],[Column3]]), "", deployment_raw[[#This Row],[Column3]])</f>
        <v/>
      </c>
      <c r="D124" s="47" t="str">
        <f>IF(ISNONTEXT(deployment_raw[[#This Row],[Column4]]), "", deployment_raw[[#This Row],[Column4]])</f>
        <v/>
      </c>
      <c r="E124" s="33" t="str">
        <f>IF(ISNUMBER(deployment_raw[[#This Row],[Column5]]), deployment_raw[[#This Row],[Column5]],"")</f>
        <v/>
      </c>
      <c r="F124" s="36" t="str">
        <f>IF(ISNUMBER(deployment_raw[[#This Row],[Column6]]), deployment_raw[[#This Row],[Column6]],"")</f>
        <v/>
      </c>
      <c r="G124" s="31" t="str">
        <f>IF(ISNUMBER(deployment_raw[[#This Row],[Column7]]), deployment_raw[[#This Row],[Column7]]/1048576,"")</f>
        <v/>
      </c>
      <c r="H124" s="31" t="str">
        <f>IF(ISNUMBER(deployment_raw[[#This Row],[Column8]]), deployment_raw[[#This Row],[Column8]],"")</f>
        <v/>
      </c>
      <c r="I124" s="33" t="str">
        <f>IF(ISNUMBER(deployment_raw[[#This Row],[Column9]]), deployment_raw[[#This Row],[Column9]]/1048576,"")</f>
        <v/>
      </c>
      <c r="J124" s="36" t="str">
        <f>IF(ISNUMBER(deployment_raw[[#This Row],[Column10]]), deployment_raw[[#This Row],[Column10]],"")</f>
        <v/>
      </c>
      <c r="K124" s="31" t="str">
        <f>IF(ISNUMBER(deployment_raw[[#This Row],[Column11]]), deployment_raw[[#This Row],[Column11]]/1048576,"")</f>
        <v/>
      </c>
      <c r="L124" s="31" t="str">
        <f>IF(ISNUMBER(deployment_raw[[#This Row],[Column12]]), deployment_raw[[#This Row],[Column12]],"")</f>
        <v/>
      </c>
      <c r="M124" s="40" t="str">
        <f>IF(ISNUMBER(deployment_raw[[#This Row],[Column13]]), deployment_raw[[#This Row],[Column13]]/1048576,"")</f>
        <v/>
      </c>
    </row>
    <row r="125" spans="1:13" ht="15.75" customHeight="1" x14ac:dyDescent="0.25">
      <c r="A125" s="30" t="str">
        <f>IF(ISNONTEXT(deployment_raw[[#This Row],[Column1]]), "", deployment_raw[[#This Row],[Column1]])</f>
        <v/>
      </c>
      <c r="B125" s="47" t="str">
        <f>IF(ISNONTEXT(deployment_raw[[#This Row],[Column2]]), "", deployment_raw[[#This Row],[Column2]])</f>
        <v/>
      </c>
      <c r="C125" s="48" t="str">
        <f>IF(ISNONTEXT(deployment_raw[[#This Row],[Column3]]), "", deployment_raw[[#This Row],[Column3]])</f>
        <v/>
      </c>
      <c r="D125" s="47" t="str">
        <f>IF(ISNONTEXT(deployment_raw[[#This Row],[Column4]]), "", deployment_raw[[#This Row],[Column4]])</f>
        <v/>
      </c>
      <c r="E125" s="33" t="str">
        <f>IF(ISNUMBER(deployment_raw[[#This Row],[Column5]]), deployment_raw[[#This Row],[Column5]],"")</f>
        <v/>
      </c>
      <c r="F125" s="36" t="str">
        <f>IF(ISNUMBER(deployment_raw[[#This Row],[Column6]]), deployment_raw[[#This Row],[Column6]],"")</f>
        <v/>
      </c>
      <c r="G125" s="31" t="str">
        <f>IF(ISNUMBER(deployment_raw[[#This Row],[Column7]]), deployment_raw[[#This Row],[Column7]]/1048576,"")</f>
        <v/>
      </c>
      <c r="H125" s="31" t="str">
        <f>IF(ISNUMBER(deployment_raw[[#This Row],[Column8]]), deployment_raw[[#This Row],[Column8]],"")</f>
        <v/>
      </c>
      <c r="I125" s="33" t="str">
        <f>IF(ISNUMBER(deployment_raw[[#This Row],[Column9]]), deployment_raw[[#This Row],[Column9]]/1048576,"")</f>
        <v/>
      </c>
      <c r="J125" s="36" t="str">
        <f>IF(ISNUMBER(deployment_raw[[#This Row],[Column10]]), deployment_raw[[#This Row],[Column10]],"")</f>
        <v/>
      </c>
      <c r="K125" s="31" t="str">
        <f>IF(ISNUMBER(deployment_raw[[#This Row],[Column11]]), deployment_raw[[#This Row],[Column11]]/1048576,"")</f>
        <v/>
      </c>
      <c r="L125" s="31" t="str">
        <f>IF(ISNUMBER(deployment_raw[[#This Row],[Column12]]), deployment_raw[[#This Row],[Column12]],"")</f>
        <v/>
      </c>
      <c r="M125" s="40" t="str">
        <f>IF(ISNUMBER(deployment_raw[[#This Row],[Column13]]), deployment_raw[[#This Row],[Column13]]/1048576,"")</f>
        <v/>
      </c>
    </row>
    <row r="126" spans="1:13" ht="15.75" customHeight="1" x14ac:dyDescent="0.25">
      <c r="A126" s="30" t="str">
        <f>IF(ISNONTEXT(deployment_raw[[#This Row],[Column1]]), "", deployment_raw[[#This Row],[Column1]])</f>
        <v/>
      </c>
      <c r="B126" s="47" t="str">
        <f>IF(ISNONTEXT(deployment_raw[[#This Row],[Column2]]), "", deployment_raw[[#This Row],[Column2]])</f>
        <v/>
      </c>
      <c r="C126" s="48" t="str">
        <f>IF(ISNONTEXT(deployment_raw[[#This Row],[Column3]]), "", deployment_raw[[#This Row],[Column3]])</f>
        <v/>
      </c>
      <c r="D126" s="47" t="str">
        <f>IF(ISNONTEXT(deployment_raw[[#This Row],[Column4]]), "", deployment_raw[[#This Row],[Column4]])</f>
        <v/>
      </c>
      <c r="E126" s="33" t="str">
        <f>IF(ISNUMBER(deployment_raw[[#This Row],[Column5]]), deployment_raw[[#This Row],[Column5]],"")</f>
        <v/>
      </c>
      <c r="F126" s="36" t="str">
        <f>IF(ISNUMBER(deployment_raw[[#This Row],[Column6]]), deployment_raw[[#This Row],[Column6]],"")</f>
        <v/>
      </c>
      <c r="G126" s="31" t="str">
        <f>IF(ISNUMBER(deployment_raw[[#This Row],[Column7]]), deployment_raw[[#This Row],[Column7]]/1048576,"")</f>
        <v/>
      </c>
      <c r="H126" s="31" t="str">
        <f>IF(ISNUMBER(deployment_raw[[#This Row],[Column8]]), deployment_raw[[#This Row],[Column8]],"")</f>
        <v/>
      </c>
      <c r="I126" s="33" t="str">
        <f>IF(ISNUMBER(deployment_raw[[#This Row],[Column9]]), deployment_raw[[#This Row],[Column9]]/1048576,"")</f>
        <v/>
      </c>
      <c r="J126" s="36" t="str">
        <f>IF(ISNUMBER(deployment_raw[[#This Row],[Column10]]), deployment_raw[[#This Row],[Column10]],"")</f>
        <v/>
      </c>
      <c r="K126" s="31" t="str">
        <f>IF(ISNUMBER(deployment_raw[[#This Row],[Column11]]), deployment_raw[[#This Row],[Column11]]/1048576,"")</f>
        <v/>
      </c>
      <c r="L126" s="31" t="str">
        <f>IF(ISNUMBER(deployment_raw[[#This Row],[Column12]]), deployment_raw[[#This Row],[Column12]],"")</f>
        <v/>
      </c>
      <c r="M126" s="40" t="str">
        <f>IF(ISNUMBER(deployment_raw[[#This Row],[Column13]]), deployment_raw[[#This Row],[Column13]]/1048576,"")</f>
        <v/>
      </c>
    </row>
    <row r="127" spans="1:13" ht="15.75" customHeight="1" x14ac:dyDescent="0.25">
      <c r="A127" s="30" t="str">
        <f>IF(ISNONTEXT(deployment_raw[[#This Row],[Column1]]), "", deployment_raw[[#This Row],[Column1]])</f>
        <v/>
      </c>
      <c r="B127" s="47" t="str">
        <f>IF(ISNONTEXT(deployment_raw[[#This Row],[Column2]]), "", deployment_raw[[#This Row],[Column2]])</f>
        <v/>
      </c>
      <c r="C127" s="48" t="str">
        <f>IF(ISNONTEXT(deployment_raw[[#This Row],[Column3]]), "", deployment_raw[[#This Row],[Column3]])</f>
        <v/>
      </c>
      <c r="D127" s="47" t="str">
        <f>IF(ISNONTEXT(deployment_raw[[#This Row],[Column4]]), "", deployment_raw[[#This Row],[Column4]])</f>
        <v/>
      </c>
      <c r="E127" s="33" t="str">
        <f>IF(ISNUMBER(deployment_raw[[#This Row],[Column5]]), deployment_raw[[#This Row],[Column5]],"")</f>
        <v/>
      </c>
      <c r="F127" s="36" t="str">
        <f>IF(ISNUMBER(deployment_raw[[#This Row],[Column6]]), deployment_raw[[#This Row],[Column6]],"")</f>
        <v/>
      </c>
      <c r="G127" s="31" t="str">
        <f>IF(ISNUMBER(deployment_raw[[#This Row],[Column7]]), deployment_raw[[#This Row],[Column7]]/1048576,"")</f>
        <v/>
      </c>
      <c r="H127" s="31" t="str">
        <f>IF(ISNUMBER(deployment_raw[[#This Row],[Column8]]), deployment_raw[[#This Row],[Column8]],"")</f>
        <v/>
      </c>
      <c r="I127" s="33" t="str">
        <f>IF(ISNUMBER(deployment_raw[[#This Row],[Column9]]), deployment_raw[[#This Row],[Column9]]/1048576,"")</f>
        <v/>
      </c>
      <c r="J127" s="36" t="str">
        <f>IF(ISNUMBER(deployment_raw[[#This Row],[Column10]]), deployment_raw[[#This Row],[Column10]],"")</f>
        <v/>
      </c>
      <c r="K127" s="31" t="str">
        <f>IF(ISNUMBER(deployment_raw[[#This Row],[Column11]]), deployment_raw[[#This Row],[Column11]]/1048576,"")</f>
        <v/>
      </c>
      <c r="L127" s="31" t="str">
        <f>IF(ISNUMBER(deployment_raw[[#This Row],[Column12]]), deployment_raw[[#This Row],[Column12]],"")</f>
        <v/>
      </c>
      <c r="M127" s="40" t="str">
        <f>IF(ISNUMBER(deployment_raw[[#This Row],[Column13]]), deployment_raw[[#This Row],[Column13]]/1048576,"")</f>
        <v/>
      </c>
    </row>
    <row r="128" spans="1:13" ht="15.75" customHeight="1" x14ac:dyDescent="0.25">
      <c r="A128" s="30" t="str">
        <f>IF(ISNONTEXT(deployment_raw[[#This Row],[Column1]]), "", deployment_raw[[#This Row],[Column1]])</f>
        <v/>
      </c>
      <c r="B128" s="47" t="str">
        <f>IF(ISNONTEXT(deployment_raw[[#This Row],[Column2]]), "", deployment_raw[[#This Row],[Column2]])</f>
        <v/>
      </c>
      <c r="C128" s="48" t="str">
        <f>IF(ISNONTEXT(deployment_raw[[#This Row],[Column3]]), "", deployment_raw[[#This Row],[Column3]])</f>
        <v/>
      </c>
      <c r="D128" s="47" t="str">
        <f>IF(ISNONTEXT(deployment_raw[[#This Row],[Column4]]), "", deployment_raw[[#This Row],[Column4]])</f>
        <v/>
      </c>
      <c r="E128" s="33" t="str">
        <f>IF(ISNUMBER(deployment_raw[[#This Row],[Column5]]), deployment_raw[[#This Row],[Column5]],"")</f>
        <v/>
      </c>
      <c r="F128" s="36" t="str">
        <f>IF(ISNUMBER(deployment_raw[[#This Row],[Column6]]), deployment_raw[[#This Row],[Column6]],"")</f>
        <v/>
      </c>
      <c r="G128" s="31" t="str">
        <f>IF(ISNUMBER(deployment_raw[[#This Row],[Column7]]), deployment_raw[[#This Row],[Column7]]/1048576,"")</f>
        <v/>
      </c>
      <c r="H128" s="31" t="str">
        <f>IF(ISNUMBER(deployment_raw[[#This Row],[Column8]]), deployment_raw[[#This Row],[Column8]],"")</f>
        <v/>
      </c>
      <c r="I128" s="33" t="str">
        <f>IF(ISNUMBER(deployment_raw[[#This Row],[Column9]]), deployment_raw[[#This Row],[Column9]]/1048576,"")</f>
        <v/>
      </c>
      <c r="J128" s="36" t="str">
        <f>IF(ISNUMBER(deployment_raw[[#This Row],[Column10]]), deployment_raw[[#This Row],[Column10]],"")</f>
        <v/>
      </c>
      <c r="K128" s="31" t="str">
        <f>IF(ISNUMBER(deployment_raw[[#This Row],[Column11]]), deployment_raw[[#This Row],[Column11]]/1048576,"")</f>
        <v/>
      </c>
      <c r="L128" s="31" t="str">
        <f>IF(ISNUMBER(deployment_raw[[#This Row],[Column12]]), deployment_raw[[#This Row],[Column12]],"")</f>
        <v/>
      </c>
      <c r="M128" s="40" t="str">
        <f>IF(ISNUMBER(deployment_raw[[#This Row],[Column13]]), deployment_raw[[#This Row],[Column13]]/1048576,"")</f>
        <v/>
      </c>
    </row>
    <row r="129" spans="1:13" ht="15.75" customHeight="1" x14ac:dyDescent="0.25">
      <c r="A129" s="30" t="str">
        <f>IF(ISNONTEXT(deployment_raw[[#This Row],[Column1]]), "", deployment_raw[[#This Row],[Column1]])</f>
        <v/>
      </c>
      <c r="B129" s="47" t="str">
        <f>IF(ISNONTEXT(deployment_raw[[#This Row],[Column2]]), "", deployment_raw[[#This Row],[Column2]])</f>
        <v/>
      </c>
      <c r="C129" s="48" t="str">
        <f>IF(ISNONTEXT(deployment_raw[[#This Row],[Column3]]), "", deployment_raw[[#This Row],[Column3]])</f>
        <v/>
      </c>
      <c r="D129" s="47" t="str">
        <f>IF(ISNONTEXT(deployment_raw[[#This Row],[Column4]]), "", deployment_raw[[#This Row],[Column4]])</f>
        <v/>
      </c>
      <c r="E129" s="33" t="str">
        <f>IF(ISNUMBER(deployment_raw[[#This Row],[Column5]]), deployment_raw[[#This Row],[Column5]],"")</f>
        <v/>
      </c>
      <c r="F129" s="36" t="str">
        <f>IF(ISNUMBER(deployment_raw[[#This Row],[Column6]]), deployment_raw[[#This Row],[Column6]],"")</f>
        <v/>
      </c>
      <c r="G129" s="31" t="str">
        <f>IF(ISNUMBER(deployment_raw[[#This Row],[Column7]]), deployment_raw[[#This Row],[Column7]]/1048576,"")</f>
        <v/>
      </c>
      <c r="H129" s="31" t="str">
        <f>IF(ISNUMBER(deployment_raw[[#This Row],[Column8]]), deployment_raw[[#This Row],[Column8]],"")</f>
        <v/>
      </c>
      <c r="I129" s="33" t="str">
        <f>IF(ISNUMBER(deployment_raw[[#This Row],[Column9]]), deployment_raw[[#This Row],[Column9]]/1048576,"")</f>
        <v/>
      </c>
      <c r="J129" s="36" t="str">
        <f>IF(ISNUMBER(deployment_raw[[#This Row],[Column10]]), deployment_raw[[#This Row],[Column10]],"")</f>
        <v/>
      </c>
      <c r="K129" s="31" t="str">
        <f>IF(ISNUMBER(deployment_raw[[#This Row],[Column11]]), deployment_raw[[#This Row],[Column11]]/1048576,"")</f>
        <v/>
      </c>
      <c r="L129" s="31" t="str">
        <f>IF(ISNUMBER(deployment_raw[[#This Row],[Column12]]), deployment_raw[[#This Row],[Column12]],"")</f>
        <v/>
      </c>
      <c r="M129" s="40" t="str">
        <f>IF(ISNUMBER(deployment_raw[[#This Row],[Column13]]), deployment_raw[[#This Row],[Column13]]/1048576,"")</f>
        <v/>
      </c>
    </row>
    <row r="130" spans="1:13" ht="15.75" customHeight="1" x14ac:dyDescent="0.25">
      <c r="A130" s="30" t="str">
        <f>IF(ISNONTEXT(deployment_raw[[#This Row],[Column1]]), "", deployment_raw[[#This Row],[Column1]])</f>
        <v/>
      </c>
      <c r="B130" s="47" t="str">
        <f>IF(ISNONTEXT(deployment_raw[[#This Row],[Column2]]), "", deployment_raw[[#This Row],[Column2]])</f>
        <v/>
      </c>
      <c r="C130" s="48" t="str">
        <f>IF(ISNONTEXT(deployment_raw[[#This Row],[Column3]]), "", deployment_raw[[#This Row],[Column3]])</f>
        <v/>
      </c>
      <c r="D130" s="47" t="str">
        <f>IF(ISNONTEXT(deployment_raw[[#This Row],[Column4]]), "", deployment_raw[[#This Row],[Column4]])</f>
        <v/>
      </c>
      <c r="E130" s="33" t="str">
        <f>IF(ISNUMBER(deployment_raw[[#This Row],[Column5]]), deployment_raw[[#This Row],[Column5]],"")</f>
        <v/>
      </c>
      <c r="F130" s="36" t="str">
        <f>IF(ISNUMBER(deployment_raw[[#This Row],[Column6]]), deployment_raw[[#This Row],[Column6]],"")</f>
        <v/>
      </c>
      <c r="G130" s="31" t="str">
        <f>IF(ISNUMBER(deployment_raw[[#This Row],[Column7]]), deployment_raw[[#This Row],[Column7]]/1048576,"")</f>
        <v/>
      </c>
      <c r="H130" s="31" t="str">
        <f>IF(ISNUMBER(deployment_raw[[#This Row],[Column8]]), deployment_raw[[#This Row],[Column8]],"")</f>
        <v/>
      </c>
      <c r="I130" s="33" t="str">
        <f>IF(ISNUMBER(deployment_raw[[#This Row],[Column9]]), deployment_raw[[#This Row],[Column9]]/1048576,"")</f>
        <v/>
      </c>
      <c r="J130" s="36" t="str">
        <f>IF(ISNUMBER(deployment_raw[[#This Row],[Column10]]), deployment_raw[[#This Row],[Column10]],"")</f>
        <v/>
      </c>
      <c r="K130" s="31" t="str">
        <f>IF(ISNUMBER(deployment_raw[[#This Row],[Column11]]), deployment_raw[[#This Row],[Column11]]/1048576,"")</f>
        <v/>
      </c>
      <c r="L130" s="31" t="str">
        <f>IF(ISNUMBER(deployment_raw[[#This Row],[Column12]]), deployment_raw[[#This Row],[Column12]],"")</f>
        <v/>
      </c>
      <c r="M130" s="40" t="str">
        <f>IF(ISNUMBER(deployment_raw[[#This Row],[Column13]]), deployment_raw[[#This Row],[Column13]]/1048576,"")</f>
        <v/>
      </c>
    </row>
    <row r="131" spans="1:13" ht="15.75" customHeight="1" x14ac:dyDescent="0.25">
      <c r="A131" s="30" t="str">
        <f>IF(ISNONTEXT(deployment_raw[[#This Row],[Column1]]), "", deployment_raw[[#This Row],[Column1]])</f>
        <v/>
      </c>
      <c r="B131" s="47" t="str">
        <f>IF(ISNONTEXT(deployment_raw[[#This Row],[Column2]]), "", deployment_raw[[#This Row],[Column2]])</f>
        <v/>
      </c>
      <c r="C131" s="48" t="str">
        <f>IF(ISNONTEXT(deployment_raw[[#This Row],[Column3]]), "", deployment_raw[[#This Row],[Column3]])</f>
        <v/>
      </c>
      <c r="D131" s="47" t="str">
        <f>IF(ISNONTEXT(deployment_raw[[#This Row],[Column4]]), "", deployment_raw[[#This Row],[Column4]])</f>
        <v/>
      </c>
      <c r="E131" s="33" t="str">
        <f>IF(ISNUMBER(deployment_raw[[#This Row],[Column5]]), deployment_raw[[#This Row],[Column5]],"")</f>
        <v/>
      </c>
      <c r="F131" s="36" t="str">
        <f>IF(ISNUMBER(deployment_raw[[#This Row],[Column6]]), deployment_raw[[#This Row],[Column6]],"")</f>
        <v/>
      </c>
      <c r="G131" s="31" t="str">
        <f>IF(ISNUMBER(deployment_raw[[#This Row],[Column7]]), deployment_raw[[#This Row],[Column7]]/1048576,"")</f>
        <v/>
      </c>
      <c r="H131" s="31" t="str">
        <f>IF(ISNUMBER(deployment_raw[[#This Row],[Column8]]), deployment_raw[[#This Row],[Column8]],"")</f>
        <v/>
      </c>
      <c r="I131" s="33" t="str">
        <f>IF(ISNUMBER(deployment_raw[[#This Row],[Column9]]), deployment_raw[[#This Row],[Column9]]/1048576,"")</f>
        <v/>
      </c>
      <c r="J131" s="36" t="str">
        <f>IF(ISNUMBER(deployment_raw[[#This Row],[Column10]]), deployment_raw[[#This Row],[Column10]],"")</f>
        <v/>
      </c>
      <c r="K131" s="31" t="str">
        <f>IF(ISNUMBER(deployment_raw[[#This Row],[Column11]]), deployment_raw[[#This Row],[Column11]]/1048576,"")</f>
        <v/>
      </c>
      <c r="L131" s="31" t="str">
        <f>IF(ISNUMBER(deployment_raw[[#This Row],[Column12]]), deployment_raw[[#This Row],[Column12]],"")</f>
        <v/>
      </c>
      <c r="M131" s="40" t="str">
        <f>IF(ISNUMBER(deployment_raw[[#This Row],[Column13]]), deployment_raw[[#This Row],[Column13]]/1048576,"")</f>
        <v/>
      </c>
    </row>
    <row r="132" spans="1:13" ht="15.75" customHeight="1" x14ac:dyDescent="0.25">
      <c r="A132" s="30" t="str">
        <f>IF(ISNONTEXT(deployment_raw[[#This Row],[Column1]]), "", deployment_raw[[#This Row],[Column1]])</f>
        <v/>
      </c>
      <c r="B132" s="47" t="str">
        <f>IF(ISNONTEXT(deployment_raw[[#This Row],[Column2]]), "", deployment_raw[[#This Row],[Column2]])</f>
        <v/>
      </c>
      <c r="C132" s="48" t="str">
        <f>IF(ISNONTEXT(deployment_raw[[#This Row],[Column3]]), "", deployment_raw[[#This Row],[Column3]])</f>
        <v/>
      </c>
      <c r="D132" s="47" t="str">
        <f>IF(ISNONTEXT(deployment_raw[[#This Row],[Column4]]), "", deployment_raw[[#This Row],[Column4]])</f>
        <v/>
      </c>
      <c r="E132" s="33" t="str">
        <f>IF(ISNUMBER(deployment_raw[[#This Row],[Column5]]), deployment_raw[[#This Row],[Column5]],"")</f>
        <v/>
      </c>
      <c r="F132" s="36" t="str">
        <f>IF(ISNUMBER(deployment_raw[[#This Row],[Column6]]), deployment_raw[[#This Row],[Column6]],"")</f>
        <v/>
      </c>
      <c r="G132" s="31" t="str">
        <f>IF(ISNUMBER(deployment_raw[[#This Row],[Column7]]), deployment_raw[[#This Row],[Column7]]/1048576,"")</f>
        <v/>
      </c>
      <c r="H132" s="31" t="str">
        <f>IF(ISNUMBER(deployment_raw[[#This Row],[Column8]]), deployment_raw[[#This Row],[Column8]],"")</f>
        <v/>
      </c>
      <c r="I132" s="33" t="str">
        <f>IF(ISNUMBER(deployment_raw[[#This Row],[Column9]]), deployment_raw[[#This Row],[Column9]]/1048576,"")</f>
        <v/>
      </c>
      <c r="J132" s="36" t="str">
        <f>IF(ISNUMBER(deployment_raw[[#This Row],[Column10]]), deployment_raw[[#This Row],[Column10]],"")</f>
        <v/>
      </c>
      <c r="K132" s="31" t="str">
        <f>IF(ISNUMBER(deployment_raw[[#This Row],[Column11]]), deployment_raw[[#This Row],[Column11]]/1048576,"")</f>
        <v/>
      </c>
      <c r="L132" s="31" t="str">
        <f>IF(ISNUMBER(deployment_raw[[#This Row],[Column12]]), deployment_raw[[#This Row],[Column12]],"")</f>
        <v/>
      </c>
      <c r="M132" s="40" t="str">
        <f>IF(ISNUMBER(deployment_raw[[#This Row],[Column13]]), deployment_raw[[#This Row],[Column13]]/1048576,"")</f>
        <v/>
      </c>
    </row>
    <row r="133" spans="1:13" ht="15.75" customHeight="1" x14ac:dyDescent="0.25">
      <c r="A133" s="30" t="str">
        <f>IF(ISNONTEXT(deployment_raw[[#This Row],[Column1]]), "", deployment_raw[[#This Row],[Column1]])</f>
        <v/>
      </c>
      <c r="B133" s="47" t="str">
        <f>IF(ISNONTEXT(deployment_raw[[#This Row],[Column2]]), "", deployment_raw[[#This Row],[Column2]])</f>
        <v/>
      </c>
      <c r="C133" s="48" t="str">
        <f>IF(ISNONTEXT(deployment_raw[[#This Row],[Column3]]), "", deployment_raw[[#This Row],[Column3]])</f>
        <v/>
      </c>
      <c r="D133" s="47" t="str">
        <f>IF(ISNONTEXT(deployment_raw[[#This Row],[Column4]]), "", deployment_raw[[#This Row],[Column4]])</f>
        <v/>
      </c>
      <c r="E133" s="33" t="str">
        <f>IF(ISNUMBER(deployment_raw[[#This Row],[Column5]]), deployment_raw[[#This Row],[Column5]],"")</f>
        <v/>
      </c>
      <c r="F133" s="36" t="str">
        <f>IF(ISNUMBER(deployment_raw[[#This Row],[Column6]]), deployment_raw[[#This Row],[Column6]],"")</f>
        <v/>
      </c>
      <c r="G133" s="31" t="str">
        <f>IF(ISNUMBER(deployment_raw[[#This Row],[Column7]]), deployment_raw[[#This Row],[Column7]]/1048576,"")</f>
        <v/>
      </c>
      <c r="H133" s="31" t="str">
        <f>IF(ISNUMBER(deployment_raw[[#This Row],[Column8]]), deployment_raw[[#This Row],[Column8]],"")</f>
        <v/>
      </c>
      <c r="I133" s="33" t="str">
        <f>IF(ISNUMBER(deployment_raw[[#This Row],[Column9]]), deployment_raw[[#This Row],[Column9]]/1048576,"")</f>
        <v/>
      </c>
      <c r="J133" s="36" t="str">
        <f>IF(ISNUMBER(deployment_raw[[#This Row],[Column10]]), deployment_raw[[#This Row],[Column10]],"")</f>
        <v/>
      </c>
      <c r="K133" s="31" t="str">
        <f>IF(ISNUMBER(deployment_raw[[#This Row],[Column11]]), deployment_raw[[#This Row],[Column11]]/1048576,"")</f>
        <v/>
      </c>
      <c r="L133" s="31" t="str">
        <f>IF(ISNUMBER(deployment_raw[[#This Row],[Column12]]), deployment_raw[[#This Row],[Column12]],"")</f>
        <v/>
      </c>
      <c r="M133" s="40" t="str">
        <f>IF(ISNUMBER(deployment_raw[[#This Row],[Column13]]), deployment_raw[[#This Row],[Column13]]/1048576,"")</f>
        <v/>
      </c>
    </row>
    <row r="134" spans="1:13" ht="15.75" customHeight="1" x14ac:dyDescent="0.25">
      <c r="A134" s="30" t="str">
        <f>IF(ISNONTEXT(deployment_raw[[#This Row],[Column1]]), "", deployment_raw[[#This Row],[Column1]])</f>
        <v/>
      </c>
      <c r="B134" s="47" t="str">
        <f>IF(ISNONTEXT(deployment_raw[[#This Row],[Column2]]), "", deployment_raw[[#This Row],[Column2]])</f>
        <v/>
      </c>
      <c r="C134" s="48" t="str">
        <f>IF(ISNONTEXT(deployment_raw[[#This Row],[Column3]]), "", deployment_raw[[#This Row],[Column3]])</f>
        <v/>
      </c>
      <c r="D134" s="47" t="str">
        <f>IF(ISNONTEXT(deployment_raw[[#This Row],[Column4]]), "", deployment_raw[[#This Row],[Column4]])</f>
        <v/>
      </c>
      <c r="E134" s="33" t="str">
        <f>IF(ISNUMBER(deployment_raw[[#This Row],[Column5]]), deployment_raw[[#This Row],[Column5]],"")</f>
        <v/>
      </c>
      <c r="F134" s="36" t="str">
        <f>IF(ISNUMBER(deployment_raw[[#This Row],[Column6]]), deployment_raw[[#This Row],[Column6]],"")</f>
        <v/>
      </c>
      <c r="G134" s="31" t="str">
        <f>IF(ISNUMBER(deployment_raw[[#This Row],[Column7]]), deployment_raw[[#This Row],[Column7]]/1048576,"")</f>
        <v/>
      </c>
      <c r="H134" s="31" t="str">
        <f>IF(ISNUMBER(deployment_raw[[#This Row],[Column8]]), deployment_raw[[#This Row],[Column8]],"")</f>
        <v/>
      </c>
      <c r="I134" s="33" t="str">
        <f>IF(ISNUMBER(deployment_raw[[#This Row],[Column9]]), deployment_raw[[#This Row],[Column9]]/1048576,"")</f>
        <v/>
      </c>
      <c r="J134" s="36" t="str">
        <f>IF(ISNUMBER(deployment_raw[[#This Row],[Column10]]), deployment_raw[[#This Row],[Column10]],"")</f>
        <v/>
      </c>
      <c r="K134" s="31" t="str">
        <f>IF(ISNUMBER(deployment_raw[[#This Row],[Column11]]), deployment_raw[[#This Row],[Column11]]/1048576,"")</f>
        <v/>
      </c>
      <c r="L134" s="31" t="str">
        <f>IF(ISNUMBER(deployment_raw[[#This Row],[Column12]]), deployment_raw[[#This Row],[Column12]],"")</f>
        <v/>
      </c>
      <c r="M134" s="40" t="str">
        <f>IF(ISNUMBER(deployment_raw[[#This Row],[Column13]]), deployment_raw[[#This Row],[Column13]]/1048576,"")</f>
        <v/>
      </c>
    </row>
    <row r="135" spans="1:13" ht="15.75" customHeight="1" x14ac:dyDescent="0.25">
      <c r="A135" s="30" t="str">
        <f>IF(ISNONTEXT(deployment_raw[[#This Row],[Column1]]), "", deployment_raw[[#This Row],[Column1]])</f>
        <v/>
      </c>
      <c r="B135" s="47" t="str">
        <f>IF(ISNONTEXT(deployment_raw[[#This Row],[Column2]]), "", deployment_raw[[#This Row],[Column2]])</f>
        <v/>
      </c>
      <c r="C135" s="48" t="str">
        <f>IF(ISNONTEXT(deployment_raw[[#This Row],[Column3]]), "", deployment_raw[[#This Row],[Column3]])</f>
        <v/>
      </c>
      <c r="D135" s="47" t="str">
        <f>IF(ISNONTEXT(deployment_raw[[#This Row],[Column4]]), "", deployment_raw[[#This Row],[Column4]])</f>
        <v/>
      </c>
      <c r="E135" s="33" t="str">
        <f>IF(ISNUMBER(deployment_raw[[#This Row],[Column5]]), deployment_raw[[#This Row],[Column5]],"")</f>
        <v/>
      </c>
      <c r="F135" s="36" t="str">
        <f>IF(ISNUMBER(deployment_raw[[#This Row],[Column6]]), deployment_raw[[#This Row],[Column6]],"")</f>
        <v/>
      </c>
      <c r="G135" s="31" t="str">
        <f>IF(ISNUMBER(deployment_raw[[#This Row],[Column7]]), deployment_raw[[#This Row],[Column7]]/1048576,"")</f>
        <v/>
      </c>
      <c r="H135" s="31" t="str">
        <f>IF(ISNUMBER(deployment_raw[[#This Row],[Column8]]), deployment_raw[[#This Row],[Column8]],"")</f>
        <v/>
      </c>
      <c r="I135" s="33" t="str">
        <f>IF(ISNUMBER(deployment_raw[[#This Row],[Column9]]), deployment_raw[[#This Row],[Column9]]/1048576,"")</f>
        <v/>
      </c>
      <c r="J135" s="36" t="str">
        <f>IF(ISNUMBER(deployment_raw[[#This Row],[Column10]]), deployment_raw[[#This Row],[Column10]],"")</f>
        <v/>
      </c>
      <c r="K135" s="31" t="str">
        <f>IF(ISNUMBER(deployment_raw[[#This Row],[Column11]]), deployment_raw[[#This Row],[Column11]]/1048576,"")</f>
        <v/>
      </c>
      <c r="L135" s="31" t="str">
        <f>IF(ISNUMBER(deployment_raw[[#This Row],[Column12]]), deployment_raw[[#This Row],[Column12]],"")</f>
        <v/>
      </c>
      <c r="M135" s="40" t="str">
        <f>IF(ISNUMBER(deployment_raw[[#This Row],[Column13]]), deployment_raw[[#This Row],[Column13]]/1048576,"")</f>
        <v/>
      </c>
    </row>
    <row r="136" spans="1:13" ht="15.75" customHeight="1" x14ac:dyDescent="0.25">
      <c r="A136" s="30" t="str">
        <f>IF(ISNONTEXT(deployment_raw[[#This Row],[Column1]]), "", deployment_raw[[#This Row],[Column1]])</f>
        <v/>
      </c>
      <c r="B136" s="47" t="str">
        <f>IF(ISNONTEXT(deployment_raw[[#This Row],[Column2]]), "", deployment_raw[[#This Row],[Column2]])</f>
        <v/>
      </c>
      <c r="C136" s="48" t="str">
        <f>IF(ISNONTEXT(deployment_raw[[#This Row],[Column3]]), "", deployment_raw[[#This Row],[Column3]])</f>
        <v/>
      </c>
      <c r="D136" s="47" t="str">
        <f>IF(ISNONTEXT(deployment_raw[[#This Row],[Column4]]), "", deployment_raw[[#This Row],[Column4]])</f>
        <v/>
      </c>
      <c r="E136" s="33" t="str">
        <f>IF(ISNUMBER(deployment_raw[[#This Row],[Column5]]), deployment_raw[[#This Row],[Column5]],"")</f>
        <v/>
      </c>
      <c r="F136" s="36" t="str">
        <f>IF(ISNUMBER(deployment_raw[[#This Row],[Column6]]), deployment_raw[[#This Row],[Column6]],"")</f>
        <v/>
      </c>
      <c r="G136" s="31" t="str">
        <f>IF(ISNUMBER(deployment_raw[[#This Row],[Column7]]), deployment_raw[[#This Row],[Column7]]/1048576,"")</f>
        <v/>
      </c>
      <c r="H136" s="31" t="str">
        <f>IF(ISNUMBER(deployment_raw[[#This Row],[Column8]]), deployment_raw[[#This Row],[Column8]],"")</f>
        <v/>
      </c>
      <c r="I136" s="33" t="str">
        <f>IF(ISNUMBER(deployment_raw[[#This Row],[Column9]]), deployment_raw[[#This Row],[Column9]]/1048576,"")</f>
        <v/>
      </c>
      <c r="J136" s="36" t="str">
        <f>IF(ISNUMBER(deployment_raw[[#This Row],[Column10]]), deployment_raw[[#This Row],[Column10]],"")</f>
        <v/>
      </c>
      <c r="K136" s="31" t="str">
        <f>IF(ISNUMBER(deployment_raw[[#This Row],[Column11]]), deployment_raw[[#This Row],[Column11]]/1048576,"")</f>
        <v/>
      </c>
      <c r="L136" s="31" t="str">
        <f>IF(ISNUMBER(deployment_raw[[#This Row],[Column12]]), deployment_raw[[#This Row],[Column12]],"")</f>
        <v/>
      </c>
      <c r="M136" s="40" t="str">
        <f>IF(ISNUMBER(deployment_raw[[#This Row],[Column13]]), deployment_raw[[#This Row],[Column13]]/1048576,"")</f>
        <v/>
      </c>
    </row>
    <row r="137" spans="1:13" ht="15.75" customHeight="1" x14ac:dyDescent="0.25">
      <c r="A137" s="30" t="str">
        <f>IF(ISNONTEXT(deployment_raw[[#This Row],[Column1]]), "", deployment_raw[[#This Row],[Column1]])</f>
        <v/>
      </c>
      <c r="B137" s="47" t="str">
        <f>IF(ISNONTEXT(deployment_raw[[#This Row],[Column2]]), "", deployment_raw[[#This Row],[Column2]])</f>
        <v/>
      </c>
      <c r="C137" s="48" t="str">
        <f>IF(ISNONTEXT(deployment_raw[[#This Row],[Column3]]), "", deployment_raw[[#This Row],[Column3]])</f>
        <v/>
      </c>
      <c r="D137" s="47" t="str">
        <f>IF(ISNONTEXT(deployment_raw[[#This Row],[Column4]]), "", deployment_raw[[#This Row],[Column4]])</f>
        <v/>
      </c>
      <c r="E137" s="33" t="str">
        <f>IF(ISNUMBER(deployment_raw[[#This Row],[Column5]]), deployment_raw[[#This Row],[Column5]],"")</f>
        <v/>
      </c>
      <c r="F137" s="36" t="str">
        <f>IF(ISNUMBER(deployment_raw[[#This Row],[Column6]]), deployment_raw[[#This Row],[Column6]],"")</f>
        <v/>
      </c>
      <c r="G137" s="31" t="str">
        <f>IF(ISNUMBER(deployment_raw[[#This Row],[Column7]]), deployment_raw[[#This Row],[Column7]]/1048576,"")</f>
        <v/>
      </c>
      <c r="H137" s="31" t="str">
        <f>IF(ISNUMBER(deployment_raw[[#This Row],[Column8]]), deployment_raw[[#This Row],[Column8]],"")</f>
        <v/>
      </c>
      <c r="I137" s="33" t="str">
        <f>IF(ISNUMBER(deployment_raw[[#This Row],[Column9]]), deployment_raw[[#This Row],[Column9]]/1048576,"")</f>
        <v/>
      </c>
      <c r="J137" s="36" t="str">
        <f>IF(ISNUMBER(deployment_raw[[#This Row],[Column10]]), deployment_raw[[#This Row],[Column10]],"")</f>
        <v/>
      </c>
      <c r="K137" s="31" t="str">
        <f>IF(ISNUMBER(deployment_raw[[#This Row],[Column11]]), deployment_raw[[#This Row],[Column11]]/1048576,"")</f>
        <v/>
      </c>
      <c r="L137" s="31" t="str">
        <f>IF(ISNUMBER(deployment_raw[[#This Row],[Column12]]), deployment_raw[[#This Row],[Column12]],"")</f>
        <v/>
      </c>
      <c r="M137" s="40" t="str">
        <f>IF(ISNUMBER(deployment_raw[[#This Row],[Column13]]), deployment_raw[[#This Row],[Column13]]/1048576,"")</f>
        <v/>
      </c>
    </row>
    <row r="138" spans="1:13" ht="15.75" customHeight="1" x14ac:dyDescent="0.25">
      <c r="A138" s="30" t="str">
        <f>IF(ISNONTEXT(deployment_raw[[#This Row],[Column1]]), "", deployment_raw[[#This Row],[Column1]])</f>
        <v/>
      </c>
      <c r="B138" s="47" t="str">
        <f>IF(ISNONTEXT(deployment_raw[[#This Row],[Column2]]), "", deployment_raw[[#This Row],[Column2]])</f>
        <v/>
      </c>
      <c r="C138" s="48" t="str">
        <f>IF(ISNONTEXT(deployment_raw[[#This Row],[Column3]]), "", deployment_raw[[#This Row],[Column3]])</f>
        <v/>
      </c>
      <c r="D138" s="47" t="str">
        <f>IF(ISNONTEXT(deployment_raw[[#This Row],[Column4]]), "", deployment_raw[[#This Row],[Column4]])</f>
        <v/>
      </c>
      <c r="E138" s="33" t="str">
        <f>IF(ISNUMBER(deployment_raw[[#This Row],[Column5]]), deployment_raw[[#This Row],[Column5]],"")</f>
        <v/>
      </c>
      <c r="F138" s="36" t="str">
        <f>IF(ISNUMBER(deployment_raw[[#This Row],[Column6]]), deployment_raw[[#This Row],[Column6]],"")</f>
        <v/>
      </c>
      <c r="G138" s="31" t="str">
        <f>IF(ISNUMBER(deployment_raw[[#This Row],[Column7]]), deployment_raw[[#This Row],[Column7]]/1048576,"")</f>
        <v/>
      </c>
      <c r="H138" s="31" t="str">
        <f>IF(ISNUMBER(deployment_raw[[#This Row],[Column8]]), deployment_raw[[#This Row],[Column8]],"")</f>
        <v/>
      </c>
      <c r="I138" s="33" t="str">
        <f>IF(ISNUMBER(deployment_raw[[#This Row],[Column9]]), deployment_raw[[#This Row],[Column9]]/1048576,"")</f>
        <v/>
      </c>
      <c r="J138" s="36" t="str">
        <f>IF(ISNUMBER(deployment_raw[[#This Row],[Column10]]), deployment_raw[[#This Row],[Column10]],"")</f>
        <v/>
      </c>
      <c r="K138" s="31" t="str">
        <f>IF(ISNUMBER(deployment_raw[[#This Row],[Column11]]), deployment_raw[[#This Row],[Column11]]/1048576,"")</f>
        <v/>
      </c>
      <c r="L138" s="31" t="str">
        <f>IF(ISNUMBER(deployment_raw[[#This Row],[Column12]]), deployment_raw[[#This Row],[Column12]],"")</f>
        <v/>
      </c>
      <c r="M138" s="40" t="str">
        <f>IF(ISNUMBER(deployment_raw[[#This Row],[Column13]]), deployment_raw[[#This Row],[Column13]]/1048576,"")</f>
        <v/>
      </c>
    </row>
    <row r="139" spans="1:13" ht="15.75" customHeight="1" x14ac:dyDescent="0.25">
      <c r="A139" s="30" t="str">
        <f>IF(ISNONTEXT(deployment_raw[[#This Row],[Column1]]), "", deployment_raw[[#This Row],[Column1]])</f>
        <v/>
      </c>
      <c r="B139" s="47" t="str">
        <f>IF(ISNONTEXT(deployment_raw[[#This Row],[Column2]]), "", deployment_raw[[#This Row],[Column2]])</f>
        <v/>
      </c>
      <c r="C139" s="48" t="str">
        <f>IF(ISNONTEXT(deployment_raw[[#This Row],[Column3]]), "", deployment_raw[[#This Row],[Column3]])</f>
        <v/>
      </c>
      <c r="D139" s="47" t="str">
        <f>IF(ISNONTEXT(deployment_raw[[#This Row],[Column4]]), "", deployment_raw[[#This Row],[Column4]])</f>
        <v/>
      </c>
      <c r="E139" s="33" t="str">
        <f>IF(ISNUMBER(deployment_raw[[#This Row],[Column5]]), deployment_raw[[#This Row],[Column5]],"")</f>
        <v/>
      </c>
      <c r="F139" s="36" t="str">
        <f>IF(ISNUMBER(deployment_raw[[#This Row],[Column6]]), deployment_raw[[#This Row],[Column6]],"")</f>
        <v/>
      </c>
      <c r="G139" s="31" t="str">
        <f>IF(ISNUMBER(deployment_raw[[#This Row],[Column7]]), deployment_raw[[#This Row],[Column7]]/1048576,"")</f>
        <v/>
      </c>
      <c r="H139" s="31" t="str">
        <f>IF(ISNUMBER(deployment_raw[[#This Row],[Column8]]), deployment_raw[[#This Row],[Column8]],"")</f>
        <v/>
      </c>
      <c r="I139" s="33" t="str">
        <f>IF(ISNUMBER(deployment_raw[[#This Row],[Column9]]), deployment_raw[[#This Row],[Column9]]/1048576,"")</f>
        <v/>
      </c>
      <c r="J139" s="36" t="str">
        <f>IF(ISNUMBER(deployment_raw[[#This Row],[Column10]]), deployment_raw[[#This Row],[Column10]],"")</f>
        <v/>
      </c>
      <c r="K139" s="31" t="str">
        <f>IF(ISNUMBER(deployment_raw[[#This Row],[Column11]]), deployment_raw[[#This Row],[Column11]]/1048576,"")</f>
        <v/>
      </c>
      <c r="L139" s="31" t="str">
        <f>IF(ISNUMBER(deployment_raw[[#This Row],[Column12]]), deployment_raw[[#This Row],[Column12]],"")</f>
        <v/>
      </c>
      <c r="M139" s="40" t="str">
        <f>IF(ISNUMBER(deployment_raw[[#This Row],[Column13]]), deployment_raw[[#This Row],[Column13]]/1048576,"")</f>
        <v/>
      </c>
    </row>
    <row r="140" spans="1:13" ht="15.75" customHeight="1" x14ac:dyDescent="0.25">
      <c r="A140" s="30" t="str">
        <f>IF(ISNONTEXT(deployment_raw[[#This Row],[Column1]]), "", deployment_raw[[#This Row],[Column1]])</f>
        <v/>
      </c>
      <c r="B140" s="47" t="str">
        <f>IF(ISNONTEXT(deployment_raw[[#This Row],[Column2]]), "", deployment_raw[[#This Row],[Column2]])</f>
        <v/>
      </c>
      <c r="C140" s="48" t="str">
        <f>IF(ISNONTEXT(deployment_raw[[#This Row],[Column3]]), "", deployment_raw[[#This Row],[Column3]])</f>
        <v/>
      </c>
      <c r="D140" s="47" t="str">
        <f>IF(ISNONTEXT(deployment_raw[[#This Row],[Column4]]), "", deployment_raw[[#This Row],[Column4]])</f>
        <v/>
      </c>
      <c r="E140" s="33" t="str">
        <f>IF(ISNUMBER(deployment_raw[[#This Row],[Column5]]), deployment_raw[[#This Row],[Column5]],"")</f>
        <v/>
      </c>
      <c r="F140" s="36" t="str">
        <f>IF(ISNUMBER(deployment_raw[[#This Row],[Column6]]), deployment_raw[[#This Row],[Column6]],"")</f>
        <v/>
      </c>
      <c r="G140" s="31" t="str">
        <f>IF(ISNUMBER(deployment_raw[[#This Row],[Column7]]), deployment_raw[[#This Row],[Column7]]/1048576,"")</f>
        <v/>
      </c>
      <c r="H140" s="31" t="str">
        <f>IF(ISNUMBER(deployment_raw[[#This Row],[Column8]]), deployment_raw[[#This Row],[Column8]],"")</f>
        <v/>
      </c>
      <c r="I140" s="33" t="str">
        <f>IF(ISNUMBER(deployment_raw[[#This Row],[Column9]]), deployment_raw[[#This Row],[Column9]]/1048576,"")</f>
        <v/>
      </c>
      <c r="J140" s="36" t="str">
        <f>IF(ISNUMBER(deployment_raw[[#This Row],[Column10]]), deployment_raw[[#This Row],[Column10]],"")</f>
        <v/>
      </c>
      <c r="K140" s="31" t="str">
        <f>IF(ISNUMBER(deployment_raw[[#This Row],[Column11]]), deployment_raw[[#This Row],[Column11]]/1048576,"")</f>
        <v/>
      </c>
      <c r="L140" s="31" t="str">
        <f>IF(ISNUMBER(deployment_raw[[#This Row],[Column12]]), deployment_raw[[#This Row],[Column12]],"")</f>
        <v/>
      </c>
      <c r="M140" s="40" t="str">
        <f>IF(ISNUMBER(deployment_raw[[#This Row],[Column13]]), deployment_raw[[#This Row],[Column13]]/1048576,"")</f>
        <v/>
      </c>
    </row>
    <row r="141" spans="1:13" ht="15.75" customHeight="1" x14ac:dyDescent="0.25">
      <c r="A141" s="30" t="str">
        <f>IF(ISNONTEXT(deployment_raw[[#This Row],[Column1]]), "", deployment_raw[[#This Row],[Column1]])</f>
        <v/>
      </c>
      <c r="B141" s="47" t="str">
        <f>IF(ISNONTEXT(deployment_raw[[#This Row],[Column2]]), "", deployment_raw[[#This Row],[Column2]])</f>
        <v/>
      </c>
      <c r="C141" s="48" t="str">
        <f>IF(ISNONTEXT(deployment_raw[[#This Row],[Column3]]), "", deployment_raw[[#This Row],[Column3]])</f>
        <v/>
      </c>
      <c r="D141" s="47" t="str">
        <f>IF(ISNONTEXT(deployment_raw[[#This Row],[Column4]]), "", deployment_raw[[#This Row],[Column4]])</f>
        <v/>
      </c>
      <c r="E141" s="33" t="str">
        <f>IF(ISNUMBER(deployment_raw[[#This Row],[Column5]]), deployment_raw[[#This Row],[Column5]],"")</f>
        <v/>
      </c>
      <c r="F141" s="36" t="str">
        <f>IF(ISNUMBER(deployment_raw[[#This Row],[Column6]]), deployment_raw[[#This Row],[Column6]],"")</f>
        <v/>
      </c>
      <c r="G141" s="31" t="str">
        <f>IF(ISNUMBER(deployment_raw[[#This Row],[Column7]]), deployment_raw[[#This Row],[Column7]]/1048576,"")</f>
        <v/>
      </c>
      <c r="H141" s="31" t="str">
        <f>IF(ISNUMBER(deployment_raw[[#This Row],[Column8]]), deployment_raw[[#This Row],[Column8]],"")</f>
        <v/>
      </c>
      <c r="I141" s="33" t="str">
        <f>IF(ISNUMBER(deployment_raw[[#This Row],[Column9]]), deployment_raw[[#This Row],[Column9]]/1048576,"")</f>
        <v/>
      </c>
      <c r="J141" s="36" t="str">
        <f>IF(ISNUMBER(deployment_raw[[#This Row],[Column10]]), deployment_raw[[#This Row],[Column10]],"")</f>
        <v/>
      </c>
      <c r="K141" s="31" t="str">
        <f>IF(ISNUMBER(deployment_raw[[#This Row],[Column11]]), deployment_raw[[#This Row],[Column11]]/1048576,"")</f>
        <v/>
      </c>
      <c r="L141" s="31" t="str">
        <f>IF(ISNUMBER(deployment_raw[[#This Row],[Column12]]), deployment_raw[[#This Row],[Column12]],"")</f>
        <v/>
      </c>
      <c r="M141" s="40" t="str">
        <f>IF(ISNUMBER(deployment_raw[[#This Row],[Column13]]), deployment_raw[[#This Row],[Column13]]/1048576,"")</f>
        <v/>
      </c>
    </row>
    <row r="142" spans="1:13" ht="15.75" customHeight="1" x14ac:dyDescent="0.25">
      <c r="A142" s="30" t="str">
        <f>IF(ISNONTEXT(deployment_raw[[#This Row],[Column1]]), "", deployment_raw[[#This Row],[Column1]])</f>
        <v/>
      </c>
      <c r="B142" s="47" t="str">
        <f>IF(ISNONTEXT(deployment_raw[[#This Row],[Column2]]), "", deployment_raw[[#This Row],[Column2]])</f>
        <v/>
      </c>
      <c r="C142" s="48" t="str">
        <f>IF(ISNONTEXT(deployment_raw[[#This Row],[Column3]]), "", deployment_raw[[#This Row],[Column3]])</f>
        <v/>
      </c>
      <c r="D142" s="47" t="str">
        <f>IF(ISNONTEXT(deployment_raw[[#This Row],[Column4]]), "", deployment_raw[[#This Row],[Column4]])</f>
        <v/>
      </c>
      <c r="E142" s="33" t="str">
        <f>IF(ISNUMBER(deployment_raw[[#This Row],[Column5]]), deployment_raw[[#This Row],[Column5]],"")</f>
        <v/>
      </c>
      <c r="F142" s="36" t="str">
        <f>IF(ISNUMBER(deployment_raw[[#This Row],[Column6]]), deployment_raw[[#This Row],[Column6]],"")</f>
        <v/>
      </c>
      <c r="G142" s="31" t="str">
        <f>IF(ISNUMBER(deployment_raw[[#This Row],[Column7]]), deployment_raw[[#This Row],[Column7]]/1048576,"")</f>
        <v/>
      </c>
      <c r="H142" s="31" t="str">
        <f>IF(ISNUMBER(deployment_raw[[#This Row],[Column8]]), deployment_raw[[#This Row],[Column8]],"")</f>
        <v/>
      </c>
      <c r="I142" s="33" t="str">
        <f>IF(ISNUMBER(deployment_raw[[#This Row],[Column9]]), deployment_raw[[#This Row],[Column9]]/1048576,"")</f>
        <v/>
      </c>
      <c r="J142" s="36" t="str">
        <f>IF(ISNUMBER(deployment_raw[[#This Row],[Column10]]), deployment_raw[[#This Row],[Column10]],"")</f>
        <v/>
      </c>
      <c r="K142" s="31" t="str">
        <f>IF(ISNUMBER(deployment_raw[[#This Row],[Column11]]), deployment_raw[[#This Row],[Column11]]/1048576,"")</f>
        <v/>
      </c>
      <c r="L142" s="31" t="str">
        <f>IF(ISNUMBER(deployment_raw[[#This Row],[Column12]]), deployment_raw[[#This Row],[Column12]],"")</f>
        <v/>
      </c>
      <c r="M142" s="40" t="str">
        <f>IF(ISNUMBER(deployment_raw[[#This Row],[Column13]]), deployment_raw[[#This Row],[Column13]]/1048576,"")</f>
        <v/>
      </c>
    </row>
    <row r="143" spans="1:13" ht="15.75" customHeight="1" x14ac:dyDescent="0.25">
      <c r="A143" s="30" t="str">
        <f>IF(ISNONTEXT(deployment_raw[[#This Row],[Column1]]), "", deployment_raw[[#This Row],[Column1]])</f>
        <v/>
      </c>
      <c r="B143" s="47" t="str">
        <f>IF(ISNONTEXT(deployment_raw[[#This Row],[Column2]]), "", deployment_raw[[#This Row],[Column2]])</f>
        <v/>
      </c>
      <c r="C143" s="48" t="str">
        <f>IF(ISNONTEXT(deployment_raw[[#This Row],[Column3]]), "", deployment_raw[[#This Row],[Column3]])</f>
        <v/>
      </c>
      <c r="D143" s="47" t="str">
        <f>IF(ISNONTEXT(deployment_raw[[#This Row],[Column4]]), "", deployment_raw[[#This Row],[Column4]])</f>
        <v/>
      </c>
      <c r="E143" s="33" t="str">
        <f>IF(ISNUMBER(deployment_raw[[#This Row],[Column5]]), deployment_raw[[#This Row],[Column5]],"")</f>
        <v/>
      </c>
      <c r="F143" s="36" t="str">
        <f>IF(ISNUMBER(deployment_raw[[#This Row],[Column6]]), deployment_raw[[#This Row],[Column6]],"")</f>
        <v/>
      </c>
      <c r="G143" s="31" t="str">
        <f>IF(ISNUMBER(deployment_raw[[#This Row],[Column7]]), deployment_raw[[#This Row],[Column7]]/1048576,"")</f>
        <v/>
      </c>
      <c r="H143" s="31" t="str">
        <f>IF(ISNUMBER(deployment_raw[[#This Row],[Column8]]), deployment_raw[[#This Row],[Column8]],"")</f>
        <v/>
      </c>
      <c r="I143" s="33" t="str">
        <f>IF(ISNUMBER(deployment_raw[[#This Row],[Column9]]), deployment_raw[[#This Row],[Column9]]/1048576,"")</f>
        <v/>
      </c>
      <c r="J143" s="36" t="str">
        <f>IF(ISNUMBER(deployment_raw[[#This Row],[Column10]]), deployment_raw[[#This Row],[Column10]],"")</f>
        <v/>
      </c>
      <c r="K143" s="31" t="str">
        <f>IF(ISNUMBER(deployment_raw[[#This Row],[Column11]]), deployment_raw[[#This Row],[Column11]]/1048576,"")</f>
        <v/>
      </c>
      <c r="L143" s="31" t="str">
        <f>IF(ISNUMBER(deployment_raw[[#This Row],[Column12]]), deployment_raw[[#This Row],[Column12]],"")</f>
        <v/>
      </c>
      <c r="M143" s="40" t="str">
        <f>IF(ISNUMBER(deployment_raw[[#This Row],[Column13]]), deployment_raw[[#This Row],[Column13]]/1048576,"")</f>
        <v/>
      </c>
    </row>
    <row r="144" spans="1:13" ht="15.75" customHeight="1" x14ac:dyDescent="0.25">
      <c r="A144" s="30" t="str">
        <f>IF(ISNONTEXT(deployment_raw[[#This Row],[Column1]]), "", deployment_raw[[#This Row],[Column1]])</f>
        <v/>
      </c>
      <c r="B144" s="47" t="str">
        <f>IF(ISNONTEXT(deployment_raw[[#This Row],[Column2]]), "", deployment_raw[[#This Row],[Column2]])</f>
        <v/>
      </c>
      <c r="C144" s="48" t="str">
        <f>IF(ISNONTEXT(deployment_raw[[#This Row],[Column3]]), "", deployment_raw[[#This Row],[Column3]])</f>
        <v/>
      </c>
      <c r="D144" s="47" t="str">
        <f>IF(ISNONTEXT(deployment_raw[[#This Row],[Column4]]), "", deployment_raw[[#This Row],[Column4]])</f>
        <v/>
      </c>
      <c r="E144" s="33" t="str">
        <f>IF(ISNUMBER(deployment_raw[[#This Row],[Column5]]), deployment_raw[[#This Row],[Column5]],"")</f>
        <v/>
      </c>
      <c r="F144" s="36" t="str">
        <f>IF(ISNUMBER(deployment_raw[[#This Row],[Column6]]), deployment_raw[[#This Row],[Column6]],"")</f>
        <v/>
      </c>
      <c r="G144" s="31" t="str">
        <f>IF(ISNUMBER(deployment_raw[[#This Row],[Column7]]), deployment_raw[[#This Row],[Column7]]/1048576,"")</f>
        <v/>
      </c>
      <c r="H144" s="31" t="str">
        <f>IF(ISNUMBER(deployment_raw[[#This Row],[Column8]]), deployment_raw[[#This Row],[Column8]],"")</f>
        <v/>
      </c>
      <c r="I144" s="33" t="str">
        <f>IF(ISNUMBER(deployment_raw[[#This Row],[Column9]]), deployment_raw[[#This Row],[Column9]]/1048576,"")</f>
        <v/>
      </c>
      <c r="J144" s="36" t="str">
        <f>IF(ISNUMBER(deployment_raw[[#This Row],[Column10]]), deployment_raw[[#This Row],[Column10]],"")</f>
        <v/>
      </c>
      <c r="K144" s="31" t="str">
        <f>IF(ISNUMBER(deployment_raw[[#This Row],[Column11]]), deployment_raw[[#This Row],[Column11]]/1048576,"")</f>
        <v/>
      </c>
      <c r="L144" s="31" t="str">
        <f>IF(ISNUMBER(deployment_raw[[#This Row],[Column12]]), deployment_raw[[#This Row],[Column12]],"")</f>
        <v/>
      </c>
      <c r="M144" s="40" t="str">
        <f>IF(ISNUMBER(deployment_raw[[#This Row],[Column13]]), deployment_raw[[#This Row],[Column13]]/1048576,"")</f>
        <v/>
      </c>
    </row>
    <row r="145" spans="1:13" ht="15.75" customHeight="1" x14ac:dyDescent="0.25">
      <c r="A145" s="30" t="str">
        <f>IF(ISNONTEXT(deployment_raw[[#This Row],[Column1]]), "", deployment_raw[[#This Row],[Column1]])</f>
        <v/>
      </c>
      <c r="B145" s="47" t="str">
        <f>IF(ISNONTEXT(deployment_raw[[#This Row],[Column2]]), "", deployment_raw[[#This Row],[Column2]])</f>
        <v/>
      </c>
      <c r="C145" s="48" t="str">
        <f>IF(ISNONTEXT(deployment_raw[[#This Row],[Column3]]), "", deployment_raw[[#This Row],[Column3]])</f>
        <v/>
      </c>
      <c r="D145" s="47" t="str">
        <f>IF(ISNONTEXT(deployment_raw[[#This Row],[Column4]]), "", deployment_raw[[#This Row],[Column4]])</f>
        <v/>
      </c>
      <c r="E145" s="33" t="str">
        <f>IF(ISNUMBER(deployment_raw[[#This Row],[Column5]]), deployment_raw[[#This Row],[Column5]],"")</f>
        <v/>
      </c>
      <c r="F145" s="36" t="str">
        <f>IF(ISNUMBER(deployment_raw[[#This Row],[Column6]]), deployment_raw[[#This Row],[Column6]],"")</f>
        <v/>
      </c>
      <c r="G145" s="31" t="str">
        <f>IF(ISNUMBER(deployment_raw[[#This Row],[Column7]]), deployment_raw[[#This Row],[Column7]]/1048576,"")</f>
        <v/>
      </c>
      <c r="H145" s="31" t="str">
        <f>IF(ISNUMBER(deployment_raw[[#This Row],[Column8]]), deployment_raw[[#This Row],[Column8]],"")</f>
        <v/>
      </c>
      <c r="I145" s="33" t="str">
        <f>IF(ISNUMBER(deployment_raw[[#This Row],[Column9]]), deployment_raw[[#This Row],[Column9]]/1048576,"")</f>
        <v/>
      </c>
      <c r="J145" s="36" t="str">
        <f>IF(ISNUMBER(deployment_raw[[#This Row],[Column10]]), deployment_raw[[#This Row],[Column10]],"")</f>
        <v/>
      </c>
      <c r="K145" s="31" t="str">
        <f>IF(ISNUMBER(deployment_raw[[#This Row],[Column11]]), deployment_raw[[#This Row],[Column11]]/1048576,"")</f>
        <v/>
      </c>
      <c r="L145" s="31" t="str">
        <f>IF(ISNUMBER(deployment_raw[[#This Row],[Column12]]), deployment_raw[[#This Row],[Column12]],"")</f>
        <v/>
      </c>
      <c r="M145" s="40" t="str">
        <f>IF(ISNUMBER(deployment_raw[[#This Row],[Column13]]), deployment_raw[[#This Row],[Column13]]/1048576,"")</f>
        <v/>
      </c>
    </row>
    <row r="146" spans="1:13" ht="15.75" customHeight="1" x14ac:dyDescent="0.25">
      <c r="A146" s="30" t="str">
        <f>IF(ISNONTEXT(deployment_raw[[#This Row],[Column1]]), "", deployment_raw[[#This Row],[Column1]])</f>
        <v/>
      </c>
      <c r="B146" s="47" t="str">
        <f>IF(ISNONTEXT(deployment_raw[[#This Row],[Column2]]), "", deployment_raw[[#This Row],[Column2]])</f>
        <v/>
      </c>
      <c r="C146" s="48" t="str">
        <f>IF(ISNONTEXT(deployment_raw[[#This Row],[Column3]]), "", deployment_raw[[#This Row],[Column3]])</f>
        <v/>
      </c>
      <c r="D146" s="47" t="str">
        <f>IF(ISNONTEXT(deployment_raw[[#This Row],[Column4]]), "", deployment_raw[[#This Row],[Column4]])</f>
        <v/>
      </c>
      <c r="E146" s="33" t="str">
        <f>IF(ISNUMBER(deployment_raw[[#This Row],[Column5]]), deployment_raw[[#This Row],[Column5]],"")</f>
        <v/>
      </c>
      <c r="F146" s="36" t="str">
        <f>IF(ISNUMBER(deployment_raw[[#This Row],[Column6]]), deployment_raw[[#This Row],[Column6]],"")</f>
        <v/>
      </c>
      <c r="G146" s="31" t="str">
        <f>IF(ISNUMBER(deployment_raw[[#This Row],[Column7]]), deployment_raw[[#This Row],[Column7]]/1048576,"")</f>
        <v/>
      </c>
      <c r="H146" s="31" t="str">
        <f>IF(ISNUMBER(deployment_raw[[#This Row],[Column8]]), deployment_raw[[#This Row],[Column8]],"")</f>
        <v/>
      </c>
      <c r="I146" s="33" t="str">
        <f>IF(ISNUMBER(deployment_raw[[#This Row],[Column9]]), deployment_raw[[#This Row],[Column9]]/1048576,"")</f>
        <v/>
      </c>
      <c r="J146" s="36" t="str">
        <f>IF(ISNUMBER(deployment_raw[[#This Row],[Column10]]), deployment_raw[[#This Row],[Column10]],"")</f>
        <v/>
      </c>
      <c r="K146" s="31" t="str">
        <f>IF(ISNUMBER(deployment_raw[[#This Row],[Column11]]), deployment_raw[[#This Row],[Column11]]/1048576,"")</f>
        <v/>
      </c>
      <c r="L146" s="31" t="str">
        <f>IF(ISNUMBER(deployment_raw[[#This Row],[Column12]]), deployment_raw[[#This Row],[Column12]],"")</f>
        <v/>
      </c>
      <c r="M146" s="40" t="str">
        <f>IF(ISNUMBER(deployment_raw[[#This Row],[Column13]]), deployment_raw[[#This Row],[Column13]]/1048576,"")</f>
        <v/>
      </c>
    </row>
    <row r="147" spans="1:13" ht="15.75" customHeight="1" x14ac:dyDescent="0.25">
      <c r="A147" s="30" t="str">
        <f>IF(ISNONTEXT(deployment_raw[[#This Row],[Column1]]), "", deployment_raw[[#This Row],[Column1]])</f>
        <v/>
      </c>
      <c r="B147" s="47" t="str">
        <f>IF(ISNONTEXT(deployment_raw[[#This Row],[Column2]]), "", deployment_raw[[#This Row],[Column2]])</f>
        <v/>
      </c>
      <c r="C147" s="48" t="str">
        <f>IF(ISNONTEXT(deployment_raw[[#This Row],[Column3]]), "", deployment_raw[[#This Row],[Column3]])</f>
        <v/>
      </c>
      <c r="D147" s="47" t="str">
        <f>IF(ISNONTEXT(deployment_raw[[#This Row],[Column4]]), "", deployment_raw[[#This Row],[Column4]])</f>
        <v/>
      </c>
      <c r="E147" s="33" t="str">
        <f>IF(ISNUMBER(deployment_raw[[#This Row],[Column5]]), deployment_raw[[#This Row],[Column5]],"")</f>
        <v/>
      </c>
      <c r="F147" s="36" t="str">
        <f>IF(ISNUMBER(deployment_raw[[#This Row],[Column6]]), deployment_raw[[#This Row],[Column6]],"")</f>
        <v/>
      </c>
      <c r="G147" s="31" t="str">
        <f>IF(ISNUMBER(deployment_raw[[#This Row],[Column7]]), deployment_raw[[#This Row],[Column7]]/1048576,"")</f>
        <v/>
      </c>
      <c r="H147" s="31" t="str">
        <f>IF(ISNUMBER(deployment_raw[[#This Row],[Column8]]), deployment_raw[[#This Row],[Column8]],"")</f>
        <v/>
      </c>
      <c r="I147" s="33" t="str">
        <f>IF(ISNUMBER(deployment_raw[[#This Row],[Column9]]), deployment_raw[[#This Row],[Column9]]/1048576,"")</f>
        <v/>
      </c>
      <c r="J147" s="36" t="str">
        <f>IF(ISNUMBER(deployment_raw[[#This Row],[Column10]]), deployment_raw[[#This Row],[Column10]],"")</f>
        <v/>
      </c>
      <c r="K147" s="31" t="str">
        <f>IF(ISNUMBER(deployment_raw[[#This Row],[Column11]]), deployment_raw[[#This Row],[Column11]]/1048576,"")</f>
        <v/>
      </c>
      <c r="L147" s="31" t="str">
        <f>IF(ISNUMBER(deployment_raw[[#This Row],[Column12]]), deployment_raw[[#This Row],[Column12]],"")</f>
        <v/>
      </c>
      <c r="M147" s="40" t="str">
        <f>IF(ISNUMBER(deployment_raw[[#This Row],[Column13]]), deployment_raw[[#This Row],[Column13]]/1048576,"")</f>
        <v/>
      </c>
    </row>
    <row r="148" spans="1:13" ht="15.75" customHeight="1" x14ac:dyDescent="0.25">
      <c r="A148" s="30" t="str">
        <f>IF(ISNONTEXT(deployment_raw[[#This Row],[Column1]]), "", deployment_raw[[#This Row],[Column1]])</f>
        <v/>
      </c>
      <c r="B148" s="47" t="str">
        <f>IF(ISNONTEXT(deployment_raw[[#This Row],[Column2]]), "", deployment_raw[[#This Row],[Column2]])</f>
        <v/>
      </c>
      <c r="C148" s="48" t="str">
        <f>IF(ISNONTEXT(deployment_raw[[#This Row],[Column3]]), "", deployment_raw[[#This Row],[Column3]])</f>
        <v/>
      </c>
      <c r="D148" s="47" t="str">
        <f>IF(ISNONTEXT(deployment_raw[[#This Row],[Column4]]), "", deployment_raw[[#This Row],[Column4]])</f>
        <v/>
      </c>
      <c r="E148" s="33" t="str">
        <f>IF(ISNUMBER(deployment_raw[[#This Row],[Column5]]), deployment_raw[[#This Row],[Column5]],"")</f>
        <v/>
      </c>
      <c r="F148" s="36" t="str">
        <f>IF(ISNUMBER(deployment_raw[[#This Row],[Column6]]), deployment_raw[[#This Row],[Column6]],"")</f>
        <v/>
      </c>
      <c r="G148" s="31" t="str">
        <f>IF(ISNUMBER(deployment_raw[[#This Row],[Column7]]), deployment_raw[[#This Row],[Column7]]/1048576,"")</f>
        <v/>
      </c>
      <c r="H148" s="31" t="str">
        <f>IF(ISNUMBER(deployment_raw[[#This Row],[Column8]]), deployment_raw[[#This Row],[Column8]],"")</f>
        <v/>
      </c>
      <c r="I148" s="33" t="str">
        <f>IF(ISNUMBER(deployment_raw[[#This Row],[Column9]]), deployment_raw[[#This Row],[Column9]]/1048576,"")</f>
        <v/>
      </c>
      <c r="J148" s="36" t="str">
        <f>IF(ISNUMBER(deployment_raw[[#This Row],[Column10]]), deployment_raw[[#This Row],[Column10]],"")</f>
        <v/>
      </c>
      <c r="K148" s="31" t="str">
        <f>IF(ISNUMBER(deployment_raw[[#This Row],[Column11]]), deployment_raw[[#This Row],[Column11]]/1048576,"")</f>
        <v/>
      </c>
      <c r="L148" s="31" t="str">
        <f>IF(ISNUMBER(deployment_raw[[#This Row],[Column12]]), deployment_raw[[#This Row],[Column12]],"")</f>
        <v/>
      </c>
      <c r="M148" s="40" t="str">
        <f>IF(ISNUMBER(deployment_raw[[#This Row],[Column13]]), deployment_raw[[#This Row],[Column13]]/1048576,"")</f>
        <v/>
      </c>
    </row>
    <row r="149" spans="1:13" ht="15.75" customHeight="1" x14ac:dyDescent="0.25">
      <c r="A149" s="30" t="str">
        <f>IF(ISNONTEXT(deployment_raw[[#This Row],[Column1]]), "", deployment_raw[[#This Row],[Column1]])</f>
        <v/>
      </c>
      <c r="B149" s="47" t="str">
        <f>IF(ISNONTEXT(deployment_raw[[#This Row],[Column2]]), "", deployment_raw[[#This Row],[Column2]])</f>
        <v/>
      </c>
      <c r="C149" s="48" t="str">
        <f>IF(ISNONTEXT(deployment_raw[[#This Row],[Column3]]), "", deployment_raw[[#This Row],[Column3]])</f>
        <v/>
      </c>
      <c r="D149" s="47" t="str">
        <f>IF(ISNONTEXT(deployment_raw[[#This Row],[Column4]]), "", deployment_raw[[#This Row],[Column4]])</f>
        <v/>
      </c>
      <c r="E149" s="33" t="str">
        <f>IF(ISNUMBER(deployment_raw[[#This Row],[Column5]]), deployment_raw[[#This Row],[Column5]],"")</f>
        <v/>
      </c>
      <c r="F149" s="36" t="str">
        <f>IF(ISNUMBER(deployment_raw[[#This Row],[Column6]]), deployment_raw[[#This Row],[Column6]],"")</f>
        <v/>
      </c>
      <c r="G149" s="31" t="str">
        <f>IF(ISNUMBER(deployment_raw[[#This Row],[Column7]]), deployment_raw[[#This Row],[Column7]]/1048576,"")</f>
        <v/>
      </c>
      <c r="H149" s="31" t="str">
        <f>IF(ISNUMBER(deployment_raw[[#This Row],[Column8]]), deployment_raw[[#This Row],[Column8]],"")</f>
        <v/>
      </c>
      <c r="I149" s="33" t="str">
        <f>IF(ISNUMBER(deployment_raw[[#This Row],[Column9]]), deployment_raw[[#This Row],[Column9]]/1048576,"")</f>
        <v/>
      </c>
      <c r="J149" s="36" t="str">
        <f>IF(ISNUMBER(deployment_raw[[#This Row],[Column10]]), deployment_raw[[#This Row],[Column10]],"")</f>
        <v/>
      </c>
      <c r="K149" s="31" t="str">
        <f>IF(ISNUMBER(deployment_raw[[#This Row],[Column11]]), deployment_raw[[#This Row],[Column11]]/1048576,"")</f>
        <v/>
      </c>
      <c r="L149" s="31" t="str">
        <f>IF(ISNUMBER(deployment_raw[[#This Row],[Column12]]), deployment_raw[[#This Row],[Column12]],"")</f>
        <v/>
      </c>
      <c r="M149" s="40" t="str">
        <f>IF(ISNUMBER(deployment_raw[[#This Row],[Column13]]), deployment_raw[[#This Row],[Column13]]/1048576,"")</f>
        <v/>
      </c>
    </row>
    <row r="150" spans="1:13" ht="15.75" customHeight="1" x14ac:dyDescent="0.25">
      <c r="A150" s="30" t="str">
        <f>IF(ISNONTEXT(deployment_raw[[#This Row],[Column1]]), "", deployment_raw[[#This Row],[Column1]])</f>
        <v/>
      </c>
      <c r="B150" s="47" t="str">
        <f>IF(ISNONTEXT(deployment_raw[[#This Row],[Column2]]), "", deployment_raw[[#This Row],[Column2]])</f>
        <v/>
      </c>
      <c r="C150" s="48" t="str">
        <f>IF(ISNONTEXT(deployment_raw[[#This Row],[Column3]]), "", deployment_raw[[#This Row],[Column3]])</f>
        <v/>
      </c>
      <c r="D150" s="47" t="str">
        <f>IF(ISNONTEXT(deployment_raw[[#This Row],[Column4]]), "", deployment_raw[[#This Row],[Column4]])</f>
        <v/>
      </c>
      <c r="E150" s="33" t="str">
        <f>IF(ISNUMBER(deployment_raw[[#This Row],[Column5]]), deployment_raw[[#This Row],[Column5]],"")</f>
        <v/>
      </c>
      <c r="F150" s="36" t="str">
        <f>IF(ISNUMBER(deployment_raw[[#This Row],[Column6]]), deployment_raw[[#This Row],[Column6]],"")</f>
        <v/>
      </c>
      <c r="G150" s="31" t="str">
        <f>IF(ISNUMBER(deployment_raw[[#This Row],[Column7]]), deployment_raw[[#This Row],[Column7]]/1048576,"")</f>
        <v/>
      </c>
      <c r="H150" s="31" t="str">
        <f>IF(ISNUMBER(deployment_raw[[#This Row],[Column8]]), deployment_raw[[#This Row],[Column8]],"")</f>
        <v/>
      </c>
      <c r="I150" s="33" t="str">
        <f>IF(ISNUMBER(deployment_raw[[#This Row],[Column9]]), deployment_raw[[#This Row],[Column9]]/1048576,"")</f>
        <v/>
      </c>
      <c r="J150" s="36" t="str">
        <f>IF(ISNUMBER(deployment_raw[[#This Row],[Column10]]), deployment_raw[[#This Row],[Column10]],"")</f>
        <v/>
      </c>
      <c r="K150" s="31" t="str">
        <f>IF(ISNUMBER(deployment_raw[[#This Row],[Column11]]), deployment_raw[[#This Row],[Column11]]/1048576,"")</f>
        <v/>
      </c>
      <c r="L150" s="31" t="str">
        <f>IF(ISNUMBER(deployment_raw[[#This Row],[Column12]]), deployment_raw[[#This Row],[Column12]],"")</f>
        <v/>
      </c>
      <c r="M150" s="40" t="str">
        <f>IF(ISNUMBER(deployment_raw[[#This Row],[Column13]]), deployment_raw[[#This Row],[Column13]]/1048576,"")</f>
        <v/>
      </c>
    </row>
    <row r="151" spans="1:13" ht="15.75" customHeight="1" x14ac:dyDescent="0.25">
      <c r="A151" s="30" t="str">
        <f>IF(ISNONTEXT(deployment_raw[[#This Row],[Column1]]), "", deployment_raw[[#This Row],[Column1]])</f>
        <v/>
      </c>
      <c r="B151" s="47" t="str">
        <f>IF(ISNONTEXT(deployment_raw[[#This Row],[Column2]]), "", deployment_raw[[#This Row],[Column2]])</f>
        <v/>
      </c>
      <c r="C151" s="48" t="str">
        <f>IF(ISNONTEXT(deployment_raw[[#This Row],[Column3]]), "", deployment_raw[[#This Row],[Column3]])</f>
        <v/>
      </c>
      <c r="D151" s="47" t="str">
        <f>IF(ISNONTEXT(deployment_raw[[#This Row],[Column4]]), "", deployment_raw[[#This Row],[Column4]])</f>
        <v/>
      </c>
      <c r="E151" s="33" t="str">
        <f>IF(ISNUMBER(deployment_raw[[#This Row],[Column5]]), deployment_raw[[#This Row],[Column5]],"")</f>
        <v/>
      </c>
      <c r="F151" s="36" t="str">
        <f>IF(ISNUMBER(deployment_raw[[#This Row],[Column6]]), deployment_raw[[#This Row],[Column6]],"")</f>
        <v/>
      </c>
      <c r="G151" s="31" t="str">
        <f>IF(ISNUMBER(deployment_raw[[#This Row],[Column7]]), deployment_raw[[#This Row],[Column7]]/1048576,"")</f>
        <v/>
      </c>
      <c r="H151" s="31" t="str">
        <f>IF(ISNUMBER(deployment_raw[[#This Row],[Column8]]), deployment_raw[[#This Row],[Column8]],"")</f>
        <v/>
      </c>
      <c r="I151" s="33" t="str">
        <f>IF(ISNUMBER(deployment_raw[[#This Row],[Column9]]), deployment_raw[[#This Row],[Column9]]/1048576,"")</f>
        <v/>
      </c>
      <c r="J151" s="36" t="str">
        <f>IF(ISNUMBER(deployment_raw[[#This Row],[Column10]]), deployment_raw[[#This Row],[Column10]],"")</f>
        <v/>
      </c>
      <c r="K151" s="31" t="str">
        <f>IF(ISNUMBER(deployment_raw[[#This Row],[Column11]]), deployment_raw[[#This Row],[Column11]]/1048576,"")</f>
        <v/>
      </c>
      <c r="L151" s="31" t="str">
        <f>IF(ISNUMBER(deployment_raw[[#This Row],[Column12]]), deployment_raw[[#This Row],[Column12]],"")</f>
        <v/>
      </c>
      <c r="M151" s="40" t="str">
        <f>IF(ISNUMBER(deployment_raw[[#This Row],[Column13]]), deployment_raw[[#This Row],[Column13]]/1048576,"")</f>
        <v/>
      </c>
    </row>
    <row r="152" spans="1:13" ht="15.75" customHeight="1" x14ac:dyDescent="0.25">
      <c r="A152" s="30" t="str">
        <f>IF(ISNONTEXT(deployment_raw[[#This Row],[Column1]]), "", deployment_raw[[#This Row],[Column1]])</f>
        <v/>
      </c>
      <c r="B152" s="47" t="str">
        <f>IF(ISNONTEXT(deployment_raw[[#This Row],[Column2]]), "", deployment_raw[[#This Row],[Column2]])</f>
        <v/>
      </c>
      <c r="C152" s="48" t="str">
        <f>IF(ISNONTEXT(deployment_raw[[#This Row],[Column3]]), "", deployment_raw[[#This Row],[Column3]])</f>
        <v/>
      </c>
      <c r="D152" s="47" t="str">
        <f>IF(ISNONTEXT(deployment_raw[[#This Row],[Column4]]), "", deployment_raw[[#This Row],[Column4]])</f>
        <v/>
      </c>
      <c r="E152" s="33" t="str">
        <f>IF(ISNUMBER(deployment_raw[[#This Row],[Column5]]), deployment_raw[[#This Row],[Column5]],"")</f>
        <v/>
      </c>
      <c r="F152" s="36" t="str">
        <f>IF(ISNUMBER(deployment_raw[[#This Row],[Column6]]), deployment_raw[[#This Row],[Column6]],"")</f>
        <v/>
      </c>
      <c r="G152" s="31" t="str">
        <f>IF(ISNUMBER(deployment_raw[[#This Row],[Column7]]), deployment_raw[[#This Row],[Column7]]/1048576,"")</f>
        <v/>
      </c>
      <c r="H152" s="31" t="str">
        <f>IF(ISNUMBER(deployment_raw[[#This Row],[Column8]]), deployment_raw[[#This Row],[Column8]],"")</f>
        <v/>
      </c>
      <c r="I152" s="33" t="str">
        <f>IF(ISNUMBER(deployment_raw[[#This Row],[Column9]]), deployment_raw[[#This Row],[Column9]]/1048576,"")</f>
        <v/>
      </c>
      <c r="J152" s="36" t="str">
        <f>IF(ISNUMBER(deployment_raw[[#This Row],[Column10]]), deployment_raw[[#This Row],[Column10]],"")</f>
        <v/>
      </c>
      <c r="K152" s="31" t="str">
        <f>IF(ISNUMBER(deployment_raw[[#This Row],[Column11]]), deployment_raw[[#This Row],[Column11]]/1048576,"")</f>
        <v/>
      </c>
      <c r="L152" s="31" t="str">
        <f>IF(ISNUMBER(deployment_raw[[#This Row],[Column12]]), deployment_raw[[#This Row],[Column12]],"")</f>
        <v/>
      </c>
      <c r="M152" s="40" t="str">
        <f>IF(ISNUMBER(deployment_raw[[#This Row],[Column13]]), deployment_raw[[#This Row],[Column13]]/1048576,"")</f>
        <v/>
      </c>
    </row>
    <row r="153" spans="1:13" ht="15.75" customHeight="1" x14ac:dyDescent="0.25">
      <c r="A153" s="30" t="str">
        <f>IF(ISNONTEXT(deployment_raw[[#This Row],[Column1]]), "", deployment_raw[[#This Row],[Column1]])</f>
        <v/>
      </c>
      <c r="B153" s="47" t="str">
        <f>IF(ISNONTEXT(deployment_raw[[#This Row],[Column2]]), "", deployment_raw[[#This Row],[Column2]])</f>
        <v/>
      </c>
      <c r="C153" s="48" t="str">
        <f>IF(ISNONTEXT(deployment_raw[[#This Row],[Column3]]), "", deployment_raw[[#This Row],[Column3]])</f>
        <v/>
      </c>
      <c r="D153" s="47" t="str">
        <f>IF(ISNONTEXT(deployment_raw[[#This Row],[Column4]]), "", deployment_raw[[#This Row],[Column4]])</f>
        <v/>
      </c>
      <c r="E153" s="33" t="str">
        <f>IF(ISNUMBER(deployment_raw[[#This Row],[Column5]]), deployment_raw[[#This Row],[Column5]],"")</f>
        <v/>
      </c>
      <c r="F153" s="36" t="str">
        <f>IF(ISNUMBER(deployment_raw[[#This Row],[Column6]]), deployment_raw[[#This Row],[Column6]],"")</f>
        <v/>
      </c>
      <c r="G153" s="31" t="str">
        <f>IF(ISNUMBER(deployment_raw[[#This Row],[Column7]]), deployment_raw[[#This Row],[Column7]]/1048576,"")</f>
        <v/>
      </c>
      <c r="H153" s="31" t="str">
        <f>IF(ISNUMBER(deployment_raw[[#This Row],[Column8]]), deployment_raw[[#This Row],[Column8]],"")</f>
        <v/>
      </c>
      <c r="I153" s="33" t="str">
        <f>IF(ISNUMBER(deployment_raw[[#This Row],[Column9]]), deployment_raw[[#This Row],[Column9]]/1048576,"")</f>
        <v/>
      </c>
      <c r="J153" s="36" t="str">
        <f>IF(ISNUMBER(deployment_raw[[#This Row],[Column10]]), deployment_raw[[#This Row],[Column10]],"")</f>
        <v/>
      </c>
      <c r="K153" s="31" t="str">
        <f>IF(ISNUMBER(deployment_raw[[#This Row],[Column11]]), deployment_raw[[#This Row],[Column11]]/1048576,"")</f>
        <v/>
      </c>
      <c r="L153" s="31" t="str">
        <f>IF(ISNUMBER(deployment_raw[[#This Row],[Column12]]), deployment_raw[[#This Row],[Column12]],"")</f>
        <v/>
      </c>
      <c r="M153" s="40" t="str">
        <f>IF(ISNUMBER(deployment_raw[[#This Row],[Column13]]), deployment_raw[[#This Row],[Column13]]/1048576,"")</f>
        <v/>
      </c>
    </row>
    <row r="154" spans="1:13" ht="15.75" customHeight="1" x14ac:dyDescent="0.25">
      <c r="A154" s="30" t="str">
        <f>IF(ISNONTEXT(deployment_raw[[#This Row],[Column1]]), "", deployment_raw[[#This Row],[Column1]])</f>
        <v/>
      </c>
      <c r="B154" s="47" t="str">
        <f>IF(ISNONTEXT(deployment_raw[[#This Row],[Column2]]), "", deployment_raw[[#This Row],[Column2]])</f>
        <v/>
      </c>
      <c r="C154" s="48" t="str">
        <f>IF(ISNONTEXT(deployment_raw[[#This Row],[Column3]]), "", deployment_raw[[#This Row],[Column3]])</f>
        <v/>
      </c>
      <c r="D154" s="47" t="str">
        <f>IF(ISNONTEXT(deployment_raw[[#This Row],[Column4]]), "", deployment_raw[[#This Row],[Column4]])</f>
        <v/>
      </c>
      <c r="E154" s="33" t="str">
        <f>IF(ISNUMBER(deployment_raw[[#This Row],[Column5]]), deployment_raw[[#This Row],[Column5]],"")</f>
        <v/>
      </c>
      <c r="F154" s="36" t="str">
        <f>IF(ISNUMBER(deployment_raw[[#This Row],[Column6]]), deployment_raw[[#This Row],[Column6]],"")</f>
        <v/>
      </c>
      <c r="G154" s="31" t="str">
        <f>IF(ISNUMBER(deployment_raw[[#This Row],[Column7]]), deployment_raw[[#This Row],[Column7]]/1048576,"")</f>
        <v/>
      </c>
      <c r="H154" s="31" t="str">
        <f>IF(ISNUMBER(deployment_raw[[#This Row],[Column8]]), deployment_raw[[#This Row],[Column8]],"")</f>
        <v/>
      </c>
      <c r="I154" s="33" t="str">
        <f>IF(ISNUMBER(deployment_raw[[#This Row],[Column9]]), deployment_raw[[#This Row],[Column9]]/1048576,"")</f>
        <v/>
      </c>
      <c r="J154" s="36" t="str">
        <f>IF(ISNUMBER(deployment_raw[[#This Row],[Column10]]), deployment_raw[[#This Row],[Column10]],"")</f>
        <v/>
      </c>
      <c r="K154" s="31" t="str">
        <f>IF(ISNUMBER(deployment_raw[[#This Row],[Column11]]), deployment_raw[[#This Row],[Column11]]/1048576,"")</f>
        <v/>
      </c>
      <c r="L154" s="31" t="str">
        <f>IF(ISNUMBER(deployment_raw[[#This Row],[Column12]]), deployment_raw[[#This Row],[Column12]],"")</f>
        <v/>
      </c>
      <c r="M154" s="40" t="str">
        <f>IF(ISNUMBER(deployment_raw[[#This Row],[Column13]]), deployment_raw[[#This Row],[Column13]]/1048576,"")</f>
        <v/>
      </c>
    </row>
    <row r="155" spans="1:13" ht="15.75" customHeight="1" x14ac:dyDescent="0.25">
      <c r="A155" s="30" t="str">
        <f>IF(ISNONTEXT(deployment_raw[[#This Row],[Column1]]), "", deployment_raw[[#This Row],[Column1]])</f>
        <v/>
      </c>
      <c r="B155" s="47" t="str">
        <f>IF(ISNONTEXT(deployment_raw[[#This Row],[Column2]]), "", deployment_raw[[#This Row],[Column2]])</f>
        <v/>
      </c>
      <c r="C155" s="48" t="str">
        <f>IF(ISNONTEXT(deployment_raw[[#This Row],[Column3]]), "", deployment_raw[[#This Row],[Column3]])</f>
        <v/>
      </c>
      <c r="D155" s="47" t="str">
        <f>IF(ISNONTEXT(deployment_raw[[#This Row],[Column4]]), "", deployment_raw[[#This Row],[Column4]])</f>
        <v/>
      </c>
      <c r="E155" s="33" t="str">
        <f>IF(ISNUMBER(deployment_raw[[#This Row],[Column5]]), deployment_raw[[#This Row],[Column5]],"")</f>
        <v/>
      </c>
      <c r="F155" s="36" t="str">
        <f>IF(ISNUMBER(deployment_raw[[#This Row],[Column6]]), deployment_raw[[#This Row],[Column6]],"")</f>
        <v/>
      </c>
      <c r="G155" s="31" t="str">
        <f>IF(ISNUMBER(deployment_raw[[#This Row],[Column7]]), deployment_raw[[#This Row],[Column7]]/1048576,"")</f>
        <v/>
      </c>
      <c r="H155" s="31" t="str">
        <f>IF(ISNUMBER(deployment_raw[[#This Row],[Column8]]), deployment_raw[[#This Row],[Column8]],"")</f>
        <v/>
      </c>
      <c r="I155" s="33" t="str">
        <f>IF(ISNUMBER(deployment_raw[[#This Row],[Column9]]), deployment_raw[[#This Row],[Column9]]/1048576,"")</f>
        <v/>
      </c>
      <c r="J155" s="36" t="str">
        <f>IF(ISNUMBER(deployment_raw[[#This Row],[Column10]]), deployment_raw[[#This Row],[Column10]],"")</f>
        <v/>
      </c>
      <c r="K155" s="31" t="str">
        <f>IF(ISNUMBER(deployment_raw[[#This Row],[Column11]]), deployment_raw[[#This Row],[Column11]]/1048576,"")</f>
        <v/>
      </c>
      <c r="L155" s="31" t="str">
        <f>IF(ISNUMBER(deployment_raw[[#This Row],[Column12]]), deployment_raw[[#This Row],[Column12]],"")</f>
        <v/>
      </c>
      <c r="M155" s="40" t="str">
        <f>IF(ISNUMBER(deployment_raw[[#This Row],[Column13]]), deployment_raw[[#This Row],[Column13]]/1048576,"")</f>
        <v/>
      </c>
    </row>
    <row r="156" spans="1:13" ht="15.75" customHeight="1" x14ac:dyDescent="0.25">
      <c r="A156" s="30" t="str">
        <f>IF(ISNONTEXT(deployment_raw[[#This Row],[Column1]]), "", deployment_raw[[#This Row],[Column1]])</f>
        <v/>
      </c>
      <c r="B156" s="47" t="str">
        <f>IF(ISNONTEXT(deployment_raw[[#This Row],[Column2]]), "", deployment_raw[[#This Row],[Column2]])</f>
        <v/>
      </c>
      <c r="C156" s="48" t="str">
        <f>IF(ISNONTEXT(deployment_raw[[#This Row],[Column3]]), "", deployment_raw[[#This Row],[Column3]])</f>
        <v/>
      </c>
      <c r="D156" s="47" t="str">
        <f>IF(ISNONTEXT(deployment_raw[[#This Row],[Column4]]), "", deployment_raw[[#This Row],[Column4]])</f>
        <v/>
      </c>
      <c r="E156" s="33" t="str">
        <f>IF(ISNUMBER(deployment_raw[[#This Row],[Column5]]), deployment_raw[[#This Row],[Column5]],"")</f>
        <v/>
      </c>
      <c r="F156" s="36" t="str">
        <f>IF(ISNUMBER(deployment_raw[[#This Row],[Column6]]), deployment_raw[[#This Row],[Column6]],"")</f>
        <v/>
      </c>
      <c r="G156" s="31" t="str">
        <f>IF(ISNUMBER(deployment_raw[[#This Row],[Column7]]), deployment_raw[[#This Row],[Column7]]/1048576,"")</f>
        <v/>
      </c>
      <c r="H156" s="31" t="str">
        <f>IF(ISNUMBER(deployment_raw[[#This Row],[Column8]]), deployment_raw[[#This Row],[Column8]],"")</f>
        <v/>
      </c>
      <c r="I156" s="33" t="str">
        <f>IF(ISNUMBER(deployment_raw[[#This Row],[Column9]]), deployment_raw[[#This Row],[Column9]]/1048576,"")</f>
        <v/>
      </c>
      <c r="J156" s="36" t="str">
        <f>IF(ISNUMBER(deployment_raw[[#This Row],[Column10]]), deployment_raw[[#This Row],[Column10]],"")</f>
        <v/>
      </c>
      <c r="K156" s="31" t="str">
        <f>IF(ISNUMBER(deployment_raw[[#This Row],[Column11]]), deployment_raw[[#This Row],[Column11]]/1048576,"")</f>
        <v/>
      </c>
      <c r="L156" s="31" t="str">
        <f>IF(ISNUMBER(deployment_raw[[#This Row],[Column12]]), deployment_raw[[#This Row],[Column12]],"")</f>
        <v/>
      </c>
      <c r="M156" s="40" t="str">
        <f>IF(ISNUMBER(deployment_raw[[#This Row],[Column13]]), deployment_raw[[#This Row],[Column13]]/1048576,"")</f>
        <v/>
      </c>
    </row>
    <row r="157" spans="1:13" ht="15.75" customHeight="1" x14ac:dyDescent="0.25">
      <c r="A157" s="30" t="str">
        <f>IF(ISNONTEXT(deployment_raw[[#This Row],[Column1]]), "", deployment_raw[[#This Row],[Column1]])</f>
        <v/>
      </c>
      <c r="B157" s="47" t="str">
        <f>IF(ISNONTEXT(deployment_raw[[#This Row],[Column2]]), "", deployment_raw[[#This Row],[Column2]])</f>
        <v/>
      </c>
      <c r="C157" s="48" t="str">
        <f>IF(ISNONTEXT(deployment_raw[[#This Row],[Column3]]), "", deployment_raw[[#This Row],[Column3]])</f>
        <v/>
      </c>
      <c r="D157" s="47" t="str">
        <f>IF(ISNONTEXT(deployment_raw[[#This Row],[Column4]]), "", deployment_raw[[#This Row],[Column4]])</f>
        <v/>
      </c>
      <c r="E157" s="33" t="str">
        <f>IF(ISNUMBER(deployment_raw[[#This Row],[Column5]]), deployment_raw[[#This Row],[Column5]],"")</f>
        <v/>
      </c>
      <c r="F157" s="36" t="str">
        <f>IF(ISNUMBER(deployment_raw[[#This Row],[Column6]]), deployment_raw[[#This Row],[Column6]],"")</f>
        <v/>
      </c>
      <c r="G157" s="31" t="str">
        <f>IF(ISNUMBER(deployment_raw[[#This Row],[Column7]]), deployment_raw[[#This Row],[Column7]]/1048576,"")</f>
        <v/>
      </c>
      <c r="H157" s="31" t="str">
        <f>IF(ISNUMBER(deployment_raw[[#This Row],[Column8]]), deployment_raw[[#This Row],[Column8]],"")</f>
        <v/>
      </c>
      <c r="I157" s="33" t="str">
        <f>IF(ISNUMBER(deployment_raw[[#This Row],[Column9]]), deployment_raw[[#This Row],[Column9]]/1048576,"")</f>
        <v/>
      </c>
      <c r="J157" s="36" t="str">
        <f>IF(ISNUMBER(deployment_raw[[#This Row],[Column10]]), deployment_raw[[#This Row],[Column10]],"")</f>
        <v/>
      </c>
      <c r="K157" s="31" t="str">
        <f>IF(ISNUMBER(deployment_raw[[#This Row],[Column11]]), deployment_raw[[#This Row],[Column11]]/1048576,"")</f>
        <v/>
      </c>
      <c r="L157" s="31" t="str">
        <f>IF(ISNUMBER(deployment_raw[[#This Row],[Column12]]), deployment_raw[[#This Row],[Column12]],"")</f>
        <v/>
      </c>
      <c r="M157" s="40" t="str">
        <f>IF(ISNUMBER(deployment_raw[[#This Row],[Column13]]), deployment_raw[[#This Row],[Column13]]/1048576,"")</f>
        <v/>
      </c>
    </row>
    <row r="158" spans="1:13" ht="15.75" customHeight="1" x14ac:dyDescent="0.25">
      <c r="A158" s="30" t="str">
        <f>IF(ISNONTEXT(deployment_raw[[#This Row],[Column1]]), "", deployment_raw[[#This Row],[Column1]])</f>
        <v/>
      </c>
      <c r="B158" s="47" t="str">
        <f>IF(ISNONTEXT(deployment_raw[[#This Row],[Column2]]), "", deployment_raw[[#This Row],[Column2]])</f>
        <v/>
      </c>
      <c r="C158" s="48" t="str">
        <f>IF(ISNONTEXT(deployment_raw[[#This Row],[Column3]]), "", deployment_raw[[#This Row],[Column3]])</f>
        <v/>
      </c>
      <c r="D158" s="47" t="str">
        <f>IF(ISNONTEXT(deployment_raw[[#This Row],[Column4]]), "", deployment_raw[[#This Row],[Column4]])</f>
        <v/>
      </c>
      <c r="E158" s="33" t="str">
        <f>IF(ISNUMBER(deployment_raw[[#This Row],[Column5]]), deployment_raw[[#This Row],[Column5]],"")</f>
        <v/>
      </c>
      <c r="F158" s="36" t="str">
        <f>IF(ISNUMBER(deployment_raw[[#This Row],[Column6]]), deployment_raw[[#This Row],[Column6]],"")</f>
        <v/>
      </c>
      <c r="G158" s="31" t="str">
        <f>IF(ISNUMBER(deployment_raw[[#This Row],[Column7]]), deployment_raw[[#This Row],[Column7]]/1048576,"")</f>
        <v/>
      </c>
      <c r="H158" s="31" t="str">
        <f>IF(ISNUMBER(deployment_raw[[#This Row],[Column8]]), deployment_raw[[#This Row],[Column8]],"")</f>
        <v/>
      </c>
      <c r="I158" s="33" t="str">
        <f>IF(ISNUMBER(deployment_raw[[#This Row],[Column9]]), deployment_raw[[#This Row],[Column9]]/1048576,"")</f>
        <v/>
      </c>
      <c r="J158" s="36" t="str">
        <f>IF(ISNUMBER(deployment_raw[[#This Row],[Column10]]), deployment_raw[[#This Row],[Column10]],"")</f>
        <v/>
      </c>
      <c r="K158" s="31" t="str">
        <f>IF(ISNUMBER(deployment_raw[[#This Row],[Column11]]), deployment_raw[[#This Row],[Column11]]/1048576,"")</f>
        <v/>
      </c>
      <c r="L158" s="31" t="str">
        <f>IF(ISNUMBER(deployment_raw[[#This Row],[Column12]]), deployment_raw[[#This Row],[Column12]],"")</f>
        <v/>
      </c>
      <c r="M158" s="40" t="str">
        <f>IF(ISNUMBER(deployment_raw[[#This Row],[Column13]]), deployment_raw[[#This Row],[Column13]]/1048576,"")</f>
        <v/>
      </c>
    </row>
    <row r="159" spans="1:13" ht="15.75" customHeight="1" x14ac:dyDescent="0.25">
      <c r="A159" s="30" t="str">
        <f>IF(ISNONTEXT(deployment_raw[[#This Row],[Column1]]), "", deployment_raw[[#This Row],[Column1]])</f>
        <v/>
      </c>
      <c r="B159" s="47" t="str">
        <f>IF(ISNONTEXT(deployment_raw[[#This Row],[Column2]]), "", deployment_raw[[#This Row],[Column2]])</f>
        <v/>
      </c>
      <c r="C159" s="48" t="str">
        <f>IF(ISNONTEXT(deployment_raw[[#This Row],[Column3]]), "", deployment_raw[[#This Row],[Column3]])</f>
        <v/>
      </c>
      <c r="D159" s="47" t="str">
        <f>IF(ISNONTEXT(deployment_raw[[#This Row],[Column4]]), "", deployment_raw[[#This Row],[Column4]])</f>
        <v/>
      </c>
      <c r="E159" s="33" t="str">
        <f>IF(ISNUMBER(deployment_raw[[#This Row],[Column5]]), deployment_raw[[#This Row],[Column5]],"")</f>
        <v/>
      </c>
      <c r="F159" s="36" t="str">
        <f>IF(ISNUMBER(deployment_raw[[#This Row],[Column6]]), deployment_raw[[#This Row],[Column6]],"")</f>
        <v/>
      </c>
      <c r="G159" s="31" t="str">
        <f>IF(ISNUMBER(deployment_raw[[#This Row],[Column7]]), deployment_raw[[#This Row],[Column7]]/1048576,"")</f>
        <v/>
      </c>
      <c r="H159" s="31" t="str">
        <f>IF(ISNUMBER(deployment_raw[[#This Row],[Column8]]), deployment_raw[[#This Row],[Column8]],"")</f>
        <v/>
      </c>
      <c r="I159" s="33" t="str">
        <f>IF(ISNUMBER(deployment_raw[[#This Row],[Column9]]), deployment_raw[[#This Row],[Column9]]/1048576,"")</f>
        <v/>
      </c>
      <c r="J159" s="36" t="str">
        <f>IF(ISNUMBER(deployment_raw[[#This Row],[Column10]]), deployment_raw[[#This Row],[Column10]],"")</f>
        <v/>
      </c>
      <c r="K159" s="31" t="str">
        <f>IF(ISNUMBER(deployment_raw[[#This Row],[Column11]]), deployment_raw[[#This Row],[Column11]]/1048576,"")</f>
        <v/>
      </c>
      <c r="L159" s="31" t="str">
        <f>IF(ISNUMBER(deployment_raw[[#This Row],[Column12]]), deployment_raw[[#This Row],[Column12]],"")</f>
        <v/>
      </c>
      <c r="M159" s="40" t="str">
        <f>IF(ISNUMBER(deployment_raw[[#This Row],[Column13]]), deployment_raw[[#This Row],[Column13]]/1048576,"")</f>
        <v/>
      </c>
    </row>
    <row r="160" spans="1:13" ht="15.75" customHeight="1" x14ac:dyDescent="0.25">
      <c r="A160" s="30" t="str">
        <f>IF(ISNONTEXT(deployment_raw[[#This Row],[Column1]]), "", deployment_raw[[#This Row],[Column1]])</f>
        <v/>
      </c>
      <c r="B160" s="47" t="str">
        <f>IF(ISNONTEXT(deployment_raw[[#This Row],[Column2]]), "", deployment_raw[[#This Row],[Column2]])</f>
        <v/>
      </c>
      <c r="C160" s="48" t="str">
        <f>IF(ISNONTEXT(deployment_raw[[#This Row],[Column3]]), "", deployment_raw[[#This Row],[Column3]])</f>
        <v/>
      </c>
      <c r="D160" s="47" t="str">
        <f>IF(ISNONTEXT(deployment_raw[[#This Row],[Column4]]), "", deployment_raw[[#This Row],[Column4]])</f>
        <v/>
      </c>
      <c r="E160" s="33" t="str">
        <f>IF(ISNUMBER(deployment_raw[[#This Row],[Column5]]), deployment_raw[[#This Row],[Column5]],"")</f>
        <v/>
      </c>
      <c r="F160" s="36" t="str">
        <f>IF(ISNUMBER(deployment_raw[[#This Row],[Column6]]), deployment_raw[[#This Row],[Column6]],"")</f>
        <v/>
      </c>
      <c r="G160" s="31" t="str">
        <f>IF(ISNUMBER(deployment_raw[[#This Row],[Column7]]), deployment_raw[[#This Row],[Column7]]/1048576,"")</f>
        <v/>
      </c>
      <c r="H160" s="31" t="str">
        <f>IF(ISNUMBER(deployment_raw[[#This Row],[Column8]]), deployment_raw[[#This Row],[Column8]],"")</f>
        <v/>
      </c>
      <c r="I160" s="33" t="str">
        <f>IF(ISNUMBER(deployment_raw[[#This Row],[Column9]]), deployment_raw[[#This Row],[Column9]]/1048576,"")</f>
        <v/>
      </c>
      <c r="J160" s="36" t="str">
        <f>IF(ISNUMBER(deployment_raw[[#This Row],[Column10]]), deployment_raw[[#This Row],[Column10]],"")</f>
        <v/>
      </c>
      <c r="K160" s="31" t="str">
        <f>IF(ISNUMBER(deployment_raw[[#This Row],[Column11]]), deployment_raw[[#This Row],[Column11]]/1048576,"")</f>
        <v/>
      </c>
      <c r="L160" s="31" t="str">
        <f>IF(ISNUMBER(deployment_raw[[#This Row],[Column12]]), deployment_raw[[#This Row],[Column12]],"")</f>
        <v/>
      </c>
      <c r="M160" s="40" t="str">
        <f>IF(ISNUMBER(deployment_raw[[#This Row],[Column13]]), deployment_raw[[#This Row],[Column13]]/1048576,"")</f>
        <v/>
      </c>
    </row>
    <row r="161" spans="1:13" ht="15.75" customHeight="1" x14ac:dyDescent="0.25">
      <c r="A161" s="30" t="str">
        <f>IF(ISNONTEXT(deployment_raw[[#This Row],[Column1]]), "", deployment_raw[[#This Row],[Column1]])</f>
        <v/>
      </c>
      <c r="B161" s="47" t="str">
        <f>IF(ISNONTEXT(deployment_raw[[#This Row],[Column2]]), "", deployment_raw[[#This Row],[Column2]])</f>
        <v/>
      </c>
      <c r="C161" s="48" t="str">
        <f>IF(ISNONTEXT(deployment_raw[[#This Row],[Column3]]), "", deployment_raw[[#This Row],[Column3]])</f>
        <v/>
      </c>
      <c r="D161" s="47" t="str">
        <f>IF(ISNONTEXT(deployment_raw[[#This Row],[Column4]]), "", deployment_raw[[#This Row],[Column4]])</f>
        <v/>
      </c>
      <c r="E161" s="33" t="str">
        <f>IF(ISNUMBER(deployment_raw[[#This Row],[Column5]]), deployment_raw[[#This Row],[Column5]],"")</f>
        <v/>
      </c>
      <c r="F161" s="36" t="str">
        <f>IF(ISNUMBER(deployment_raw[[#This Row],[Column6]]), deployment_raw[[#This Row],[Column6]],"")</f>
        <v/>
      </c>
      <c r="G161" s="31" t="str">
        <f>IF(ISNUMBER(deployment_raw[[#This Row],[Column7]]), deployment_raw[[#This Row],[Column7]]/1048576,"")</f>
        <v/>
      </c>
      <c r="H161" s="31" t="str">
        <f>IF(ISNUMBER(deployment_raw[[#This Row],[Column8]]), deployment_raw[[#This Row],[Column8]],"")</f>
        <v/>
      </c>
      <c r="I161" s="33" t="str">
        <f>IF(ISNUMBER(deployment_raw[[#This Row],[Column9]]), deployment_raw[[#This Row],[Column9]]/1048576,"")</f>
        <v/>
      </c>
      <c r="J161" s="36" t="str">
        <f>IF(ISNUMBER(deployment_raw[[#This Row],[Column10]]), deployment_raw[[#This Row],[Column10]],"")</f>
        <v/>
      </c>
      <c r="K161" s="31" t="str">
        <f>IF(ISNUMBER(deployment_raw[[#This Row],[Column11]]), deployment_raw[[#This Row],[Column11]]/1048576,"")</f>
        <v/>
      </c>
      <c r="L161" s="31" t="str">
        <f>IF(ISNUMBER(deployment_raw[[#This Row],[Column12]]), deployment_raw[[#This Row],[Column12]],"")</f>
        <v/>
      </c>
      <c r="M161" s="40" t="str">
        <f>IF(ISNUMBER(deployment_raw[[#This Row],[Column13]]), deployment_raw[[#This Row],[Column13]]/1048576,"")</f>
        <v/>
      </c>
    </row>
    <row r="162" spans="1:13" ht="15.75" customHeight="1" x14ac:dyDescent="0.25">
      <c r="A162" s="30" t="str">
        <f>IF(ISNONTEXT(deployment_raw[[#This Row],[Column1]]), "", deployment_raw[[#This Row],[Column1]])</f>
        <v/>
      </c>
      <c r="B162" s="47" t="str">
        <f>IF(ISNONTEXT(deployment_raw[[#This Row],[Column2]]), "", deployment_raw[[#This Row],[Column2]])</f>
        <v/>
      </c>
      <c r="C162" s="48" t="str">
        <f>IF(ISNONTEXT(deployment_raw[[#This Row],[Column3]]), "", deployment_raw[[#This Row],[Column3]])</f>
        <v/>
      </c>
      <c r="D162" s="47" t="str">
        <f>IF(ISNONTEXT(deployment_raw[[#This Row],[Column4]]), "", deployment_raw[[#This Row],[Column4]])</f>
        <v/>
      </c>
      <c r="E162" s="33" t="str">
        <f>IF(ISNUMBER(deployment_raw[[#This Row],[Column5]]), deployment_raw[[#This Row],[Column5]],"")</f>
        <v/>
      </c>
      <c r="F162" s="36" t="str">
        <f>IF(ISNUMBER(deployment_raw[[#This Row],[Column6]]), deployment_raw[[#This Row],[Column6]],"")</f>
        <v/>
      </c>
      <c r="G162" s="31" t="str">
        <f>IF(ISNUMBER(deployment_raw[[#This Row],[Column7]]), deployment_raw[[#This Row],[Column7]]/1048576,"")</f>
        <v/>
      </c>
      <c r="H162" s="31" t="str">
        <f>IF(ISNUMBER(deployment_raw[[#This Row],[Column8]]), deployment_raw[[#This Row],[Column8]],"")</f>
        <v/>
      </c>
      <c r="I162" s="33" t="str">
        <f>IF(ISNUMBER(deployment_raw[[#This Row],[Column9]]), deployment_raw[[#This Row],[Column9]]/1048576,"")</f>
        <v/>
      </c>
      <c r="J162" s="36" t="str">
        <f>IF(ISNUMBER(deployment_raw[[#This Row],[Column10]]), deployment_raw[[#This Row],[Column10]],"")</f>
        <v/>
      </c>
      <c r="K162" s="31" t="str">
        <f>IF(ISNUMBER(deployment_raw[[#This Row],[Column11]]), deployment_raw[[#This Row],[Column11]]/1048576,"")</f>
        <v/>
      </c>
      <c r="L162" s="31" t="str">
        <f>IF(ISNUMBER(deployment_raw[[#This Row],[Column12]]), deployment_raw[[#This Row],[Column12]],"")</f>
        <v/>
      </c>
      <c r="M162" s="40" t="str">
        <f>IF(ISNUMBER(deployment_raw[[#This Row],[Column13]]), deployment_raw[[#This Row],[Column13]]/1048576,"")</f>
        <v/>
      </c>
    </row>
    <row r="163" spans="1:13" ht="15.75" customHeight="1" x14ac:dyDescent="0.25">
      <c r="A163" s="30" t="str">
        <f>IF(ISNONTEXT(deployment_raw[[#This Row],[Column1]]), "", deployment_raw[[#This Row],[Column1]])</f>
        <v/>
      </c>
      <c r="B163" s="47" t="str">
        <f>IF(ISNONTEXT(deployment_raw[[#This Row],[Column2]]), "", deployment_raw[[#This Row],[Column2]])</f>
        <v/>
      </c>
      <c r="C163" s="48" t="str">
        <f>IF(ISNONTEXT(deployment_raw[[#This Row],[Column3]]), "", deployment_raw[[#This Row],[Column3]])</f>
        <v/>
      </c>
      <c r="D163" s="47" t="str">
        <f>IF(ISNONTEXT(deployment_raw[[#This Row],[Column4]]), "", deployment_raw[[#This Row],[Column4]])</f>
        <v/>
      </c>
      <c r="E163" s="33" t="str">
        <f>IF(ISNUMBER(deployment_raw[[#This Row],[Column5]]), deployment_raw[[#This Row],[Column5]],"")</f>
        <v/>
      </c>
      <c r="F163" s="36" t="str">
        <f>IF(ISNUMBER(deployment_raw[[#This Row],[Column6]]), deployment_raw[[#This Row],[Column6]],"")</f>
        <v/>
      </c>
      <c r="G163" s="31" t="str">
        <f>IF(ISNUMBER(deployment_raw[[#This Row],[Column7]]), deployment_raw[[#This Row],[Column7]]/1048576,"")</f>
        <v/>
      </c>
      <c r="H163" s="31" t="str">
        <f>IF(ISNUMBER(deployment_raw[[#This Row],[Column8]]), deployment_raw[[#This Row],[Column8]],"")</f>
        <v/>
      </c>
      <c r="I163" s="33" t="str">
        <f>IF(ISNUMBER(deployment_raw[[#This Row],[Column9]]), deployment_raw[[#This Row],[Column9]]/1048576,"")</f>
        <v/>
      </c>
      <c r="J163" s="36" t="str">
        <f>IF(ISNUMBER(deployment_raw[[#This Row],[Column10]]), deployment_raw[[#This Row],[Column10]],"")</f>
        <v/>
      </c>
      <c r="K163" s="31" t="str">
        <f>IF(ISNUMBER(deployment_raw[[#This Row],[Column11]]), deployment_raw[[#This Row],[Column11]]/1048576,"")</f>
        <v/>
      </c>
      <c r="L163" s="31" t="str">
        <f>IF(ISNUMBER(deployment_raw[[#This Row],[Column12]]), deployment_raw[[#This Row],[Column12]],"")</f>
        <v/>
      </c>
      <c r="M163" s="40" t="str">
        <f>IF(ISNUMBER(deployment_raw[[#This Row],[Column13]]), deployment_raw[[#This Row],[Column13]]/1048576,"")</f>
        <v/>
      </c>
    </row>
    <row r="164" spans="1:13" ht="15.75" customHeight="1" x14ac:dyDescent="0.25">
      <c r="A164" s="30" t="str">
        <f>IF(ISNONTEXT(deployment_raw[[#This Row],[Column1]]), "", deployment_raw[[#This Row],[Column1]])</f>
        <v/>
      </c>
      <c r="B164" s="47" t="str">
        <f>IF(ISNONTEXT(deployment_raw[[#This Row],[Column2]]), "", deployment_raw[[#This Row],[Column2]])</f>
        <v/>
      </c>
      <c r="C164" s="48" t="str">
        <f>IF(ISNONTEXT(deployment_raw[[#This Row],[Column3]]), "", deployment_raw[[#This Row],[Column3]])</f>
        <v/>
      </c>
      <c r="D164" s="47" t="str">
        <f>IF(ISNONTEXT(deployment_raw[[#This Row],[Column4]]), "", deployment_raw[[#This Row],[Column4]])</f>
        <v/>
      </c>
      <c r="E164" s="33" t="str">
        <f>IF(ISNUMBER(deployment_raw[[#This Row],[Column5]]), deployment_raw[[#This Row],[Column5]],"")</f>
        <v/>
      </c>
      <c r="F164" s="36" t="str">
        <f>IF(ISNUMBER(deployment_raw[[#This Row],[Column6]]), deployment_raw[[#This Row],[Column6]],"")</f>
        <v/>
      </c>
      <c r="G164" s="31" t="str">
        <f>IF(ISNUMBER(deployment_raw[[#This Row],[Column7]]), deployment_raw[[#This Row],[Column7]]/1048576,"")</f>
        <v/>
      </c>
      <c r="H164" s="31" t="str">
        <f>IF(ISNUMBER(deployment_raw[[#This Row],[Column8]]), deployment_raw[[#This Row],[Column8]],"")</f>
        <v/>
      </c>
      <c r="I164" s="33" t="str">
        <f>IF(ISNUMBER(deployment_raw[[#This Row],[Column9]]), deployment_raw[[#This Row],[Column9]]/1048576,"")</f>
        <v/>
      </c>
      <c r="J164" s="36" t="str">
        <f>IF(ISNUMBER(deployment_raw[[#This Row],[Column10]]), deployment_raw[[#This Row],[Column10]],"")</f>
        <v/>
      </c>
      <c r="K164" s="31" t="str">
        <f>IF(ISNUMBER(deployment_raw[[#This Row],[Column11]]), deployment_raw[[#This Row],[Column11]]/1048576,"")</f>
        <v/>
      </c>
      <c r="L164" s="31" t="str">
        <f>IF(ISNUMBER(deployment_raw[[#This Row],[Column12]]), deployment_raw[[#This Row],[Column12]],"")</f>
        <v/>
      </c>
      <c r="M164" s="40" t="str">
        <f>IF(ISNUMBER(deployment_raw[[#This Row],[Column13]]), deployment_raw[[#This Row],[Column13]]/1048576,"")</f>
        <v/>
      </c>
    </row>
    <row r="165" spans="1:13" ht="15.75" customHeight="1" x14ac:dyDescent="0.25">
      <c r="A165" s="30" t="str">
        <f>IF(ISNONTEXT(deployment_raw[[#This Row],[Column1]]), "", deployment_raw[[#This Row],[Column1]])</f>
        <v/>
      </c>
      <c r="B165" s="47" t="str">
        <f>IF(ISNONTEXT(deployment_raw[[#This Row],[Column2]]), "", deployment_raw[[#This Row],[Column2]])</f>
        <v/>
      </c>
      <c r="C165" s="48" t="str">
        <f>IF(ISNONTEXT(deployment_raw[[#This Row],[Column3]]), "", deployment_raw[[#This Row],[Column3]])</f>
        <v/>
      </c>
      <c r="D165" s="47" t="str">
        <f>IF(ISNONTEXT(deployment_raw[[#This Row],[Column4]]), "", deployment_raw[[#This Row],[Column4]])</f>
        <v/>
      </c>
      <c r="E165" s="33" t="str">
        <f>IF(ISNUMBER(deployment_raw[[#This Row],[Column5]]), deployment_raw[[#This Row],[Column5]],"")</f>
        <v/>
      </c>
      <c r="F165" s="36" t="str">
        <f>IF(ISNUMBER(deployment_raw[[#This Row],[Column6]]), deployment_raw[[#This Row],[Column6]],"")</f>
        <v/>
      </c>
      <c r="G165" s="31" t="str">
        <f>IF(ISNUMBER(deployment_raw[[#This Row],[Column7]]), deployment_raw[[#This Row],[Column7]]/1048576,"")</f>
        <v/>
      </c>
      <c r="H165" s="31" t="str">
        <f>IF(ISNUMBER(deployment_raw[[#This Row],[Column8]]), deployment_raw[[#This Row],[Column8]],"")</f>
        <v/>
      </c>
      <c r="I165" s="33" t="str">
        <f>IF(ISNUMBER(deployment_raw[[#This Row],[Column9]]), deployment_raw[[#This Row],[Column9]]/1048576,"")</f>
        <v/>
      </c>
      <c r="J165" s="36" t="str">
        <f>IF(ISNUMBER(deployment_raw[[#This Row],[Column10]]), deployment_raw[[#This Row],[Column10]],"")</f>
        <v/>
      </c>
      <c r="K165" s="31" t="str">
        <f>IF(ISNUMBER(deployment_raw[[#This Row],[Column11]]), deployment_raw[[#This Row],[Column11]]/1048576,"")</f>
        <v/>
      </c>
      <c r="L165" s="31" t="str">
        <f>IF(ISNUMBER(deployment_raw[[#This Row],[Column12]]), deployment_raw[[#This Row],[Column12]],"")</f>
        <v/>
      </c>
      <c r="M165" s="40" t="str">
        <f>IF(ISNUMBER(deployment_raw[[#This Row],[Column13]]), deployment_raw[[#This Row],[Column13]]/1048576,"")</f>
        <v/>
      </c>
    </row>
    <row r="166" spans="1:13" ht="15.75" customHeight="1" x14ac:dyDescent="0.25">
      <c r="A166" s="30" t="str">
        <f>IF(ISNONTEXT(deployment_raw[[#This Row],[Column1]]), "", deployment_raw[[#This Row],[Column1]])</f>
        <v/>
      </c>
      <c r="B166" s="47" t="str">
        <f>IF(ISNONTEXT(deployment_raw[[#This Row],[Column2]]), "", deployment_raw[[#This Row],[Column2]])</f>
        <v/>
      </c>
      <c r="C166" s="48" t="str">
        <f>IF(ISNONTEXT(deployment_raw[[#This Row],[Column3]]), "", deployment_raw[[#This Row],[Column3]])</f>
        <v/>
      </c>
      <c r="D166" s="47" t="str">
        <f>IF(ISNONTEXT(deployment_raw[[#This Row],[Column4]]), "", deployment_raw[[#This Row],[Column4]])</f>
        <v/>
      </c>
      <c r="E166" s="33" t="str">
        <f>IF(ISNUMBER(deployment_raw[[#This Row],[Column5]]), deployment_raw[[#This Row],[Column5]],"")</f>
        <v/>
      </c>
      <c r="F166" s="36" t="str">
        <f>IF(ISNUMBER(deployment_raw[[#This Row],[Column6]]), deployment_raw[[#This Row],[Column6]],"")</f>
        <v/>
      </c>
      <c r="G166" s="31" t="str">
        <f>IF(ISNUMBER(deployment_raw[[#This Row],[Column7]]), deployment_raw[[#This Row],[Column7]]/1048576,"")</f>
        <v/>
      </c>
      <c r="H166" s="31" t="str">
        <f>IF(ISNUMBER(deployment_raw[[#This Row],[Column8]]), deployment_raw[[#This Row],[Column8]],"")</f>
        <v/>
      </c>
      <c r="I166" s="33" t="str">
        <f>IF(ISNUMBER(deployment_raw[[#This Row],[Column9]]), deployment_raw[[#This Row],[Column9]]/1048576,"")</f>
        <v/>
      </c>
      <c r="J166" s="36" t="str">
        <f>IF(ISNUMBER(deployment_raw[[#This Row],[Column10]]), deployment_raw[[#This Row],[Column10]],"")</f>
        <v/>
      </c>
      <c r="K166" s="31" t="str">
        <f>IF(ISNUMBER(deployment_raw[[#This Row],[Column11]]), deployment_raw[[#This Row],[Column11]]/1048576,"")</f>
        <v/>
      </c>
      <c r="L166" s="31" t="str">
        <f>IF(ISNUMBER(deployment_raw[[#This Row],[Column12]]), deployment_raw[[#This Row],[Column12]],"")</f>
        <v/>
      </c>
      <c r="M166" s="40" t="str">
        <f>IF(ISNUMBER(deployment_raw[[#This Row],[Column13]]), deployment_raw[[#This Row],[Column13]]/1048576,"")</f>
        <v/>
      </c>
    </row>
    <row r="167" spans="1:13" ht="15.75" customHeight="1" x14ac:dyDescent="0.25">
      <c r="A167" s="30" t="str">
        <f>IF(ISNONTEXT(deployment_raw[[#This Row],[Column1]]), "", deployment_raw[[#This Row],[Column1]])</f>
        <v/>
      </c>
      <c r="B167" s="47" t="str">
        <f>IF(ISNONTEXT(deployment_raw[[#This Row],[Column2]]), "", deployment_raw[[#This Row],[Column2]])</f>
        <v/>
      </c>
      <c r="C167" s="48" t="str">
        <f>IF(ISNONTEXT(deployment_raw[[#This Row],[Column3]]), "", deployment_raw[[#This Row],[Column3]])</f>
        <v/>
      </c>
      <c r="D167" s="47" t="str">
        <f>IF(ISNONTEXT(deployment_raw[[#This Row],[Column4]]), "", deployment_raw[[#This Row],[Column4]])</f>
        <v/>
      </c>
      <c r="E167" s="33" t="str">
        <f>IF(ISNUMBER(deployment_raw[[#This Row],[Column5]]), deployment_raw[[#This Row],[Column5]],"")</f>
        <v/>
      </c>
      <c r="F167" s="36" t="str">
        <f>IF(ISNUMBER(deployment_raw[[#This Row],[Column6]]), deployment_raw[[#This Row],[Column6]],"")</f>
        <v/>
      </c>
      <c r="G167" s="31" t="str">
        <f>IF(ISNUMBER(deployment_raw[[#This Row],[Column7]]), deployment_raw[[#This Row],[Column7]]/1048576,"")</f>
        <v/>
      </c>
      <c r="H167" s="31" t="str">
        <f>IF(ISNUMBER(deployment_raw[[#This Row],[Column8]]), deployment_raw[[#This Row],[Column8]],"")</f>
        <v/>
      </c>
      <c r="I167" s="33" t="str">
        <f>IF(ISNUMBER(deployment_raw[[#This Row],[Column9]]), deployment_raw[[#This Row],[Column9]]/1048576,"")</f>
        <v/>
      </c>
      <c r="J167" s="36" t="str">
        <f>IF(ISNUMBER(deployment_raw[[#This Row],[Column10]]), deployment_raw[[#This Row],[Column10]],"")</f>
        <v/>
      </c>
      <c r="K167" s="31" t="str">
        <f>IF(ISNUMBER(deployment_raw[[#This Row],[Column11]]), deployment_raw[[#This Row],[Column11]]/1048576,"")</f>
        <v/>
      </c>
      <c r="L167" s="31" t="str">
        <f>IF(ISNUMBER(deployment_raw[[#This Row],[Column12]]), deployment_raw[[#This Row],[Column12]],"")</f>
        <v/>
      </c>
      <c r="M167" s="40" t="str">
        <f>IF(ISNUMBER(deployment_raw[[#This Row],[Column13]]), deployment_raw[[#This Row],[Column13]]/1048576,"")</f>
        <v/>
      </c>
    </row>
    <row r="168" spans="1:13" ht="15.75" customHeight="1" x14ac:dyDescent="0.25">
      <c r="A168" s="30" t="str">
        <f>IF(ISNONTEXT(deployment_raw[[#This Row],[Column1]]), "", deployment_raw[[#This Row],[Column1]])</f>
        <v/>
      </c>
      <c r="B168" s="47" t="str">
        <f>IF(ISNONTEXT(deployment_raw[[#This Row],[Column2]]), "", deployment_raw[[#This Row],[Column2]])</f>
        <v/>
      </c>
      <c r="C168" s="48" t="str">
        <f>IF(ISNONTEXT(deployment_raw[[#This Row],[Column3]]), "", deployment_raw[[#This Row],[Column3]])</f>
        <v/>
      </c>
      <c r="D168" s="47" t="str">
        <f>IF(ISNONTEXT(deployment_raw[[#This Row],[Column4]]), "", deployment_raw[[#This Row],[Column4]])</f>
        <v/>
      </c>
      <c r="E168" s="33" t="str">
        <f>IF(ISNUMBER(deployment_raw[[#This Row],[Column5]]), deployment_raw[[#This Row],[Column5]],"")</f>
        <v/>
      </c>
      <c r="F168" s="36" t="str">
        <f>IF(ISNUMBER(deployment_raw[[#This Row],[Column6]]), deployment_raw[[#This Row],[Column6]],"")</f>
        <v/>
      </c>
      <c r="G168" s="31" t="str">
        <f>IF(ISNUMBER(deployment_raw[[#This Row],[Column7]]), deployment_raw[[#This Row],[Column7]]/1048576,"")</f>
        <v/>
      </c>
      <c r="H168" s="31" t="str">
        <f>IF(ISNUMBER(deployment_raw[[#This Row],[Column8]]), deployment_raw[[#This Row],[Column8]],"")</f>
        <v/>
      </c>
      <c r="I168" s="33" t="str">
        <f>IF(ISNUMBER(deployment_raw[[#This Row],[Column9]]), deployment_raw[[#This Row],[Column9]]/1048576,"")</f>
        <v/>
      </c>
      <c r="J168" s="36" t="str">
        <f>IF(ISNUMBER(deployment_raw[[#This Row],[Column10]]), deployment_raw[[#This Row],[Column10]],"")</f>
        <v/>
      </c>
      <c r="K168" s="31" t="str">
        <f>IF(ISNUMBER(deployment_raw[[#This Row],[Column11]]), deployment_raw[[#This Row],[Column11]]/1048576,"")</f>
        <v/>
      </c>
      <c r="L168" s="31" t="str">
        <f>IF(ISNUMBER(deployment_raw[[#This Row],[Column12]]), deployment_raw[[#This Row],[Column12]],"")</f>
        <v/>
      </c>
      <c r="M168" s="40" t="str">
        <f>IF(ISNUMBER(deployment_raw[[#This Row],[Column13]]), deployment_raw[[#This Row],[Column13]]/1048576,"")</f>
        <v/>
      </c>
    </row>
    <row r="169" spans="1:13" ht="15.75" customHeight="1" x14ac:dyDescent="0.25">
      <c r="A169" s="30" t="str">
        <f>IF(ISNONTEXT(deployment_raw[[#This Row],[Column1]]), "", deployment_raw[[#This Row],[Column1]])</f>
        <v/>
      </c>
      <c r="B169" s="47" t="str">
        <f>IF(ISNONTEXT(deployment_raw[[#This Row],[Column2]]), "", deployment_raw[[#This Row],[Column2]])</f>
        <v/>
      </c>
      <c r="C169" s="48" t="str">
        <f>IF(ISNONTEXT(deployment_raw[[#This Row],[Column3]]), "", deployment_raw[[#This Row],[Column3]])</f>
        <v/>
      </c>
      <c r="D169" s="47" t="str">
        <f>IF(ISNONTEXT(deployment_raw[[#This Row],[Column4]]), "", deployment_raw[[#This Row],[Column4]])</f>
        <v/>
      </c>
      <c r="E169" s="33" t="str">
        <f>IF(ISNUMBER(deployment_raw[[#This Row],[Column5]]), deployment_raw[[#This Row],[Column5]],"")</f>
        <v/>
      </c>
      <c r="F169" s="36" t="str">
        <f>IF(ISNUMBER(deployment_raw[[#This Row],[Column6]]), deployment_raw[[#This Row],[Column6]],"")</f>
        <v/>
      </c>
      <c r="G169" s="31" t="str">
        <f>IF(ISNUMBER(deployment_raw[[#This Row],[Column7]]), deployment_raw[[#This Row],[Column7]]/1048576,"")</f>
        <v/>
      </c>
      <c r="H169" s="31" t="str">
        <f>IF(ISNUMBER(deployment_raw[[#This Row],[Column8]]), deployment_raw[[#This Row],[Column8]],"")</f>
        <v/>
      </c>
      <c r="I169" s="33" t="str">
        <f>IF(ISNUMBER(deployment_raw[[#This Row],[Column9]]), deployment_raw[[#This Row],[Column9]]/1048576,"")</f>
        <v/>
      </c>
      <c r="J169" s="36" t="str">
        <f>IF(ISNUMBER(deployment_raw[[#This Row],[Column10]]), deployment_raw[[#This Row],[Column10]],"")</f>
        <v/>
      </c>
      <c r="K169" s="31" t="str">
        <f>IF(ISNUMBER(deployment_raw[[#This Row],[Column11]]), deployment_raw[[#This Row],[Column11]]/1048576,"")</f>
        <v/>
      </c>
      <c r="L169" s="31" t="str">
        <f>IF(ISNUMBER(deployment_raw[[#This Row],[Column12]]), deployment_raw[[#This Row],[Column12]],"")</f>
        <v/>
      </c>
      <c r="M169" s="40" t="str">
        <f>IF(ISNUMBER(deployment_raw[[#This Row],[Column13]]), deployment_raw[[#This Row],[Column13]]/1048576,"")</f>
        <v/>
      </c>
    </row>
    <row r="170" spans="1:13" ht="15.75" customHeight="1" x14ac:dyDescent="0.25">
      <c r="A170" s="30" t="str">
        <f>IF(ISNONTEXT(deployment_raw[[#This Row],[Column1]]), "", deployment_raw[[#This Row],[Column1]])</f>
        <v/>
      </c>
      <c r="B170" s="47" t="str">
        <f>IF(ISNONTEXT(deployment_raw[[#This Row],[Column2]]), "", deployment_raw[[#This Row],[Column2]])</f>
        <v/>
      </c>
      <c r="C170" s="48" t="str">
        <f>IF(ISNONTEXT(deployment_raw[[#This Row],[Column3]]), "", deployment_raw[[#This Row],[Column3]])</f>
        <v/>
      </c>
      <c r="D170" s="47" t="str">
        <f>IF(ISNONTEXT(deployment_raw[[#This Row],[Column4]]), "", deployment_raw[[#This Row],[Column4]])</f>
        <v/>
      </c>
      <c r="E170" s="33" t="str">
        <f>IF(ISNUMBER(deployment_raw[[#This Row],[Column5]]), deployment_raw[[#This Row],[Column5]],"")</f>
        <v/>
      </c>
      <c r="F170" s="36" t="str">
        <f>IF(ISNUMBER(deployment_raw[[#This Row],[Column6]]), deployment_raw[[#This Row],[Column6]],"")</f>
        <v/>
      </c>
      <c r="G170" s="31" t="str">
        <f>IF(ISNUMBER(deployment_raw[[#This Row],[Column7]]), deployment_raw[[#This Row],[Column7]]/1048576,"")</f>
        <v/>
      </c>
      <c r="H170" s="31" t="str">
        <f>IF(ISNUMBER(deployment_raw[[#This Row],[Column8]]), deployment_raw[[#This Row],[Column8]],"")</f>
        <v/>
      </c>
      <c r="I170" s="33" t="str">
        <f>IF(ISNUMBER(deployment_raw[[#This Row],[Column9]]), deployment_raw[[#This Row],[Column9]]/1048576,"")</f>
        <v/>
      </c>
      <c r="J170" s="36" t="str">
        <f>IF(ISNUMBER(deployment_raw[[#This Row],[Column10]]), deployment_raw[[#This Row],[Column10]],"")</f>
        <v/>
      </c>
      <c r="K170" s="31" t="str">
        <f>IF(ISNUMBER(deployment_raw[[#This Row],[Column11]]), deployment_raw[[#This Row],[Column11]]/1048576,"")</f>
        <v/>
      </c>
      <c r="L170" s="31" t="str">
        <f>IF(ISNUMBER(deployment_raw[[#This Row],[Column12]]), deployment_raw[[#This Row],[Column12]],"")</f>
        <v/>
      </c>
      <c r="M170" s="40" t="str">
        <f>IF(ISNUMBER(deployment_raw[[#This Row],[Column13]]), deployment_raw[[#This Row],[Column13]]/1048576,"")</f>
        <v/>
      </c>
    </row>
    <row r="171" spans="1:13" ht="15.75" customHeight="1" x14ac:dyDescent="0.25">
      <c r="A171" s="30" t="str">
        <f>IF(ISNONTEXT(deployment_raw[[#This Row],[Column1]]), "", deployment_raw[[#This Row],[Column1]])</f>
        <v/>
      </c>
      <c r="B171" s="47" t="str">
        <f>IF(ISNONTEXT(deployment_raw[[#This Row],[Column2]]), "", deployment_raw[[#This Row],[Column2]])</f>
        <v/>
      </c>
      <c r="C171" s="48" t="str">
        <f>IF(ISNONTEXT(deployment_raw[[#This Row],[Column3]]), "", deployment_raw[[#This Row],[Column3]])</f>
        <v/>
      </c>
      <c r="D171" s="47" t="str">
        <f>IF(ISNONTEXT(deployment_raw[[#This Row],[Column4]]), "", deployment_raw[[#This Row],[Column4]])</f>
        <v/>
      </c>
      <c r="E171" s="33" t="str">
        <f>IF(ISNUMBER(deployment_raw[[#This Row],[Column5]]), deployment_raw[[#This Row],[Column5]],"")</f>
        <v/>
      </c>
      <c r="F171" s="36" t="str">
        <f>IF(ISNUMBER(deployment_raw[[#This Row],[Column6]]), deployment_raw[[#This Row],[Column6]],"")</f>
        <v/>
      </c>
      <c r="G171" s="31" t="str">
        <f>IF(ISNUMBER(deployment_raw[[#This Row],[Column7]]), deployment_raw[[#This Row],[Column7]]/1048576,"")</f>
        <v/>
      </c>
      <c r="H171" s="31" t="str">
        <f>IF(ISNUMBER(deployment_raw[[#This Row],[Column8]]), deployment_raw[[#This Row],[Column8]],"")</f>
        <v/>
      </c>
      <c r="I171" s="33" t="str">
        <f>IF(ISNUMBER(deployment_raw[[#This Row],[Column9]]), deployment_raw[[#This Row],[Column9]]/1048576,"")</f>
        <v/>
      </c>
      <c r="J171" s="36" t="str">
        <f>IF(ISNUMBER(deployment_raw[[#This Row],[Column10]]), deployment_raw[[#This Row],[Column10]],"")</f>
        <v/>
      </c>
      <c r="K171" s="31" t="str">
        <f>IF(ISNUMBER(deployment_raw[[#This Row],[Column11]]), deployment_raw[[#This Row],[Column11]]/1048576,"")</f>
        <v/>
      </c>
      <c r="L171" s="31" t="str">
        <f>IF(ISNUMBER(deployment_raw[[#This Row],[Column12]]), deployment_raw[[#This Row],[Column12]],"")</f>
        <v/>
      </c>
      <c r="M171" s="40" t="str">
        <f>IF(ISNUMBER(deployment_raw[[#This Row],[Column13]]), deployment_raw[[#This Row],[Column13]]/1048576,"")</f>
        <v/>
      </c>
    </row>
    <row r="172" spans="1:13" ht="15.75" customHeight="1" x14ac:dyDescent="0.25">
      <c r="A172" s="30" t="str">
        <f>IF(ISNONTEXT(deployment_raw[[#This Row],[Column1]]), "", deployment_raw[[#This Row],[Column1]])</f>
        <v/>
      </c>
      <c r="B172" s="47" t="str">
        <f>IF(ISNONTEXT(deployment_raw[[#This Row],[Column2]]), "", deployment_raw[[#This Row],[Column2]])</f>
        <v/>
      </c>
      <c r="C172" s="48" t="str">
        <f>IF(ISNONTEXT(deployment_raw[[#This Row],[Column3]]), "", deployment_raw[[#This Row],[Column3]])</f>
        <v/>
      </c>
      <c r="D172" s="47" t="str">
        <f>IF(ISNONTEXT(deployment_raw[[#This Row],[Column4]]), "", deployment_raw[[#This Row],[Column4]])</f>
        <v/>
      </c>
      <c r="E172" s="33" t="str">
        <f>IF(ISNUMBER(deployment_raw[[#This Row],[Column5]]), deployment_raw[[#This Row],[Column5]],"")</f>
        <v/>
      </c>
      <c r="F172" s="36" t="str">
        <f>IF(ISNUMBER(deployment_raw[[#This Row],[Column6]]), deployment_raw[[#This Row],[Column6]],"")</f>
        <v/>
      </c>
      <c r="G172" s="31" t="str">
        <f>IF(ISNUMBER(deployment_raw[[#This Row],[Column7]]), deployment_raw[[#This Row],[Column7]]/1048576,"")</f>
        <v/>
      </c>
      <c r="H172" s="31" t="str">
        <f>IF(ISNUMBER(deployment_raw[[#This Row],[Column8]]), deployment_raw[[#This Row],[Column8]],"")</f>
        <v/>
      </c>
      <c r="I172" s="33" t="str">
        <f>IF(ISNUMBER(deployment_raw[[#This Row],[Column9]]), deployment_raw[[#This Row],[Column9]]/1048576,"")</f>
        <v/>
      </c>
      <c r="J172" s="36" t="str">
        <f>IF(ISNUMBER(deployment_raw[[#This Row],[Column10]]), deployment_raw[[#This Row],[Column10]],"")</f>
        <v/>
      </c>
      <c r="K172" s="31" t="str">
        <f>IF(ISNUMBER(deployment_raw[[#This Row],[Column11]]), deployment_raw[[#This Row],[Column11]]/1048576,"")</f>
        <v/>
      </c>
      <c r="L172" s="31" t="str">
        <f>IF(ISNUMBER(deployment_raw[[#This Row],[Column12]]), deployment_raw[[#This Row],[Column12]],"")</f>
        <v/>
      </c>
      <c r="M172" s="40" t="str">
        <f>IF(ISNUMBER(deployment_raw[[#This Row],[Column13]]), deployment_raw[[#This Row],[Column13]]/1048576,"")</f>
        <v/>
      </c>
    </row>
    <row r="173" spans="1:13" ht="15.75" customHeight="1" x14ac:dyDescent="0.25">
      <c r="A173" s="30" t="str">
        <f>IF(ISNONTEXT(deployment_raw[[#This Row],[Column1]]), "", deployment_raw[[#This Row],[Column1]])</f>
        <v/>
      </c>
      <c r="B173" s="47" t="str">
        <f>IF(ISNONTEXT(deployment_raw[[#This Row],[Column2]]), "", deployment_raw[[#This Row],[Column2]])</f>
        <v/>
      </c>
      <c r="C173" s="48" t="str">
        <f>IF(ISNONTEXT(deployment_raw[[#This Row],[Column3]]), "", deployment_raw[[#This Row],[Column3]])</f>
        <v/>
      </c>
      <c r="D173" s="47" t="str">
        <f>IF(ISNONTEXT(deployment_raw[[#This Row],[Column4]]), "", deployment_raw[[#This Row],[Column4]])</f>
        <v/>
      </c>
      <c r="E173" s="33" t="str">
        <f>IF(ISNUMBER(deployment_raw[[#This Row],[Column5]]), deployment_raw[[#This Row],[Column5]],"")</f>
        <v/>
      </c>
      <c r="F173" s="36" t="str">
        <f>IF(ISNUMBER(deployment_raw[[#This Row],[Column6]]), deployment_raw[[#This Row],[Column6]],"")</f>
        <v/>
      </c>
      <c r="G173" s="31" t="str">
        <f>IF(ISNUMBER(deployment_raw[[#This Row],[Column7]]), deployment_raw[[#This Row],[Column7]]/1048576,"")</f>
        <v/>
      </c>
      <c r="H173" s="31" t="str">
        <f>IF(ISNUMBER(deployment_raw[[#This Row],[Column8]]), deployment_raw[[#This Row],[Column8]],"")</f>
        <v/>
      </c>
      <c r="I173" s="33" t="str">
        <f>IF(ISNUMBER(deployment_raw[[#This Row],[Column9]]), deployment_raw[[#This Row],[Column9]]/1048576,"")</f>
        <v/>
      </c>
      <c r="J173" s="36" t="str">
        <f>IF(ISNUMBER(deployment_raw[[#This Row],[Column10]]), deployment_raw[[#This Row],[Column10]],"")</f>
        <v/>
      </c>
      <c r="K173" s="31" t="str">
        <f>IF(ISNUMBER(deployment_raw[[#This Row],[Column11]]), deployment_raw[[#This Row],[Column11]]/1048576,"")</f>
        <v/>
      </c>
      <c r="L173" s="31" t="str">
        <f>IF(ISNUMBER(deployment_raw[[#This Row],[Column12]]), deployment_raw[[#This Row],[Column12]],"")</f>
        <v/>
      </c>
      <c r="M173" s="40" t="str">
        <f>IF(ISNUMBER(deployment_raw[[#This Row],[Column13]]), deployment_raw[[#This Row],[Column13]]/1048576,"")</f>
        <v/>
      </c>
    </row>
    <row r="174" spans="1:13" ht="15.75" customHeight="1" x14ac:dyDescent="0.25">
      <c r="A174" s="30" t="str">
        <f>IF(ISNONTEXT(deployment_raw[[#This Row],[Column1]]), "", deployment_raw[[#This Row],[Column1]])</f>
        <v/>
      </c>
      <c r="B174" s="47" t="str">
        <f>IF(ISNONTEXT(deployment_raw[[#This Row],[Column2]]), "", deployment_raw[[#This Row],[Column2]])</f>
        <v/>
      </c>
      <c r="C174" s="48" t="str">
        <f>IF(ISNONTEXT(deployment_raw[[#This Row],[Column3]]), "", deployment_raw[[#This Row],[Column3]])</f>
        <v/>
      </c>
      <c r="D174" s="47" t="str">
        <f>IF(ISNONTEXT(deployment_raw[[#This Row],[Column4]]), "", deployment_raw[[#This Row],[Column4]])</f>
        <v/>
      </c>
      <c r="E174" s="33" t="str">
        <f>IF(ISNUMBER(deployment_raw[[#This Row],[Column5]]), deployment_raw[[#This Row],[Column5]],"")</f>
        <v/>
      </c>
      <c r="F174" s="36" t="str">
        <f>IF(ISNUMBER(deployment_raw[[#This Row],[Column6]]), deployment_raw[[#This Row],[Column6]],"")</f>
        <v/>
      </c>
      <c r="G174" s="31" t="str">
        <f>IF(ISNUMBER(deployment_raw[[#This Row],[Column7]]), deployment_raw[[#This Row],[Column7]]/1048576,"")</f>
        <v/>
      </c>
      <c r="H174" s="31" t="str">
        <f>IF(ISNUMBER(deployment_raw[[#This Row],[Column8]]), deployment_raw[[#This Row],[Column8]],"")</f>
        <v/>
      </c>
      <c r="I174" s="33" t="str">
        <f>IF(ISNUMBER(deployment_raw[[#This Row],[Column9]]), deployment_raw[[#This Row],[Column9]]/1048576,"")</f>
        <v/>
      </c>
      <c r="J174" s="36" t="str">
        <f>IF(ISNUMBER(deployment_raw[[#This Row],[Column10]]), deployment_raw[[#This Row],[Column10]],"")</f>
        <v/>
      </c>
      <c r="K174" s="31" t="str">
        <f>IF(ISNUMBER(deployment_raw[[#This Row],[Column11]]), deployment_raw[[#This Row],[Column11]]/1048576,"")</f>
        <v/>
      </c>
      <c r="L174" s="31" t="str">
        <f>IF(ISNUMBER(deployment_raw[[#This Row],[Column12]]), deployment_raw[[#This Row],[Column12]],"")</f>
        <v/>
      </c>
      <c r="M174" s="40" t="str">
        <f>IF(ISNUMBER(deployment_raw[[#This Row],[Column13]]), deployment_raw[[#This Row],[Column13]]/1048576,"")</f>
        <v/>
      </c>
    </row>
    <row r="175" spans="1:13" ht="15.75" customHeight="1" x14ac:dyDescent="0.25">
      <c r="A175" s="30" t="str">
        <f>IF(ISNONTEXT(deployment_raw[[#This Row],[Column1]]), "", deployment_raw[[#This Row],[Column1]])</f>
        <v/>
      </c>
      <c r="B175" s="47" t="str">
        <f>IF(ISNONTEXT(deployment_raw[[#This Row],[Column2]]), "", deployment_raw[[#This Row],[Column2]])</f>
        <v/>
      </c>
      <c r="C175" s="48" t="str">
        <f>IF(ISNONTEXT(deployment_raw[[#This Row],[Column3]]), "", deployment_raw[[#This Row],[Column3]])</f>
        <v/>
      </c>
      <c r="D175" s="47" t="str">
        <f>IF(ISNONTEXT(deployment_raw[[#This Row],[Column4]]), "", deployment_raw[[#This Row],[Column4]])</f>
        <v/>
      </c>
      <c r="E175" s="33" t="str">
        <f>IF(ISNUMBER(deployment_raw[[#This Row],[Column5]]), deployment_raw[[#This Row],[Column5]],"")</f>
        <v/>
      </c>
      <c r="F175" s="36" t="str">
        <f>IF(ISNUMBER(deployment_raw[[#This Row],[Column6]]), deployment_raw[[#This Row],[Column6]],"")</f>
        <v/>
      </c>
      <c r="G175" s="31" t="str">
        <f>IF(ISNUMBER(deployment_raw[[#This Row],[Column7]]), deployment_raw[[#This Row],[Column7]]/1048576,"")</f>
        <v/>
      </c>
      <c r="H175" s="31" t="str">
        <f>IF(ISNUMBER(deployment_raw[[#This Row],[Column8]]), deployment_raw[[#This Row],[Column8]],"")</f>
        <v/>
      </c>
      <c r="I175" s="33" t="str">
        <f>IF(ISNUMBER(deployment_raw[[#This Row],[Column9]]), deployment_raw[[#This Row],[Column9]]/1048576,"")</f>
        <v/>
      </c>
      <c r="J175" s="36" t="str">
        <f>IF(ISNUMBER(deployment_raw[[#This Row],[Column10]]), deployment_raw[[#This Row],[Column10]],"")</f>
        <v/>
      </c>
      <c r="K175" s="31" t="str">
        <f>IF(ISNUMBER(deployment_raw[[#This Row],[Column11]]), deployment_raw[[#This Row],[Column11]]/1048576,"")</f>
        <v/>
      </c>
      <c r="L175" s="31" t="str">
        <f>IF(ISNUMBER(deployment_raw[[#This Row],[Column12]]), deployment_raw[[#This Row],[Column12]],"")</f>
        <v/>
      </c>
      <c r="M175" s="40" t="str">
        <f>IF(ISNUMBER(deployment_raw[[#This Row],[Column13]]), deployment_raw[[#This Row],[Column13]]/1048576,"")</f>
        <v/>
      </c>
    </row>
    <row r="176" spans="1:13" ht="15.75" customHeight="1" x14ac:dyDescent="0.25">
      <c r="A176" s="30" t="str">
        <f>IF(ISNONTEXT(deployment_raw[[#This Row],[Column1]]), "", deployment_raw[[#This Row],[Column1]])</f>
        <v/>
      </c>
      <c r="B176" s="47" t="str">
        <f>IF(ISNONTEXT(deployment_raw[[#This Row],[Column2]]), "", deployment_raw[[#This Row],[Column2]])</f>
        <v/>
      </c>
      <c r="C176" s="48" t="str">
        <f>IF(ISNONTEXT(deployment_raw[[#This Row],[Column3]]), "", deployment_raw[[#This Row],[Column3]])</f>
        <v/>
      </c>
      <c r="D176" s="47" t="str">
        <f>IF(ISNONTEXT(deployment_raw[[#This Row],[Column4]]), "", deployment_raw[[#This Row],[Column4]])</f>
        <v/>
      </c>
      <c r="E176" s="33" t="str">
        <f>IF(ISNUMBER(deployment_raw[[#This Row],[Column5]]), deployment_raw[[#This Row],[Column5]],"")</f>
        <v/>
      </c>
      <c r="F176" s="36" t="str">
        <f>IF(ISNUMBER(deployment_raw[[#This Row],[Column6]]), deployment_raw[[#This Row],[Column6]],"")</f>
        <v/>
      </c>
      <c r="G176" s="31" t="str">
        <f>IF(ISNUMBER(deployment_raw[[#This Row],[Column7]]), deployment_raw[[#This Row],[Column7]]/1048576,"")</f>
        <v/>
      </c>
      <c r="H176" s="31" t="str">
        <f>IF(ISNUMBER(deployment_raw[[#This Row],[Column8]]), deployment_raw[[#This Row],[Column8]],"")</f>
        <v/>
      </c>
      <c r="I176" s="33" t="str">
        <f>IF(ISNUMBER(deployment_raw[[#This Row],[Column9]]), deployment_raw[[#This Row],[Column9]]/1048576,"")</f>
        <v/>
      </c>
      <c r="J176" s="36" t="str">
        <f>IF(ISNUMBER(deployment_raw[[#This Row],[Column10]]), deployment_raw[[#This Row],[Column10]],"")</f>
        <v/>
      </c>
      <c r="K176" s="31" t="str">
        <f>IF(ISNUMBER(deployment_raw[[#This Row],[Column11]]), deployment_raw[[#This Row],[Column11]]/1048576,"")</f>
        <v/>
      </c>
      <c r="L176" s="31" t="str">
        <f>IF(ISNUMBER(deployment_raw[[#This Row],[Column12]]), deployment_raw[[#This Row],[Column12]],"")</f>
        <v/>
      </c>
      <c r="M176" s="40" t="str">
        <f>IF(ISNUMBER(deployment_raw[[#This Row],[Column13]]), deployment_raw[[#This Row],[Column13]]/1048576,"")</f>
        <v/>
      </c>
    </row>
    <row r="177" spans="1:13" ht="15.75" customHeight="1" x14ac:dyDescent="0.25">
      <c r="A177" s="30" t="str">
        <f>IF(ISNONTEXT(deployment_raw[[#This Row],[Column1]]), "", deployment_raw[[#This Row],[Column1]])</f>
        <v/>
      </c>
      <c r="B177" s="47" t="str">
        <f>IF(ISNONTEXT(deployment_raw[[#This Row],[Column2]]), "", deployment_raw[[#This Row],[Column2]])</f>
        <v/>
      </c>
      <c r="C177" s="48" t="str">
        <f>IF(ISNONTEXT(deployment_raw[[#This Row],[Column3]]), "", deployment_raw[[#This Row],[Column3]])</f>
        <v/>
      </c>
      <c r="D177" s="47" t="str">
        <f>IF(ISNONTEXT(deployment_raw[[#This Row],[Column4]]), "", deployment_raw[[#This Row],[Column4]])</f>
        <v/>
      </c>
      <c r="E177" s="33" t="str">
        <f>IF(ISNUMBER(deployment_raw[[#This Row],[Column5]]), deployment_raw[[#This Row],[Column5]],"")</f>
        <v/>
      </c>
      <c r="F177" s="36" t="str">
        <f>IF(ISNUMBER(deployment_raw[[#This Row],[Column6]]), deployment_raw[[#This Row],[Column6]],"")</f>
        <v/>
      </c>
      <c r="G177" s="31" t="str">
        <f>IF(ISNUMBER(deployment_raw[[#This Row],[Column7]]), deployment_raw[[#This Row],[Column7]]/1048576,"")</f>
        <v/>
      </c>
      <c r="H177" s="31" t="str">
        <f>IF(ISNUMBER(deployment_raw[[#This Row],[Column8]]), deployment_raw[[#This Row],[Column8]],"")</f>
        <v/>
      </c>
      <c r="I177" s="33" t="str">
        <f>IF(ISNUMBER(deployment_raw[[#This Row],[Column9]]), deployment_raw[[#This Row],[Column9]]/1048576,"")</f>
        <v/>
      </c>
      <c r="J177" s="36" t="str">
        <f>IF(ISNUMBER(deployment_raw[[#This Row],[Column10]]), deployment_raw[[#This Row],[Column10]],"")</f>
        <v/>
      </c>
      <c r="K177" s="31" t="str">
        <f>IF(ISNUMBER(deployment_raw[[#This Row],[Column11]]), deployment_raw[[#This Row],[Column11]]/1048576,"")</f>
        <v/>
      </c>
      <c r="L177" s="31" t="str">
        <f>IF(ISNUMBER(deployment_raw[[#This Row],[Column12]]), deployment_raw[[#This Row],[Column12]],"")</f>
        <v/>
      </c>
      <c r="M177" s="40" t="str">
        <f>IF(ISNUMBER(deployment_raw[[#This Row],[Column13]]), deployment_raw[[#This Row],[Column13]]/1048576,"")</f>
        <v/>
      </c>
    </row>
    <row r="178" spans="1:13" ht="15.75" customHeight="1" x14ac:dyDescent="0.25">
      <c r="A178" s="30" t="str">
        <f>IF(ISNONTEXT(deployment_raw[[#This Row],[Column1]]), "", deployment_raw[[#This Row],[Column1]])</f>
        <v/>
      </c>
      <c r="B178" s="47" t="str">
        <f>IF(ISNONTEXT(deployment_raw[[#This Row],[Column2]]), "", deployment_raw[[#This Row],[Column2]])</f>
        <v/>
      </c>
      <c r="C178" s="48" t="str">
        <f>IF(ISNONTEXT(deployment_raw[[#This Row],[Column3]]), "", deployment_raw[[#This Row],[Column3]])</f>
        <v/>
      </c>
      <c r="D178" s="47" t="str">
        <f>IF(ISNONTEXT(deployment_raw[[#This Row],[Column4]]), "", deployment_raw[[#This Row],[Column4]])</f>
        <v/>
      </c>
      <c r="E178" s="33" t="str">
        <f>IF(ISNUMBER(deployment_raw[[#This Row],[Column5]]), deployment_raw[[#This Row],[Column5]],"")</f>
        <v/>
      </c>
      <c r="F178" s="36" t="str">
        <f>IF(ISNUMBER(deployment_raw[[#This Row],[Column6]]), deployment_raw[[#This Row],[Column6]],"")</f>
        <v/>
      </c>
      <c r="G178" s="31" t="str">
        <f>IF(ISNUMBER(deployment_raw[[#This Row],[Column7]]), deployment_raw[[#This Row],[Column7]]/1048576,"")</f>
        <v/>
      </c>
      <c r="H178" s="31" t="str">
        <f>IF(ISNUMBER(deployment_raw[[#This Row],[Column8]]), deployment_raw[[#This Row],[Column8]],"")</f>
        <v/>
      </c>
      <c r="I178" s="33" t="str">
        <f>IF(ISNUMBER(deployment_raw[[#This Row],[Column9]]), deployment_raw[[#This Row],[Column9]]/1048576,"")</f>
        <v/>
      </c>
      <c r="J178" s="36" t="str">
        <f>IF(ISNUMBER(deployment_raw[[#This Row],[Column10]]), deployment_raw[[#This Row],[Column10]],"")</f>
        <v/>
      </c>
      <c r="K178" s="31" t="str">
        <f>IF(ISNUMBER(deployment_raw[[#This Row],[Column11]]), deployment_raw[[#This Row],[Column11]]/1048576,"")</f>
        <v/>
      </c>
      <c r="L178" s="31" t="str">
        <f>IF(ISNUMBER(deployment_raw[[#This Row],[Column12]]), deployment_raw[[#This Row],[Column12]],"")</f>
        <v/>
      </c>
      <c r="M178" s="40" t="str">
        <f>IF(ISNUMBER(deployment_raw[[#This Row],[Column13]]), deployment_raw[[#This Row],[Column13]]/1048576,"")</f>
        <v/>
      </c>
    </row>
    <row r="179" spans="1:13" ht="15.75" customHeight="1" x14ac:dyDescent="0.25">
      <c r="A179" s="30" t="str">
        <f>IF(ISNONTEXT(deployment_raw[[#This Row],[Column1]]), "", deployment_raw[[#This Row],[Column1]])</f>
        <v/>
      </c>
      <c r="B179" s="47" t="str">
        <f>IF(ISNONTEXT(deployment_raw[[#This Row],[Column2]]), "", deployment_raw[[#This Row],[Column2]])</f>
        <v/>
      </c>
      <c r="C179" s="48" t="str">
        <f>IF(ISNONTEXT(deployment_raw[[#This Row],[Column3]]), "", deployment_raw[[#This Row],[Column3]])</f>
        <v/>
      </c>
      <c r="D179" s="47" t="str">
        <f>IF(ISNONTEXT(deployment_raw[[#This Row],[Column4]]), "", deployment_raw[[#This Row],[Column4]])</f>
        <v/>
      </c>
      <c r="E179" s="33" t="str">
        <f>IF(ISNUMBER(deployment_raw[[#This Row],[Column5]]), deployment_raw[[#This Row],[Column5]],"")</f>
        <v/>
      </c>
      <c r="F179" s="36" t="str">
        <f>IF(ISNUMBER(deployment_raw[[#This Row],[Column6]]), deployment_raw[[#This Row],[Column6]],"")</f>
        <v/>
      </c>
      <c r="G179" s="31" t="str">
        <f>IF(ISNUMBER(deployment_raw[[#This Row],[Column7]]), deployment_raw[[#This Row],[Column7]]/1048576,"")</f>
        <v/>
      </c>
      <c r="H179" s="31" t="str">
        <f>IF(ISNUMBER(deployment_raw[[#This Row],[Column8]]), deployment_raw[[#This Row],[Column8]],"")</f>
        <v/>
      </c>
      <c r="I179" s="33" t="str">
        <f>IF(ISNUMBER(deployment_raw[[#This Row],[Column9]]), deployment_raw[[#This Row],[Column9]]/1048576,"")</f>
        <v/>
      </c>
      <c r="J179" s="36" t="str">
        <f>IF(ISNUMBER(deployment_raw[[#This Row],[Column10]]), deployment_raw[[#This Row],[Column10]],"")</f>
        <v/>
      </c>
      <c r="K179" s="31" t="str">
        <f>IF(ISNUMBER(deployment_raw[[#This Row],[Column11]]), deployment_raw[[#This Row],[Column11]]/1048576,"")</f>
        <v/>
      </c>
      <c r="L179" s="31" t="str">
        <f>IF(ISNUMBER(deployment_raw[[#This Row],[Column12]]), deployment_raw[[#This Row],[Column12]],"")</f>
        <v/>
      </c>
      <c r="M179" s="40" t="str">
        <f>IF(ISNUMBER(deployment_raw[[#This Row],[Column13]]), deployment_raw[[#This Row],[Column13]]/1048576,"")</f>
        <v/>
      </c>
    </row>
    <row r="180" spans="1:13" ht="15.75" customHeight="1" x14ac:dyDescent="0.25">
      <c r="A180" s="30" t="str">
        <f>IF(ISNONTEXT(deployment_raw[[#This Row],[Column1]]), "", deployment_raw[[#This Row],[Column1]])</f>
        <v/>
      </c>
      <c r="B180" s="47" t="str">
        <f>IF(ISNONTEXT(deployment_raw[[#This Row],[Column2]]), "", deployment_raw[[#This Row],[Column2]])</f>
        <v/>
      </c>
      <c r="C180" s="48" t="str">
        <f>IF(ISNONTEXT(deployment_raw[[#This Row],[Column3]]), "", deployment_raw[[#This Row],[Column3]])</f>
        <v/>
      </c>
      <c r="D180" s="47" t="str">
        <f>IF(ISNONTEXT(deployment_raw[[#This Row],[Column4]]), "", deployment_raw[[#This Row],[Column4]])</f>
        <v/>
      </c>
      <c r="E180" s="33" t="str">
        <f>IF(ISNUMBER(deployment_raw[[#This Row],[Column5]]), deployment_raw[[#This Row],[Column5]],"")</f>
        <v/>
      </c>
      <c r="F180" s="36" t="str">
        <f>IF(ISNUMBER(deployment_raw[[#This Row],[Column6]]), deployment_raw[[#This Row],[Column6]],"")</f>
        <v/>
      </c>
      <c r="G180" s="31" t="str">
        <f>IF(ISNUMBER(deployment_raw[[#This Row],[Column7]]), deployment_raw[[#This Row],[Column7]]/1048576,"")</f>
        <v/>
      </c>
      <c r="H180" s="31" t="str">
        <f>IF(ISNUMBER(deployment_raw[[#This Row],[Column8]]), deployment_raw[[#This Row],[Column8]],"")</f>
        <v/>
      </c>
      <c r="I180" s="33" t="str">
        <f>IF(ISNUMBER(deployment_raw[[#This Row],[Column9]]), deployment_raw[[#This Row],[Column9]]/1048576,"")</f>
        <v/>
      </c>
      <c r="J180" s="36" t="str">
        <f>IF(ISNUMBER(deployment_raw[[#This Row],[Column10]]), deployment_raw[[#This Row],[Column10]],"")</f>
        <v/>
      </c>
      <c r="K180" s="31" t="str">
        <f>IF(ISNUMBER(deployment_raw[[#This Row],[Column11]]), deployment_raw[[#This Row],[Column11]]/1048576,"")</f>
        <v/>
      </c>
      <c r="L180" s="31" t="str">
        <f>IF(ISNUMBER(deployment_raw[[#This Row],[Column12]]), deployment_raw[[#This Row],[Column12]],"")</f>
        <v/>
      </c>
      <c r="M180" s="40" t="str">
        <f>IF(ISNUMBER(deployment_raw[[#This Row],[Column13]]), deployment_raw[[#This Row],[Column13]]/1048576,"")</f>
        <v/>
      </c>
    </row>
    <row r="181" spans="1:13" ht="15.75" customHeight="1" x14ac:dyDescent="0.25">
      <c r="A181" s="30" t="str">
        <f>IF(ISNONTEXT(deployment_raw[[#This Row],[Column1]]), "", deployment_raw[[#This Row],[Column1]])</f>
        <v/>
      </c>
      <c r="B181" s="47" t="str">
        <f>IF(ISNONTEXT(deployment_raw[[#This Row],[Column2]]), "", deployment_raw[[#This Row],[Column2]])</f>
        <v/>
      </c>
      <c r="C181" s="48" t="str">
        <f>IF(ISNONTEXT(deployment_raw[[#This Row],[Column3]]), "", deployment_raw[[#This Row],[Column3]])</f>
        <v/>
      </c>
      <c r="D181" s="47" t="str">
        <f>IF(ISNONTEXT(deployment_raw[[#This Row],[Column4]]), "", deployment_raw[[#This Row],[Column4]])</f>
        <v/>
      </c>
      <c r="E181" s="33" t="str">
        <f>IF(ISNUMBER(deployment_raw[[#This Row],[Column5]]), deployment_raw[[#This Row],[Column5]],"")</f>
        <v/>
      </c>
      <c r="F181" s="36" t="str">
        <f>IF(ISNUMBER(deployment_raw[[#This Row],[Column6]]), deployment_raw[[#This Row],[Column6]],"")</f>
        <v/>
      </c>
      <c r="G181" s="31" t="str">
        <f>IF(ISNUMBER(deployment_raw[[#This Row],[Column7]]), deployment_raw[[#This Row],[Column7]]/1048576,"")</f>
        <v/>
      </c>
      <c r="H181" s="31" t="str">
        <f>IF(ISNUMBER(deployment_raw[[#This Row],[Column8]]), deployment_raw[[#This Row],[Column8]],"")</f>
        <v/>
      </c>
      <c r="I181" s="33" t="str">
        <f>IF(ISNUMBER(deployment_raw[[#This Row],[Column9]]), deployment_raw[[#This Row],[Column9]]/1048576,"")</f>
        <v/>
      </c>
      <c r="J181" s="36" t="str">
        <f>IF(ISNUMBER(deployment_raw[[#This Row],[Column10]]), deployment_raw[[#This Row],[Column10]],"")</f>
        <v/>
      </c>
      <c r="K181" s="31" t="str">
        <f>IF(ISNUMBER(deployment_raw[[#This Row],[Column11]]), deployment_raw[[#This Row],[Column11]]/1048576,"")</f>
        <v/>
      </c>
      <c r="L181" s="31" t="str">
        <f>IF(ISNUMBER(deployment_raw[[#This Row],[Column12]]), deployment_raw[[#This Row],[Column12]],"")</f>
        <v/>
      </c>
      <c r="M181" s="40" t="str">
        <f>IF(ISNUMBER(deployment_raw[[#This Row],[Column13]]), deployment_raw[[#This Row],[Column13]]/1048576,"")</f>
        <v/>
      </c>
    </row>
    <row r="182" spans="1:13" ht="15.75" customHeight="1" x14ac:dyDescent="0.25">
      <c r="A182" s="30" t="str">
        <f>IF(ISNONTEXT(deployment_raw[[#This Row],[Column1]]), "", deployment_raw[[#This Row],[Column1]])</f>
        <v/>
      </c>
      <c r="B182" s="47" t="str">
        <f>IF(ISNONTEXT(deployment_raw[[#This Row],[Column2]]), "", deployment_raw[[#This Row],[Column2]])</f>
        <v/>
      </c>
      <c r="C182" s="48" t="str">
        <f>IF(ISNONTEXT(deployment_raw[[#This Row],[Column3]]), "", deployment_raw[[#This Row],[Column3]])</f>
        <v/>
      </c>
      <c r="D182" s="47" t="str">
        <f>IF(ISNONTEXT(deployment_raw[[#This Row],[Column4]]), "", deployment_raw[[#This Row],[Column4]])</f>
        <v/>
      </c>
      <c r="E182" s="33" t="str">
        <f>IF(ISNUMBER(deployment_raw[[#This Row],[Column5]]), deployment_raw[[#This Row],[Column5]],"")</f>
        <v/>
      </c>
      <c r="F182" s="36" t="str">
        <f>IF(ISNUMBER(deployment_raw[[#This Row],[Column6]]), deployment_raw[[#This Row],[Column6]],"")</f>
        <v/>
      </c>
      <c r="G182" s="31" t="str">
        <f>IF(ISNUMBER(deployment_raw[[#This Row],[Column7]]), deployment_raw[[#This Row],[Column7]]/1048576,"")</f>
        <v/>
      </c>
      <c r="H182" s="31" t="str">
        <f>IF(ISNUMBER(deployment_raw[[#This Row],[Column8]]), deployment_raw[[#This Row],[Column8]],"")</f>
        <v/>
      </c>
      <c r="I182" s="33" t="str">
        <f>IF(ISNUMBER(deployment_raw[[#This Row],[Column9]]), deployment_raw[[#This Row],[Column9]]/1048576,"")</f>
        <v/>
      </c>
      <c r="J182" s="36" t="str">
        <f>IF(ISNUMBER(deployment_raw[[#This Row],[Column10]]), deployment_raw[[#This Row],[Column10]],"")</f>
        <v/>
      </c>
      <c r="K182" s="31" t="str">
        <f>IF(ISNUMBER(deployment_raw[[#This Row],[Column11]]), deployment_raw[[#This Row],[Column11]]/1048576,"")</f>
        <v/>
      </c>
      <c r="L182" s="31" t="str">
        <f>IF(ISNUMBER(deployment_raw[[#This Row],[Column12]]), deployment_raw[[#This Row],[Column12]],"")</f>
        <v/>
      </c>
      <c r="M182" s="40" t="str">
        <f>IF(ISNUMBER(deployment_raw[[#This Row],[Column13]]), deployment_raw[[#This Row],[Column13]]/1048576,"")</f>
        <v/>
      </c>
    </row>
    <row r="183" spans="1:13" ht="15.75" customHeight="1" x14ac:dyDescent="0.25">
      <c r="A183" s="30" t="str">
        <f>IF(ISNONTEXT(deployment_raw[[#This Row],[Column1]]), "", deployment_raw[[#This Row],[Column1]])</f>
        <v/>
      </c>
      <c r="B183" s="47" t="str">
        <f>IF(ISNONTEXT(deployment_raw[[#This Row],[Column2]]), "", deployment_raw[[#This Row],[Column2]])</f>
        <v/>
      </c>
      <c r="C183" s="48" t="str">
        <f>IF(ISNONTEXT(deployment_raw[[#This Row],[Column3]]), "", deployment_raw[[#This Row],[Column3]])</f>
        <v/>
      </c>
      <c r="D183" s="47" t="str">
        <f>IF(ISNONTEXT(deployment_raw[[#This Row],[Column4]]), "", deployment_raw[[#This Row],[Column4]])</f>
        <v/>
      </c>
      <c r="E183" s="33" t="str">
        <f>IF(ISNUMBER(deployment_raw[[#This Row],[Column5]]), deployment_raw[[#This Row],[Column5]],"")</f>
        <v/>
      </c>
      <c r="F183" s="36" t="str">
        <f>IF(ISNUMBER(deployment_raw[[#This Row],[Column6]]), deployment_raw[[#This Row],[Column6]],"")</f>
        <v/>
      </c>
      <c r="G183" s="31" t="str">
        <f>IF(ISNUMBER(deployment_raw[[#This Row],[Column7]]), deployment_raw[[#This Row],[Column7]]/1048576,"")</f>
        <v/>
      </c>
      <c r="H183" s="31" t="str">
        <f>IF(ISNUMBER(deployment_raw[[#This Row],[Column8]]), deployment_raw[[#This Row],[Column8]],"")</f>
        <v/>
      </c>
      <c r="I183" s="33" t="str">
        <f>IF(ISNUMBER(deployment_raw[[#This Row],[Column9]]), deployment_raw[[#This Row],[Column9]]/1048576,"")</f>
        <v/>
      </c>
      <c r="J183" s="36" t="str">
        <f>IF(ISNUMBER(deployment_raw[[#This Row],[Column10]]), deployment_raw[[#This Row],[Column10]],"")</f>
        <v/>
      </c>
      <c r="K183" s="31" t="str">
        <f>IF(ISNUMBER(deployment_raw[[#This Row],[Column11]]), deployment_raw[[#This Row],[Column11]]/1048576,"")</f>
        <v/>
      </c>
      <c r="L183" s="31" t="str">
        <f>IF(ISNUMBER(deployment_raw[[#This Row],[Column12]]), deployment_raw[[#This Row],[Column12]],"")</f>
        <v/>
      </c>
      <c r="M183" s="40" t="str">
        <f>IF(ISNUMBER(deployment_raw[[#This Row],[Column13]]), deployment_raw[[#This Row],[Column13]]/1048576,"")</f>
        <v/>
      </c>
    </row>
    <row r="184" spans="1:13" ht="15.75" customHeight="1" x14ac:dyDescent="0.25">
      <c r="A184" s="30" t="str">
        <f>IF(ISNONTEXT(deployment_raw[[#This Row],[Column1]]), "", deployment_raw[[#This Row],[Column1]])</f>
        <v/>
      </c>
      <c r="B184" s="47" t="str">
        <f>IF(ISNONTEXT(deployment_raw[[#This Row],[Column2]]), "", deployment_raw[[#This Row],[Column2]])</f>
        <v/>
      </c>
      <c r="C184" s="48" t="str">
        <f>IF(ISNONTEXT(deployment_raw[[#This Row],[Column3]]), "", deployment_raw[[#This Row],[Column3]])</f>
        <v/>
      </c>
      <c r="D184" s="47" t="str">
        <f>IF(ISNONTEXT(deployment_raw[[#This Row],[Column4]]), "", deployment_raw[[#This Row],[Column4]])</f>
        <v/>
      </c>
      <c r="E184" s="33" t="str">
        <f>IF(ISNUMBER(deployment_raw[[#This Row],[Column5]]), deployment_raw[[#This Row],[Column5]],"")</f>
        <v/>
      </c>
      <c r="F184" s="36" t="str">
        <f>IF(ISNUMBER(deployment_raw[[#This Row],[Column6]]), deployment_raw[[#This Row],[Column6]],"")</f>
        <v/>
      </c>
      <c r="G184" s="31" t="str">
        <f>IF(ISNUMBER(deployment_raw[[#This Row],[Column7]]), deployment_raw[[#This Row],[Column7]]/1048576,"")</f>
        <v/>
      </c>
      <c r="H184" s="31" t="str">
        <f>IF(ISNUMBER(deployment_raw[[#This Row],[Column8]]), deployment_raw[[#This Row],[Column8]],"")</f>
        <v/>
      </c>
      <c r="I184" s="33" t="str">
        <f>IF(ISNUMBER(deployment_raw[[#This Row],[Column9]]), deployment_raw[[#This Row],[Column9]]/1048576,"")</f>
        <v/>
      </c>
      <c r="J184" s="36" t="str">
        <f>IF(ISNUMBER(deployment_raw[[#This Row],[Column10]]), deployment_raw[[#This Row],[Column10]],"")</f>
        <v/>
      </c>
      <c r="K184" s="31" t="str">
        <f>IF(ISNUMBER(deployment_raw[[#This Row],[Column11]]), deployment_raw[[#This Row],[Column11]]/1048576,"")</f>
        <v/>
      </c>
      <c r="L184" s="31" t="str">
        <f>IF(ISNUMBER(deployment_raw[[#This Row],[Column12]]), deployment_raw[[#This Row],[Column12]],"")</f>
        <v/>
      </c>
      <c r="M184" s="40" t="str">
        <f>IF(ISNUMBER(deployment_raw[[#This Row],[Column13]]), deployment_raw[[#This Row],[Column13]]/1048576,"")</f>
        <v/>
      </c>
    </row>
    <row r="185" spans="1:13" ht="15.75" customHeight="1" x14ac:dyDescent="0.25">
      <c r="A185" s="30" t="str">
        <f>IF(ISNONTEXT(deployment_raw[[#This Row],[Column1]]), "", deployment_raw[[#This Row],[Column1]])</f>
        <v/>
      </c>
      <c r="B185" s="47" t="str">
        <f>IF(ISNONTEXT(deployment_raw[[#This Row],[Column2]]), "", deployment_raw[[#This Row],[Column2]])</f>
        <v/>
      </c>
      <c r="C185" s="48" t="str">
        <f>IF(ISNONTEXT(deployment_raw[[#This Row],[Column3]]), "", deployment_raw[[#This Row],[Column3]])</f>
        <v/>
      </c>
      <c r="D185" s="47" t="str">
        <f>IF(ISNONTEXT(deployment_raw[[#This Row],[Column4]]), "", deployment_raw[[#This Row],[Column4]])</f>
        <v/>
      </c>
      <c r="E185" s="33" t="str">
        <f>IF(ISNUMBER(deployment_raw[[#This Row],[Column5]]), deployment_raw[[#This Row],[Column5]],"")</f>
        <v/>
      </c>
      <c r="F185" s="36" t="str">
        <f>IF(ISNUMBER(deployment_raw[[#This Row],[Column6]]), deployment_raw[[#This Row],[Column6]],"")</f>
        <v/>
      </c>
      <c r="G185" s="31" t="str">
        <f>IF(ISNUMBER(deployment_raw[[#This Row],[Column7]]), deployment_raw[[#This Row],[Column7]]/1048576,"")</f>
        <v/>
      </c>
      <c r="H185" s="31" t="str">
        <f>IF(ISNUMBER(deployment_raw[[#This Row],[Column8]]), deployment_raw[[#This Row],[Column8]],"")</f>
        <v/>
      </c>
      <c r="I185" s="33" t="str">
        <f>IF(ISNUMBER(deployment_raw[[#This Row],[Column9]]), deployment_raw[[#This Row],[Column9]]/1048576,"")</f>
        <v/>
      </c>
      <c r="J185" s="36" t="str">
        <f>IF(ISNUMBER(deployment_raw[[#This Row],[Column10]]), deployment_raw[[#This Row],[Column10]],"")</f>
        <v/>
      </c>
      <c r="K185" s="31" t="str">
        <f>IF(ISNUMBER(deployment_raw[[#This Row],[Column11]]), deployment_raw[[#This Row],[Column11]]/1048576,"")</f>
        <v/>
      </c>
      <c r="L185" s="31" t="str">
        <f>IF(ISNUMBER(deployment_raw[[#This Row],[Column12]]), deployment_raw[[#This Row],[Column12]],"")</f>
        <v/>
      </c>
      <c r="M185" s="40" t="str">
        <f>IF(ISNUMBER(deployment_raw[[#This Row],[Column13]]), deployment_raw[[#This Row],[Column13]]/1048576,"")</f>
        <v/>
      </c>
    </row>
    <row r="186" spans="1:13" ht="15.75" customHeight="1" x14ac:dyDescent="0.25">
      <c r="A186" s="30" t="str">
        <f>IF(ISNONTEXT(deployment_raw[[#This Row],[Column1]]), "", deployment_raw[[#This Row],[Column1]])</f>
        <v/>
      </c>
      <c r="B186" s="47" t="str">
        <f>IF(ISNONTEXT(deployment_raw[[#This Row],[Column2]]), "", deployment_raw[[#This Row],[Column2]])</f>
        <v/>
      </c>
      <c r="C186" s="48" t="str">
        <f>IF(ISNONTEXT(deployment_raw[[#This Row],[Column3]]), "", deployment_raw[[#This Row],[Column3]])</f>
        <v/>
      </c>
      <c r="D186" s="47" t="str">
        <f>IF(ISNONTEXT(deployment_raw[[#This Row],[Column4]]), "", deployment_raw[[#This Row],[Column4]])</f>
        <v/>
      </c>
      <c r="E186" s="33" t="str">
        <f>IF(ISNUMBER(deployment_raw[[#This Row],[Column5]]), deployment_raw[[#This Row],[Column5]],"")</f>
        <v/>
      </c>
      <c r="F186" s="36" t="str">
        <f>IF(ISNUMBER(deployment_raw[[#This Row],[Column6]]), deployment_raw[[#This Row],[Column6]],"")</f>
        <v/>
      </c>
      <c r="G186" s="31" t="str">
        <f>IF(ISNUMBER(deployment_raw[[#This Row],[Column7]]), deployment_raw[[#This Row],[Column7]]/1048576,"")</f>
        <v/>
      </c>
      <c r="H186" s="31" t="str">
        <f>IF(ISNUMBER(deployment_raw[[#This Row],[Column8]]), deployment_raw[[#This Row],[Column8]],"")</f>
        <v/>
      </c>
      <c r="I186" s="33" t="str">
        <f>IF(ISNUMBER(deployment_raw[[#This Row],[Column9]]), deployment_raw[[#This Row],[Column9]]/1048576,"")</f>
        <v/>
      </c>
      <c r="J186" s="36" t="str">
        <f>IF(ISNUMBER(deployment_raw[[#This Row],[Column10]]), deployment_raw[[#This Row],[Column10]],"")</f>
        <v/>
      </c>
      <c r="K186" s="31" t="str">
        <f>IF(ISNUMBER(deployment_raw[[#This Row],[Column11]]), deployment_raw[[#This Row],[Column11]]/1048576,"")</f>
        <v/>
      </c>
      <c r="L186" s="31" t="str">
        <f>IF(ISNUMBER(deployment_raw[[#This Row],[Column12]]), deployment_raw[[#This Row],[Column12]],"")</f>
        <v/>
      </c>
      <c r="M186" s="40" t="str">
        <f>IF(ISNUMBER(deployment_raw[[#This Row],[Column13]]), deployment_raw[[#This Row],[Column13]]/1048576,"")</f>
        <v/>
      </c>
    </row>
    <row r="187" spans="1:13" ht="15.75" customHeight="1" x14ac:dyDescent="0.25">
      <c r="A187" s="30" t="str">
        <f>IF(ISNONTEXT(deployment_raw[[#This Row],[Column1]]), "", deployment_raw[[#This Row],[Column1]])</f>
        <v/>
      </c>
      <c r="B187" s="47" t="str">
        <f>IF(ISNONTEXT(deployment_raw[[#This Row],[Column2]]), "", deployment_raw[[#This Row],[Column2]])</f>
        <v/>
      </c>
      <c r="C187" s="48" t="str">
        <f>IF(ISNONTEXT(deployment_raw[[#This Row],[Column3]]), "", deployment_raw[[#This Row],[Column3]])</f>
        <v/>
      </c>
      <c r="D187" s="47" t="str">
        <f>IF(ISNONTEXT(deployment_raw[[#This Row],[Column4]]), "", deployment_raw[[#This Row],[Column4]])</f>
        <v/>
      </c>
      <c r="E187" s="33" t="str">
        <f>IF(ISNUMBER(deployment_raw[[#This Row],[Column5]]), deployment_raw[[#This Row],[Column5]],"")</f>
        <v/>
      </c>
      <c r="F187" s="36" t="str">
        <f>IF(ISNUMBER(deployment_raw[[#This Row],[Column6]]), deployment_raw[[#This Row],[Column6]],"")</f>
        <v/>
      </c>
      <c r="G187" s="31" t="str">
        <f>IF(ISNUMBER(deployment_raw[[#This Row],[Column7]]), deployment_raw[[#This Row],[Column7]]/1048576,"")</f>
        <v/>
      </c>
      <c r="H187" s="31" t="str">
        <f>IF(ISNUMBER(deployment_raw[[#This Row],[Column8]]), deployment_raw[[#This Row],[Column8]],"")</f>
        <v/>
      </c>
      <c r="I187" s="33" t="str">
        <f>IF(ISNUMBER(deployment_raw[[#This Row],[Column9]]), deployment_raw[[#This Row],[Column9]]/1048576,"")</f>
        <v/>
      </c>
      <c r="J187" s="36" t="str">
        <f>IF(ISNUMBER(deployment_raw[[#This Row],[Column10]]), deployment_raw[[#This Row],[Column10]],"")</f>
        <v/>
      </c>
      <c r="K187" s="31" t="str">
        <f>IF(ISNUMBER(deployment_raw[[#This Row],[Column11]]), deployment_raw[[#This Row],[Column11]]/1048576,"")</f>
        <v/>
      </c>
      <c r="L187" s="31" t="str">
        <f>IF(ISNUMBER(deployment_raw[[#This Row],[Column12]]), deployment_raw[[#This Row],[Column12]],"")</f>
        <v/>
      </c>
      <c r="M187" s="40" t="str">
        <f>IF(ISNUMBER(deployment_raw[[#This Row],[Column13]]), deployment_raw[[#This Row],[Column13]]/1048576,"")</f>
        <v/>
      </c>
    </row>
    <row r="188" spans="1:13" ht="15.75" customHeight="1" x14ac:dyDescent="0.25">
      <c r="A188" s="30" t="str">
        <f>IF(ISNONTEXT(deployment_raw[[#This Row],[Column1]]), "", deployment_raw[[#This Row],[Column1]])</f>
        <v/>
      </c>
      <c r="B188" s="47" t="str">
        <f>IF(ISNONTEXT(deployment_raw[[#This Row],[Column2]]), "", deployment_raw[[#This Row],[Column2]])</f>
        <v/>
      </c>
      <c r="C188" s="48" t="str">
        <f>IF(ISNONTEXT(deployment_raw[[#This Row],[Column3]]), "", deployment_raw[[#This Row],[Column3]])</f>
        <v/>
      </c>
      <c r="D188" s="47" t="str">
        <f>IF(ISNONTEXT(deployment_raw[[#This Row],[Column4]]), "", deployment_raw[[#This Row],[Column4]])</f>
        <v/>
      </c>
      <c r="E188" s="33" t="str">
        <f>IF(ISNUMBER(deployment_raw[[#This Row],[Column5]]), deployment_raw[[#This Row],[Column5]],"")</f>
        <v/>
      </c>
      <c r="F188" s="36" t="str">
        <f>IF(ISNUMBER(deployment_raw[[#This Row],[Column6]]), deployment_raw[[#This Row],[Column6]],"")</f>
        <v/>
      </c>
      <c r="G188" s="31" t="str">
        <f>IF(ISNUMBER(deployment_raw[[#This Row],[Column7]]), deployment_raw[[#This Row],[Column7]]/1048576,"")</f>
        <v/>
      </c>
      <c r="H188" s="31" t="str">
        <f>IF(ISNUMBER(deployment_raw[[#This Row],[Column8]]), deployment_raw[[#This Row],[Column8]],"")</f>
        <v/>
      </c>
      <c r="I188" s="33" t="str">
        <f>IF(ISNUMBER(deployment_raw[[#This Row],[Column9]]), deployment_raw[[#This Row],[Column9]]/1048576,"")</f>
        <v/>
      </c>
      <c r="J188" s="36" t="str">
        <f>IF(ISNUMBER(deployment_raw[[#This Row],[Column10]]), deployment_raw[[#This Row],[Column10]],"")</f>
        <v/>
      </c>
      <c r="K188" s="31" t="str">
        <f>IF(ISNUMBER(deployment_raw[[#This Row],[Column11]]), deployment_raw[[#This Row],[Column11]]/1048576,"")</f>
        <v/>
      </c>
      <c r="L188" s="31" t="str">
        <f>IF(ISNUMBER(deployment_raw[[#This Row],[Column12]]), deployment_raw[[#This Row],[Column12]],"")</f>
        <v/>
      </c>
      <c r="M188" s="40" t="str">
        <f>IF(ISNUMBER(deployment_raw[[#This Row],[Column13]]), deployment_raw[[#This Row],[Column13]]/1048576,"")</f>
        <v/>
      </c>
    </row>
    <row r="189" spans="1:13" ht="15.75" customHeight="1" x14ac:dyDescent="0.25">
      <c r="A189" s="30" t="str">
        <f>IF(ISNONTEXT(deployment_raw[[#This Row],[Column1]]), "", deployment_raw[[#This Row],[Column1]])</f>
        <v/>
      </c>
      <c r="B189" s="47" t="str">
        <f>IF(ISNONTEXT(deployment_raw[[#This Row],[Column2]]), "", deployment_raw[[#This Row],[Column2]])</f>
        <v/>
      </c>
      <c r="C189" s="48" t="str">
        <f>IF(ISNONTEXT(deployment_raw[[#This Row],[Column3]]), "", deployment_raw[[#This Row],[Column3]])</f>
        <v/>
      </c>
      <c r="D189" s="47" t="str">
        <f>IF(ISNONTEXT(deployment_raw[[#This Row],[Column4]]), "", deployment_raw[[#This Row],[Column4]])</f>
        <v/>
      </c>
      <c r="E189" s="33" t="str">
        <f>IF(ISNUMBER(deployment_raw[[#This Row],[Column5]]), deployment_raw[[#This Row],[Column5]],"")</f>
        <v/>
      </c>
      <c r="F189" s="36" t="str">
        <f>IF(ISNUMBER(deployment_raw[[#This Row],[Column6]]), deployment_raw[[#This Row],[Column6]],"")</f>
        <v/>
      </c>
      <c r="G189" s="31" t="str">
        <f>IF(ISNUMBER(deployment_raw[[#This Row],[Column7]]), deployment_raw[[#This Row],[Column7]]/1048576,"")</f>
        <v/>
      </c>
      <c r="H189" s="31" t="str">
        <f>IF(ISNUMBER(deployment_raw[[#This Row],[Column8]]), deployment_raw[[#This Row],[Column8]],"")</f>
        <v/>
      </c>
      <c r="I189" s="33" t="str">
        <f>IF(ISNUMBER(deployment_raw[[#This Row],[Column9]]), deployment_raw[[#This Row],[Column9]]/1048576,"")</f>
        <v/>
      </c>
      <c r="J189" s="36" t="str">
        <f>IF(ISNUMBER(deployment_raw[[#This Row],[Column10]]), deployment_raw[[#This Row],[Column10]],"")</f>
        <v/>
      </c>
      <c r="K189" s="31" t="str">
        <f>IF(ISNUMBER(deployment_raw[[#This Row],[Column11]]), deployment_raw[[#This Row],[Column11]]/1048576,"")</f>
        <v/>
      </c>
      <c r="L189" s="31" t="str">
        <f>IF(ISNUMBER(deployment_raw[[#This Row],[Column12]]), deployment_raw[[#This Row],[Column12]],"")</f>
        <v/>
      </c>
      <c r="M189" s="40" t="str">
        <f>IF(ISNUMBER(deployment_raw[[#This Row],[Column13]]), deployment_raw[[#This Row],[Column13]]/1048576,"")</f>
        <v/>
      </c>
    </row>
    <row r="190" spans="1:13" ht="15.75" customHeight="1" x14ac:dyDescent="0.25">
      <c r="A190" s="30" t="str">
        <f>IF(ISNONTEXT(deployment_raw[[#This Row],[Column1]]), "", deployment_raw[[#This Row],[Column1]])</f>
        <v/>
      </c>
      <c r="B190" s="47" t="str">
        <f>IF(ISNONTEXT(deployment_raw[[#This Row],[Column2]]), "", deployment_raw[[#This Row],[Column2]])</f>
        <v/>
      </c>
      <c r="C190" s="48" t="str">
        <f>IF(ISNONTEXT(deployment_raw[[#This Row],[Column3]]), "", deployment_raw[[#This Row],[Column3]])</f>
        <v/>
      </c>
      <c r="D190" s="47" t="str">
        <f>IF(ISNONTEXT(deployment_raw[[#This Row],[Column4]]), "", deployment_raw[[#This Row],[Column4]])</f>
        <v/>
      </c>
      <c r="E190" s="33" t="str">
        <f>IF(ISNUMBER(deployment_raw[[#This Row],[Column5]]), deployment_raw[[#This Row],[Column5]],"")</f>
        <v/>
      </c>
      <c r="F190" s="36" t="str">
        <f>IF(ISNUMBER(deployment_raw[[#This Row],[Column6]]), deployment_raw[[#This Row],[Column6]],"")</f>
        <v/>
      </c>
      <c r="G190" s="31" t="str">
        <f>IF(ISNUMBER(deployment_raw[[#This Row],[Column7]]), deployment_raw[[#This Row],[Column7]]/1048576,"")</f>
        <v/>
      </c>
      <c r="H190" s="31" t="str">
        <f>IF(ISNUMBER(deployment_raw[[#This Row],[Column8]]), deployment_raw[[#This Row],[Column8]],"")</f>
        <v/>
      </c>
      <c r="I190" s="33" t="str">
        <f>IF(ISNUMBER(deployment_raw[[#This Row],[Column9]]), deployment_raw[[#This Row],[Column9]]/1048576,"")</f>
        <v/>
      </c>
      <c r="J190" s="36" t="str">
        <f>IF(ISNUMBER(deployment_raw[[#This Row],[Column10]]), deployment_raw[[#This Row],[Column10]],"")</f>
        <v/>
      </c>
      <c r="K190" s="31" t="str">
        <f>IF(ISNUMBER(deployment_raw[[#This Row],[Column11]]), deployment_raw[[#This Row],[Column11]]/1048576,"")</f>
        <v/>
      </c>
      <c r="L190" s="31" t="str">
        <f>IF(ISNUMBER(deployment_raw[[#This Row],[Column12]]), deployment_raw[[#This Row],[Column12]],"")</f>
        <v/>
      </c>
      <c r="M190" s="40" t="str">
        <f>IF(ISNUMBER(deployment_raw[[#This Row],[Column13]]), deployment_raw[[#This Row],[Column13]]/1048576,"")</f>
        <v/>
      </c>
    </row>
    <row r="191" spans="1:13" ht="15.75" customHeight="1" x14ac:dyDescent="0.25">
      <c r="A191" s="30" t="str">
        <f>IF(ISNONTEXT(deployment_raw[[#This Row],[Column1]]), "", deployment_raw[[#This Row],[Column1]])</f>
        <v/>
      </c>
      <c r="B191" s="47" t="str">
        <f>IF(ISNONTEXT(deployment_raw[[#This Row],[Column2]]), "", deployment_raw[[#This Row],[Column2]])</f>
        <v/>
      </c>
      <c r="C191" s="48" t="str">
        <f>IF(ISNONTEXT(deployment_raw[[#This Row],[Column3]]), "", deployment_raw[[#This Row],[Column3]])</f>
        <v/>
      </c>
      <c r="D191" s="47" t="str">
        <f>IF(ISNONTEXT(deployment_raw[[#This Row],[Column4]]), "", deployment_raw[[#This Row],[Column4]])</f>
        <v/>
      </c>
      <c r="E191" s="33" t="str">
        <f>IF(ISNUMBER(deployment_raw[[#This Row],[Column5]]), deployment_raw[[#This Row],[Column5]],"")</f>
        <v/>
      </c>
      <c r="F191" s="36" t="str">
        <f>IF(ISNUMBER(deployment_raw[[#This Row],[Column6]]), deployment_raw[[#This Row],[Column6]],"")</f>
        <v/>
      </c>
      <c r="G191" s="31" t="str">
        <f>IF(ISNUMBER(deployment_raw[[#This Row],[Column7]]), deployment_raw[[#This Row],[Column7]]/1048576,"")</f>
        <v/>
      </c>
      <c r="H191" s="31" t="str">
        <f>IF(ISNUMBER(deployment_raw[[#This Row],[Column8]]), deployment_raw[[#This Row],[Column8]],"")</f>
        <v/>
      </c>
      <c r="I191" s="33" t="str">
        <f>IF(ISNUMBER(deployment_raw[[#This Row],[Column9]]), deployment_raw[[#This Row],[Column9]]/1048576,"")</f>
        <v/>
      </c>
      <c r="J191" s="36" t="str">
        <f>IF(ISNUMBER(deployment_raw[[#This Row],[Column10]]), deployment_raw[[#This Row],[Column10]],"")</f>
        <v/>
      </c>
      <c r="K191" s="31" t="str">
        <f>IF(ISNUMBER(deployment_raw[[#This Row],[Column11]]), deployment_raw[[#This Row],[Column11]]/1048576,"")</f>
        <v/>
      </c>
      <c r="L191" s="31" t="str">
        <f>IF(ISNUMBER(deployment_raw[[#This Row],[Column12]]), deployment_raw[[#This Row],[Column12]],"")</f>
        <v/>
      </c>
      <c r="M191" s="40" t="str">
        <f>IF(ISNUMBER(deployment_raw[[#This Row],[Column13]]), deployment_raw[[#This Row],[Column13]]/1048576,"")</f>
        <v/>
      </c>
    </row>
    <row r="192" spans="1:13" ht="15.75" customHeight="1" x14ac:dyDescent="0.25">
      <c r="A192" s="30" t="str">
        <f>IF(ISNONTEXT(deployment_raw[[#This Row],[Column1]]), "", deployment_raw[[#This Row],[Column1]])</f>
        <v/>
      </c>
      <c r="B192" s="47" t="str">
        <f>IF(ISNONTEXT(deployment_raw[[#This Row],[Column2]]), "", deployment_raw[[#This Row],[Column2]])</f>
        <v/>
      </c>
      <c r="C192" s="48" t="str">
        <f>IF(ISNONTEXT(deployment_raw[[#This Row],[Column3]]), "", deployment_raw[[#This Row],[Column3]])</f>
        <v/>
      </c>
      <c r="D192" s="47" t="str">
        <f>IF(ISNONTEXT(deployment_raw[[#This Row],[Column4]]), "", deployment_raw[[#This Row],[Column4]])</f>
        <v/>
      </c>
      <c r="E192" s="33" t="str">
        <f>IF(ISNUMBER(deployment_raw[[#This Row],[Column5]]), deployment_raw[[#This Row],[Column5]],"")</f>
        <v/>
      </c>
      <c r="F192" s="36" t="str">
        <f>IF(ISNUMBER(deployment_raw[[#This Row],[Column6]]), deployment_raw[[#This Row],[Column6]],"")</f>
        <v/>
      </c>
      <c r="G192" s="31" t="str">
        <f>IF(ISNUMBER(deployment_raw[[#This Row],[Column7]]), deployment_raw[[#This Row],[Column7]]/1048576,"")</f>
        <v/>
      </c>
      <c r="H192" s="31" t="str">
        <f>IF(ISNUMBER(deployment_raw[[#This Row],[Column8]]), deployment_raw[[#This Row],[Column8]],"")</f>
        <v/>
      </c>
      <c r="I192" s="33" t="str">
        <f>IF(ISNUMBER(deployment_raw[[#This Row],[Column9]]), deployment_raw[[#This Row],[Column9]]/1048576,"")</f>
        <v/>
      </c>
      <c r="J192" s="36" t="str">
        <f>IF(ISNUMBER(deployment_raw[[#This Row],[Column10]]), deployment_raw[[#This Row],[Column10]],"")</f>
        <v/>
      </c>
      <c r="K192" s="31" t="str">
        <f>IF(ISNUMBER(deployment_raw[[#This Row],[Column11]]), deployment_raw[[#This Row],[Column11]]/1048576,"")</f>
        <v/>
      </c>
      <c r="L192" s="31" t="str">
        <f>IF(ISNUMBER(deployment_raw[[#This Row],[Column12]]), deployment_raw[[#This Row],[Column12]],"")</f>
        <v/>
      </c>
      <c r="M192" s="40" t="str">
        <f>IF(ISNUMBER(deployment_raw[[#This Row],[Column13]]), deployment_raw[[#This Row],[Column13]]/1048576,"")</f>
        <v/>
      </c>
    </row>
    <row r="193" spans="1:13" ht="15.75" customHeight="1" x14ac:dyDescent="0.25">
      <c r="A193" s="30" t="str">
        <f>IF(ISNONTEXT(deployment_raw[[#This Row],[Column1]]), "", deployment_raw[[#This Row],[Column1]])</f>
        <v/>
      </c>
      <c r="B193" s="47" t="str">
        <f>IF(ISNONTEXT(deployment_raw[[#This Row],[Column2]]), "", deployment_raw[[#This Row],[Column2]])</f>
        <v/>
      </c>
      <c r="C193" s="48" t="str">
        <f>IF(ISNONTEXT(deployment_raw[[#This Row],[Column3]]), "", deployment_raw[[#This Row],[Column3]])</f>
        <v/>
      </c>
      <c r="D193" s="47" t="str">
        <f>IF(ISNONTEXT(deployment_raw[[#This Row],[Column4]]), "", deployment_raw[[#This Row],[Column4]])</f>
        <v/>
      </c>
      <c r="E193" s="33" t="str">
        <f>IF(ISNUMBER(deployment_raw[[#This Row],[Column5]]), deployment_raw[[#This Row],[Column5]],"")</f>
        <v/>
      </c>
      <c r="F193" s="36" t="str">
        <f>IF(ISNUMBER(deployment_raw[[#This Row],[Column6]]), deployment_raw[[#This Row],[Column6]],"")</f>
        <v/>
      </c>
      <c r="G193" s="31" t="str">
        <f>IF(ISNUMBER(deployment_raw[[#This Row],[Column7]]), deployment_raw[[#This Row],[Column7]]/1048576,"")</f>
        <v/>
      </c>
      <c r="H193" s="31" t="str">
        <f>IF(ISNUMBER(deployment_raw[[#This Row],[Column8]]), deployment_raw[[#This Row],[Column8]],"")</f>
        <v/>
      </c>
      <c r="I193" s="33" t="str">
        <f>IF(ISNUMBER(deployment_raw[[#This Row],[Column9]]), deployment_raw[[#This Row],[Column9]]/1048576,"")</f>
        <v/>
      </c>
      <c r="J193" s="36" t="str">
        <f>IF(ISNUMBER(deployment_raw[[#This Row],[Column10]]), deployment_raw[[#This Row],[Column10]],"")</f>
        <v/>
      </c>
      <c r="K193" s="31" t="str">
        <f>IF(ISNUMBER(deployment_raw[[#This Row],[Column11]]), deployment_raw[[#This Row],[Column11]]/1048576,"")</f>
        <v/>
      </c>
      <c r="L193" s="31" t="str">
        <f>IF(ISNUMBER(deployment_raw[[#This Row],[Column12]]), deployment_raw[[#This Row],[Column12]],"")</f>
        <v/>
      </c>
      <c r="M193" s="40" t="str">
        <f>IF(ISNUMBER(deployment_raw[[#This Row],[Column13]]), deployment_raw[[#This Row],[Column13]]/1048576,"")</f>
        <v/>
      </c>
    </row>
    <row r="194" spans="1:13" ht="15.75" customHeight="1" x14ac:dyDescent="0.25">
      <c r="A194" s="30" t="str">
        <f>IF(ISNONTEXT(deployment_raw[[#This Row],[Column1]]), "", deployment_raw[[#This Row],[Column1]])</f>
        <v/>
      </c>
      <c r="B194" s="47" t="str">
        <f>IF(ISNONTEXT(deployment_raw[[#This Row],[Column2]]), "", deployment_raw[[#This Row],[Column2]])</f>
        <v/>
      </c>
      <c r="C194" s="48" t="str">
        <f>IF(ISNONTEXT(deployment_raw[[#This Row],[Column3]]), "", deployment_raw[[#This Row],[Column3]])</f>
        <v/>
      </c>
      <c r="D194" s="47" t="str">
        <f>IF(ISNONTEXT(deployment_raw[[#This Row],[Column4]]), "", deployment_raw[[#This Row],[Column4]])</f>
        <v/>
      </c>
      <c r="E194" s="33" t="str">
        <f>IF(ISNUMBER(deployment_raw[[#This Row],[Column5]]), deployment_raw[[#This Row],[Column5]],"")</f>
        <v/>
      </c>
      <c r="F194" s="36" t="str">
        <f>IF(ISNUMBER(deployment_raw[[#This Row],[Column6]]), deployment_raw[[#This Row],[Column6]],"")</f>
        <v/>
      </c>
      <c r="G194" s="31" t="str">
        <f>IF(ISNUMBER(deployment_raw[[#This Row],[Column7]]), deployment_raw[[#This Row],[Column7]]/1048576,"")</f>
        <v/>
      </c>
      <c r="H194" s="31" t="str">
        <f>IF(ISNUMBER(deployment_raw[[#This Row],[Column8]]), deployment_raw[[#This Row],[Column8]],"")</f>
        <v/>
      </c>
      <c r="I194" s="33" t="str">
        <f>IF(ISNUMBER(deployment_raw[[#This Row],[Column9]]), deployment_raw[[#This Row],[Column9]]/1048576,"")</f>
        <v/>
      </c>
      <c r="J194" s="36" t="str">
        <f>IF(ISNUMBER(deployment_raw[[#This Row],[Column10]]), deployment_raw[[#This Row],[Column10]],"")</f>
        <v/>
      </c>
      <c r="K194" s="31" t="str">
        <f>IF(ISNUMBER(deployment_raw[[#This Row],[Column11]]), deployment_raw[[#This Row],[Column11]]/1048576,"")</f>
        <v/>
      </c>
      <c r="L194" s="31" t="str">
        <f>IF(ISNUMBER(deployment_raw[[#This Row],[Column12]]), deployment_raw[[#This Row],[Column12]],"")</f>
        <v/>
      </c>
      <c r="M194" s="40" t="str">
        <f>IF(ISNUMBER(deployment_raw[[#This Row],[Column13]]), deployment_raw[[#This Row],[Column13]]/1048576,"")</f>
        <v/>
      </c>
    </row>
    <row r="195" spans="1:13" ht="15.75" customHeight="1" x14ac:dyDescent="0.25">
      <c r="A195" s="30" t="str">
        <f>IF(ISNONTEXT(deployment_raw[[#This Row],[Column1]]), "", deployment_raw[[#This Row],[Column1]])</f>
        <v/>
      </c>
      <c r="B195" s="47" t="str">
        <f>IF(ISNONTEXT(deployment_raw[[#This Row],[Column2]]), "", deployment_raw[[#This Row],[Column2]])</f>
        <v/>
      </c>
      <c r="C195" s="48" t="str">
        <f>IF(ISNONTEXT(deployment_raw[[#This Row],[Column3]]), "", deployment_raw[[#This Row],[Column3]])</f>
        <v/>
      </c>
      <c r="D195" s="47" t="str">
        <f>IF(ISNONTEXT(deployment_raw[[#This Row],[Column4]]), "", deployment_raw[[#This Row],[Column4]])</f>
        <v/>
      </c>
      <c r="E195" s="33" t="str">
        <f>IF(ISNUMBER(deployment_raw[[#This Row],[Column5]]), deployment_raw[[#This Row],[Column5]],"")</f>
        <v/>
      </c>
      <c r="F195" s="36" t="str">
        <f>IF(ISNUMBER(deployment_raw[[#This Row],[Column6]]), deployment_raw[[#This Row],[Column6]],"")</f>
        <v/>
      </c>
      <c r="G195" s="31" t="str">
        <f>IF(ISNUMBER(deployment_raw[[#This Row],[Column7]]), deployment_raw[[#This Row],[Column7]]/1048576,"")</f>
        <v/>
      </c>
      <c r="H195" s="31" t="str">
        <f>IF(ISNUMBER(deployment_raw[[#This Row],[Column8]]), deployment_raw[[#This Row],[Column8]],"")</f>
        <v/>
      </c>
      <c r="I195" s="33" t="str">
        <f>IF(ISNUMBER(deployment_raw[[#This Row],[Column9]]), deployment_raw[[#This Row],[Column9]]/1048576,"")</f>
        <v/>
      </c>
      <c r="J195" s="36" t="str">
        <f>IF(ISNUMBER(deployment_raw[[#This Row],[Column10]]), deployment_raw[[#This Row],[Column10]],"")</f>
        <v/>
      </c>
      <c r="K195" s="31" t="str">
        <f>IF(ISNUMBER(deployment_raw[[#This Row],[Column11]]), deployment_raw[[#This Row],[Column11]]/1048576,"")</f>
        <v/>
      </c>
      <c r="L195" s="31" t="str">
        <f>IF(ISNUMBER(deployment_raw[[#This Row],[Column12]]), deployment_raw[[#This Row],[Column12]],"")</f>
        <v/>
      </c>
      <c r="M195" s="40" t="str">
        <f>IF(ISNUMBER(deployment_raw[[#This Row],[Column13]]), deployment_raw[[#This Row],[Column13]]/1048576,"")</f>
        <v/>
      </c>
    </row>
    <row r="196" spans="1:13" ht="15.75" customHeight="1" x14ac:dyDescent="0.25">
      <c r="A196" s="30" t="str">
        <f>IF(ISNONTEXT(deployment_raw[[#This Row],[Column1]]), "", deployment_raw[[#This Row],[Column1]])</f>
        <v/>
      </c>
      <c r="B196" s="47" t="str">
        <f>IF(ISNONTEXT(deployment_raw[[#This Row],[Column2]]), "", deployment_raw[[#This Row],[Column2]])</f>
        <v/>
      </c>
      <c r="C196" s="48" t="str">
        <f>IF(ISNONTEXT(deployment_raw[[#This Row],[Column3]]), "", deployment_raw[[#This Row],[Column3]])</f>
        <v/>
      </c>
      <c r="D196" s="47" t="str">
        <f>IF(ISNONTEXT(deployment_raw[[#This Row],[Column4]]), "", deployment_raw[[#This Row],[Column4]])</f>
        <v/>
      </c>
      <c r="E196" s="33" t="str">
        <f>IF(ISNUMBER(deployment_raw[[#This Row],[Column5]]), deployment_raw[[#This Row],[Column5]],"")</f>
        <v/>
      </c>
      <c r="F196" s="36" t="str">
        <f>IF(ISNUMBER(deployment_raw[[#This Row],[Column6]]), deployment_raw[[#This Row],[Column6]],"")</f>
        <v/>
      </c>
      <c r="G196" s="31" t="str">
        <f>IF(ISNUMBER(deployment_raw[[#This Row],[Column7]]), deployment_raw[[#This Row],[Column7]]/1048576,"")</f>
        <v/>
      </c>
      <c r="H196" s="31" t="str">
        <f>IF(ISNUMBER(deployment_raw[[#This Row],[Column8]]), deployment_raw[[#This Row],[Column8]],"")</f>
        <v/>
      </c>
      <c r="I196" s="33" t="str">
        <f>IF(ISNUMBER(deployment_raw[[#This Row],[Column9]]), deployment_raw[[#This Row],[Column9]]/1048576,"")</f>
        <v/>
      </c>
      <c r="J196" s="36" t="str">
        <f>IF(ISNUMBER(deployment_raw[[#This Row],[Column10]]), deployment_raw[[#This Row],[Column10]],"")</f>
        <v/>
      </c>
      <c r="K196" s="31" t="str">
        <f>IF(ISNUMBER(deployment_raw[[#This Row],[Column11]]), deployment_raw[[#This Row],[Column11]]/1048576,"")</f>
        <v/>
      </c>
      <c r="L196" s="31" t="str">
        <f>IF(ISNUMBER(deployment_raw[[#This Row],[Column12]]), deployment_raw[[#This Row],[Column12]],"")</f>
        <v/>
      </c>
      <c r="M196" s="40" t="str">
        <f>IF(ISNUMBER(deployment_raw[[#This Row],[Column13]]), deployment_raw[[#This Row],[Column13]]/1048576,"")</f>
        <v/>
      </c>
    </row>
    <row r="197" spans="1:13" ht="15.75" customHeight="1" x14ac:dyDescent="0.25">
      <c r="A197" s="30" t="str">
        <f>IF(ISNONTEXT(deployment_raw[[#This Row],[Column1]]), "", deployment_raw[[#This Row],[Column1]])</f>
        <v/>
      </c>
      <c r="B197" s="47" t="str">
        <f>IF(ISNONTEXT(deployment_raw[[#This Row],[Column2]]), "", deployment_raw[[#This Row],[Column2]])</f>
        <v/>
      </c>
      <c r="C197" s="48" t="str">
        <f>IF(ISNONTEXT(deployment_raw[[#This Row],[Column3]]), "", deployment_raw[[#This Row],[Column3]])</f>
        <v/>
      </c>
      <c r="D197" s="47" t="str">
        <f>IF(ISNONTEXT(deployment_raw[[#This Row],[Column4]]), "", deployment_raw[[#This Row],[Column4]])</f>
        <v/>
      </c>
      <c r="E197" s="33" t="str">
        <f>IF(ISNUMBER(deployment_raw[[#This Row],[Column5]]), deployment_raw[[#This Row],[Column5]],"")</f>
        <v/>
      </c>
      <c r="F197" s="36" t="str">
        <f>IF(ISNUMBER(deployment_raw[[#This Row],[Column6]]), deployment_raw[[#This Row],[Column6]],"")</f>
        <v/>
      </c>
      <c r="G197" s="31" t="str">
        <f>IF(ISNUMBER(deployment_raw[[#This Row],[Column7]]), deployment_raw[[#This Row],[Column7]]/1048576,"")</f>
        <v/>
      </c>
      <c r="H197" s="31" t="str">
        <f>IF(ISNUMBER(deployment_raw[[#This Row],[Column8]]), deployment_raw[[#This Row],[Column8]],"")</f>
        <v/>
      </c>
      <c r="I197" s="33" t="str">
        <f>IF(ISNUMBER(deployment_raw[[#This Row],[Column9]]), deployment_raw[[#This Row],[Column9]]/1048576,"")</f>
        <v/>
      </c>
      <c r="J197" s="36" t="str">
        <f>IF(ISNUMBER(deployment_raw[[#This Row],[Column10]]), deployment_raw[[#This Row],[Column10]],"")</f>
        <v/>
      </c>
      <c r="K197" s="31" t="str">
        <f>IF(ISNUMBER(deployment_raw[[#This Row],[Column11]]), deployment_raw[[#This Row],[Column11]]/1048576,"")</f>
        <v/>
      </c>
      <c r="L197" s="31" t="str">
        <f>IF(ISNUMBER(deployment_raw[[#This Row],[Column12]]), deployment_raw[[#This Row],[Column12]],"")</f>
        <v/>
      </c>
      <c r="M197" s="40" t="str">
        <f>IF(ISNUMBER(deployment_raw[[#This Row],[Column13]]), deployment_raw[[#This Row],[Column13]]/1048576,"")</f>
        <v/>
      </c>
    </row>
    <row r="198" spans="1:13" ht="15.75" customHeight="1" x14ac:dyDescent="0.25">
      <c r="A198" s="30" t="str">
        <f>IF(ISNONTEXT(deployment_raw[[#This Row],[Column1]]), "", deployment_raw[[#This Row],[Column1]])</f>
        <v/>
      </c>
      <c r="B198" s="47" t="str">
        <f>IF(ISNONTEXT(deployment_raw[[#This Row],[Column2]]), "", deployment_raw[[#This Row],[Column2]])</f>
        <v/>
      </c>
      <c r="C198" s="48" t="str">
        <f>IF(ISNONTEXT(deployment_raw[[#This Row],[Column3]]), "", deployment_raw[[#This Row],[Column3]])</f>
        <v/>
      </c>
      <c r="D198" s="47" t="str">
        <f>IF(ISNONTEXT(deployment_raw[[#This Row],[Column4]]), "", deployment_raw[[#This Row],[Column4]])</f>
        <v/>
      </c>
      <c r="E198" s="33" t="str">
        <f>IF(ISNUMBER(deployment_raw[[#This Row],[Column5]]), deployment_raw[[#This Row],[Column5]],"")</f>
        <v/>
      </c>
      <c r="F198" s="36" t="str">
        <f>IF(ISNUMBER(deployment_raw[[#This Row],[Column6]]), deployment_raw[[#This Row],[Column6]],"")</f>
        <v/>
      </c>
      <c r="G198" s="31" t="str">
        <f>IF(ISNUMBER(deployment_raw[[#This Row],[Column7]]), deployment_raw[[#This Row],[Column7]]/1048576,"")</f>
        <v/>
      </c>
      <c r="H198" s="31" t="str">
        <f>IF(ISNUMBER(deployment_raw[[#This Row],[Column8]]), deployment_raw[[#This Row],[Column8]],"")</f>
        <v/>
      </c>
      <c r="I198" s="33" t="str">
        <f>IF(ISNUMBER(deployment_raw[[#This Row],[Column9]]), deployment_raw[[#This Row],[Column9]]/1048576,"")</f>
        <v/>
      </c>
      <c r="J198" s="36" t="str">
        <f>IF(ISNUMBER(deployment_raw[[#This Row],[Column10]]), deployment_raw[[#This Row],[Column10]],"")</f>
        <v/>
      </c>
      <c r="K198" s="31" t="str">
        <f>IF(ISNUMBER(deployment_raw[[#This Row],[Column11]]), deployment_raw[[#This Row],[Column11]]/1048576,"")</f>
        <v/>
      </c>
      <c r="L198" s="31" t="str">
        <f>IF(ISNUMBER(deployment_raw[[#This Row],[Column12]]), deployment_raw[[#This Row],[Column12]],"")</f>
        <v/>
      </c>
      <c r="M198" s="40" t="str">
        <f>IF(ISNUMBER(deployment_raw[[#This Row],[Column13]]), deployment_raw[[#This Row],[Column13]]/1048576,"")</f>
        <v/>
      </c>
    </row>
    <row r="199" spans="1:13" ht="15.75" customHeight="1" x14ac:dyDescent="0.25">
      <c r="A199" s="30" t="str">
        <f>IF(ISNONTEXT(deployment_raw[[#This Row],[Column1]]), "", deployment_raw[[#This Row],[Column1]])</f>
        <v/>
      </c>
      <c r="B199" s="47" t="str">
        <f>IF(ISNONTEXT(deployment_raw[[#This Row],[Column2]]), "", deployment_raw[[#This Row],[Column2]])</f>
        <v/>
      </c>
      <c r="C199" s="48" t="str">
        <f>IF(ISNONTEXT(deployment_raw[[#This Row],[Column3]]), "", deployment_raw[[#This Row],[Column3]])</f>
        <v/>
      </c>
      <c r="D199" s="47" t="str">
        <f>IF(ISNONTEXT(deployment_raw[[#This Row],[Column4]]), "", deployment_raw[[#This Row],[Column4]])</f>
        <v/>
      </c>
      <c r="E199" s="33" t="str">
        <f>IF(ISNUMBER(deployment_raw[[#This Row],[Column5]]), deployment_raw[[#This Row],[Column5]],"")</f>
        <v/>
      </c>
      <c r="F199" s="36" t="str">
        <f>IF(ISNUMBER(deployment_raw[[#This Row],[Column6]]), deployment_raw[[#This Row],[Column6]],"")</f>
        <v/>
      </c>
      <c r="G199" s="31" t="str">
        <f>IF(ISNUMBER(deployment_raw[[#This Row],[Column7]]), deployment_raw[[#This Row],[Column7]]/1048576,"")</f>
        <v/>
      </c>
      <c r="H199" s="31" t="str">
        <f>IF(ISNUMBER(deployment_raw[[#This Row],[Column8]]), deployment_raw[[#This Row],[Column8]],"")</f>
        <v/>
      </c>
      <c r="I199" s="33" t="str">
        <f>IF(ISNUMBER(deployment_raw[[#This Row],[Column9]]), deployment_raw[[#This Row],[Column9]]/1048576,"")</f>
        <v/>
      </c>
      <c r="J199" s="36" t="str">
        <f>IF(ISNUMBER(deployment_raw[[#This Row],[Column10]]), deployment_raw[[#This Row],[Column10]],"")</f>
        <v/>
      </c>
      <c r="K199" s="31" t="str">
        <f>IF(ISNUMBER(deployment_raw[[#This Row],[Column11]]), deployment_raw[[#This Row],[Column11]]/1048576,"")</f>
        <v/>
      </c>
      <c r="L199" s="31" t="str">
        <f>IF(ISNUMBER(deployment_raw[[#This Row],[Column12]]), deployment_raw[[#This Row],[Column12]],"")</f>
        <v/>
      </c>
      <c r="M199" s="40" t="str">
        <f>IF(ISNUMBER(deployment_raw[[#This Row],[Column13]]), deployment_raw[[#This Row],[Column13]]/1048576,"")</f>
        <v/>
      </c>
    </row>
    <row r="200" spans="1:13" ht="15.75" customHeight="1" x14ac:dyDescent="0.25">
      <c r="A200" s="30" t="str">
        <f>IF(ISNONTEXT(deployment_raw[[#This Row],[Column1]]), "", deployment_raw[[#This Row],[Column1]])</f>
        <v/>
      </c>
      <c r="B200" s="47" t="str">
        <f>IF(ISNONTEXT(deployment_raw[[#This Row],[Column2]]), "", deployment_raw[[#This Row],[Column2]])</f>
        <v/>
      </c>
      <c r="C200" s="48" t="str">
        <f>IF(ISNONTEXT(deployment_raw[[#This Row],[Column3]]), "", deployment_raw[[#This Row],[Column3]])</f>
        <v/>
      </c>
      <c r="D200" s="47" t="str">
        <f>IF(ISNONTEXT(deployment_raw[[#This Row],[Column4]]), "", deployment_raw[[#This Row],[Column4]])</f>
        <v/>
      </c>
      <c r="E200" s="33" t="str">
        <f>IF(ISNUMBER(deployment_raw[[#This Row],[Column5]]), deployment_raw[[#This Row],[Column5]],"")</f>
        <v/>
      </c>
      <c r="F200" s="36" t="str">
        <f>IF(ISNUMBER(deployment_raw[[#This Row],[Column6]]), deployment_raw[[#This Row],[Column6]],"")</f>
        <v/>
      </c>
      <c r="G200" s="31" t="str">
        <f>IF(ISNUMBER(deployment_raw[[#This Row],[Column7]]), deployment_raw[[#This Row],[Column7]]/1048576,"")</f>
        <v/>
      </c>
      <c r="H200" s="31" t="str">
        <f>IF(ISNUMBER(deployment_raw[[#This Row],[Column8]]), deployment_raw[[#This Row],[Column8]],"")</f>
        <v/>
      </c>
      <c r="I200" s="33" t="str">
        <f>IF(ISNUMBER(deployment_raw[[#This Row],[Column9]]), deployment_raw[[#This Row],[Column9]]/1048576,"")</f>
        <v/>
      </c>
      <c r="J200" s="36" t="str">
        <f>IF(ISNUMBER(deployment_raw[[#This Row],[Column10]]), deployment_raw[[#This Row],[Column10]],"")</f>
        <v/>
      </c>
      <c r="K200" s="31" t="str">
        <f>IF(ISNUMBER(deployment_raw[[#This Row],[Column11]]), deployment_raw[[#This Row],[Column11]]/1048576,"")</f>
        <v/>
      </c>
      <c r="L200" s="31" t="str">
        <f>IF(ISNUMBER(deployment_raw[[#This Row],[Column12]]), deployment_raw[[#This Row],[Column12]],"")</f>
        <v/>
      </c>
      <c r="M200" s="40" t="str">
        <f>IF(ISNUMBER(deployment_raw[[#This Row],[Column13]]), deployment_raw[[#This Row],[Column13]]/1048576,"")</f>
        <v/>
      </c>
    </row>
    <row r="201" spans="1:13" ht="15.75" customHeight="1" x14ac:dyDescent="0.25">
      <c r="A201" s="30" t="str">
        <f>IF(ISNONTEXT(deployment_raw[[#This Row],[Column1]]), "", deployment_raw[[#This Row],[Column1]])</f>
        <v/>
      </c>
      <c r="B201" s="47" t="str">
        <f>IF(ISNONTEXT(deployment_raw[[#This Row],[Column2]]), "", deployment_raw[[#This Row],[Column2]])</f>
        <v/>
      </c>
      <c r="C201" s="48" t="str">
        <f>IF(ISNONTEXT(deployment_raw[[#This Row],[Column3]]), "", deployment_raw[[#This Row],[Column3]])</f>
        <v/>
      </c>
      <c r="D201" s="47" t="str">
        <f>IF(ISNONTEXT(deployment_raw[[#This Row],[Column4]]), "", deployment_raw[[#This Row],[Column4]])</f>
        <v/>
      </c>
      <c r="E201" s="33" t="str">
        <f>IF(ISNUMBER(deployment_raw[[#This Row],[Column5]]), deployment_raw[[#This Row],[Column5]],"")</f>
        <v/>
      </c>
      <c r="F201" s="36" t="str">
        <f>IF(ISNUMBER(deployment_raw[[#This Row],[Column6]]), deployment_raw[[#This Row],[Column6]],"")</f>
        <v/>
      </c>
      <c r="G201" s="31" t="str">
        <f>IF(ISNUMBER(deployment_raw[[#This Row],[Column7]]), deployment_raw[[#This Row],[Column7]]/1048576,"")</f>
        <v/>
      </c>
      <c r="H201" s="31" t="str">
        <f>IF(ISNUMBER(deployment_raw[[#This Row],[Column8]]), deployment_raw[[#This Row],[Column8]],"")</f>
        <v/>
      </c>
      <c r="I201" s="33" t="str">
        <f>IF(ISNUMBER(deployment_raw[[#This Row],[Column9]]), deployment_raw[[#This Row],[Column9]]/1048576,"")</f>
        <v/>
      </c>
      <c r="J201" s="36" t="str">
        <f>IF(ISNUMBER(deployment_raw[[#This Row],[Column10]]), deployment_raw[[#This Row],[Column10]],"")</f>
        <v/>
      </c>
      <c r="K201" s="31" t="str">
        <f>IF(ISNUMBER(deployment_raw[[#This Row],[Column11]]), deployment_raw[[#This Row],[Column11]]/1048576,"")</f>
        <v/>
      </c>
      <c r="L201" s="31" t="str">
        <f>IF(ISNUMBER(deployment_raw[[#This Row],[Column12]]), deployment_raw[[#This Row],[Column12]],"")</f>
        <v/>
      </c>
      <c r="M201" s="40" t="str">
        <f>IF(ISNUMBER(deployment_raw[[#This Row],[Column13]]), deployment_raw[[#This Row],[Column13]]/1048576,"")</f>
        <v/>
      </c>
    </row>
    <row r="202" spans="1:13" ht="15.75" customHeight="1" x14ac:dyDescent="0.25">
      <c r="A202" s="30" t="str">
        <f>IF(ISNONTEXT(deployment_raw[[#This Row],[Column1]]), "", deployment_raw[[#This Row],[Column1]])</f>
        <v/>
      </c>
      <c r="B202" s="47" t="str">
        <f>IF(ISNONTEXT(deployment_raw[[#This Row],[Column2]]), "", deployment_raw[[#This Row],[Column2]])</f>
        <v/>
      </c>
      <c r="C202" s="48" t="str">
        <f>IF(ISNONTEXT(deployment_raw[[#This Row],[Column3]]), "", deployment_raw[[#This Row],[Column3]])</f>
        <v/>
      </c>
      <c r="D202" s="47" t="str">
        <f>IF(ISNONTEXT(deployment_raw[[#This Row],[Column4]]), "", deployment_raw[[#This Row],[Column4]])</f>
        <v/>
      </c>
      <c r="E202" s="33" t="str">
        <f>IF(ISNUMBER(deployment_raw[[#This Row],[Column5]]), deployment_raw[[#This Row],[Column5]],"")</f>
        <v/>
      </c>
      <c r="F202" s="36" t="str">
        <f>IF(ISNUMBER(deployment_raw[[#This Row],[Column6]]), deployment_raw[[#This Row],[Column6]],"")</f>
        <v/>
      </c>
      <c r="G202" s="31" t="str">
        <f>IF(ISNUMBER(deployment_raw[[#This Row],[Column7]]), deployment_raw[[#This Row],[Column7]]/1048576,"")</f>
        <v/>
      </c>
      <c r="H202" s="31" t="str">
        <f>IF(ISNUMBER(deployment_raw[[#This Row],[Column8]]), deployment_raw[[#This Row],[Column8]],"")</f>
        <v/>
      </c>
      <c r="I202" s="33" t="str">
        <f>IF(ISNUMBER(deployment_raw[[#This Row],[Column9]]), deployment_raw[[#This Row],[Column9]]/1048576,"")</f>
        <v/>
      </c>
      <c r="J202" s="36" t="str">
        <f>IF(ISNUMBER(deployment_raw[[#This Row],[Column10]]), deployment_raw[[#This Row],[Column10]],"")</f>
        <v/>
      </c>
      <c r="K202" s="31" t="str">
        <f>IF(ISNUMBER(deployment_raw[[#This Row],[Column11]]), deployment_raw[[#This Row],[Column11]]/1048576,"")</f>
        <v/>
      </c>
      <c r="L202" s="31" t="str">
        <f>IF(ISNUMBER(deployment_raw[[#This Row],[Column12]]), deployment_raw[[#This Row],[Column12]],"")</f>
        <v/>
      </c>
      <c r="M202" s="40" t="str">
        <f>IF(ISNUMBER(deployment_raw[[#This Row],[Column13]]), deployment_raw[[#This Row],[Column13]]/1048576,"")</f>
        <v/>
      </c>
    </row>
    <row r="203" spans="1:13" ht="15.75" customHeight="1" x14ac:dyDescent="0.25">
      <c r="A203" s="30" t="str">
        <f>IF(ISNONTEXT(deployment_raw[[#This Row],[Column1]]), "", deployment_raw[[#This Row],[Column1]])</f>
        <v/>
      </c>
      <c r="B203" s="47" t="str">
        <f>IF(ISNONTEXT(deployment_raw[[#This Row],[Column2]]), "", deployment_raw[[#This Row],[Column2]])</f>
        <v/>
      </c>
      <c r="C203" s="48" t="str">
        <f>IF(ISNONTEXT(deployment_raw[[#This Row],[Column3]]), "", deployment_raw[[#This Row],[Column3]])</f>
        <v/>
      </c>
      <c r="D203" s="47" t="str">
        <f>IF(ISNONTEXT(deployment_raw[[#This Row],[Column4]]), "", deployment_raw[[#This Row],[Column4]])</f>
        <v/>
      </c>
      <c r="E203" s="33" t="str">
        <f>IF(ISNUMBER(deployment_raw[[#This Row],[Column5]]), deployment_raw[[#This Row],[Column5]],"")</f>
        <v/>
      </c>
      <c r="F203" s="36" t="str">
        <f>IF(ISNUMBER(deployment_raw[[#This Row],[Column6]]), deployment_raw[[#This Row],[Column6]],"")</f>
        <v/>
      </c>
      <c r="G203" s="31" t="str">
        <f>IF(ISNUMBER(deployment_raw[[#This Row],[Column7]]), deployment_raw[[#This Row],[Column7]]/1048576,"")</f>
        <v/>
      </c>
      <c r="H203" s="31" t="str">
        <f>IF(ISNUMBER(deployment_raw[[#This Row],[Column8]]), deployment_raw[[#This Row],[Column8]],"")</f>
        <v/>
      </c>
      <c r="I203" s="33" t="str">
        <f>IF(ISNUMBER(deployment_raw[[#This Row],[Column9]]), deployment_raw[[#This Row],[Column9]]/1048576,"")</f>
        <v/>
      </c>
      <c r="J203" s="36" t="str">
        <f>IF(ISNUMBER(deployment_raw[[#This Row],[Column10]]), deployment_raw[[#This Row],[Column10]],"")</f>
        <v/>
      </c>
      <c r="K203" s="31" t="str">
        <f>IF(ISNUMBER(deployment_raw[[#This Row],[Column11]]), deployment_raw[[#This Row],[Column11]]/1048576,"")</f>
        <v/>
      </c>
      <c r="L203" s="31" t="str">
        <f>IF(ISNUMBER(deployment_raw[[#This Row],[Column12]]), deployment_raw[[#This Row],[Column12]],"")</f>
        <v/>
      </c>
      <c r="M203" s="40" t="str">
        <f>IF(ISNUMBER(deployment_raw[[#This Row],[Column13]]), deployment_raw[[#This Row],[Column13]]/1048576,"")</f>
        <v/>
      </c>
    </row>
    <row r="204" spans="1:13" ht="15.75" customHeight="1" x14ac:dyDescent="0.25">
      <c r="A204" s="30" t="str">
        <f>IF(ISNONTEXT(deployment_raw[[#This Row],[Column1]]), "", deployment_raw[[#This Row],[Column1]])</f>
        <v/>
      </c>
      <c r="B204" s="47" t="str">
        <f>IF(ISNONTEXT(deployment_raw[[#This Row],[Column2]]), "", deployment_raw[[#This Row],[Column2]])</f>
        <v/>
      </c>
      <c r="C204" s="48" t="str">
        <f>IF(ISNONTEXT(deployment_raw[[#This Row],[Column3]]), "", deployment_raw[[#This Row],[Column3]])</f>
        <v/>
      </c>
      <c r="D204" s="47" t="str">
        <f>IF(ISNONTEXT(deployment_raw[[#This Row],[Column4]]), "", deployment_raw[[#This Row],[Column4]])</f>
        <v/>
      </c>
      <c r="E204" s="33" t="str">
        <f>IF(ISNUMBER(deployment_raw[[#This Row],[Column5]]), deployment_raw[[#This Row],[Column5]],"")</f>
        <v/>
      </c>
      <c r="F204" s="36" t="str">
        <f>IF(ISNUMBER(deployment_raw[[#This Row],[Column6]]), deployment_raw[[#This Row],[Column6]],"")</f>
        <v/>
      </c>
      <c r="G204" s="31" t="str">
        <f>IF(ISNUMBER(deployment_raw[[#This Row],[Column7]]), deployment_raw[[#This Row],[Column7]]/1048576,"")</f>
        <v/>
      </c>
      <c r="H204" s="31" t="str">
        <f>IF(ISNUMBER(deployment_raw[[#This Row],[Column8]]), deployment_raw[[#This Row],[Column8]],"")</f>
        <v/>
      </c>
      <c r="I204" s="33" t="str">
        <f>IF(ISNUMBER(deployment_raw[[#This Row],[Column9]]), deployment_raw[[#This Row],[Column9]]/1048576,"")</f>
        <v/>
      </c>
      <c r="J204" s="36" t="str">
        <f>IF(ISNUMBER(deployment_raw[[#This Row],[Column10]]), deployment_raw[[#This Row],[Column10]],"")</f>
        <v/>
      </c>
      <c r="K204" s="31" t="str">
        <f>IF(ISNUMBER(deployment_raw[[#This Row],[Column11]]), deployment_raw[[#This Row],[Column11]]/1048576,"")</f>
        <v/>
      </c>
      <c r="L204" s="31" t="str">
        <f>IF(ISNUMBER(deployment_raw[[#This Row],[Column12]]), deployment_raw[[#This Row],[Column12]],"")</f>
        <v/>
      </c>
      <c r="M204" s="40" t="str">
        <f>IF(ISNUMBER(deployment_raw[[#This Row],[Column13]]), deployment_raw[[#This Row],[Column13]]/1048576,"")</f>
        <v/>
      </c>
    </row>
    <row r="205" spans="1:13" ht="15.75" customHeight="1" x14ac:dyDescent="0.25">
      <c r="A205" s="30" t="str">
        <f>IF(ISNONTEXT(deployment_raw[[#This Row],[Column1]]), "", deployment_raw[[#This Row],[Column1]])</f>
        <v/>
      </c>
      <c r="B205" s="47" t="str">
        <f>IF(ISNONTEXT(deployment_raw[[#This Row],[Column2]]), "", deployment_raw[[#This Row],[Column2]])</f>
        <v/>
      </c>
      <c r="C205" s="48" t="str">
        <f>IF(ISNONTEXT(deployment_raw[[#This Row],[Column3]]), "", deployment_raw[[#This Row],[Column3]])</f>
        <v/>
      </c>
      <c r="D205" s="47" t="str">
        <f>IF(ISNONTEXT(deployment_raw[[#This Row],[Column4]]), "", deployment_raw[[#This Row],[Column4]])</f>
        <v/>
      </c>
      <c r="E205" s="33" t="str">
        <f>IF(ISNUMBER(deployment_raw[[#This Row],[Column5]]), deployment_raw[[#This Row],[Column5]],"")</f>
        <v/>
      </c>
      <c r="F205" s="36" t="str">
        <f>IF(ISNUMBER(deployment_raw[[#This Row],[Column6]]), deployment_raw[[#This Row],[Column6]],"")</f>
        <v/>
      </c>
      <c r="G205" s="31" t="str">
        <f>IF(ISNUMBER(deployment_raw[[#This Row],[Column7]]), deployment_raw[[#This Row],[Column7]]/1048576,"")</f>
        <v/>
      </c>
      <c r="H205" s="31" t="str">
        <f>IF(ISNUMBER(deployment_raw[[#This Row],[Column8]]), deployment_raw[[#This Row],[Column8]],"")</f>
        <v/>
      </c>
      <c r="I205" s="33" t="str">
        <f>IF(ISNUMBER(deployment_raw[[#This Row],[Column9]]), deployment_raw[[#This Row],[Column9]]/1048576,"")</f>
        <v/>
      </c>
      <c r="J205" s="36" t="str">
        <f>IF(ISNUMBER(deployment_raw[[#This Row],[Column10]]), deployment_raw[[#This Row],[Column10]],"")</f>
        <v/>
      </c>
      <c r="K205" s="31" t="str">
        <f>IF(ISNUMBER(deployment_raw[[#This Row],[Column11]]), deployment_raw[[#This Row],[Column11]]/1048576,"")</f>
        <v/>
      </c>
      <c r="L205" s="31" t="str">
        <f>IF(ISNUMBER(deployment_raw[[#This Row],[Column12]]), deployment_raw[[#This Row],[Column12]],"")</f>
        <v/>
      </c>
      <c r="M205" s="40" t="str">
        <f>IF(ISNUMBER(deployment_raw[[#This Row],[Column13]]), deployment_raw[[#This Row],[Column13]]/1048576,"")</f>
        <v/>
      </c>
    </row>
    <row r="206" spans="1:13" ht="15.75" customHeight="1" x14ac:dyDescent="0.25">
      <c r="A206" s="30" t="str">
        <f>IF(ISNONTEXT(deployment_raw[[#This Row],[Column1]]), "", deployment_raw[[#This Row],[Column1]])</f>
        <v/>
      </c>
      <c r="B206" s="47" t="str">
        <f>IF(ISNONTEXT(deployment_raw[[#This Row],[Column2]]), "", deployment_raw[[#This Row],[Column2]])</f>
        <v/>
      </c>
      <c r="C206" s="48" t="str">
        <f>IF(ISNONTEXT(deployment_raw[[#This Row],[Column3]]), "", deployment_raw[[#This Row],[Column3]])</f>
        <v/>
      </c>
      <c r="D206" s="47" t="str">
        <f>IF(ISNONTEXT(deployment_raw[[#This Row],[Column4]]), "", deployment_raw[[#This Row],[Column4]])</f>
        <v/>
      </c>
      <c r="E206" s="33" t="str">
        <f>IF(ISNUMBER(deployment_raw[[#This Row],[Column5]]), deployment_raw[[#This Row],[Column5]],"")</f>
        <v/>
      </c>
      <c r="F206" s="36" t="str">
        <f>IF(ISNUMBER(deployment_raw[[#This Row],[Column6]]), deployment_raw[[#This Row],[Column6]],"")</f>
        <v/>
      </c>
      <c r="G206" s="31" t="str">
        <f>IF(ISNUMBER(deployment_raw[[#This Row],[Column7]]), deployment_raw[[#This Row],[Column7]]/1048576,"")</f>
        <v/>
      </c>
      <c r="H206" s="31" t="str">
        <f>IF(ISNUMBER(deployment_raw[[#This Row],[Column8]]), deployment_raw[[#This Row],[Column8]],"")</f>
        <v/>
      </c>
      <c r="I206" s="33" t="str">
        <f>IF(ISNUMBER(deployment_raw[[#This Row],[Column9]]), deployment_raw[[#This Row],[Column9]]/1048576,"")</f>
        <v/>
      </c>
      <c r="J206" s="36" t="str">
        <f>IF(ISNUMBER(deployment_raw[[#This Row],[Column10]]), deployment_raw[[#This Row],[Column10]],"")</f>
        <v/>
      </c>
      <c r="K206" s="31" t="str">
        <f>IF(ISNUMBER(deployment_raw[[#This Row],[Column11]]), deployment_raw[[#This Row],[Column11]]/1048576,"")</f>
        <v/>
      </c>
      <c r="L206" s="31" t="str">
        <f>IF(ISNUMBER(deployment_raw[[#This Row],[Column12]]), deployment_raw[[#This Row],[Column12]],"")</f>
        <v/>
      </c>
      <c r="M206" s="40" t="str">
        <f>IF(ISNUMBER(deployment_raw[[#This Row],[Column13]]), deployment_raw[[#This Row],[Column13]]/1048576,"")</f>
        <v/>
      </c>
    </row>
    <row r="207" spans="1:13" ht="15.75" customHeight="1" x14ac:dyDescent="0.25">
      <c r="A207" s="30" t="str">
        <f>IF(ISNONTEXT(deployment_raw[[#This Row],[Column1]]), "", deployment_raw[[#This Row],[Column1]])</f>
        <v/>
      </c>
      <c r="B207" s="47" t="str">
        <f>IF(ISNONTEXT(deployment_raw[[#This Row],[Column2]]), "", deployment_raw[[#This Row],[Column2]])</f>
        <v/>
      </c>
      <c r="C207" s="48" t="str">
        <f>IF(ISNONTEXT(deployment_raw[[#This Row],[Column3]]), "", deployment_raw[[#This Row],[Column3]])</f>
        <v/>
      </c>
      <c r="D207" s="47" t="str">
        <f>IF(ISNONTEXT(deployment_raw[[#This Row],[Column4]]), "", deployment_raw[[#This Row],[Column4]])</f>
        <v/>
      </c>
      <c r="E207" s="33" t="str">
        <f>IF(ISNUMBER(deployment_raw[[#This Row],[Column5]]), deployment_raw[[#This Row],[Column5]],"")</f>
        <v/>
      </c>
      <c r="F207" s="36" t="str">
        <f>IF(ISNUMBER(deployment_raw[[#This Row],[Column6]]), deployment_raw[[#This Row],[Column6]],"")</f>
        <v/>
      </c>
      <c r="G207" s="31" t="str">
        <f>IF(ISNUMBER(deployment_raw[[#This Row],[Column7]]), deployment_raw[[#This Row],[Column7]]/1048576,"")</f>
        <v/>
      </c>
      <c r="H207" s="31" t="str">
        <f>IF(ISNUMBER(deployment_raw[[#This Row],[Column8]]), deployment_raw[[#This Row],[Column8]],"")</f>
        <v/>
      </c>
      <c r="I207" s="33" t="str">
        <f>IF(ISNUMBER(deployment_raw[[#This Row],[Column9]]), deployment_raw[[#This Row],[Column9]]/1048576,"")</f>
        <v/>
      </c>
      <c r="J207" s="36" t="str">
        <f>IF(ISNUMBER(deployment_raw[[#This Row],[Column10]]), deployment_raw[[#This Row],[Column10]],"")</f>
        <v/>
      </c>
      <c r="K207" s="31" t="str">
        <f>IF(ISNUMBER(deployment_raw[[#This Row],[Column11]]), deployment_raw[[#This Row],[Column11]]/1048576,"")</f>
        <v/>
      </c>
      <c r="L207" s="31" t="str">
        <f>IF(ISNUMBER(deployment_raw[[#This Row],[Column12]]), deployment_raw[[#This Row],[Column12]],"")</f>
        <v/>
      </c>
      <c r="M207" s="40" t="str">
        <f>IF(ISNUMBER(deployment_raw[[#This Row],[Column13]]), deployment_raw[[#This Row],[Column13]]/1048576,"")</f>
        <v/>
      </c>
    </row>
    <row r="208" spans="1:13" ht="15.75" customHeight="1" x14ac:dyDescent="0.25">
      <c r="A208" s="30" t="str">
        <f>IF(ISNONTEXT(deployment_raw[[#This Row],[Column1]]), "", deployment_raw[[#This Row],[Column1]])</f>
        <v/>
      </c>
      <c r="B208" s="47" t="str">
        <f>IF(ISNONTEXT(deployment_raw[[#This Row],[Column2]]), "", deployment_raw[[#This Row],[Column2]])</f>
        <v/>
      </c>
      <c r="C208" s="48" t="str">
        <f>IF(ISNONTEXT(deployment_raw[[#This Row],[Column3]]), "", deployment_raw[[#This Row],[Column3]])</f>
        <v/>
      </c>
      <c r="D208" s="47" t="str">
        <f>IF(ISNONTEXT(deployment_raw[[#This Row],[Column4]]), "", deployment_raw[[#This Row],[Column4]])</f>
        <v/>
      </c>
      <c r="E208" s="33" t="str">
        <f>IF(ISNUMBER(deployment_raw[[#This Row],[Column5]]), deployment_raw[[#This Row],[Column5]],"")</f>
        <v/>
      </c>
      <c r="F208" s="36" t="str">
        <f>IF(ISNUMBER(deployment_raw[[#This Row],[Column6]]), deployment_raw[[#This Row],[Column6]],"")</f>
        <v/>
      </c>
      <c r="G208" s="31" t="str">
        <f>IF(ISNUMBER(deployment_raw[[#This Row],[Column7]]), deployment_raw[[#This Row],[Column7]]/1048576,"")</f>
        <v/>
      </c>
      <c r="H208" s="31" t="str">
        <f>IF(ISNUMBER(deployment_raw[[#This Row],[Column8]]), deployment_raw[[#This Row],[Column8]],"")</f>
        <v/>
      </c>
      <c r="I208" s="33" t="str">
        <f>IF(ISNUMBER(deployment_raw[[#This Row],[Column9]]), deployment_raw[[#This Row],[Column9]]/1048576,"")</f>
        <v/>
      </c>
      <c r="J208" s="36" t="str">
        <f>IF(ISNUMBER(deployment_raw[[#This Row],[Column10]]), deployment_raw[[#This Row],[Column10]],"")</f>
        <v/>
      </c>
      <c r="K208" s="31" t="str">
        <f>IF(ISNUMBER(deployment_raw[[#This Row],[Column11]]), deployment_raw[[#This Row],[Column11]]/1048576,"")</f>
        <v/>
      </c>
      <c r="L208" s="31" t="str">
        <f>IF(ISNUMBER(deployment_raw[[#This Row],[Column12]]), deployment_raw[[#This Row],[Column12]],"")</f>
        <v/>
      </c>
      <c r="M208" s="40" t="str">
        <f>IF(ISNUMBER(deployment_raw[[#This Row],[Column13]]), deployment_raw[[#This Row],[Column13]]/1048576,"")</f>
        <v/>
      </c>
    </row>
    <row r="209" spans="1:13" ht="15.75" customHeight="1" x14ac:dyDescent="0.25">
      <c r="A209" s="30" t="str">
        <f>IF(ISNONTEXT(deployment_raw[[#This Row],[Column1]]), "", deployment_raw[[#This Row],[Column1]])</f>
        <v/>
      </c>
      <c r="B209" s="47" t="str">
        <f>IF(ISNONTEXT(deployment_raw[[#This Row],[Column2]]), "", deployment_raw[[#This Row],[Column2]])</f>
        <v/>
      </c>
      <c r="C209" s="48" t="str">
        <f>IF(ISNONTEXT(deployment_raw[[#This Row],[Column3]]), "", deployment_raw[[#This Row],[Column3]])</f>
        <v/>
      </c>
      <c r="D209" s="47" t="str">
        <f>IF(ISNONTEXT(deployment_raw[[#This Row],[Column4]]), "", deployment_raw[[#This Row],[Column4]])</f>
        <v/>
      </c>
      <c r="E209" s="33" t="str">
        <f>IF(ISNUMBER(deployment_raw[[#This Row],[Column5]]), deployment_raw[[#This Row],[Column5]],"")</f>
        <v/>
      </c>
      <c r="F209" s="36" t="str">
        <f>IF(ISNUMBER(deployment_raw[[#This Row],[Column6]]), deployment_raw[[#This Row],[Column6]],"")</f>
        <v/>
      </c>
      <c r="G209" s="31" t="str">
        <f>IF(ISNUMBER(deployment_raw[[#This Row],[Column7]]), deployment_raw[[#This Row],[Column7]]/1048576,"")</f>
        <v/>
      </c>
      <c r="H209" s="31" t="str">
        <f>IF(ISNUMBER(deployment_raw[[#This Row],[Column8]]), deployment_raw[[#This Row],[Column8]],"")</f>
        <v/>
      </c>
      <c r="I209" s="33" t="str">
        <f>IF(ISNUMBER(deployment_raw[[#This Row],[Column9]]), deployment_raw[[#This Row],[Column9]]/1048576,"")</f>
        <v/>
      </c>
      <c r="J209" s="36" t="str">
        <f>IF(ISNUMBER(deployment_raw[[#This Row],[Column10]]), deployment_raw[[#This Row],[Column10]],"")</f>
        <v/>
      </c>
      <c r="K209" s="31" t="str">
        <f>IF(ISNUMBER(deployment_raw[[#This Row],[Column11]]), deployment_raw[[#This Row],[Column11]]/1048576,"")</f>
        <v/>
      </c>
      <c r="L209" s="31" t="str">
        <f>IF(ISNUMBER(deployment_raw[[#This Row],[Column12]]), deployment_raw[[#This Row],[Column12]],"")</f>
        <v/>
      </c>
      <c r="M209" s="40" t="str">
        <f>IF(ISNUMBER(deployment_raw[[#This Row],[Column13]]), deployment_raw[[#This Row],[Column13]]/1048576,"")</f>
        <v/>
      </c>
    </row>
    <row r="210" spans="1:13" ht="15.75" customHeight="1" x14ac:dyDescent="0.25">
      <c r="A210" s="30" t="str">
        <f>IF(ISNONTEXT(deployment_raw[[#This Row],[Column1]]), "", deployment_raw[[#This Row],[Column1]])</f>
        <v/>
      </c>
      <c r="B210" s="47" t="str">
        <f>IF(ISNONTEXT(deployment_raw[[#This Row],[Column2]]), "", deployment_raw[[#This Row],[Column2]])</f>
        <v/>
      </c>
      <c r="C210" s="48" t="str">
        <f>IF(ISNONTEXT(deployment_raw[[#This Row],[Column3]]), "", deployment_raw[[#This Row],[Column3]])</f>
        <v/>
      </c>
      <c r="D210" s="47" t="str">
        <f>IF(ISNONTEXT(deployment_raw[[#This Row],[Column4]]), "", deployment_raw[[#This Row],[Column4]])</f>
        <v/>
      </c>
      <c r="E210" s="33" t="str">
        <f>IF(ISNUMBER(deployment_raw[[#This Row],[Column5]]), deployment_raw[[#This Row],[Column5]],"")</f>
        <v/>
      </c>
      <c r="F210" s="36" t="str">
        <f>IF(ISNUMBER(deployment_raw[[#This Row],[Column6]]), deployment_raw[[#This Row],[Column6]],"")</f>
        <v/>
      </c>
      <c r="G210" s="31" t="str">
        <f>IF(ISNUMBER(deployment_raw[[#This Row],[Column7]]), deployment_raw[[#This Row],[Column7]]/1048576,"")</f>
        <v/>
      </c>
      <c r="H210" s="31" t="str">
        <f>IF(ISNUMBER(deployment_raw[[#This Row],[Column8]]), deployment_raw[[#This Row],[Column8]],"")</f>
        <v/>
      </c>
      <c r="I210" s="33" t="str">
        <f>IF(ISNUMBER(deployment_raw[[#This Row],[Column9]]), deployment_raw[[#This Row],[Column9]]/1048576,"")</f>
        <v/>
      </c>
      <c r="J210" s="36" t="str">
        <f>IF(ISNUMBER(deployment_raw[[#This Row],[Column10]]), deployment_raw[[#This Row],[Column10]],"")</f>
        <v/>
      </c>
      <c r="K210" s="31" t="str">
        <f>IF(ISNUMBER(deployment_raw[[#This Row],[Column11]]), deployment_raw[[#This Row],[Column11]]/1048576,"")</f>
        <v/>
      </c>
      <c r="L210" s="31" t="str">
        <f>IF(ISNUMBER(deployment_raw[[#This Row],[Column12]]), deployment_raw[[#This Row],[Column12]],"")</f>
        <v/>
      </c>
      <c r="M210" s="40" t="str">
        <f>IF(ISNUMBER(deployment_raw[[#This Row],[Column13]]), deployment_raw[[#This Row],[Column13]]/1048576,"")</f>
        <v/>
      </c>
    </row>
    <row r="211" spans="1:13" ht="15.75" customHeight="1" x14ac:dyDescent="0.25">
      <c r="A211" s="30" t="str">
        <f>IF(ISNONTEXT(deployment_raw[[#This Row],[Column1]]), "", deployment_raw[[#This Row],[Column1]])</f>
        <v/>
      </c>
      <c r="B211" s="47" t="str">
        <f>IF(ISNONTEXT(deployment_raw[[#This Row],[Column2]]), "", deployment_raw[[#This Row],[Column2]])</f>
        <v/>
      </c>
      <c r="C211" s="48" t="str">
        <f>IF(ISNONTEXT(deployment_raw[[#This Row],[Column3]]), "", deployment_raw[[#This Row],[Column3]])</f>
        <v/>
      </c>
      <c r="D211" s="47" t="str">
        <f>IF(ISNONTEXT(deployment_raw[[#This Row],[Column4]]), "", deployment_raw[[#This Row],[Column4]])</f>
        <v/>
      </c>
      <c r="E211" s="33" t="str">
        <f>IF(ISNUMBER(deployment_raw[[#This Row],[Column5]]), deployment_raw[[#This Row],[Column5]],"")</f>
        <v/>
      </c>
      <c r="F211" s="36" t="str">
        <f>IF(ISNUMBER(deployment_raw[[#This Row],[Column6]]), deployment_raw[[#This Row],[Column6]],"")</f>
        <v/>
      </c>
      <c r="G211" s="31" t="str">
        <f>IF(ISNUMBER(deployment_raw[[#This Row],[Column7]]), deployment_raw[[#This Row],[Column7]]/1048576,"")</f>
        <v/>
      </c>
      <c r="H211" s="31" t="str">
        <f>IF(ISNUMBER(deployment_raw[[#This Row],[Column8]]), deployment_raw[[#This Row],[Column8]],"")</f>
        <v/>
      </c>
      <c r="I211" s="33" t="str">
        <f>IF(ISNUMBER(deployment_raw[[#This Row],[Column9]]), deployment_raw[[#This Row],[Column9]]/1048576,"")</f>
        <v/>
      </c>
      <c r="J211" s="36" t="str">
        <f>IF(ISNUMBER(deployment_raw[[#This Row],[Column10]]), deployment_raw[[#This Row],[Column10]],"")</f>
        <v/>
      </c>
      <c r="K211" s="31" t="str">
        <f>IF(ISNUMBER(deployment_raw[[#This Row],[Column11]]), deployment_raw[[#This Row],[Column11]]/1048576,"")</f>
        <v/>
      </c>
      <c r="L211" s="31" t="str">
        <f>IF(ISNUMBER(deployment_raw[[#This Row],[Column12]]), deployment_raw[[#This Row],[Column12]],"")</f>
        <v/>
      </c>
      <c r="M211" s="40" t="str">
        <f>IF(ISNUMBER(deployment_raw[[#This Row],[Column13]]), deployment_raw[[#This Row],[Column13]]/1048576,"")</f>
        <v/>
      </c>
    </row>
    <row r="212" spans="1:13" ht="15.75" customHeight="1" x14ac:dyDescent="0.25">
      <c r="A212" s="30" t="str">
        <f>IF(ISNONTEXT(deployment_raw[[#This Row],[Column1]]), "", deployment_raw[[#This Row],[Column1]])</f>
        <v/>
      </c>
      <c r="B212" s="47" t="str">
        <f>IF(ISNONTEXT(deployment_raw[[#This Row],[Column2]]), "", deployment_raw[[#This Row],[Column2]])</f>
        <v/>
      </c>
      <c r="C212" s="48" t="str">
        <f>IF(ISNONTEXT(deployment_raw[[#This Row],[Column3]]), "", deployment_raw[[#This Row],[Column3]])</f>
        <v/>
      </c>
      <c r="D212" s="47" t="str">
        <f>IF(ISNONTEXT(deployment_raw[[#This Row],[Column4]]), "", deployment_raw[[#This Row],[Column4]])</f>
        <v/>
      </c>
      <c r="E212" s="33" t="str">
        <f>IF(ISNUMBER(deployment_raw[[#This Row],[Column5]]), deployment_raw[[#This Row],[Column5]],"")</f>
        <v/>
      </c>
      <c r="F212" s="36" t="str">
        <f>IF(ISNUMBER(deployment_raw[[#This Row],[Column6]]), deployment_raw[[#This Row],[Column6]],"")</f>
        <v/>
      </c>
      <c r="G212" s="31" t="str">
        <f>IF(ISNUMBER(deployment_raw[[#This Row],[Column7]]), deployment_raw[[#This Row],[Column7]]/1048576,"")</f>
        <v/>
      </c>
      <c r="H212" s="31" t="str">
        <f>IF(ISNUMBER(deployment_raw[[#This Row],[Column8]]), deployment_raw[[#This Row],[Column8]],"")</f>
        <v/>
      </c>
      <c r="I212" s="33" t="str">
        <f>IF(ISNUMBER(deployment_raw[[#This Row],[Column9]]), deployment_raw[[#This Row],[Column9]]/1048576,"")</f>
        <v/>
      </c>
      <c r="J212" s="36" t="str">
        <f>IF(ISNUMBER(deployment_raw[[#This Row],[Column10]]), deployment_raw[[#This Row],[Column10]],"")</f>
        <v/>
      </c>
      <c r="K212" s="31" t="str">
        <f>IF(ISNUMBER(deployment_raw[[#This Row],[Column11]]), deployment_raw[[#This Row],[Column11]]/1048576,"")</f>
        <v/>
      </c>
      <c r="L212" s="31" t="str">
        <f>IF(ISNUMBER(deployment_raw[[#This Row],[Column12]]), deployment_raw[[#This Row],[Column12]],"")</f>
        <v/>
      </c>
      <c r="M212" s="40" t="str">
        <f>IF(ISNUMBER(deployment_raw[[#This Row],[Column13]]), deployment_raw[[#This Row],[Column13]]/1048576,"")</f>
        <v/>
      </c>
    </row>
    <row r="213" spans="1:13" ht="15.75" customHeight="1" x14ac:dyDescent="0.25">
      <c r="A213" s="30" t="str">
        <f>IF(ISNONTEXT(deployment_raw[[#This Row],[Column1]]), "", deployment_raw[[#This Row],[Column1]])</f>
        <v/>
      </c>
      <c r="B213" s="47" t="str">
        <f>IF(ISNONTEXT(deployment_raw[[#This Row],[Column2]]), "", deployment_raw[[#This Row],[Column2]])</f>
        <v/>
      </c>
      <c r="C213" s="48" t="str">
        <f>IF(ISNONTEXT(deployment_raw[[#This Row],[Column3]]), "", deployment_raw[[#This Row],[Column3]])</f>
        <v/>
      </c>
      <c r="D213" s="47" t="str">
        <f>IF(ISNONTEXT(deployment_raw[[#This Row],[Column4]]), "", deployment_raw[[#This Row],[Column4]])</f>
        <v/>
      </c>
      <c r="E213" s="33" t="str">
        <f>IF(ISNUMBER(deployment_raw[[#This Row],[Column5]]), deployment_raw[[#This Row],[Column5]],"")</f>
        <v/>
      </c>
      <c r="F213" s="36" t="str">
        <f>IF(ISNUMBER(deployment_raw[[#This Row],[Column6]]), deployment_raw[[#This Row],[Column6]],"")</f>
        <v/>
      </c>
      <c r="G213" s="31" t="str">
        <f>IF(ISNUMBER(deployment_raw[[#This Row],[Column7]]), deployment_raw[[#This Row],[Column7]]/1048576,"")</f>
        <v/>
      </c>
      <c r="H213" s="31" t="str">
        <f>IF(ISNUMBER(deployment_raw[[#This Row],[Column8]]), deployment_raw[[#This Row],[Column8]],"")</f>
        <v/>
      </c>
      <c r="I213" s="33" t="str">
        <f>IF(ISNUMBER(deployment_raw[[#This Row],[Column9]]), deployment_raw[[#This Row],[Column9]]/1048576,"")</f>
        <v/>
      </c>
      <c r="J213" s="36" t="str">
        <f>IF(ISNUMBER(deployment_raw[[#This Row],[Column10]]), deployment_raw[[#This Row],[Column10]],"")</f>
        <v/>
      </c>
      <c r="K213" s="31" t="str">
        <f>IF(ISNUMBER(deployment_raw[[#This Row],[Column11]]), deployment_raw[[#This Row],[Column11]]/1048576,"")</f>
        <v/>
      </c>
      <c r="L213" s="31" t="str">
        <f>IF(ISNUMBER(deployment_raw[[#This Row],[Column12]]), deployment_raw[[#This Row],[Column12]],"")</f>
        <v/>
      </c>
      <c r="M213" s="40" t="str">
        <f>IF(ISNUMBER(deployment_raw[[#This Row],[Column13]]), deployment_raw[[#This Row],[Column13]]/1048576,"")</f>
        <v/>
      </c>
    </row>
    <row r="214" spans="1:13" ht="15.75" customHeight="1" x14ac:dyDescent="0.25">
      <c r="A214" s="30" t="str">
        <f>IF(ISNONTEXT(deployment_raw[[#This Row],[Column1]]), "", deployment_raw[[#This Row],[Column1]])</f>
        <v/>
      </c>
      <c r="B214" s="47" t="str">
        <f>IF(ISNONTEXT(deployment_raw[[#This Row],[Column2]]), "", deployment_raw[[#This Row],[Column2]])</f>
        <v/>
      </c>
      <c r="C214" s="48" t="str">
        <f>IF(ISNONTEXT(deployment_raw[[#This Row],[Column3]]), "", deployment_raw[[#This Row],[Column3]])</f>
        <v/>
      </c>
      <c r="D214" s="47" t="str">
        <f>IF(ISNONTEXT(deployment_raw[[#This Row],[Column4]]), "", deployment_raw[[#This Row],[Column4]])</f>
        <v/>
      </c>
      <c r="E214" s="33" t="str">
        <f>IF(ISNUMBER(deployment_raw[[#This Row],[Column5]]), deployment_raw[[#This Row],[Column5]],"")</f>
        <v/>
      </c>
      <c r="F214" s="36" t="str">
        <f>IF(ISNUMBER(deployment_raw[[#This Row],[Column6]]), deployment_raw[[#This Row],[Column6]],"")</f>
        <v/>
      </c>
      <c r="G214" s="31" t="str">
        <f>IF(ISNUMBER(deployment_raw[[#This Row],[Column7]]), deployment_raw[[#This Row],[Column7]]/1048576,"")</f>
        <v/>
      </c>
      <c r="H214" s="31" t="str">
        <f>IF(ISNUMBER(deployment_raw[[#This Row],[Column8]]), deployment_raw[[#This Row],[Column8]],"")</f>
        <v/>
      </c>
      <c r="I214" s="33" t="str">
        <f>IF(ISNUMBER(deployment_raw[[#This Row],[Column9]]), deployment_raw[[#This Row],[Column9]]/1048576,"")</f>
        <v/>
      </c>
      <c r="J214" s="36" t="str">
        <f>IF(ISNUMBER(deployment_raw[[#This Row],[Column10]]), deployment_raw[[#This Row],[Column10]],"")</f>
        <v/>
      </c>
      <c r="K214" s="31" t="str">
        <f>IF(ISNUMBER(deployment_raw[[#This Row],[Column11]]), deployment_raw[[#This Row],[Column11]]/1048576,"")</f>
        <v/>
      </c>
      <c r="L214" s="31" t="str">
        <f>IF(ISNUMBER(deployment_raw[[#This Row],[Column12]]), deployment_raw[[#This Row],[Column12]],"")</f>
        <v/>
      </c>
      <c r="M214" s="40" t="str">
        <f>IF(ISNUMBER(deployment_raw[[#This Row],[Column13]]), deployment_raw[[#This Row],[Column13]]/1048576,"")</f>
        <v/>
      </c>
    </row>
    <row r="215" spans="1:13" ht="15.75" customHeight="1" x14ac:dyDescent="0.25">
      <c r="A215" s="30" t="str">
        <f>IF(ISNONTEXT(deployment_raw[[#This Row],[Column1]]), "", deployment_raw[[#This Row],[Column1]])</f>
        <v/>
      </c>
      <c r="B215" s="47" t="str">
        <f>IF(ISNONTEXT(deployment_raw[[#This Row],[Column2]]), "", deployment_raw[[#This Row],[Column2]])</f>
        <v/>
      </c>
      <c r="C215" s="48" t="str">
        <f>IF(ISNONTEXT(deployment_raw[[#This Row],[Column3]]), "", deployment_raw[[#This Row],[Column3]])</f>
        <v/>
      </c>
      <c r="D215" s="47" t="str">
        <f>IF(ISNONTEXT(deployment_raw[[#This Row],[Column4]]), "", deployment_raw[[#This Row],[Column4]])</f>
        <v/>
      </c>
      <c r="E215" s="33" t="str">
        <f>IF(ISNUMBER(deployment_raw[[#This Row],[Column5]]), deployment_raw[[#This Row],[Column5]],"")</f>
        <v/>
      </c>
      <c r="F215" s="36" t="str">
        <f>IF(ISNUMBER(deployment_raw[[#This Row],[Column6]]), deployment_raw[[#This Row],[Column6]],"")</f>
        <v/>
      </c>
      <c r="G215" s="31" t="str">
        <f>IF(ISNUMBER(deployment_raw[[#This Row],[Column7]]), deployment_raw[[#This Row],[Column7]]/1048576,"")</f>
        <v/>
      </c>
      <c r="H215" s="31" t="str">
        <f>IF(ISNUMBER(deployment_raw[[#This Row],[Column8]]), deployment_raw[[#This Row],[Column8]],"")</f>
        <v/>
      </c>
      <c r="I215" s="33" t="str">
        <f>IF(ISNUMBER(deployment_raw[[#This Row],[Column9]]), deployment_raw[[#This Row],[Column9]]/1048576,"")</f>
        <v/>
      </c>
      <c r="J215" s="36" t="str">
        <f>IF(ISNUMBER(deployment_raw[[#This Row],[Column10]]), deployment_raw[[#This Row],[Column10]],"")</f>
        <v/>
      </c>
      <c r="K215" s="31" t="str">
        <f>IF(ISNUMBER(deployment_raw[[#This Row],[Column11]]), deployment_raw[[#This Row],[Column11]]/1048576,"")</f>
        <v/>
      </c>
      <c r="L215" s="31" t="str">
        <f>IF(ISNUMBER(deployment_raw[[#This Row],[Column12]]), deployment_raw[[#This Row],[Column12]],"")</f>
        <v/>
      </c>
      <c r="M215" s="40" t="str">
        <f>IF(ISNUMBER(deployment_raw[[#This Row],[Column13]]), deployment_raw[[#This Row],[Column13]]/1048576,"")</f>
        <v/>
      </c>
    </row>
    <row r="216" spans="1:13" ht="15.75" customHeight="1" x14ac:dyDescent="0.25">
      <c r="A216" s="30" t="str">
        <f>IF(ISNONTEXT(deployment_raw[[#This Row],[Column1]]), "", deployment_raw[[#This Row],[Column1]])</f>
        <v/>
      </c>
      <c r="B216" s="47" t="str">
        <f>IF(ISNONTEXT(deployment_raw[[#This Row],[Column2]]), "", deployment_raw[[#This Row],[Column2]])</f>
        <v/>
      </c>
      <c r="C216" s="48" t="str">
        <f>IF(ISNONTEXT(deployment_raw[[#This Row],[Column3]]), "", deployment_raw[[#This Row],[Column3]])</f>
        <v/>
      </c>
      <c r="D216" s="47" t="str">
        <f>IF(ISNONTEXT(deployment_raw[[#This Row],[Column4]]), "", deployment_raw[[#This Row],[Column4]])</f>
        <v/>
      </c>
      <c r="E216" s="33" t="str">
        <f>IF(ISNUMBER(deployment_raw[[#This Row],[Column5]]), deployment_raw[[#This Row],[Column5]],"")</f>
        <v/>
      </c>
      <c r="F216" s="36" t="str">
        <f>IF(ISNUMBER(deployment_raw[[#This Row],[Column6]]), deployment_raw[[#This Row],[Column6]],"")</f>
        <v/>
      </c>
      <c r="G216" s="31" t="str">
        <f>IF(ISNUMBER(deployment_raw[[#This Row],[Column7]]), deployment_raw[[#This Row],[Column7]]/1048576,"")</f>
        <v/>
      </c>
      <c r="H216" s="31" t="str">
        <f>IF(ISNUMBER(deployment_raw[[#This Row],[Column8]]), deployment_raw[[#This Row],[Column8]],"")</f>
        <v/>
      </c>
      <c r="I216" s="33" t="str">
        <f>IF(ISNUMBER(deployment_raw[[#This Row],[Column9]]), deployment_raw[[#This Row],[Column9]]/1048576,"")</f>
        <v/>
      </c>
      <c r="J216" s="36" t="str">
        <f>IF(ISNUMBER(deployment_raw[[#This Row],[Column10]]), deployment_raw[[#This Row],[Column10]],"")</f>
        <v/>
      </c>
      <c r="K216" s="31" t="str">
        <f>IF(ISNUMBER(deployment_raw[[#This Row],[Column11]]), deployment_raw[[#This Row],[Column11]]/1048576,"")</f>
        <v/>
      </c>
      <c r="L216" s="31" t="str">
        <f>IF(ISNUMBER(deployment_raw[[#This Row],[Column12]]), deployment_raw[[#This Row],[Column12]],"")</f>
        <v/>
      </c>
      <c r="M216" s="40" t="str">
        <f>IF(ISNUMBER(deployment_raw[[#This Row],[Column13]]), deployment_raw[[#This Row],[Column13]]/1048576,"")</f>
        <v/>
      </c>
    </row>
    <row r="217" spans="1:13" ht="15.75" customHeight="1" x14ac:dyDescent="0.25">
      <c r="A217" s="30" t="str">
        <f>IF(ISNONTEXT(deployment_raw[[#This Row],[Column1]]), "", deployment_raw[[#This Row],[Column1]])</f>
        <v/>
      </c>
      <c r="B217" s="47" t="str">
        <f>IF(ISNONTEXT(deployment_raw[[#This Row],[Column2]]), "", deployment_raw[[#This Row],[Column2]])</f>
        <v/>
      </c>
      <c r="C217" s="48" t="str">
        <f>IF(ISNONTEXT(deployment_raw[[#This Row],[Column3]]), "", deployment_raw[[#This Row],[Column3]])</f>
        <v/>
      </c>
      <c r="D217" s="47" t="str">
        <f>IF(ISNONTEXT(deployment_raw[[#This Row],[Column4]]), "", deployment_raw[[#This Row],[Column4]])</f>
        <v/>
      </c>
      <c r="E217" s="33" t="str">
        <f>IF(ISNUMBER(deployment_raw[[#This Row],[Column5]]), deployment_raw[[#This Row],[Column5]],"")</f>
        <v/>
      </c>
      <c r="F217" s="36" t="str">
        <f>IF(ISNUMBER(deployment_raw[[#This Row],[Column6]]), deployment_raw[[#This Row],[Column6]],"")</f>
        <v/>
      </c>
      <c r="G217" s="31" t="str">
        <f>IF(ISNUMBER(deployment_raw[[#This Row],[Column7]]), deployment_raw[[#This Row],[Column7]]/1048576,"")</f>
        <v/>
      </c>
      <c r="H217" s="31" t="str">
        <f>IF(ISNUMBER(deployment_raw[[#This Row],[Column8]]), deployment_raw[[#This Row],[Column8]],"")</f>
        <v/>
      </c>
      <c r="I217" s="33" t="str">
        <f>IF(ISNUMBER(deployment_raw[[#This Row],[Column9]]), deployment_raw[[#This Row],[Column9]]/1048576,"")</f>
        <v/>
      </c>
      <c r="J217" s="36" t="str">
        <f>IF(ISNUMBER(deployment_raw[[#This Row],[Column10]]), deployment_raw[[#This Row],[Column10]],"")</f>
        <v/>
      </c>
      <c r="K217" s="31" t="str">
        <f>IF(ISNUMBER(deployment_raw[[#This Row],[Column11]]), deployment_raw[[#This Row],[Column11]]/1048576,"")</f>
        <v/>
      </c>
      <c r="L217" s="31" t="str">
        <f>IF(ISNUMBER(deployment_raw[[#This Row],[Column12]]), deployment_raw[[#This Row],[Column12]],"")</f>
        <v/>
      </c>
      <c r="M217" s="40" t="str">
        <f>IF(ISNUMBER(deployment_raw[[#This Row],[Column13]]), deployment_raw[[#This Row],[Column13]]/1048576,"")</f>
        <v/>
      </c>
    </row>
    <row r="218" spans="1:13" ht="15.75" customHeight="1" x14ac:dyDescent="0.25">
      <c r="A218" s="30" t="str">
        <f>IF(ISNONTEXT(deployment_raw[[#This Row],[Column1]]), "", deployment_raw[[#This Row],[Column1]])</f>
        <v/>
      </c>
      <c r="B218" s="47" t="str">
        <f>IF(ISNONTEXT(deployment_raw[[#This Row],[Column2]]), "", deployment_raw[[#This Row],[Column2]])</f>
        <v/>
      </c>
      <c r="C218" s="48" t="str">
        <f>IF(ISNONTEXT(deployment_raw[[#This Row],[Column3]]), "", deployment_raw[[#This Row],[Column3]])</f>
        <v/>
      </c>
      <c r="D218" s="47" t="str">
        <f>IF(ISNONTEXT(deployment_raw[[#This Row],[Column4]]), "", deployment_raw[[#This Row],[Column4]])</f>
        <v/>
      </c>
      <c r="E218" s="33" t="str">
        <f>IF(ISNUMBER(deployment_raw[[#This Row],[Column5]]), deployment_raw[[#This Row],[Column5]],"")</f>
        <v/>
      </c>
      <c r="F218" s="36" t="str">
        <f>IF(ISNUMBER(deployment_raw[[#This Row],[Column6]]), deployment_raw[[#This Row],[Column6]],"")</f>
        <v/>
      </c>
      <c r="G218" s="31" t="str">
        <f>IF(ISNUMBER(deployment_raw[[#This Row],[Column7]]), deployment_raw[[#This Row],[Column7]]/1048576,"")</f>
        <v/>
      </c>
      <c r="H218" s="31" t="str">
        <f>IF(ISNUMBER(deployment_raw[[#This Row],[Column8]]), deployment_raw[[#This Row],[Column8]],"")</f>
        <v/>
      </c>
      <c r="I218" s="33" t="str">
        <f>IF(ISNUMBER(deployment_raw[[#This Row],[Column9]]), deployment_raw[[#This Row],[Column9]]/1048576,"")</f>
        <v/>
      </c>
      <c r="J218" s="36" t="str">
        <f>IF(ISNUMBER(deployment_raw[[#This Row],[Column10]]), deployment_raw[[#This Row],[Column10]],"")</f>
        <v/>
      </c>
      <c r="K218" s="31" t="str">
        <f>IF(ISNUMBER(deployment_raw[[#This Row],[Column11]]), deployment_raw[[#This Row],[Column11]]/1048576,"")</f>
        <v/>
      </c>
      <c r="L218" s="31" t="str">
        <f>IF(ISNUMBER(deployment_raw[[#This Row],[Column12]]), deployment_raw[[#This Row],[Column12]],"")</f>
        <v/>
      </c>
      <c r="M218" s="40" t="str">
        <f>IF(ISNUMBER(deployment_raw[[#This Row],[Column13]]), deployment_raw[[#This Row],[Column13]]/1048576,"")</f>
        <v/>
      </c>
    </row>
    <row r="219" spans="1:13" ht="15.75" customHeight="1" x14ac:dyDescent="0.25">
      <c r="A219" s="30" t="str">
        <f>IF(ISNONTEXT(deployment_raw[[#This Row],[Column1]]), "", deployment_raw[[#This Row],[Column1]])</f>
        <v/>
      </c>
      <c r="B219" s="47" t="str">
        <f>IF(ISNONTEXT(deployment_raw[[#This Row],[Column2]]), "", deployment_raw[[#This Row],[Column2]])</f>
        <v/>
      </c>
      <c r="C219" s="48" t="str">
        <f>IF(ISNONTEXT(deployment_raw[[#This Row],[Column3]]), "", deployment_raw[[#This Row],[Column3]])</f>
        <v/>
      </c>
      <c r="D219" s="47" t="str">
        <f>IF(ISNONTEXT(deployment_raw[[#This Row],[Column4]]), "", deployment_raw[[#This Row],[Column4]])</f>
        <v/>
      </c>
      <c r="E219" s="33" t="str">
        <f>IF(ISNUMBER(deployment_raw[[#This Row],[Column5]]), deployment_raw[[#This Row],[Column5]],"")</f>
        <v/>
      </c>
      <c r="F219" s="36" t="str">
        <f>IF(ISNUMBER(deployment_raw[[#This Row],[Column6]]), deployment_raw[[#This Row],[Column6]],"")</f>
        <v/>
      </c>
      <c r="G219" s="31" t="str">
        <f>IF(ISNUMBER(deployment_raw[[#This Row],[Column7]]), deployment_raw[[#This Row],[Column7]]/1048576,"")</f>
        <v/>
      </c>
      <c r="H219" s="31" t="str">
        <f>IF(ISNUMBER(deployment_raw[[#This Row],[Column8]]), deployment_raw[[#This Row],[Column8]],"")</f>
        <v/>
      </c>
      <c r="I219" s="33" t="str">
        <f>IF(ISNUMBER(deployment_raw[[#This Row],[Column9]]), deployment_raw[[#This Row],[Column9]]/1048576,"")</f>
        <v/>
      </c>
      <c r="J219" s="36" t="str">
        <f>IF(ISNUMBER(deployment_raw[[#This Row],[Column10]]), deployment_raw[[#This Row],[Column10]],"")</f>
        <v/>
      </c>
      <c r="K219" s="31" t="str">
        <f>IF(ISNUMBER(deployment_raw[[#This Row],[Column11]]), deployment_raw[[#This Row],[Column11]]/1048576,"")</f>
        <v/>
      </c>
      <c r="L219" s="31" t="str">
        <f>IF(ISNUMBER(deployment_raw[[#This Row],[Column12]]), deployment_raw[[#This Row],[Column12]],"")</f>
        <v/>
      </c>
      <c r="M219" s="40" t="str">
        <f>IF(ISNUMBER(deployment_raw[[#This Row],[Column13]]), deployment_raw[[#This Row],[Column13]]/1048576,"")</f>
        <v/>
      </c>
    </row>
    <row r="220" spans="1:13" ht="15.75" customHeight="1" x14ac:dyDescent="0.25">
      <c r="A220" s="30" t="str">
        <f>IF(ISNONTEXT(deployment_raw[[#This Row],[Column1]]), "", deployment_raw[[#This Row],[Column1]])</f>
        <v/>
      </c>
      <c r="B220" s="47" t="str">
        <f>IF(ISNONTEXT(deployment_raw[[#This Row],[Column2]]), "", deployment_raw[[#This Row],[Column2]])</f>
        <v/>
      </c>
      <c r="C220" s="48" t="str">
        <f>IF(ISNONTEXT(deployment_raw[[#This Row],[Column3]]), "", deployment_raw[[#This Row],[Column3]])</f>
        <v/>
      </c>
      <c r="D220" s="47" t="str">
        <f>IF(ISNONTEXT(deployment_raw[[#This Row],[Column4]]), "", deployment_raw[[#This Row],[Column4]])</f>
        <v/>
      </c>
      <c r="E220" s="33" t="str">
        <f>IF(ISNUMBER(deployment_raw[[#This Row],[Column5]]), deployment_raw[[#This Row],[Column5]],"")</f>
        <v/>
      </c>
      <c r="F220" s="36" t="str">
        <f>IF(ISNUMBER(deployment_raw[[#This Row],[Column6]]), deployment_raw[[#This Row],[Column6]],"")</f>
        <v/>
      </c>
      <c r="G220" s="31" t="str">
        <f>IF(ISNUMBER(deployment_raw[[#This Row],[Column7]]), deployment_raw[[#This Row],[Column7]]/1048576,"")</f>
        <v/>
      </c>
      <c r="H220" s="31" t="str">
        <f>IF(ISNUMBER(deployment_raw[[#This Row],[Column8]]), deployment_raw[[#This Row],[Column8]],"")</f>
        <v/>
      </c>
      <c r="I220" s="33" t="str">
        <f>IF(ISNUMBER(deployment_raw[[#This Row],[Column9]]), deployment_raw[[#This Row],[Column9]]/1048576,"")</f>
        <v/>
      </c>
      <c r="J220" s="36" t="str">
        <f>IF(ISNUMBER(deployment_raw[[#This Row],[Column10]]), deployment_raw[[#This Row],[Column10]],"")</f>
        <v/>
      </c>
      <c r="K220" s="31" t="str">
        <f>IF(ISNUMBER(deployment_raw[[#This Row],[Column11]]), deployment_raw[[#This Row],[Column11]]/1048576,"")</f>
        <v/>
      </c>
      <c r="L220" s="31" t="str">
        <f>IF(ISNUMBER(deployment_raw[[#This Row],[Column12]]), deployment_raw[[#This Row],[Column12]],"")</f>
        <v/>
      </c>
      <c r="M220" s="40" t="str">
        <f>IF(ISNUMBER(deployment_raw[[#This Row],[Column13]]), deployment_raw[[#This Row],[Column13]]/1048576,"")</f>
        <v/>
      </c>
    </row>
    <row r="221" spans="1:13" ht="15.75" customHeight="1" x14ac:dyDescent="0.25">
      <c r="A221" s="30" t="str">
        <f>IF(ISNONTEXT(deployment_raw[[#This Row],[Column1]]), "", deployment_raw[[#This Row],[Column1]])</f>
        <v/>
      </c>
      <c r="B221" s="47" t="str">
        <f>IF(ISNONTEXT(deployment_raw[[#This Row],[Column2]]), "", deployment_raw[[#This Row],[Column2]])</f>
        <v/>
      </c>
      <c r="C221" s="48" t="str">
        <f>IF(ISNONTEXT(deployment_raw[[#This Row],[Column3]]), "", deployment_raw[[#This Row],[Column3]])</f>
        <v/>
      </c>
      <c r="D221" s="47" t="str">
        <f>IF(ISNONTEXT(deployment_raw[[#This Row],[Column4]]), "", deployment_raw[[#This Row],[Column4]])</f>
        <v/>
      </c>
      <c r="E221" s="33" t="str">
        <f>IF(ISNUMBER(deployment_raw[[#This Row],[Column5]]), deployment_raw[[#This Row],[Column5]],"")</f>
        <v/>
      </c>
      <c r="F221" s="36" t="str">
        <f>IF(ISNUMBER(deployment_raw[[#This Row],[Column6]]), deployment_raw[[#This Row],[Column6]],"")</f>
        <v/>
      </c>
      <c r="G221" s="31" t="str">
        <f>IF(ISNUMBER(deployment_raw[[#This Row],[Column7]]), deployment_raw[[#This Row],[Column7]]/1048576,"")</f>
        <v/>
      </c>
      <c r="H221" s="31" t="str">
        <f>IF(ISNUMBER(deployment_raw[[#This Row],[Column8]]), deployment_raw[[#This Row],[Column8]],"")</f>
        <v/>
      </c>
      <c r="I221" s="33" t="str">
        <f>IF(ISNUMBER(deployment_raw[[#This Row],[Column9]]), deployment_raw[[#This Row],[Column9]]/1048576,"")</f>
        <v/>
      </c>
      <c r="J221" s="36" t="str">
        <f>IF(ISNUMBER(deployment_raw[[#This Row],[Column10]]), deployment_raw[[#This Row],[Column10]],"")</f>
        <v/>
      </c>
      <c r="K221" s="31" t="str">
        <f>IF(ISNUMBER(deployment_raw[[#This Row],[Column11]]), deployment_raw[[#This Row],[Column11]]/1048576,"")</f>
        <v/>
      </c>
      <c r="L221" s="31" t="str">
        <f>IF(ISNUMBER(deployment_raw[[#This Row],[Column12]]), deployment_raw[[#This Row],[Column12]],"")</f>
        <v/>
      </c>
      <c r="M221" s="40" t="str">
        <f>IF(ISNUMBER(deployment_raw[[#This Row],[Column13]]), deployment_raw[[#This Row],[Column13]]/1048576,"")</f>
        <v/>
      </c>
    </row>
    <row r="222" spans="1:13" ht="15.75" customHeight="1" x14ac:dyDescent="0.25">
      <c r="A222" s="30" t="str">
        <f>IF(ISNONTEXT(deployment_raw[[#This Row],[Column1]]), "", deployment_raw[[#This Row],[Column1]])</f>
        <v/>
      </c>
      <c r="B222" s="47" t="str">
        <f>IF(ISNONTEXT(deployment_raw[[#This Row],[Column2]]), "", deployment_raw[[#This Row],[Column2]])</f>
        <v/>
      </c>
      <c r="C222" s="48" t="str">
        <f>IF(ISNONTEXT(deployment_raw[[#This Row],[Column3]]), "", deployment_raw[[#This Row],[Column3]])</f>
        <v/>
      </c>
      <c r="D222" s="47" t="str">
        <f>IF(ISNONTEXT(deployment_raw[[#This Row],[Column4]]), "", deployment_raw[[#This Row],[Column4]])</f>
        <v/>
      </c>
      <c r="E222" s="33" t="str">
        <f>IF(ISNUMBER(deployment_raw[[#This Row],[Column5]]), deployment_raw[[#This Row],[Column5]],"")</f>
        <v/>
      </c>
      <c r="F222" s="36" t="str">
        <f>IF(ISNUMBER(deployment_raw[[#This Row],[Column6]]), deployment_raw[[#This Row],[Column6]],"")</f>
        <v/>
      </c>
      <c r="G222" s="31" t="str">
        <f>IF(ISNUMBER(deployment_raw[[#This Row],[Column7]]), deployment_raw[[#This Row],[Column7]]/1048576,"")</f>
        <v/>
      </c>
      <c r="H222" s="31" t="str">
        <f>IF(ISNUMBER(deployment_raw[[#This Row],[Column8]]), deployment_raw[[#This Row],[Column8]],"")</f>
        <v/>
      </c>
      <c r="I222" s="33" t="str">
        <f>IF(ISNUMBER(deployment_raw[[#This Row],[Column9]]), deployment_raw[[#This Row],[Column9]]/1048576,"")</f>
        <v/>
      </c>
      <c r="J222" s="36" t="str">
        <f>IF(ISNUMBER(deployment_raw[[#This Row],[Column10]]), deployment_raw[[#This Row],[Column10]],"")</f>
        <v/>
      </c>
      <c r="K222" s="31" t="str">
        <f>IF(ISNUMBER(deployment_raw[[#This Row],[Column11]]), deployment_raw[[#This Row],[Column11]]/1048576,"")</f>
        <v/>
      </c>
      <c r="L222" s="31" t="str">
        <f>IF(ISNUMBER(deployment_raw[[#This Row],[Column12]]), deployment_raw[[#This Row],[Column12]],"")</f>
        <v/>
      </c>
      <c r="M222" s="40" t="str">
        <f>IF(ISNUMBER(deployment_raw[[#This Row],[Column13]]), deployment_raw[[#This Row],[Column13]]/1048576,"")</f>
        <v/>
      </c>
    </row>
    <row r="223" spans="1:13" ht="15.75" customHeight="1" x14ac:dyDescent="0.25">
      <c r="A223" s="30" t="str">
        <f>IF(ISNONTEXT(deployment_raw[[#This Row],[Column1]]), "", deployment_raw[[#This Row],[Column1]])</f>
        <v/>
      </c>
      <c r="B223" s="47" t="str">
        <f>IF(ISNONTEXT(deployment_raw[[#This Row],[Column2]]), "", deployment_raw[[#This Row],[Column2]])</f>
        <v/>
      </c>
      <c r="C223" s="48" t="str">
        <f>IF(ISNONTEXT(deployment_raw[[#This Row],[Column3]]), "", deployment_raw[[#This Row],[Column3]])</f>
        <v/>
      </c>
      <c r="D223" s="47" t="str">
        <f>IF(ISNONTEXT(deployment_raw[[#This Row],[Column4]]), "", deployment_raw[[#This Row],[Column4]])</f>
        <v/>
      </c>
      <c r="E223" s="33" t="str">
        <f>IF(ISNUMBER(deployment_raw[[#This Row],[Column5]]), deployment_raw[[#This Row],[Column5]],"")</f>
        <v/>
      </c>
      <c r="F223" s="36" t="str">
        <f>IF(ISNUMBER(deployment_raw[[#This Row],[Column6]]), deployment_raw[[#This Row],[Column6]],"")</f>
        <v/>
      </c>
      <c r="G223" s="31" t="str">
        <f>IF(ISNUMBER(deployment_raw[[#This Row],[Column7]]), deployment_raw[[#This Row],[Column7]]/1048576,"")</f>
        <v/>
      </c>
      <c r="H223" s="31" t="str">
        <f>IF(ISNUMBER(deployment_raw[[#This Row],[Column8]]), deployment_raw[[#This Row],[Column8]],"")</f>
        <v/>
      </c>
      <c r="I223" s="33" t="str">
        <f>IF(ISNUMBER(deployment_raw[[#This Row],[Column9]]), deployment_raw[[#This Row],[Column9]]/1048576,"")</f>
        <v/>
      </c>
      <c r="J223" s="36" t="str">
        <f>IF(ISNUMBER(deployment_raw[[#This Row],[Column10]]), deployment_raw[[#This Row],[Column10]],"")</f>
        <v/>
      </c>
      <c r="K223" s="31" t="str">
        <f>IF(ISNUMBER(deployment_raw[[#This Row],[Column11]]), deployment_raw[[#This Row],[Column11]]/1048576,"")</f>
        <v/>
      </c>
      <c r="L223" s="31" t="str">
        <f>IF(ISNUMBER(deployment_raw[[#This Row],[Column12]]), deployment_raw[[#This Row],[Column12]],"")</f>
        <v/>
      </c>
      <c r="M223" s="40" t="str">
        <f>IF(ISNUMBER(deployment_raw[[#This Row],[Column13]]), deployment_raw[[#This Row],[Column13]]/1048576,"")</f>
        <v/>
      </c>
    </row>
    <row r="224" spans="1:13" ht="15.75" customHeight="1" x14ac:dyDescent="0.25">
      <c r="A224" s="30" t="str">
        <f>IF(ISNONTEXT(deployment_raw[[#This Row],[Column1]]), "", deployment_raw[[#This Row],[Column1]])</f>
        <v/>
      </c>
      <c r="B224" s="47" t="str">
        <f>IF(ISNONTEXT(deployment_raw[[#This Row],[Column2]]), "", deployment_raw[[#This Row],[Column2]])</f>
        <v/>
      </c>
      <c r="C224" s="48" t="str">
        <f>IF(ISNONTEXT(deployment_raw[[#This Row],[Column3]]), "", deployment_raw[[#This Row],[Column3]])</f>
        <v/>
      </c>
      <c r="D224" s="47" t="str">
        <f>IF(ISNONTEXT(deployment_raw[[#This Row],[Column4]]), "", deployment_raw[[#This Row],[Column4]])</f>
        <v/>
      </c>
      <c r="E224" s="33" t="str">
        <f>IF(ISNUMBER(deployment_raw[[#This Row],[Column5]]), deployment_raw[[#This Row],[Column5]],"")</f>
        <v/>
      </c>
      <c r="F224" s="36" t="str">
        <f>IF(ISNUMBER(deployment_raw[[#This Row],[Column6]]), deployment_raw[[#This Row],[Column6]],"")</f>
        <v/>
      </c>
      <c r="G224" s="31" t="str">
        <f>IF(ISNUMBER(deployment_raw[[#This Row],[Column7]]), deployment_raw[[#This Row],[Column7]]/1048576,"")</f>
        <v/>
      </c>
      <c r="H224" s="31" t="str">
        <f>IF(ISNUMBER(deployment_raw[[#This Row],[Column8]]), deployment_raw[[#This Row],[Column8]],"")</f>
        <v/>
      </c>
      <c r="I224" s="33" t="str">
        <f>IF(ISNUMBER(deployment_raw[[#This Row],[Column9]]), deployment_raw[[#This Row],[Column9]]/1048576,"")</f>
        <v/>
      </c>
      <c r="J224" s="36" t="str">
        <f>IF(ISNUMBER(deployment_raw[[#This Row],[Column10]]), deployment_raw[[#This Row],[Column10]],"")</f>
        <v/>
      </c>
      <c r="K224" s="31" t="str">
        <f>IF(ISNUMBER(deployment_raw[[#This Row],[Column11]]), deployment_raw[[#This Row],[Column11]]/1048576,"")</f>
        <v/>
      </c>
      <c r="L224" s="31" t="str">
        <f>IF(ISNUMBER(deployment_raw[[#This Row],[Column12]]), deployment_raw[[#This Row],[Column12]],"")</f>
        <v/>
      </c>
      <c r="M224" s="40" t="str">
        <f>IF(ISNUMBER(deployment_raw[[#This Row],[Column13]]), deployment_raw[[#This Row],[Column13]]/1048576,"")</f>
        <v/>
      </c>
    </row>
    <row r="225" spans="1:13" ht="15.75" customHeight="1" x14ac:dyDescent="0.25">
      <c r="A225" s="30" t="str">
        <f>IF(ISNONTEXT(deployment_raw[[#This Row],[Column1]]), "", deployment_raw[[#This Row],[Column1]])</f>
        <v/>
      </c>
      <c r="B225" s="47" t="str">
        <f>IF(ISNONTEXT(deployment_raw[[#This Row],[Column2]]), "", deployment_raw[[#This Row],[Column2]])</f>
        <v/>
      </c>
      <c r="C225" s="48" t="str">
        <f>IF(ISNONTEXT(deployment_raw[[#This Row],[Column3]]), "", deployment_raw[[#This Row],[Column3]])</f>
        <v/>
      </c>
      <c r="D225" s="47" t="str">
        <f>IF(ISNONTEXT(deployment_raw[[#This Row],[Column4]]), "", deployment_raw[[#This Row],[Column4]])</f>
        <v/>
      </c>
      <c r="E225" s="33" t="str">
        <f>IF(ISNUMBER(deployment_raw[[#This Row],[Column5]]), deployment_raw[[#This Row],[Column5]],"")</f>
        <v/>
      </c>
      <c r="F225" s="36" t="str">
        <f>IF(ISNUMBER(deployment_raw[[#This Row],[Column6]]), deployment_raw[[#This Row],[Column6]],"")</f>
        <v/>
      </c>
      <c r="G225" s="31" t="str">
        <f>IF(ISNUMBER(deployment_raw[[#This Row],[Column7]]), deployment_raw[[#This Row],[Column7]]/1048576,"")</f>
        <v/>
      </c>
      <c r="H225" s="31" t="str">
        <f>IF(ISNUMBER(deployment_raw[[#This Row],[Column8]]), deployment_raw[[#This Row],[Column8]],"")</f>
        <v/>
      </c>
      <c r="I225" s="33" t="str">
        <f>IF(ISNUMBER(deployment_raw[[#This Row],[Column9]]), deployment_raw[[#This Row],[Column9]]/1048576,"")</f>
        <v/>
      </c>
      <c r="J225" s="36" t="str">
        <f>IF(ISNUMBER(deployment_raw[[#This Row],[Column10]]), deployment_raw[[#This Row],[Column10]],"")</f>
        <v/>
      </c>
      <c r="K225" s="31" t="str">
        <f>IF(ISNUMBER(deployment_raw[[#This Row],[Column11]]), deployment_raw[[#This Row],[Column11]]/1048576,"")</f>
        <v/>
      </c>
      <c r="L225" s="31" t="str">
        <f>IF(ISNUMBER(deployment_raw[[#This Row],[Column12]]), deployment_raw[[#This Row],[Column12]],"")</f>
        <v/>
      </c>
      <c r="M225" s="40" t="str">
        <f>IF(ISNUMBER(deployment_raw[[#This Row],[Column13]]), deployment_raw[[#This Row],[Column13]]/1048576,"")</f>
        <v/>
      </c>
    </row>
    <row r="226" spans="1:13" ht="15.75" customHeight="1" x14ac:dyDescent="0.25">
      <c r="A226" s="30" t="str">
        <f>IF(ISNONTEXT(deployment_raw[[#This Row],[Column1]]), "", deployment_raw[[#This Row],[Column1]])</f>
        <v/>
      </c>
      <c r="B226" s="47" t="str">
        <f>IF(ISNONTEXT(deployment_raw[[#This Row],[Column2]]), "", deployment_raw[[#This Row],[Column2]])</f>
        <v/>
      </c>
      <c r="C226" s="48" t="str">
        <f>IF(ISNONTEXT(deployment_raw[[#This Row],[Column3]]), "", deployment_raw[[#This Row],[Column3]])</f>
        <v/>
      </c>
      <c r="D226" s="47" t="str">
        <f>IF(ISNONTEXT(deployment_raw[[#This Row],[Column4]]), "", deployment_raw[[#This Row],[Column4]])</f>
        <v/>
      </c>
      <c r="E226" s="33" t="str">
        <f>IF(ISNUMBER(deployment_raw[[#This Row],[Column5]]), deployment_raw[[#This Row],[Column5]],"")</f>
        <v/>
      </c>
      <c r="F226" s="36" t="str">
        <f>IF(ISNUMBER(deployment_raw[[#This Row],[Column6]]), deployment_raw[[#This Row],[Column6]],"")</f>
        <v/>
      </c>
      <c r="G226" s="31" t="str">
        <f>IF(ISNUMBER(deployment_raw[[#This Row],[Column7]]), deployment_raw[[#This Row],[Column7]]/1048576,"")</f>
        <v/>
      </c>
      <c r="H226" s="31" t="str">
        <f>IF(ISNUMBER(deployment_raw[[#This Row],[Column8]]), deployment_raw[[#This Row],[Column8]],"")</f>
        <v/>
      </c>
      <c r="I226" s="33" t="str">
        <f>IF(ISNUMBER(deployment_raw[[#This Row],[Column9]]), deployment_raw[[#This Row],[Column9]]/1048576,"")</f>
        <v/>
      </c>
      <c r="J226" s="36" t="str">
        <f>IF(ISNUMBER(deployment_raw[[#This Row],[Column10]]), deployment_raw[[#This Row],[Column10]],"")</f>
        <v/>
      </c>
      <c r="K226" s="31" t="str">
        <f>IF(ISNUMBER(deployment_raw[[#This Row],[Column11]]), deployment_raw[[#This Row],[Column11]]/1048576,"")</f>
        <v/>
      </c>
      <c r="L226" s="31" t="str">
        <f>IF(ISNUMBER(deployment_raw[[#This Row],[Column12]]), deployment_raw[[#This Row],[Column12]],"")</f>
        <v/>
      </c>
      <c r="M226" s="40" t="str">
        <f>IF(ISNUMBER(deployment_raw[[#This Row],[Column13]]), deployment_raw[[#This Row],[Column13]]/1048576,"")</f>
        <v/>
      </c>
    </row>
    <row r="227" spans="1:13" ht="15.75" customHeight="1" x14ac:dyDescent="0.25">
      <c r="A227" s="30" t="str">
        <f>IF(ISNONTEXT(deployment_raw[[#This Row],[Column1]]), "", deployment_raw[[#This Row],[Column1]])</f>
        <v/>
      </c>
      <c r="B227" s="47" t="str">
        <f>IF(ISNONTEXT(deployment_raw[[#This Row],[Column2]]), "", deployment_raw[[#This Row],[Column2]])</f>
        <v/>
      </c>
      <c r="C227" s="48" t="str">
        <f>IF(ISNONTEXT(deployment_raw[[#This Row],[Column3]]), "", deployment_raw[[#This Row],[Column3]])</f>
        <v/>
      </c>
      <c r="D227" s="47" t="str">
        <f>IF(ISNONTEXT(deployment_raw[[#This Row],[Column4]]), "", deployment_raw[[#This Row],[Column4]])</f>
        <v/>
      </c>
      <c r="E227" s="33" t="str">
        <f>IF(ISNUMBER(deployment_raw[[#This Row],[Column5]]), deployment_raw[[#This Row],[Column5]],"")</f>
        <v/>
      </c>
      <c r="F227" s="36" t="str">
        <f>IF(ISNUMBER(deployment_raw[[#This Row],[Column6]]), deployment_raw[[#This Row],[Column6]],"")</f>
        <v/>
      </c>
      <c r="G227" s="31" t="str">
        <f>IF(ISNUMBER(deployment_raw[[#This Row],[Column7]]), deployment_raw[[#This Row],[Column7]]/1048576,"")</f>
        <v/>
      </c>
      <c r="H227" s="31" t="str">
        <f>IF(ISNUMBER(deployment_raw[[#This Row],[Column8]]), deployment_raw[[#This Row],[Column8]],"")</f>
        <v/>
      </c>
      <c r="I227" s="33" t="str">
        <f>IF(ISNUMBER(deployment_raw[[#This Row],[Column9]]), deployment_raw[[#This Row],[Column9]]/1048576,"")</f>
        <v/>
      </c>
      <c r="J227" s="36" t="str">
        <f>IF(ISNUMBER(deployment_raw[[#This Row],[Column10]]), deployment_raw[[#This Row],[Column10]],"")</f>
        <v/>
      </c>
      <c r="K227" s="31" t="str">
        <f>IF(ISNUMBER(deployment_raw[[#This Row],[Column11]]), deployment_raw[[#This Row],[Column11]]/1048576,"")</f>
        <v/>
      </c>
      <c r="L227" s="31" t="str">
        <f>IF(ISNUMBER(deployment_raw[[#This Row],[Column12]]), deployment_raw[[#This Row],[Column12]],"")</f>
        <v/>
      </c>
      <c r="M227" s="40" t="str">
        <f>IF(ISNUMBER(deployment_raw[[#This Row],[Column13]]), deployment_raw[[#This Row],[Column13]]/1048576,"")</f>
        <v/>
      </c>
    </row>
    <row r="228" spans="1:13" ht="15.75" customHeight="1" x14ac:dyDescent="0.25">
      <c r="A228" s="30" t="str">
        <f>IF(ISNONTEXT(deployment_raw[[#This Row],[Column1]]), "", deployment_raw[[#This Row],[Column1]])</f>
        <v/>
      </c>
      <c r="B228" s="47" t="str">
        <f>IF(ISNONTEXT(deployment_raw[[#This Row],[Column2]]), "", deployment_raw[[#This Row],[Column2]])</f>
        <v/>
      </c>
      <c r="C228" s="48" t="str">
        <f>IF(ISNONTEXT(deployment_raw[[#This Row],[Column3]]), "", deployment_raw[[#This Row],[Column3]])</f>
        <v/>
      </c>
      <c r="D228" s="47" t="str">
        <f>IF(ISNONTEXT(deployment_raw[[#This Row],[Column4]]), "", deployment_raw[[#This Row],[Column4]])</f>
        <v/>
      </c>
      <c r="E228" s="33" t="str">
        <f>IF(ISNUMBER(deployment_raw[[#This Row],[Column5]]), deployment_raw[[#This Row],[Column5]],"")</f>
        <v/>
      </c>
      <c r="F228" s="36" t="str">
        <f>IF(ISNUMBER(deployment_raw[[#This Row],[Column6]]), deployment_raw[[#This Row],[Column6]],"")</f>
        <v/>
      </c>
      <c r="G228" s="31" t="str">
        <f>IF(ISNUMBER(deployment_raw[[#This Row],[Column7]]), deployment_raw[[#This Row],[Column7]]/1048576,"")</f>
        <v/>
      </c>
      <c r="H228" s="31" t="str">
        <f>IF(ISNUMBER(deployment_raw[[#This Row],[Column8]]), deployment_raw[[#This Row],[Column8]],"")</f>
        <v/>
      </c>
      <c r="I228" s="33" t="str">
        <f>IF(ISNUMBER(deployment_raw[[#This Row],[Column9]]), deployment_raw[[#This Row],[Column9]]/1048576,"")</f>
        <v/>
      </c>
      <c r="J228" s="36" t="str">
        <f>IF(ISNUMBER(deployment_raw[[#This Row],[Column10]]), deployment_raw[[#This Row],[Column10]],"")</f>
        <v/>
      </c>
      <c r="K228" s="31" t="str">
        <f>IF(ISNUMBER(deployment_raw[[#This Row],[Column11]]), deployment_raw[[#This Row],[Column11]]/1048576,"")</f>
        <v/>
      </c>
      <c r="L228" s="31" t="str">
        <f>IF(ISNUMBER(deployment_raw[[#This Row],[Column12]]), deployment_raw[[#This Row],[Column12]],"")</f>
        <v/>
      </c>
      <c r="M228" s="40" t="str">
        <f>IF(ISNUMBER(deployment_raw[[#This Row],[Column13]]), deployment_raw[[#This Row],[Column13]]/1048576,"")</f>
        <v/>
      </c>
    </row>
    <row r="229" spans="1:13" ht="15.75" customHeight="1" x14ac:dyDescent="0.25">
      <c r="A229" s="30" t="str">
        <f>IF(ISNONTEXT(deployment_raw[[#This Row],[Column1]]), "", deployment_raw[[#This Row],[Column1]])</f>
        <v/>
      </c>
      <c r="B229" s="47" t="str">
        <f>IF(ISNONTEXT(deployment_raw[[#This Row],[Column2]]), "", deployment_raw[[#This Row],[Column2]])</f>
        <v/>
      </c>
      <c r="C229" s="48" t="str">
        <f>IF(ISNONTEXT(deployment_raw[[#This Row],[Column3]]), "", deployment_raw[[#This Row],[Column3]])</f>
        <v/>
      </c>
      <c r="D229" s="47" t="str">
        <f>IF(ISNONTEXT(deployment_raw[[#This Row],[Column4]]), "", deployment_raw[[#This Row],[Column4]])</f>
        <v/>
      </c>
      <c r="E229" s="33" t="str">
        <f>IF(ISNUMBER(deployment_raw[[#This Row],[Column5]]), deployment_raw[[#This Row],[Column5]],"")</f>
        <v/>
      </c>
      <c r="F229" s="36" t="str">
        <f>IF(ISNUMBER(deployment_raw[[#This Row],[Column6]]), deployment_raw[[#This Row],[Column6]],"")</f>
        <v/>
      </c>
      <c r="G229" s="31" t="str">
        <f>IF(ISNUMBER(deployment_raw[[#This Row],[Column7]]), deployment_raw[[#This Row],[Column7]]/1048576,"")</f>
        <v/>
      </c>
      <c r="H229" s="31" t="str">
        <f>IF(ISNUMBER(deployment_raw[[#This Row],[Column8]]), deployment_raw[[#This Row],[Column8]],"")</f>
        <v/>
      </c>
      <c r="I229" s="33" t="str">
        <f>IF(ISNUMBER(deployment_raw[[#This Row],[Column9]]), deployment_raw[[#This Row],[Column9]]/1048576,"")</f>
        <v/>
      </c>
      <c r="J229" s="36" t="str">
        <f>IF(ISNUMBER(deployment_raw[[#This Row],[Column10]]), deployment_raw[[#This Row],[Column10]],"")</f>
        <v/>
      </c>
      <c r="K229" s="31" t="str">
        <f>IF(ISNUMBER(deployment_raw[[#This Row],[Column11]]), deployment_raw[[#This Row],[Column11]]/1048576,"")</f>
        <v/>
      </c>
      <c r="L229" s="31" t="str">
        <f>IF(ISNUMBER(deployment_raw[[#This Row],[Column12]]), deployment_raw[[#This Row],[Column12]],"")</f>
        <v/>
      </c>
      <c r="M229" s="40" t="str">
        <f>IF(ISNUMBER(deployment_raw[[#This Row],[Column13]]), deployment_raw[[#This Row],[Column13]]/1048576,"")</f>
        <v/>
      </c>
    </row>
    <row r="230" spans="1:13" ht="15.75" customHeight="1" x14ac:dyDescent="0.25">
      <c r="A230" s="30" t="str">
        <f>IF(ISNONTEXT(deployment_raw[[#This Row],[Column1]]), "", deployment_raw[[#This Row],[Column1]])</f>
        <v/>
      </c>
      <c r="B230" s="47" t="str">
        <f>IF(ISNONTEXT(deployment_raw[[#This Row],[Column2]]), "", deployment_raw[[#This Row],[Column2]])</f>
        <v/>
      </c>
      <c r="C230" s="48" t="str">
        <f>IF(ISNONTEXT(deployment_raw[[#This Row],[Column3]]), "", deployment_raw[[#This Row],[Column3]])</f>
        <v/>
      </c>
      <c r="D230" s="47" t="str">
        <f>IF(ISNONTEXT(deployment_raw[[#This Row],[Column4]]), "", deployment_raw[[#This Row],[Column4]])</f>
        <v/>
      </c>
      <c r="E230" s="33" t="str">
        <f>IF(ISNUMBER(deployment_raw[[#This Row],[Column5]]), deployment_raw[[#This Row],[Column5]],"")</f>
        <v/>
      </c>
      <c r="F230" s="36" t="str">
        <f>IF(ISNUMBER(deployment_raw[[#This Row],[Column6]]), deployment_raw[[#This Row],[Column6]],"")</f>
        <v/>
      </c>
      <c r="G230" s="31" t="str">
        <f>IF(ISNUMBER(deployment_raw[[#This Row],[Column7]]), deployment_raw[[#This Row],[Column7]]/1048576,"")</f>
        <v/>
      </c>
      <c r="H230" s="31" t="str">
        <f>IF(ISNUMBER(deployment_raw[[#This Row],[Column8]]), deployment_raw[[#This Row],[Column8]],"")</f>
        <v/>
      </c>
      <c r="I230" s="33" t="str">
        <f>IF(ISNUMBER(deployment_raw[[#This Row],[Column9]]), deployment_raw[[#This Row],[Column9]]/1048576,"")</f>
        <v/>
      </c>
      <c r="J230" s="36" t="str">
        <f>IF(ISNUMBER(deployment_raw[[#This Row],[Column10]]), deployment_raw[[#This Row],[Column10]],"")</f>
        <v/>
      </c>
      <c r="K230" s="31" t="str">
        <f>IF(ISNUMBER(deployment_raw[[#This Row],[Column11]]), deployment_raw[[#This Row],[Column11]]/1048576,"")</f>
        <v/>
      </c>
      <c r="L230" s="31" t="str">
        <f>IF(ISNUMBER(deployment_raw[[#This Row],[Column12]]), deployment_raw[[#This Row],[Column12]],"")</f>
        <v/>
      </c>
      <c r="M230" s="40" t="str">
        <f>IF(ISNUMBER(deployment_raw[[#This Row],[Column13]]), deployment_raw[[#This Row],[Column13]]/1048576,"")</f>
        <v/>
      </c>
    </row>
    <row r="231" spans="1:13" ht="15.75" customHeight="1" x14ac:dyDescent="0.25">
      <c r="A231" s="30" t="str">
        <f>IF(ISNONTEXT(deployment_raw[[#This Row],[Column1]]), "", deployment_raw[[#This Row],[Column1]])</f>
        <v/>
      </c>
      <c r="B231" s="47" t="str">
        <f>IF(ISNONTEXT(deployment_raw[[#This Row],[Column2]]), "", deployment_raw[[#This Row],[Column2]])</f>
        <v/>
      </c>
      <c r="C231" s="48" t="str">
        <f>IF(ISNONTEXT(deployment_raw[[#This Row],[Column3]]), "", deployment_raw[[#This Row],[Column3]])</f>
        <v/>
      </c>
      <c r="D231" s="47" t="str">
        <f>IF(ISNONTEXT(deployment_raw[[#This Row],[Column4]]), "", deployment_raw[[#This Row],[Column4]])</f>
        <v/>
      </c>
      <c r="E231" s="33" t="str">
        <f>IF(ISNUMBER(deployment_raw[[#This Row],[Column5]]), deployment_raw[[#This Row],[Column5]],"")</f>
        <v/>
      </c>
      <c r="F231" s="36" t="str">
        <f>IF(ISNUMBER(deployment_raw[[#This Row],[Column6]]), deployment_raw[[#This Row],[Column6]],"")</f>
        <v/>
      </c>
      <c r="G231" s="31" t="str">
        <f>IF(ISNUMBER(deployment_raw[[#This Row],[Column7]]), deployment_raw[[#This Row],[Column7]]/1048576,"")</f>
        <v/>
      </c>
      <c r="H231" s="31" t="str">
        <f>IF(ISNUMBER(deployment_raw[[#This Row],[Column8]]), deployment_raw[[#This Row],[Column8]],"")</f>
        <v/>
      </c>
      <c r="I231" s="33" t="str">
        <f>IF(ISNUMBER(deployment_raw[[#This Row],[Column9]]), deployment_raw[[#This Row],[Column9]]/1048576,"")</f>
        <v/>
      </c>
      <c r="J231" s="36" t="str">
        <f>IF(ISNUMBER(deployment_raw[[#This Row],[Column10]]), deployment_raw[[#This Row],[Column10]],"")</f>
        <v/>
      </c>
      <c r="K231" s="31" t="str">
        <f>IF(ISNUMBER(deployment_raw[[#This Row],[Column11]]), deployment_raw[[#This Row],[Column11]]/1048576,"")</f>
        <v/>
      </c>
      <c r="L231" s="31" t="str">
        <f>IF(ISNUMBER(deployment_raw[[#This Row],[Column12]]), deployment_raw[[#This Row],[Column12]],"")</f>
        <v/>
      </c>
      <c r="M231" s="40" t="str">
        <f>IF(ISNUMBER(deployment_raw[[#This Row],[Column13]]), deployment_raw[[#This Row],[Column13]]/1048576,"")</f>
        <v/>
      </c>
    </row>
    <row r="232" spans="1:13" ht="15.75" customHeight="1" x14ac:dyDescent="0.25">
      <c r="A232" s="30" t="str">
        <f>IF(ISNONTEXT(deployment_raw[[#This Row],[Column1]]), "", deployment_raw[[#This Row],[Column1]])</f>
        <v/>
      </c>
      <c r="B232" s="47" t="str">
        <f>IF(ISNONTEXT(deployment_raw[[#This Row],[Column2]]), "", deployment_raw[[#This Row],[Column2]])</f>
        <v/>
      </c>
      <c r="C232" s="48" t="str">
        <f>IF(ISNONTEXT(deployment_raw[[#This Row],[Column3]]), "", deployment_raw[[#This Row],[Column3]])</f>
        <v/>
      </c>
      <c r="D232" s="47" t="str">
        <f>IF(ISNONTEXT(deployment_raw[[#This Row],[Column4]]), "", deployment_raw[[#This Row],[Column4]])</f>
        <v/>
      </c>
      <c r="E232" s="33" t="str">
        <f>IF(ISNUMBER(deployment_raw[[#This Row],[Column5]]), deployment_raw[[#This Row],[Column5]],"")</f>
        <v/>
      </c>
      <c r="F232" s="36" t="str">
        <f>IF(ISNUMBER(deployment_raw[[#This Row],[Column6]]), deployment_raw[[#This Row],[Column6]],"")</f>
        <v/>
      </c>
      <c r="G232" s="31" t="str">
        <f>IF(ISNUMBER(deployment_raw[[#This Row],[Column7]]), deployment_raw[[#This Row],[Column7]]/1048576,"")</f>
        <v/>
      </c>
      <c r="H232" s="31" t="str">
        <f>IF(ISNUMBER(deployment_raw[[#This Row],[Column8]]), deployment_raw[[#This Row],[Column8]],"")</f>
        <v/>
      </c>
      <c r="I232" s="33" t="str">
        <f>IF(ISNUMBER(deployment_raw[[#This Row],[Column9]]), deployment_raw[[#This Row],[Column9]]/1048576,"")</f>
        <v/>
      </c>
      <c r="J232" s="36" t="str">
        <f>IF(ISNUMBER(deployment_raw[[#This Row],[Column10]]), deployment_raw[[#This Row],[Column10]],"")</f>
        <v/>
      </c>
      <c r="K232" s="31" t="str">
        <f>IF(ISNUMBER(deployment_raw[[#This Row],[Column11]]), deployment_raw[[#This Row],[Column11]]/1048576,"")</f>
        <v/>
      </c>
      <c r="L232" s="31" t="str">
        <f>IF(ISNUMBER(deployment_raw[[#This Row],[Column12]]), deployment_raw[[#This Row],[Column12]],"")</f>
        <v/>
      </c>
      <c r="M232" s="40" t="str">
        <f>IF(ISNUMBER(deployment_raw[[#This Row],[Column13]]), deployment_raw[[#This Row],[Column13]]/1048576,"")</f>
        <v/>
      </c>
    </row>
    <row r="233" spans="1:13" ht="15.75" customHeight="1" x14ac:dyDescent="0.25">
      <c r="A233" s="30" t="str">
        <f>IF(ISNONTEXT(deployment_raw[[#This Row],[Column1]]), "", deployment_raw[[#This Row],[Column1]])</f>
        <v/>
      </c>
      <c r="B233" s="47" t="str">
        <f>IF(ISNONTEXT(deployment_raw[[#This Row],[Column2]]), "", deployment_raw[[#This Row],[Column2]])</f>
        <v/>
      </c>
      <c r="C233" s="48" t="str">
        <f>IF(ISNONTEXT(deployment_raw[[#This Row],[Column3]]), "", deployment_raw[[#This Row],[Column3]])</f>
        <v/>
      </c>
      <c r="D233" s="47" t="str">
        <f>IF(ISNONTEXT(deployment_raw[[#This Row],[Column4]]), "", deployment_raw[[#This Row],[Column4]])</f>
        <v/>
      </c>
      <c r="E233" s="33" t="str">
        <f>IF(ISNUMBER(deployment_raw[[#This Row],[Column5]]), deployment_raw[[#This Row],[Column5]],"")</f>
        <v/>
      </c>
      <c r="F233" s="36" t="str">
        <f>IF(ISNUMBER(deployment_raw[[#This Row],[Column6]]), deployment_raw[[#This Row],[Column6]],"")</f>
        <v/>
      </c>
      <c r="G233" s="31" t="str">
        <f>IF(ISNUMBER(deployment_raw[[#This Row],[Column7]]), deployment_raw[[#This Row],[Column7]]/1048576,"")</f>
        <v/>
      </c>
      <c r="H233" s="31" t="str">
        <f>IF(ISNUMBER(deployment_raw[[#This Row],[Column8]]), deployment_raw[[#This Row],[Column8]],"")</f>
        <v/>
      </c>
      <c r="I233" s="33" t="str">
        <f>IF(ISNUMBER(deployment_raw[[#This Row],[Column9]]), deployment_raw[[#This Row],[Column9]]/1048576,"")</f>
        <v/>
      </c>
      <c r="J233" s="36" t="str">
        <f>IF(ISNUMBER(deployment_raw[[#This Row],[Column10]]), deployment_raw[[#This Row],[Column10]],"")</f>
        <v/>
      </c>
      <c r="K233" s="31" t="str">
        <f>IF(ISNUMBER(deployment_raw[[#This Row],[Column11]]), deployment_raw[[#This Row],[Column11]]/1048576,"")</f>
        <v/>
      </c>
      <c r="L233" s="31" t="str">
        <f>IF(ISNUMBER(deployment_raw[[#This Row],[Column12]]), deployment_raw[[#This Row],[Column12]],"")</f>
        <v/>
      </c>
      <c r="M233" s="40" t="str">
        <f>IF(ISNUMBER(deployment_raw[[#This Row],[Column13]]), deployment_raw[[#This Row],[Column13]]/1048576,"")</f>
        <v/>
      </c>
    </row>
    <row r="234" spans="1:13" ht="15.75" customHeight="1" x14ac:dyDescent="0.25">
      <c r="A234" s="30" t="str">
        <f>IF(ISNONTEXT(deployment_raw[[#This Row],[Column1]]), "", deployment_raw[[#This Row],[Column1]])</f>
        <v/>
      </c>
      <c r="B234" s="47" t="str">
        <f>IF(ISNONTEXT(deployment_raw[[#This Row],[Column2]]), "", deployment_raw[[#This Row],[Column2]])</f>
        <v/>
      </c>
      <c r="C234" s="48" t="str">
        <f>IF(ISNONTEXT(deployment_raw[[#This Row],[Column3]]), "", deployment_raw[[#This Row],[Column3]])</f>
        <v/>
      </c>
      <c r="D234" s="47" t="str">
        <f>IF(ISNONTEXT(deployment_raw[[#This Row],[Column4]]), "", deployment_raw[[#This Row],[Column4]])</f>
        <v/>
      </c>
      <c r="E234" s="33" t="str">
        <f>IF(ISNUMBER(deployment_raw[[#This Row],[Column5]]), deployment_raw[[#This Row],[Column5]],"")</f>
        <v/>
      </c>
      <c r="F234" s="36" t="str">
        <f>IF(ISNUMBER(deployment_raw[[#This Row],[Column6]]), deployment_raw[[#This Row],[Column6]],"")</f>
        <v/>
      </c>
      <c r="G234" s="31" t="str">
        <f>IF(ISNUMBER(deployment_raw[[#This Row],[Column7]]), deployment_raw[[#This Row],[Column7]]/1048576,"")</f>
        <v/>
      </c>
      <c r="H234" s="31" t="str">
        <f>IF(ISNUMBER(deployment_raw[[#This Row],[Column8]]), deployment_raw[[#This Row],[Column8]],"")</f>
        <v/>
      </c>
      <c r="I234" s="33" t="str">
        <f>IF(ISNUMBER(deployment_raw[[#This Row],[Column9]]), deployment_raw[[#This Row],[Column9]]/1048576,"")</f>
        <v/>
      </c>
      <c r="J234" s="36" t="str">
        <f>IF(ISNUMBER(deployment_raw[[#This Row],[Column10]]), deployment_raw[[#This Row],[Column10]],"")</f>
        <v/>
      </c>
      <c r="K234" s="31" t="str">
        <f>IF(ISNUMBER(deployment_raw[[#This Row],[Column11]]), deployment_raw[[#This Row],[Column11]]/1048576,"")</f>
        <v/>
      </c>
      <c r="L234" s="31" t="str">
        <f>IF(ISNUMBER(deployment_raw[[#This Row],[Column12]]), deployment_raw[[#This Row],[Column12]],"")</f>
        <v/>
      </c>
      <c r="M234" s="40" t="str">
        <f>IF(ISNUMBER(deployment_raw[[#This Row],[Column13]]), deployment_raw[[#This Row],[Column13]]/1048576,"")</f>
        <v/>
      </c>
    </row>
    <row r="235" spans="1:13" ht="15.75" customHeight="1" x14ac:dyDescent="0.25">
      <c r="A235" s="30" t="str">
        <f>IF(ISNONTEXT(deployment_raw[[#This Row],[Column1]]), "", deployment_raw[[#This Row],[Column1]])</f>
        <v/>
      </c>
      <c r="B235" s="47" t="str">
        <f>IF(ISNONTEXT(deployment_raw[[#This Row],[Column2]]), "", deployment_raw[[#This Row],[Column2]])</f>
        <v/>
      </c>
      <c r="C235" s="48" t="str">
        <f>IF(ISNONTEXT(deployment_raw[[#This Row],[Column3]]), "", deployment_raw[[#This Row],[Column3]])</f>
        <v/>
      </c>
      <c r="D235" s="47" t="str">
        <f>IF(ISNONTEXT(deployment_raw[[#This Row],[Column4]]), "", deployment_raw[[#This Row],[Column4]])</f>
        <v/>
      </c>
      <c r="E235" s="33" t="str">
        <f>IF(ISNUMBER(deployment_raw[[#This Row],[Column5]]), deployment_raw[[#This Row],[Column5]],"")</f>
        <v/>
      </c>
      <c r="F235" s="36" t="str">
        <f>IF(ISNUMBER(deployment_raw[[#This Row],[Column6]]), deployment_raw[[#This Row],[Column6]],"")</f>
        <v/>
      </c>
      <c r="G235" s="31" t="str">
        <f>IF(ISNUMBER(deployment_raw[[#This Row],[Column7]]), deployment_raw[[#This Row],[Column7]]/1048576,"")</f>
        <v/>
      </c>
      <c r="H235" s="31" t="str">
        <f>IF(ISNUMBER(deployment_raw[[#This Row],[Column8]]), deployment_raw[[#This Row],[Column8]],"")</f>
        <v/>
      </c>
      <c r="I235" s="33" t="str">
        <f>IF(ISNUMBER(deployment_raw[[#This Row],[Column9]]), deployment_raw[[#This Row],[Column9]]/1048576,"")</f>
        <v/>
      </c>
      <c r="J235" s="36" t="str">
        <f>IF(ISNUMBER(deployment_raw[[#This Row],[Column10]]), deployment_raw[[#This Row],[Column10]],"")</f>
        <v/>
      </c>
      <c r="K235" s="31" t="str">
        <f>IF(ISNUMBER(deployment_raw[[#This Row],[Column11]]), deployment_raw[[#This Row],[Column11]]/1048576,"")</f>
        <v/>
      </c>
      <c r="L235" s="31" t="str">
        <f>IF(ISNUMBER(deployment_raw[[#This Row],[Column12]]), deployment_raw[[#This Row],[Column12]],"")</f>
        <v/>
      </c>
      <c r="M235" s="40" t="str">
        <f>IF(ISNUMBER(deployment_raw[[#This Row],[Column13]]), deployment_raw[[#This Row],[Column13]]/1048576,"")</f>
        <v/>
      </c>
    </row>
    <row r="236" spans="1:13" ht="15.75" customHeight="1" x14ac:dyDescent="0.25">
      <c r="A236" s="30" t="str">
        <f>IF(ISNONTEXT(deployment_raw[[#This Row],[Column1]]), "", deployment_raw[[#This Row],[Column1]])</f>
        <v/>
      </c>
      <c r="B236" s="47" t="str">
        <f>IF(ISNONTEXT(deployment_raw[[#This Row],[Column2]]), "", deployment_raw[[#This Row],[Column2]])</f>
        <v/>
      </c>
      <c r="C236" s="48" t="str">
        <f>IF(ISNONTEXT(deployment_raw[[#This Row],[Column3]]), "", deployment_raw[[#This Row],[Column3]])</f>
        <v/>
      </c>
      <c r="D236" s="47" t="str">
        <f>IF(ISNONTEXT(deployment_raw[[#This Row],[Column4]]), "", deployment_raw[[#This Row],[Column4]])</f>
        <v/>
      </c>
      <c r="E236" s="33" t="str">
        <f>IF(ISNUMBER(deployment_raw[[#This Row],[Column5]]), deployment_raw[[#This Row],[Column5]],"")</f>
        <v/>
      </c>
      <c r="F236" s="36" t="str">
        <f>IF(ISNUMBER(deployment_raw[[#This Row],[Column6]]), deployment_raw[[#This Row],[Column6]],"")</f>
        <v/>
      </c>
      <c r="G236" s="31" t="str">
        <f>IF(ISNUMBER(deployment_raw[[#This Row],[Column7]]), deployment_raw[[#This Row],[Column7]]/1048576,"")</f>
        <v/>
      </c>
      <c r="H236" s="31" t="str">
        <f>IF(ISNUMBER(deployment_raw[[#This Row],[Column8]]), deployment_raw[[#This Row],[Column8]],"")</f>
        <v/>
      </c>
      <c r="I236" s="33" t="str">
        <f>IF(ISNUMBER(deployment_raw[[#This Row],[Column9]]), deployment_raw[[#This Row],[Column9]]/1048576,"")</f>
        <v/>
      </c>
      <c r="J236" s="36" t="str">
        <f>IF(ISNUMBER(deployment_raw[[#This Row],[Column10]]), deployment_raw[[#This Row],[Column10]],"")</f>
        <v/>
      </c>
      <c r="K236" s="31" t="str">
        <f>IF(ISNUMBER(deployment_raw[[#This Row],[Column11]]), deployment_raw[[#This Row],[Column11]]/1048576,"")</f>
        <v/>
      </c>
      <c r="L236" s="31" t="str">
        <f>IF(ISNUMBER(deployment_raw[[#This Row],[Column12]]), deployment_raw[[#This Row],[Column12]],"")</f>
        <v/>
      </c>
      <c r="M236" s="40" t="str">
        <f>IF(ISNUMBER(deployment_raw[[#This Row],[Column13]]), deployment_raw[[#This Row],[Column13]]/1048576,"")</f>
        <v/>
      </c>
    </row>
    <row r="237" spans="1:13" ht="15.75" customHeight="1" x14ac:dyDescent="0.25">
      <c r="A237" s="30" t="str">
        <f>IF(ISNONTEXT(deployment_raw[[#This Row],[Column1]]), "", deployment_raw[[#This Row],[Column1]])</f>
        <v/>
      </c>
      <c r="B237" s="47" t="str">
        <f>IF(ISNONTEXT(deployment_raw[[#This Row],[Column2]]), "", deployment_raw[[#This Row],[Column2]])</f>
        <v/>
      </c>
      <c r="C237" s="48" t="str">
        <f>IF(ISNONTEXT(deployment_raw[[#This Row],[Column3]]), "", deployment_raw[[#This Row],[Column3]])</f>
        <v/>
      </c>
      <c r="D237" s="47" t="str">
        <f>IF(ISNONTEXT(deployment_raw[[#This Row],[Column4]]), "", deployment_raw[[#This Row],[Column4]])</f>
        <v/>
      </c>
      <c r="E237" s="33" t="str">
        <f>IF(ISNUMBER(deployment_raw[[#This Row],[Column5]]), deployment_raw[[#This Row],[Column5]],"")</f>
        <v/>
      </c>
      <c r="F237" s="36" t="str">
        <f>IF(ISNUMBER(deployment_raw[[#This Row],[Column6]]), deployment_raw[[#This Row],[Column6]],"")</f>
        <v/>
      </c>
      <c r="G237" s="31" t="str">
        <f>IF(ISNUMBER(deployment_raw[[#This Row],[Column7]]), deployment_raw[[#This Row],[Column7]]/1048576,"")</f>
        <v/>
      </c>
      <c r="H237" s="31" t="str">
        <f>IF(ISNUMBER(deployment_raw[[#This Row],[Column8]]), deployment_raw[[#This Row],[Column8]],"")</f>
        <v/>
      </c>
      <c r="I237" s="33" t="str">
        <f>IF(ISNUMBER(deployment_raw[[#This Row],[Column9]]), deployment_raw[[#This Row],[Column9]]/1048576,"")</f>
        <v/>
      </c>
      <c r="J237" s="36" t="str">
        <f>IF(ISNUMBER(deployment_raw[[#This Row],[Column10]]), deployment_raw[[#This Row],[Column10]],"")</f>
        <v/>
      </c>
      <c r="K237" s="31" t="str">
        <f>IF(ISNUMBER(deployment_raw[[#This Row],[Column11]]), deployment_raw[[#This Row],[Column11]]/1048576,"")</f>
        <v/>
      </c>
      <c r="L237" s="31" t="str">
        <f>IF(ISNUMBER(deployment_raw[[#This Row],[Column12]]), deployment_raw[[#This Row],[Column12]],"")</f>
        <v/>
      </c>
      <c r="M237" s="40" t="str">
        <f>IF(ISNUMBER(deployment_raw[[#This Row],[Column13]]), deployment_raw[[#This Row],[Column13]]/1048576,"")</f>
        <v/>
      </c>
    </row>
    <row r="238" spans="1:13" ht="15.75" customHeight="1" x14ac:dyDescent="0.25">
      <c r="A238" s="30" t="str">
        <f>IF(ISNONTEXT(deployment_raw[[#This Row],[Column1]]), "", deployment_raw[[#This Row],[Column1]])</f>
        <v/>
      </c>
      <c r="B238" s="47" t="str">
        <f>IF(ISNONTEXT(deployment_raw[[#This Row],[Column2]]), "", deployment_raw[[#This Row],[Column2]])</f>
        <v/>
      </c>
      <c r="C238" s="48" t="str">
        <f>IF(ISNONTEXT(deployment_raw[[#This Row],[Column3]]), "", deployment_raw[[#This Row],[Column3]])</f>
        <v/>
      </c>
      <c r="D238" s="47" t="str">
        <f>IF(ISNONTEXT(deployment_raw[[#This Row],[Column4]]), "", deployment_raw[[#This Row],[Column4]])</f>
        <v/>
      </c>
      <c r="E238" s="33" t="str">
        <f>IF(ISNUMBER(deployment_raw[[#This Row],[Column5]]), deployment_raw[[#This Row],[Column5]],"")</f>
        <v/>
      </c>
      <c r="F238" s="36" t="str">
        <f>IF(ISNUMBER(deployment_raw[[#This Row],[Column6]]), deployment_raw[[#This Row],[Column6]],"")</f>
        <v/>
      </c>
      <c r="G238" s="31" t="str">
        <f>IF(ISNUMBER(deployment_raw[[#This Row],[Column7]]), deployment_raw[[#This Row],[Column7]]/1048576,"")</f>
        <v/>
      </c>
      <c r="H238" s="31" t="str">
        <f>IF(ISNUMBER(deployment_raw[[#This Row],[Column8]]), deployment_raw[[#This Row],[Column8]],"")</f>
        <v/>
      </c>
      <c r="I238" s="33" t="str">
        <f>IF(ISNUMBER(deployment_raw[[#This Row],[Column9]]), deployment_raw[[#This Row],[Column9]]/1048576,"")</f>
        <v/>
      </c>
      <c r="J238" s="36" t="str">
        <f>IF(ISNUMBER(deployment_raw[[#This Row],[Column10]]), deployment_raw[[#This Row],[Column10]],"")</f>
        <v/>
      </c>
      <c r="K238" s="31" t="str">
        <f>IF(ISNUMBER(deployment_raw[[#This Row],[Column11]]), deployment_raw[[#This Row],[Column11]]/1048576,"")</f>
        <v/>
      </c>
      <c r="L238" s="31" t="str">
        <f>IF(ISNUMBER(deployment_raw[[#This Row],[Column12]]), deployment_raw[[#This Row],[Column12]],"")</f>
        <v/>
      </c>
      <c r="M238" s="40" t="str">
        <f>IF(ISNUMBER(deployment_raw[[#This Row],[Column13]]), deployment_raw[[#This Row],[Column13]]/1048576,"")</f>
        <v/>
      </c>
    </row>
    <row r="239" spans="1:13" ht="15.75" customHeight="1" x14ac:dyDescent="0.25">
      <c r="A239" s="30" t="str">
        <f>IF(ISNONTEXT(deployment_raw[[#This Row],[Column1]]), "", deployment_raw[[#This Row],[Column1]])</f>
        <v/>
      </c>
      <c r="B239" s="47" t="str">
        <f>IF(ISNONTEXT(deployment_raw[[#This Row],[Column2]]), "", deployment_raw[[#This Row],[Column2]])</f>
        <v/>
      </c>
      <c r="C239" s="48" t="str">
        <f>IF(ISNONTEXT(deployment_raw[[#This Row],[Column3]]), "", deployment_raw[[#This Row],[Column3]])</f>
        <v/>
      </c>
      <c r="D239" s="47" t="str">
        <f>IF(ISNONTEXT(deployment_raw[[#This Row],[Column4]]), "", deployment_raw[[#This Row],[Column4]])</f>
        <v/>
      </c>
      <c r="E239" s="33" t="str">
        <f>IF(ISNUMBER(deployment_raw[[#This Row],[Column5]]), deployment_raw[[#This Row],[Column5]],"")</f>
        <v/>
      </c>
      <c r="F239" s="36" t="str">
        <f>IF(ISNUMBER(deployment_raw[[#This Row],[Column6]]), deployment_raw[[#This Row],[Column6]],"")</f>
        <v/>
      </c>
      <c r="G239" s="31" t="str">
        <f>IF(ISNUMBER(deployment_raw[[#This Row],[Column7]]), deployment_raw[[#This Row],[Column7]]/1048576,"")</f>
        <v/>
      </c>
      <c r="H239" s="31" t="str">
        <f>IF(ISNUMBER(deployment_raw[[#This Row],[Column8]]), deployment_raw[[#This Row],[Column8]],"")</f>
        <v/>
      </c>
      <c r="I239" s="33" t="str">
        <f>IF(ISNUMBER(deployment_raw[[#This Row],[Column9]]), deployment_raw[[#This Row],[Column9]]/1048576,"")</f>
        <v/>
      </c>
      <c r="J239" s="36" t="str">
        <f>IF(ISNUMBER(deployment_raw[[#This Row],[Column10]]), deployment_raw[[#This Row],[Column10]],"")</f>
        <v/>
      </c>
      <c r="K239" s="31" t="str">
        <f>IF(ISNUMBER(deployment_raw[[#This Row],[Column11]]), deployment_raw[[#This Row],[Column11]]/1048576,"")</f>
        <v/>
      </c>
      <c r="L239" s="31" t="str">
        <f>IF(ISNUMBER(deployment_raw[[#This Row],[Column12]]), deployment_raw[[#This Row],[Column12]],"")</f>
        <v/>
      </c>
      <c r="M239" s="40" t="str">
        <f>IF(ISNUMBER(deployment_raw[[#This Row],[Column13]]), deployment_raw[[#This Row],[Column13]]/1048576,"")</f>
        <v/>
      </c>
    </row>
    <row r="240" spans="1:13" ht="15.75" customHeight="1" x14ac:dyDescent="0.25">
      <c r="A240" s="30" t="str">
        <f>IF(ISNONTEXT(deployment_raw[[#This Row],[Column1]]), "", deployment_raw[[#This Row],[Column1]])</f>
        <v/>
      </c>
      <c r="B240" s="47" t="str">
        <f>IF(ISNONTEXT(deployment_raw[[#This Row],[Column2]]), "", deployment_raw[[#This Row],[Column2]])</f>
        <v/>
      </c>
      <c r="C240" s="48" t="str">
        <f>IF(ISNONTEXT(deployment_raw[[#This Row],[Column3]]), "", deployment_raw[[#This Row],[Column3]])</f>
        <v/>
      </c>
      <c r="D240" s="47" t="str">
        <f>IF(ISNONTEXT(deployment_raw[[#This Row],[Column4]]), "", deployment_raw[[#This Row],[Column4]])</f>
        <v/>
      </c>
      <c r="E240" s="33" t="str">
        <f>IF(ISNUMBER(deployment_raw[[#This Row],[Column5]]), deployment_raw[[#This Row],[Column5]],"")</f>
        <v/>
      </c>
      <c r="F240" s="36" t="str">
        <f>IF(ISNUMBER(deployment_raw[[#This Row],[Column6]]), deployment_raw[[#This Row],[Column6]],"")</f>
        <v/>
      </c>
      <c r="G240" s="31" t="str">
        <f>IF(ISNUMBER(deployment_raw[[#This Row],[Column7]]), deployment_raw[[#This Row],[Column7]]/1048576,"")</f>
        <v/>
      </c>
      <c r="H240" s="31" t="str">
        <f>IF(ISNUMBER(deployment_raw[[#This Row],[Column8]]), deployment_raw[[#This Row],[Column8]],"")</f>
        <v/>
      </c>
      <c r="I240" s="33" t="str">
        <f>IF(ISNUMBER(deployment_raw[[#This Row],[Column9]]), deployment_raw[[#This Row],[Column9]]/1048576,"")</f>
        <v/>
      </c>
      <c r="J240" s="36" t="str">
        <f>IF(ISNUMBER(deployment_raw[[#This Row],[Column10]]), deployment_raw[[#This Row],[Column10]],"")</f>
        <v/>
      </c>
      <c r="K240" s="31" t="str">
        <f>IF(ISNUMBER(deployment_raw[[#This Row],[Column11]]), deployment_raw[[#This Row],[Column11]]/1048576,"")</f>
        <v/>
      </c>
      <c r="L240" s="31" t="str">
        <f>IF(ISNUMBER(deployment_raw[[#This Row],[Column12]]), deployment_raw[[#This Row],[Column12]],"")</f>
        <v/>
      </c>
      <c r="M240" s="40" t="str">
        <f>IF(ISNUMBER(deployment_raw[[#This Row],[Column13]]), deployment_raw[[#This Row],[Column13]]/1048576,"")</f>
        <v/>
      </c>
    </row>
    <row r="241" spans="1:13" ht="15.75" customHeight="1" x14ac:dyDescent="0.25">
      <c r="A241" s="30" t="str">
        <f>IF(ISNONTEXT(deployment_raw[[#This Row],[Column1]]), "", deployment_raw[[#This Row],[Column1]])</f>
        <v/>
      </c>
      <c r="B241" s="47" t="str">
        <f>IF(ISNONTEXT(deployment_raw[[#This Row],[Column2]]), "", deployment_raw[[#This Row],[Column2]])</f>
        <v/>
      </c>
      <c r="C241" s="48" t="str">
        <f>IF(ISNONTEXT(deployment_raw[[#This Row],[Column3]]), "", deployment_raw[[#This Row],[Column3]])</f>
        <v/>
      </c>
      <c r="D241" s="47" t="str">
        <f>IF(ISNONTEXT(deployment_raw[[#This Row],[Column4]]), "", deployment_raw[[#This Row],[Column4]])</f>
        <v/>
      </c>
      <c r="E241" s="33" t="str">
        <f>IF(ISNUMBER(deployment_raw[[#This Row],[Column5]]), deployment_raw[[#This Row],[Column5]],"")</f>
        <v/>
      </c>
      <c r="F241" s="36" t="str">
        <f>IF(ISNUMBER(deployment_raw[[#This Row],[Column6]]), deployment_raw[[#This Row],[Column6]],"")</f>
        <v/>
      </c>
      <c r="G241" s="31" t="str">
        <f>IF(ISNUMBER(deployment_raw[[#This Row],[Column7]]), deployment_raw[[#This Row],[Column7]]/1048576,"")</f>
        <v/>
      </c>
      <c r="H241" s="31" t="str">
        <f>IF(ISNUMBER(deployment_raw[[#This Row],[Column8]]), deployment_raw[[#This Row],[Column8]],"")</f>
        <v/>
      </c>
      <c r="I241" s="33" t="str">
        <f>IF(ISNUMBER(deployment_raw[[#This Row],[Column9]]), deployment_raw[[#This Row],[Column9]]/1048576,"")</f>
        <v/>
      </c>
      <c r="J241" s="36" t="str">
        <f>IF(ISNUMBER(deployment_raw[[#This Row],[Column10]]), deployment_raw[[#This Row],[Column10]],"")</f>
        <v/>
      </c>
      <c r="K241" s="31" t="str">
        <f>IF(ISNUMBER(deployment_raw[[#This Row],[Column11]]), deployment_raw[[#This Row],[Column11]]/1048576,"")</f>
        <v/>
      </c>
      <c r="L241" s="31" t="str">
        <f>IF(ISNUMBER(deployment_raw[[#This Row],[Column12]]), deployment_raw[[#This Row],[Column12]],"")</f>
        <v/>
      </c>
      <c r="M241" s="40" t="str">
        <f>IF(ISNUMBER(deployment_raw[[#This Row],[Column13]]), deployment_raw[[#This Row],[Column13]]/1048576,"")</f>
        <v/>
      </c>
    </row>
    <row r="242" spans="1:13" ht="15.75" customHeight="1" x14ac:dyDescent="0.25">
      <c r="A242" s="30" t="str">
        <f>IF(ISNONTEXT(deployment_raw[[#This Row],[Column1]]), "", deployment_raw[[#This Row],[Column1]])</f>
        <v/>
      </c>
      <c r="B242" s="47" t="str">
        <f>IF(ISNONTEXT(deployment_raw[[#This Row],[Column2]]), "", deployment_raw[[#This Row],[Column2]])</f>
        <v/>
      </c>
      <c r="C242" s="48" t="str">
        <f>IF(ISNONTEXT(deployment_raw[[#This Row],[Column3]]), "", deployment_raw[[#This Row],[Column3]])</f>
        <v/>
      </c>
      <c r="D242" s="47" t="str">
        <f>IF(ISNONTEXT(deployment_raw[[#This Row],[Column4]]), "", deployment_raw[[#This Row],[Column4]])</f>
        <v/>
      </c>
      <c r="E242" s="33" t="str">
        <f>IF(ISNUMBER(deployment_raw[[#This Row],[Column5]]), deployment_raw[[#This Row],[Column5]],"")</f>
        <v/>
      </c>
      <c r="F242" s="36" t="str">
        <f>IF(ISNUMBER(deployment_raw[[#This Row],[Column6]]), deployment_raw[[#This Row],[Column6]],"")</f>
        <v/>
      </c>
      <c r="G242" s="31" t="str">
        <f>IF(ISNUMBER(deployment_raw[[#This Row],[Column7]]), deployment_raw[[#This Row],[Column7]]/1048576,"")</f>
        <v/>
      </c>
      <c r="H242" s="31" t="str">
        <f>IF(ISNUMBER(deployment_raw[[#This Row],[Column8]]), deployment_raw[[#This Row],[Column8]],"")</f>
        <v/>
      </c>
      <c r="I242" s="33" t="str">
        <f>IF(ISNUMBER(deployment_raw[[#This Row],[Column9]]), deployment_raw[[#This Row],[Column9]]/1048576,"")</f>
        <v/>
      </c>
      <c r="J242" s="36" t="str">
        <f>IF(ISNUMBER(deployment_raw[[#This Row],[Column10]]), deployment_raw[[#This Row],[Column10]],"")</f>
        <v/>
      </c>
      <c r="K242" s="31" t="str">
        <f>IF(ISNUMBER(deployment_raw[[#This Row],[Column11]]), deployment_raw[[#This Row],[Column11]]/1048576,"")</f>
        <v/>
      </c>
      <c r="L242" s="31" t="str">
        <f>IF(ISNUMBER(deployment_raw[[#This Row],[Column12]]), deployment_raw[[#This Row],[Column12]],"")</f>
        <v/>
      </c>
      <c r="M242" s="40" t="str">
        <f>IF(ISNUMBER(deployment_raw[[#This Row],[Column13]]), deployment_raw[[#This Row],[Column13]]/1048576,"")</f>
        <v/>
      </c>
    </row>
    <row r="243" spans="1:13" ht="15.75" customHeight="1" x14ac:dyDescent="0.25">
      <c r="A243" s="30" t="str">
        <f>IF(ISNONTEXT(deployment_raw[[#This Row],[Column1]]), "", deployment_raw[[#This Row],[Column1]])</f>
        <v/>
      </c>
      <c r="B243" s="47" t="str">
        <f>IF(ISNONTEXT(deployment_raw[[#This Row],[Column2]]), "", deployment_raw[[#This Row],[Column2]])</f>
        <v/>
      </c>
      <c r="C243" s="48" t="str">
        <f>IF(ISNONTEXT(deployment_raw[[#This Row],[Column3]]), "", deployment_raw[[#This Row],[Column3]])</f>
        <v/>
      </c>
      <c r="D243" s="47" t="str">
        <f>IF(ISNONTEXT(deployment_raw[[#This Row],[Column4]]), "", deployment_raw[[#This Row],[Column4]])</f>
        <v/>
      </c>
      <c r="E243" s="33" t="str">
        <f>IF(ISNUMBER(deployment_raw[[#This Row],[Column5]]), deployment_raw[[#This Row],[Column5]],"")</f>
        <v/>
      </c>
      <c r="F243" s="36" t="str">
        <f>IF(ISNUMBER(deployment_raw[[#This Row],[Column6]]), deployment_raw[[#This Row],[Column6]],"")</f>
        <v/>
      </c>
      <c r="G243" s="31" t="str">
        <f>IF(ISNUMBER(deployment_raw[[#This Row],[Column7]]), deployment_raw[[#This Row],[Column7]]/1048576,"")</f>
        <v/>
      </c>
      <c r="H243" s="31" t="str">
        <f>IF(ISNUMBER(deployment_raw[[#This Row],[Column8]]), deployment_raw[[#This Row],[Column8]],"")</f>
        <v/>
      </c>
      <c r="I243" s="33" t="str">
        <f>IF(ISNUMBER(deployment_raw[[#This Row],[Column9]]), deployment_raw[[#This Row],[Column9]]/1048576,"")</f>
        <v/>
      </c>
      <c r="J243" s="36" t="str">
        <f>IF(ISNUMBER(deployment_raw[[#This Row],[Column10]]), deployment_raw[[#This Row],[Column10]],"")</f>
        <v/>
      </c>
      <c r="K243" s="31" t="str">
        <f>IF(ISNUMBER(deployment_raw[[#This Row],[Column11]]), deployment_raw[[#This Row],[Column11]]/1048576,"")</f>
        <v/>
      </c>
      <c r="L243" s="31" t="str">
        <f>IF(ISNUMBER(deployment_raw[[#This Row],[Column12]]), deployment_raw[[#This Row],[Column12]],"")</f>
        <v/>
      </c>
      <c r="M243" s="40" t="str">
        <f>IF(ISNUMBER(deployment_raw[[#This Row],[Column13]]), deployment_raw[[#This Row],[Column13]]/1048576,"")</f>
        <v/>
      </c>
    </row>
    <row r="244" spans="1:13" ht="15.75" customHeight="1" x14ac:dyDescent="0.25">
      <c r="A244" s="30" t="str">
        <f>IF(ISNONTEXT(deployment_raw[[#This Row],[Column1]]), "", deployment_raw[[#This Row],[Column1]])</f>
        <v/>
      </c>
      <c r="B244" s="47" t="str">
        <f>IF(ISNONTEXT(deployment_raw[[#This Row],[Column2]]), "", deployment_raw[[#This Row],[Column2]])</f>
        <v/>
      </c>
      <c r="C244" s="48" t="str">
        <f>IF(ISNONTEXT(deployment_raw[[#This Row],[Column3]]), "", deployment_raw[[#This Row],[Column3]])</f>
        <v/>
      </c>
      <c r="D244" s="47" t="str">
        <f>IF(ISNONTEXT(deployment_raw[[#This Row],[Column4]]), "", deployment_raw[[#This Row],[Column4]])</f>
        <v/>
      </c>
      <c r="E244" s="33" t="str">
        <f>IF(ISNUMBER(deployment_raw[[#This Row],[Column5]]), deployment_raw[[#This Row],[Column5]],"")</f>
        <v/>
      </c>
      <c r="F244" s="36" t="str">
        <f>IF(ISNUMBER(deployment_raw[[#This Row],[Column6]]), deployment_raw[[#This Row],[Column6]],"")</f>
        <v/>
      </c>
      <c r="G244" s="31" t="str">
        <f>IF(ISNUMBER(deployment_raw[[#This Row],[Column7]]), deployment_raw[[#This Row],[Column7]]/1048576,"")</f>
        <v/>
      </c>
      <c r="H244" s="31" t="str">
        <f>IF(ISNUMBER(deployment_raw[[#This Row],[Column8]]), deployment_raw[[#This Row],[Column8]],"")</f>
        <v/>
      </c>
      <c r="I244" s="33" t="str">
        <f>IF(ISNUMBER(deployment_raw[[#This Row],[Column9]]), deployment_raw[[#This Row],[Column9]]/1048576,"")</f>
        <v/>
      </c>
      <c r="J244" s="36" t="str">
        <f>IF(ISNUMBER(deployment_raw[[#This Row],[Column10]]), deployment_raw[[#This Row],[Column10]],"")</f>
        <v/>
      </c>
      <c r="K244" s="31" t="str">
        <f>IF(ISNUMBER(deployment_raw[[#This Row],[Column11]]), deployment_raw[[#This Row],[Column11]]/1048576,"")</f>
        <v/>
      </c>
      <c r="L244" s="31" t="str">
        <f>IF(ISNUMBER(deployment_raw[[#This Row],[Column12]]), deployment_raw[[#This Row],[Column12]],"")</f>
        <v/>
      </c>
      <c r="M244" s="40" t="str">
        <f>IF(ISNUMBER(deployment_raw[[#This Row],[Column13]]), deployment_raw[[#This Row],[Column13]]/1048576,"")</f>
        <v/>
      </c>
    </row>
    <row r="245" spans="1:13" ht="15.75" customHeight="1" x14ac:dyDescent="0.25">
      <c r="A245" s="30" t="str">
        <f>IF(ISNONTEXT(deployment_raw[[#This Row],[Column1]]), "", deployment_raw[[#This Row],[Column1]])</f>
        <v/>
      </c>
      <c r="B245" s="47" t="str">
        <f>IF(ISNONTEXT(deployment_raw[[#This Row],[Column2]]), "", deployment_raw[[#This Row],[Column2]])</f>
        <v/>
      </c>
      <c r="C245" s="48" t="str">
        <f>IF(ISNONTEXT(deployment_raw[[#This Row],[Column3]]), "", deployment_raw[[#This Row],[Column3]])</f>
        <v/>
      </c>
      <c r="D245" s="47" t="str">
        <f>IF(ISNONTEXT(deployment_raw[[#This Row],[Column4]]), "", deployment_raw[[#This Row],[Column4]])</f>
        <v/>
      </c>
      <c r="E245" s="33" t="str">
        <f>IF(ISNUMBER(deployment_raw[[#This Row],[Column5]]), deployment_raw[[#This Row],[Column5]],"")</f>
        <v/>
      </c>
      <c r="F245" s="36" t="str">
        <f>IF(ISNUMBER(deployment_raw[[#This Row],[Column6]]), deployment_raw[[#This Row],[Column6]],"")</f>
        <v/>
      </c>
      <c r="G245" s="31" t="str">
        <f>IF(ISNUMBER(deployment_raw[[#This Row],[Column7]]), deployment_raw[[#This Row],[Column7]]/1048576,"")</f>
        <v/>
      </c>
      <c r="H245" s="31" t="str">
        <f>IF(ISNUMBER(deployment_raw[[#This Row],[Column8]]), deployment_raw[[#This Row],[Column8]],"")</f>
        <v/>
      </c>
      <c r="I245" s="33" t="str">
        <f>IF(ISNUMBER(deployment_raw[[#This Row],[Column9]]), deployment_raw[[#This Row],[Column9]]/1048576,"")</f>
        <v/>
      </c>
      <c r="J245" s="36" t="str">
        <f>IF(ISNUMBER(deployment_raw[[#This Row],[Column10]]), deployment_raw[[#This Row],[Column10]],"")</f>
        <v/>
      </c>
      <c r="K245" s="31" t="str">
        <f>IF(ISNUMBER(deployment_raw[[#This Row],[Column11]]), deployment_raw[[#This Row],[Column11]]/1048576,"")</f>
        <v/>
      </c>
      <c r="L245" s="31" t="str">
        <f>IF(ISNUMBER(deployment_raw[[#This Row],[Column12]]), deployment_raw[[#This Row],[Column12]],"")</f>
        <v/>
      </c>
      <c r="M245" s="40" t="str">
        <f>IF(ISNUMBER(deployment_raw[[#This Row],[Column13]]), deployment_raw[[#This Row],[Column13]]/1048576,"")</f>
        <v/>
      </c>
    </row>
    <row r="246" spans="1:13" ht="15.75" customHeight="1" x14ac:dyDescent="0.25">
      <c r="A246" s="30" t="str">
        <f>IF(ISNONTEXT(deployment_raw[[#This Row],[Column1]]), "", deployment_raw[[#This Row],[Column1]])</f>
        <v/>
      </c>
      <c r="B246" s="47" t="str">
        <f>IF(ISNONTEXT(deployment_raw[[#This Row],[Column2]]), "", deployment_raw[[#This Row],[Column2]])</f>
        <v/>
      </c>
      <c r="C246" s="48" t="str">
        <f>IF(ISNONTEXT(deployment_raw[[#This Row],[Column3]]), "", deployment_raw[[#This Row],[Column3]])</f>
        <v/>
      </c>
      <c r="D246" s="47" t="str">
        <f>IF(ISNONTEXT(deployment_raw[[#This Row],[Column4]]), "", deployment_raw[[#This Row],[Column4]])</f>
        <v/>
      </c>
      <c r="E246" s="33" t="str">
        <f>IF(ISNUMBER(deployment_raw[[#This Row],[Column5]]), deployment_raw[[#This Row],[Column5]],"")</f>
        <v/>
      </c>
      <c r="F246" s="36" t="str">
        <f>IF(ISNUMBER(deployment_raw[[#This Row],[Column6]]), deployment_raw[[#This Row],[Column6]],"")</f>
        <v/>
      </c>
      <c r="G246" s="31" t="str">
        <f>IF(ISNUMBER(deployment_raw[[#This Row],[Column7]]), deployment_raw[[#This Row],[Column7]]/1048576,"")</f>
        <v/>
      </c>
      <c r="H246" s="31" t="str">
        <f>IF(ISNUMBER(deployment_raw[[#This Row],[Column8]]), deployment_raw[[#This Row],[Column8]],"")</f>
        <v/>
      </c>
      <c r="I246" s="33" t="str">
        <f>IF(ISNUMBER(deployment_raw[[#This Row],[Column9]]), deployment_raw[[#This Row],[Column9]]/1048576,"")</f>
        <v/>
      </c>
      <c r="J246" s="36" t="str">
        <f>IF(ISNUMBER(deployment_raw[[#This Row],[Column10]]), deployment_raw[[#This Row],[Column10]],"")</f>
        <v/>
      </c>
      <c r="K246" s="31" t="str">
        <f>IF(ISNUMBER(deployment_raw[[#This Row],[Column11]]), deployment_raw[[#This Row],[Column11]]/1048576,"")</f>
        <v/>
      </c>
      <c r="L246" s="31" t="str">
        <f>IF(ISNUMBER(deployment_raw[[#This Row],[Column12]]), deployment_raw[[#This Row],[Column12]],"")</f>
        <v/>
      </c>
      <c r="M246" s="40" t="str">
        <f>IF(ISNUMBER(deployment_raw[[#This Row],[Column13]]), deployment_raw[[#This Row],[Column13]]/1048576,"")</f>
        <v/>
      </c>
    </row>
    <row r="247" spans="1:13" ht="15.75" customHeight="1" x14ac:dyDescent="0.25">
      <c r="A247" s="30" t="str">
        <f>IF(ISNONTEXT(deployment_raw[[#This Row],[Column1]]), "", deployment_raw[[#This Row],[Column1]])</f>
        <v/>
      </c>
      <c r="B247" s="47" t="str">
        <f>IF(ISNONTEXT(deployment_raw[[#This Row],[Column2]]), "", deployment_raw[[#This Row],[Column2]])</f>
        <v/>
      </c>
      <c r="C247" s="48" t="str">
        <f>IF(ISNONTEXT(deployment_raw[[#This Row],[Column3]]), "", deployment_raw[[#This Row],[Column3]])</f>
        <v/>
      </c>
      <c r="D247" s="47" t="str">
        <f>IF(ISNONTEXT(deployment_raw[[#This Row],[Column4]]), "", deployment_raw[[#This Row],[Column4]])</f>
        <v/>
      </c>
      <c r="E247" s="33" t="str">
        <f>IF(ISNUMBER(deployment_raw[[#This Row],[Column5]]), deployment_raw[[#This Row],[Column5]],"")</f>
        <v/>
      </c>
      <c r="F247" s="36" t="str">
        <f>IF(ISNUMBER(deployment_raw[[#This Row],[Column6]]), deployment_raw[[#This Row],[Column6]],"")</f>
        <v/>
      </c>
      <c r="G247" s="31" t="str">
        <f>IF(ISNUMBER(deployment_raw[[#This Row],[Column7]]), deployment_raw[[#This Row],[Column7]]/1048576,"")</f>
        <v/>
      </c>
      <c r="H247" s="31" t="str">
        <f>IF(ISNUMBER(deployment_raw[[#This Row],[Column8]]), deployment_raw[[#This Row],[Column8]],"")</f>
        <v/>
      </c>
      <c r="I247" s="33" t="str">
        <f>IF(ISNUMBER(deployment_raw[[#This Row],[Column9]]), deployment_raw[[#This Row],[Column9]]/1048576,"")</f>
        <v/>
      </c>
      <c r="J247" s="36" t="str">
        <f>IF(ISNUMBER(deployment_raw[[#This Row],[Column10]]), deployment_raw[[#This Row],[Column10]],"")</f>
        <v/>
      </c>
      <c r="K247" s="31" t="str">
        <f>IF(ISNUMBER(deployment_raw[[#This Row],[Column11]]), deployment_raw[[#This Row],[Column11]]/1048576,"")</f>
        <v/>
      </c>
      <c r="L247" s="31" t="str">
        <f>IF(ISNUMBER(deployment_raw[[#This Row],[Column12]]), deployment_raw[[#This Row],[Column12]],"")</f>
        <v/>
      </c>
      <c r="M247" s="40" t="str">
        <f>IF(ISNUMBER(deployment_raw[[#This Row],[Column13]]), deployment_raw[[#This Row],[Column13]]/1048576,"")</f>
        <v/>
      </c>
    </row>
    <row r="248" spans="1:13" ht="15.75" customHeight="1" x14ac:dyDescent="0.25">
      <c r="A248" s="30" t="str">
        <f>IF(ISNONTEXT(deployment_raw[[#This Row],[Column1]]), "", deployment_raw[[#This Row],[Column1]])</f>
        <v/>
      </c>
      <c r="B248" s="47" t="str">
        <f>IF(ISNONTEXT(deployment_raw[[#This Row],[Column2]]), "", deployment_raw[[#This Row],[Column2]])</f>
        <v/>
      </c>
      <c r="C248" s="48" t="str">
        <f>IF(ISNONTEXT(deployment_raw[[#This Row],[Column3]]), "", deployment_raw[[#This Row],[Column3]])</f>
        <v/>
      </c>
      <c r="D248" s="47" t="str">
        <f>IF(ISNONTEXT(deployment_raw[[#This Row],[Column4]]), "", deployment_raw[[#This Row],[Column4]])</f>
        <v/>
      </c>
      <c r="E248" s="33" t="str">
        <f>IF(ISNUMBER(deployment_raw[[#This Row],[Column5]]), deployment_raw[[#This Row],[Column5]],"")</f>
        <v/>
      </c>
      <c r="F248" s="36" t="str">
        <f>IF(ISNUMBER(deployment_raw[[#This Row],[Column6]]), deployment_raw[[#This Row],[Column6]],"")</f>
        <v/>
      </c>
      <c r="G248" s="31" t="str">
        <f>IF(ISNUMBER(deployment_raw[[#This Row],[Column7]]), deployment_raw[[#This Row],[Column7]]/1048576,"")</f>
        <v/>
      </c>
      <c r="H248" s="31" t="str">
        <f>IF(ISNUMBER(deployment_raw[[#This Row],[Column8]]), deployment_raw[[#This Row],[Column8]],"")</f>
        <v/>
      </c>
      <c r="I248" s="33" t="str">
        <f>IF(ISNUMBER(deployment_raw[[#This Row],[Column9]]), deployment_raw[[#This Row],[Column9]]/1048576,"")</f>
        <v/>
      </c>
      <c r="J248" s="36" t="str">
        <f>IF(ISNUMBER(deployment_raw[[#This Row],[Column10]]), deployment_raw[[#This Row],[Column10]],"")</f>
        <v/>
      </c>
      <c r="K248" s="31" t="str">
        <f>IF(ISNUMBER(deployment_raw[[#This Row],[Column11]]), deployment_raw[[#This Row],[Column11]]/1048576,"")</f>
        <v/>
      </c>
      <c r="L248" s="31" t="str">
        <f>IF(ISNUMBER(deployment_raw[[#This Row],[Column12]]), deployment_raw[[#This Row],[Column12]],"")</f>
        <v/>
      </c>
      <c r="M248" s="40" t="str">
        <f>IF(ISNUMBER(deployment_raw[[#This Row],[Column13]]), deployment_raw[[#This Row],[Column13]]/1048576,"")</f>
        <v/>
      </c>
    </row>
    <row r="249" spans="1:13" ht="15.75" customHeight="1" x14ac:dyDescent="0.25">
      <c r="A249" s="30" t="str">
        <f>IF(ISNONTEXT(deployment_raw[[#This Row],[Column1]]), "", deployment_raw[[#This Row],[Column1]])</f>
        <v/>
      </c>
      <c r="B249" s="47" t="str">
        <f>IF(ISNONTEXT(deployment_raw[[#This Row],[Column2]]), "", deployment_raw[[#This Row],[Column2]])</f>
        <v/>
      </c>
      <c r="C249" s="48" t="str">
        <f>IF(ISNONTEXT(deployment_raw[[#This Row],[Column3]]), "", deployment_raw[[#This Row],[Column3]])</f>
        <v/>
      </c>
      <c r="D249" s="47" t="str">
        <f>IF(ISNONTEXT(deployment_raw[[#This Row],[Column4]]), "", deployment_raw[[#This Row],[Column4]])</f>
        <v/>
      </c>
      <c r="E249" s="33" t="str">
        <f>IF(ISNUMBER(deployment_raw[[#This Row],[Column5]]), deployment_raw[[#This Row],[Column5]],"")</f>
        <v/>
      </c>
      <c r="F249" s="36" t="str">
        <f>IF(ISNUMBER(deployment_raw[[#This Row],[Column6]]), deployment_raw[[#This Row],[Column6]],"")</f>
        <v/>
      </c>
      <c r="G249" s="31" t="str">
        <f>IF(ISNUMBER(deployment_raw[[#This Row],[Column7]]), deployment_raw[[#This Row],[Column7]]/1048576,"")</f>
        <v/>
      </c>
      <c r="H249" s="31" t="str">
        <f>IF(ISNUMBER(deployment_raw[[#This Row],[Column8]]), deployment_raw[[#This Row],[Column8]],"")</f>
        <v/>
      </c>
      <c r="I249" s="33" t="str">
        <f>IF(ISNUMBER(deployment_raw[[#This Row],[Column9]]), deployment_raw[[#This Row],[Column9]]/1048576,"")</f>
        <v/>
      </c>
      <c r="J249" s="36" t="str">
        <f>IF(ISNUMBER(deployment_raw[[#This Row],[Column10]]), deployment_raw[[#This Row],[Column10]],"")</f>
        <v/>
      </c>
      <c r="K249" s="31" t="str">
        <f>IF(ISNUMBER(deployment_raw[[#This Row],[Column11]]), deployment_raw[[#This Row],[Column11]]/1048576,"")</f>
        <v/>
      </c>
      <c r="L249" s="31" t="str">
        <f>IF(ISNUMBER(deployment_raw[[#This Row],[Column12]]), deployment_raw[[#This Row],[Column12]],"")</f>
        <v/>
      </c>
      <c r="M249" s="40" t="str">
        <f>IF(ISNUMBER(deployment_raw[[#This Row],[Column13]]), deployment_raw[[#This Row],[Column13]]/1048576,"")</f>
        <v/>
      </c>
    </row>
    <row r="250" spans="1:13" ht="15.75" customHeight="1" x14ac:dyDescent="0.25">
      <c r="A250" s="30" t="str">
        <f>IF(ISNONTEXT(deployment_raw[[#This Row],[Column1]]), "", deployment_raw[[#This Row],[Column1]])</f>
        <v/>
      </c>
      <c r="B250" s="47" t="str">
        <f>IF(ISNONTEXT(deployment_raw[[#This Row],[Column2]]), "", deployment_raw[[#This Row],[Column2]])</f>
        <v/>
      </c>
      <c r="C250" s="48" t="str">
        <f>IF(ISNONTEXT(deployment_raw[[#This Row],[Column3]]), "", deployment_raw[[#This Row],[Column3]])</f>
        <v/>
      </c>
      <c r="D250" s="47" t="str">
        <f>IF(ISNONTEXT(deployment_raw[[#This Row],[Column4]]), "", deployment_raw[[#This Row],[Column4]])</f>
        <v/>
      </c>
      <c r="E250" s="33" t="str">
        <f>IF(ISNUMBER(deployment_raw[[#This Row],[Column5]]), deployment_raw[[#This Row],[Column5]],"")</f>
        <v/>
      </c>
      <c r="F250" s="36" t="str">
        <f>IF(ISNUMBER(deployment_raw[[#This Row],[Column6]]), deployment_raw[[#This Row],[Column6]],"")</f>
        <v/>
      </c>
      <c r="G250" s="31" t="str">
        <f>IF(ISNUMBER(deployment_raw[[#This Row],[Column7]]), deployment_raw[[#This Row],[Column7]]/1048576,"")</f>
        <v/>
      </c>
      <c r="H250" s="31" t="str">
        <f>IF(ISNUMBER(deployment_raw[[#This Row],[Column8]]), deployment_raw[[#This Row],[Column8]],"")</f>
        <v/>
      </c>
      <c r="I250" s="33" t="str">
        <f>IF(ISNUMBER(deployment_raw[[#This Row],[Column9]]), deployment_raw[[#This Row],[Column9]]/1048576,"")</f>
        <v/>
      </c>
      <c r="J250" s="36" t="str">
        <f>IF(ISNUMBER(deployment_raw[[#This Row],[Column10]]), deployment_raw[[#This Row],[Column10]],"")</f>
        <v/>
      </c>
      <c r="K250" s="31" t="str">
        <f>IF(ISNUMBER(deployment_raw[[#This Row],[Column11]]), deployment_raw[[#This Row],[Column11]]/1048576,"")</f>
        <v/>
      </c>
      <c r="L250" s="31" t="str">
        <f>IF(ISNUMBER(deployment_raw[[#This Row],[Column12]]), deployment_raw[[#This Row],[Column12]],"")</f>
        <v/>
      </c>
      <c r="M250" s="40" t="str">
        <f>IF(ISNUMBER(deployment_raw[[#This Row],[Column13]]), deployment_raw[[#This Row],[Column13]]/1048576,"")</f>
        <v/>
      </c>
    </row>
    <row r="251" spans="1:13" ht="15.75" customHeight="1" x14ac:dyDescent="0.25">
      <c r="A251" s="30" t="str">
        <f>IF(ISNONTEXT(deployment_raw[[#This Row],[Column1]]), "", deployment_raw[[#This Row],[Column1]])</f>
        <v/>
      </c>
      <c r="B251" s="47" t="str">
        <f>IF(ISNONTEXT(deployment_raw[[#This Row],[Column2]]), "", deployment_raw[[#This Row],[Column2]])</f>
        <v/>
      </c>
      <c r="C251" s="48" t="str">
        <f>IF(ISNONTEXT(deployment_raw[[#This Row],[Column3]]), "", deployment_raw[[#This Row],[Column3]])</f>
        <v/>
      </c>
      <c r="D251" s="47" t="str">
        <f>IF(ISNONTEXT(deployment_raw[[#This Row],[Column4]]), "", deployment_raw[[#This Row],[Column4]])</f>
        <v/>
      </c>
      <c r="E251" s="33" t="str">
        <f>IF(ISNUMBER(deployment_raw[[#This Row],[Column5]]), deployment_raw[[#This Row],[Column5]],"")</f>
        <v/>
      </c>
      <c r="F251" s="36" t="str">
        <f>IF(ISNUMBER(deployment_raw[[#This Row],[Column6]]), deployment_raw[[#This Row],[Column6]],"")</f>
        <v/>
      </c>
      <c r="G251" s="31" t="str">
        <f>IF(ISNUMBER(deployment_raw[[#This Row],[Column7]]), deployment_raw[[#This Row],[Column7]]/1048576,"")</f>
        <v/>
      </c>
      <c r="H251" s="31" t="str">
        <f>IF(ISNUMBER(deployment_raw[[#This Row],[Column8]]), deployment_raw[[#This Row],[Column8]],"")</f>
        <v/>
      </c>
      <c r="I251" s="33" t="str">
        <f>IF(ISNUMBER(deployment_raw[[#This Row],[Column9]]), deployment_raw[[#This Row],[Column9]]/1048576,"")</f>
        <v/>
      </c>
      <c r="J251" s="36" t="str">
        <f>IF(ISNUMBER(deployment_raw[[#This Row],[Column10]]), deployment_raw[[#This Row],[Column10]],"")</f>
        <v/>
      </c>
      <c r="K251" s="31" t="str">
        <f>IF(ISNUMBER(deployment_raw[[#This Row],[Column11]]), deployment_raw[[#This Row],[Column11]]/1048576,"")</f>
        <v/>
      </c>
      <c r="L251" s="31" t="str">
        <f>IF(ISNUMBER(deployment_raw[[#This Row],[Column12]]), deployment_raw[[#This Row],[Column12]],"")</f>
        <v/>
      </c>
      <c r="M251" s="40" t="str">
        <f>IF(ISNUMBER(deployment_raw[[#This Row],[Column13]]), deployment_raw[[#This Row],[Column13]]/1048576,"")</f>
        <v/>
      </c>
    </row>
    <row r="252" spans="1:13" ht="15.75" customHeight="1" x14ac:dyDescent="0.25">
      <c r="A252" s="30" t="str">
        <f>IF(ISNONTEXT(deployment_raw[[#This Row],[Column1]]), "", deployment_raw[[#This Row],[Column1]])</f>
        <v/>
      </c>
      <c r="B252" s="47" t="str">
        <f>IF(ISNONTEXT(deployment_raw[[#This Row],[Column2]]), "", deployment_raw[[#This Row],[Column2]])</f>
        <v/>
      </c>
      <c r="C252" s="48" t="str">
        <f>IF(ISNONTEXT(deployment_raw[[#This Row],[Column3]]), "", deployment_raw[[#This Row],[Column3]])</f>
        <v/>
      </c>
      <c r="D252" s="47" t="str">
        <f>IF(ISNONTEXT(deployment_raw[[#This Row],[Column4]]), "", deployment_raw[[#This Row],[Column4]])</f>
        <v/>
      </c>
      <c r="E252" s="33" t="str">
        <f>IF(ISNUMBER(deployment_raw[[#This Row],[Column5]]), deployment_raw[[#This Row],[Column5]],"")</f>
        <v/>
      </c>
      <c r="F252" s="36" t="str">
        <f>IF(ISNUMBER(deployment_raw[[#This Row],[Column6]]), deployment_raw[[#This Row],[Column6]],"")</f>
        <v/>
      </c>
      <c r="G252" s="31" t="str">
        <f>IF(ISNUMBER(deployment_raw[[#This Row],[Column7]]), deployment_raw[[#This Row],[Column7]]/1048576,"")</f>
        <v/>
      </c>
      <c r="H252" s="31" t="str">
        <f>IF(ISNUMBER(deployment_raw[[#This Row],[Column8]]), deployment_raw[[#This Row],[Column8]],"")</f>
        <v/>
      </c>
      <c r="I252" s="33" t="str">
        <f>IF(ISNUMBER(deployment_raw[[#This Row],[Column9]]), deployment_raw[[#This Row],[Column9]]/1048576,"")</f>
        <v/>
      </c>
      <c r="J252" s="36" t="str">
        <f>IF(ISNUMBER(deployment_raw[[#This Row],[Column10]]), deployment_raw[[#This Row],[Column10]],"")</f>
        <v/>
      </c>
      <c r="K252" s="31" t="str">
        <f>IF(ISNUMBER(deployment_raw[[#This Row],[Column11]]), deployment_raw[[#This Row],[Column11]]/1048576,"")</f>
        <v/>
      </c>
      <c r="L252" s="31" t="str">
        <f>IF(ISNUMBER(deployment_raw[[#This Row],[Column12]]), deployment_raw[[#This Row],[Column12]],"")</f>
        <v/>
      </c>
      <c r="M252" s="40" t="str">
        <f>IF(ISNUMBER(deployment_raw[[#This Row],[Column13]]), deployment_raw[[#This Row],[Column13]]/1048576,"")</f>
        <v/>
      </c>
    </row>
    <row r="253" spans="1:13" ht="15.75" customHeight="1" x14ac:dyDescent="0.25">
      <c r="A253" s="30" t="str">
        <f>IF(ISNONTEXT(deployment_raw[[#This Row],[Column1]]), "", deployment_raw[[#This Row],[Column1]])</f>
        <v/>
      </c>
      <c r="B253" s="47" t="str">
        <f>IF(ISNONTEXT(deployment_raw[[#This Row],[Column2]]), "", deployment_raw[[#This Row],[Column2]])</f>
        <v/>
      </c>
      <c r="C253" s="48" t="str">
        <f>IF(ISNONTEXT(deployment_raw[[#This Row],[Column3]]), "", deployment_raw[[#This Row],[Column3]])</f>
        <v/>
      </c>
      <c r="D253" s="47" t="str">
        <f>IF(ISNONTEXT(deployment_raw[[#This Row],[Column4]]), "", deployment_raw[[#This Row],[Column4]])</f>
        <v/>
      </c>
      <c r="E253" s="33" t="str">
        <f>IF(ISNUMBER(deployment_raw[[#This Row],[Column5]]), deployment_raw[[#This Row],[Column5]],"")</f>
        <v/>
      </c>
      <c r="F253" s="36" t="str">
        <f>IF(ISNUMBER(deployment_raw[[#This Row],[Column6]]), deployment_raw[[#This Row],[Column6]],"")</f>
        <v/>
      </c>
      <c r="G253" s="31" t="str">
        <f>IF(ISNUMBER(deployment_raw[[#This Row],[Column7]]), deployment_raw[[#This Row],[Column7]]/1048576,"")</f>
        <v/>
      </c>
      <c r="H253" s="31" t="str">
        <f>IF(ISNUMBER(deployment_raw[[#This Row],[Column8]]), deployment_raw[[#This Row],[Column8]],"")</f>
        <v/>
      </c>
      <c r="I253" s="33" t="str">
        <f>IF(ISNUMBER(deployment_raw[[#This Row],[Column9]]), deployment_raw[[#This Row],[Column9]]/1048576,"")</f>
        <v/>
      </c>
      <c r="J253" s="36" t="str">
        <f>IF(ISNUMBER(deployment_raw[[#This Row],[Column10]]), deployment_raw[[#This Row],[Column10]],"")</f>
        <v/>
      </c>
      <c r="K253" s="31" t="str">
        <f>IF(ISNUMBER(deployment_raw[[#This Row],[Column11]]), deployment_raw[[#This Row],[Column11]]/1048576,"")</f>
        <v/>
      </c>
      <c r="L253" s="31" t="str">
        <f>IF(ISNUMBER(deployment_raw[[#This Row],[Column12]]), deployment_raw[[#This Row],[Column12]],"")</f>
        <v/>
      </c>
      <c r="M253" s="40" t="str">
        <f>IF(ISNUMBER(deployment_raw[[#This Row],[Column13]]), deployment_raw[[#This Row],[Column13]]/1048576,"")</f>
        <v/>
      </c>
    </row>
    <row r="254" spans="1:13" ht="15.75" customHeight="1" x14ac:dyDescent="0.25">
      <c r="A254" s="30" t="str">
        <f>IF(ISNONTEXT(deployment_raw[[#This Row],[Column1]]), "", deployment_raw[[#This Row],[Column1]])</f>
        <v/>
      </c>
      <c r="B254" s="47" t="str">
        <f>IF(ISNONTEXT(deployment_raw[[#This Row],[Column2]]), "", deployment_raw[[#This Row],[Column2]])</f>
        <v/>
      </c>
      <c r="C254" s="48" t="str">
        <f>IF(ISNONTEXT(deployment_raw[[#This Row],[Column3]]), "", deployment_raw[[#This Row],[Column3]])</f>
        <v/>
      </c>
      <c r="D254" s="47" t="str">
        <f>IF(ISNONTEXT(deployment_raw[[#This Row],[Column4]]), "", deployment_raw[[#This Row],[Column4]])</f>
        <v/>
      </c>
      <c r="E254" s="33" t="str">
        <f>IF(ISNUMBER(deployment_raw[[#This Row],[Column5]]), deployment_raw[[#This Row],[Column5]],"")</f>
        <v/>
      </c>
      <c r="F254" s="36" t="str">
        <f>IF(ISNUMBER(deployment_raw[[#This Row],[Column6]]), deployment_raw[[#This Row],[Column6]],"")</f>
        <v/>
      </c>
      <c r="G254" s="31" t="str">
        <f>IF(ISNUMBER(deployment_raw[[#This Row],[Column7]]), deployment_raw[[#This Row],[Column7]]/1048576,"")</f>
        <v/>
      </c>
      <c r="H254" s="31" t="str">
        <f>IF(ISNUMBER(deployment_raw[[#This Row],[Column8]]), deployment_raw[[#This Row],[Column8]],"")</f>
        <v/>
      </c>
      <c r="I254" s="33" t="str">
        <f>IF(ISNUMBER(deployment_raw[[#This Row],[Column9]]), deployment_raw[[#This Row],[Column9]]/1048576,"")</f>
        <v/>
      </c>
      <c r="J254" s="36" t="str">
        <f>IF(ISNUMBER(deployment_raw[[#This Row],[Column10]]), deployment_raw[[#This Row],[Column10]],"")</f>
        <v/>
      </c>
      <c r="K254" s="31" t="str">
        <f>IF(ISNUMBER(deployment_raw[[#This Row],[Column11]]), deployment_raw[[#This Row],[Column11]]/1048576,"")</f>
        <v/>
      </c>
      <c r="L254" s="31" t="str">
        <f>IF(ISNUMBER(deployment_raw[[#This Row],[Column12]]), deployment_raw[[#This Row],[Column12]],"")</f>
        <v/>
      </c>
      <c r="M254" s="40" t="str">
        <f>IF(ISNUMBER(deployment_raw[[#This Row],[Column13]]), deployment_raw[[#This Row],[Column13]]/1048576,"")</f>
        <v/>
      </c>
    </row>
    <row r="255" spans="1:13" ht="15.75" customHeight="1" x14ac:dyDescent="0.25">
      <c r="A255" s="30" t="str">
        <f>IF(ISNONTEXT(deployment_raw[[#This Row],[Column1]]), "", deployment_raw[[#This Row],[Column1]])</f>
        <v/>
      </c>
      <c r="B255" s="47" t="str">
        <f>IF(ISNONTEXT(deployment_raw[[#This Row],[Column2]]), "", deployment_raw[[#This Row],[Column2]])</f>
        <v/>
      </c>
      <c r="C255" s="48" t="str">
        <f>IF(ISNONTEXT(deployment_raw[[#This Row],[Column3]]), "", deployment_raw[[#This Row],[Column3]])</f>
        <v/>
      </c>
      <c r="D255" s="47" t="str">
        <f>IF(ISNONTEXT(deployment_raw[[#This Row],[Column4]]), "", deployment_raw[[#This Row],[Column4]])</f>
        <v/>
      </c>
      <c r="E255" s="33" t="str">
        <f>IF(ISNUMBER(deployment_raw[[#This Row],[Column5]]), deployment_raw[[#This Row],[Column5]],"")</f>
        <v/>
      </c>
      <c r="F255" s="36" t="str">
        <f>IF(ISNUMBER(deployment_raw[[#This Row],[Column6]]), deployment_raw[[#This Row],[Column6]],"")</f>
        <v/>
      </c>
      <c r="G255" s="31" t="str">
        <f>IF(ISNUMBER(deployment_raw[[#This Row],[Column7]]), deployment_raw[[#This Row],[Column7]]/1048576,"")</f>
        <v/>
      </c>
      <c r="H255" s="31" t="str">
        <f>IF(ISNUMBER(deployment_raw[[#This Row],[Column8]]), deployment_raw[[#This Row],[Column8]],"")</f>
        <v/>
      </c>
      <c r="I255" s="33" t="str">
        <f>IF(ISNUMBER(deployment_raw[[#This Row],[Column9]]), deployment_raw[[#This Row],[Column9]]/1048576,"")</f>
        <v/>
      </c>
      <c r="J255" s="36" t="str">
        <f>IF(ISNUMBER(deployment_raw[[#This Row],[Column10]]), deployment_raw[[#This Row],[Column10]],"")</f>
        <v/>
      </c>
      <c r="K255" s="31" t="str">
        <f>IF(ISNUMBER(deployment_raw[[#This Row],[Column11]]), deployment_raw[[#This Row],[Column11]]/1048576,"")</f>
        <v/>
      </c>
      <c r="L255" s="31" t="str">
        <f>IF(ISNUMBER(deployment_raw[[#This Row],[Column12]]), deployment_raw[[#This Row],[Column12]],"")</f>
        <v/>
      </c>
      <c r="M255" s="40" t="str">
        <f>IF(ISNUMBER(deployment_raw[[#This Row],[Column13]]), deployment_raw[[#This Row],[Column13]]/1048576,"")</f>
        <v/>
      </c>
    </row>
    <row r="256" spans="1:13" ht="15.75" customHeight="1" x14ac:dyDescent="0.25">
      <c r="A256" s="30" t="str">
        <f>IF(ISNONTEXT(deployment_raw[[#This Row],[Column1]]), "", deployment_raw[[#This Row],[Column1]])</f>
        <v/>
      </c>
      <c r="B256" s="47" t="str">
        <f>IF(ISNONTEXT(deployment_raw[[#This Row],[Column2]]), "", deployment_raw[[#This Row],[Column2]])</f>
        <v/>
      </c>
      <c r="C256" s="48" t="str">
        <f>IF(ISNONTEXT(deployment_raw[[#This Row],[Column3]]), "", deployment_raw[[#This Row],[Column3]])</f>
        <v/>
      </c>
      <c r="D256" s="47" t="str">
        <f>IF(ISNONTEXT(deployment_raw[[#This Row],[Column4]]), "", deployment_raw[[#This Row],[Column4]])</f>
        <v/>
      </c>
      <c r="E256" s="33" t="str">
        <f>IF(ISNUMBER(deployment_raw[[#This Row],[Column5]]), deployment_raw[[#This Row],[Column5]],"")</f>
        <v/>
      </c>
      <c r="F256" s="36" t="str">
        <f>IF(ISNUMBER(deployment_raw[[#This Row],[Column6]]), deployment_raw[[#This Row],[Column6]],"")</f>
        <v/>
      </c>
      <c r="G256" s="31" t="str">
        <f>IF(ISNUMBER(deployment_raw[[#This Row],[Column7]]), deployment_raw[[#This Row],[Column7]]/1048576,"")</f>
        <v/>
      </c>
      <c r="H256" s="31" t="str">
        <f>IF(ISNUMBER(deployment_raw[[#This Row],[Column8]]), deployment_raw[[#This Row],[Column8]],"")</f>
        <v/>
      </c>
      <c r="I256" s="33" t="str">
        <f>IF(ISNUMBER(deployment_raw[[#This Row],[Column9]]), deployment_raw[[#This Row],[Column9]]/1048576,"")</f>
        <v/>
      </c>
      <c r="J256" s="36" t="str">
        <f>IF(ISNUMBER(deployment_raw[[#This Row],[Column10]]), deployment_raw[[#This Row],[Column10]],"")</f>
        <v/>
      </c>
      <c r="K256" s="31" t="str">
        <f>IF(ISNUMBER(deployment_raw[[#This Row],[Column11]]), deployment_raw[[#This Row],[Column11]]/1048576,"")</f>
        <v/>
      </c>
      <c r="L256" s="31" t="str">
        <f>IF(ISNUMBER(deployment_raw[[#This Row],[Column12]]), deployment_raw[[#This Row],[Column12]],"")</f>
        <v/>
      </c>
      <c r="M256" s="40" t="str">
        <f>IF(ISNUMBER(deployment_raw[[#This Row],[Column13]]), deployment_raw[[#This Row],[Column13]]/1048576,"")</f>
        <v/>
      </c>
    </row>
    <row r="257" spans="1:13" ht="15.75" customHeight="1" x14ac:dyDescent="0.25">
      <c r="A257" s="30" t="str">
        <f>IF(ISNONTEXT(deployment_raw[[#This Row],[Column1]]), "", deployment_raw[[#This Row],[Column1]])</f>
        <v/>
      </c>
      <c r="B257" s="47" t="str">
        <f>IF(ISNONTEXT(deployment_raw[[#This Row],[Column2]]), "", deployment_raw[[#This Row],[Column2]])</f>
        <v/>
      </c>
      <c r="C257" s="48" t="str">
        <f>IF(ISNONTEXT(deployment_raw[[#This Row],[Column3]]), "", deployment_raw[[#This Row],[Column3]])</f>
        <v/>
      </c>
      <c r="D257" s="47" t="str">
        <f>IF(ISNONTEXT(deployment_raw[[#This Row],[Column4]]), "", deployment_raw[[#This Row],[Column4]])</f>
        <v/>
      </c>
      <c r="E257" s="33" t="str">
        <f>IF(ISNUMBER(deployment_raw[[#This Row],[Column5]]), deployment_raw[[#This Row],[Column5]],"")</f>
        <v/>
      </c>
      <c r="F257" s="36" t="str">
        <f>IF(ISNUMBER(deployment_raw[[#This Row],[Column6]]), deployment_raw[[#This Row],[Column6]],"")</f>
        <v/>
      </c>
      <c r="G257" s="31" t="str">
        <f>IF(ISNUMBER(deployment_raw[[#This Row],[Column7]]), deployment_raw[[#This Row],[Column7]]/1048576,"")</f>
        <v/>
      </c>
      <c r="H257" s="31" t="str">
        <f>IF(ISNUMBER(deployment_raw[[#This Row],[Column8]]), deployment_raw[[#This Row],[Column8]],"")</f>
        <v/>
      </c>
      <c r="I257" s="33" t="str">
        <f>IF(ISNUMBER(deployment_raw[[#This Row],[Column9]]), deployment_raw[[#This Row],[Column9]]/1048576,"")</f>
        <v/>
      </c>
      <c r="J257" s="36" t="str">
        <f>IF(ISNUMBER(deployment_raw[[#This Row],[Column10]]), deployment_raw[[#This Row],[Column10]],"")</f>
        <v/>
      </c>
      <c r="K257" s="31" t="str">
        <f>IF(ISNUMBER(deployment_raw[[#This Row],[Column11]]), deployment_raw[[#This Row],[Column11]]/1048576,"")</f>
        <v/>
      </c>
      <c r="L257" s="31" t="str">
        <f>IF(ISNUMBER(deployment_raw[[#This Row],[Column12]]), deployment_raw[[#This Row],[Column12]],"")</f>
        <v/>
      </c>
      <c r="M257" s="40" t="str">
        <f>IF(ISNUMBER(deployment_raw[[#This Row],[Column13]]), deployment_raw[[#This Row],[Column13]]/1048576,"")</f>
        <v/>
      </c>
    </row>
    <row r="258" spans="1:13" ht="15.75" customHeight="1" x14ac:dyDescent="0.25">
      <c r="A258" s="30" t="str">
        <f>IF(ISNONTEXT(deployment_raw[[#This Row],[Column1]]), "", deployment_raw[[#This Row],[Column1]])</f>
        <v/>
      </c>
      <c r="B258" s="47" t="str">
        <f>IF(ISNONTEXT(deployment_raw[[#This Row],[Column2]]), "", deployment_raw[[#This Row],[Column2]])</f>
        <v/>
      </c>
      <c r="C258" s="48" t="str">
        <f>IF(ISNONTEXT(deployment_raw[[#This Row],[Column3]]), "", deployment_raw[[#This Row],[Column3]])</f>
        <v/>
      </c>
      <c r="D258" s="47" t="str">
        <f>IF(ISNONTEXT(deployment_raw[[#This Row],[Column4]]), "", deployment_raw[[#This Row],[Column4]])</f>
        <v/>
      </c>
      <c r="E258" s="33" t="str">
        <f>IF(ISNUMBER(deployment_raw[[#This Row],[Column5]]), deployment_raw[[#This Row],[Column5]],"")</f>
        <v/>
      </c>
      <c r="F258" s="36" t="str">
        <f>IF(ISNUMBER(deployment_raw[[#This Row],[Column6]]), deployment_raw[[#This Row],[Column6]],"")</f>
        <v/>
      </c>
      <c r="G258" s="31" t="str">
        <f>IF(ISNUMBER(deployment_raw[[#This Row],[Column7]]), deployment_raw[[#This Row],[Column7]]/1048576,"")</f>
        <v/>
      </c>
      <c r="H258" s="31" t="str">
        <f>IF(ISNUMBER(deployment_raw[[#This Row],[Column8]]), deployment_raw[[#This Row],[Column8]],"")</f>
        <v/>
      </c>
      <c r="I258" s="33" t="str">
        <f>IF(ISNUMBER(deployment_raw[[#This Row],[Column9]]), deployment_raw[[#This Row],[Column9]]/1048576,"")</f>
        <v/>
      </c>
      <c r="J258" s="36" t="str">
        <f>IF(ISNUMBER(deployment_raw[[#This Row],[Column10]]), deployment_raw[[#This Row],[Column10]],"")</f>
        <v/>
      </c>
      <c r="K258" s="31" t="str">
        <f>IF(ISNUMBER(deployment_raw[[#This Row],[Column11]]), deployment_raw[[#This Row],[Column11]]/1048576,"")</f>
        <v/>
      </c>
      <c r="L258" s="31" t="str">
        <f>IF(ISNUMBER(deployment_raw[[#This Row],[Column12]]), deployment_raw[[#This Row],[Column12]],"")</f>
        <v/>
      </c>
      <c r="M258" s="40" t="str">
        <f>IF(ISNUMBER(deployment_raw[[#This Row],[Column13]]), deployment_raw[[#This Row],[Column13]]/1048576,"")</f>
        <v/>
      </c>
    </row>
    <row r="259" spans="1:13" ht="15.75" customHeight="1" x14ac:dyDescent="0.25">
      <c r="A259" s="30" t="str">
        <f>IF(ISNONTEXT(deployment_raw[[#This Row],[Column1]]), "", deployment_raw[[#This Row],[Column1]])</f>
        <v/>
      </c>
      <c r="B259" s="47" t="str">
        <f>IF(ISNONTEXT(deployment_raw[[#This Row],[Column2]]), "", deployment_raw[[#This Row],[Column2]])</f>
        <v/>
      </c>
      <c r="C259" s="48" t="str">
        <f>IF(ISNONTEXT(deployment_raw[[#This Row],[Column3]]), "", deployment_raw[[#This Row],[Column3]])</f>
        <v/>
      </c>
      <c r="D259" s="47" t="str">
        <f>IF(ISNONTEXT(deployment_raw[[#This Row],[Column4]]), "", deployment_raw[[#This Row],[Column4]])</f>
        <v/>
      </c>
      <c r="E259" s="33" t="str">
        <f>IF(ISNUMBER(deployment_raw[[#This Row],[Column5]]), deployment_raw[[#This Row],[Column5]],"")</f>
        <v/>
      </c>
      <c r="F259" s="36" t="str">
        <f>IF(ISNUMBER(deployment_raw[[#This Row],[Column6]]), deployment_raw[[#This Row],[Column6]],"")</f>
        <v/>
      </c>
      <c r="G259" s="31" t="str">
        <f>IF(ISNUMBER(deployment_raw[[#This Row],[Column7]]), deployment_raw[[#This Row],[Column7]]/1048576,"")</f>
        <v/>
      </c>
      <c r="H259" s="31" t="str">
        <f>IF(ISNUMBER(deployment_raw[[#This Row],[Column8]]), deployment_raw[[#This Row],[Column8]],"")</f>
        <v/>
      </c>
      <c r="I259" s="33" t="str">
        <f>IF(ISNUMBER(deployment_raw[[#This Row],[Column9]]), deployment_raw[[#This Row],[Column9]]/1048576,"")</f>
        <v/>
      </c>
      <c r="J259" s="36" t="str">
        <f>IF(ISNUMBER(deployment_raw[[#This Row],[Column10]]), deployment_raw[[#This Row],[Column10]],"")</f>
        <v/>
      </c>
      <c r="K259" s="31" t="str">
        <f>IF(ISNUMBER(deployment_raw[[#This Row],[Column11]]), deployment_raw[[#This Row],[Column11]]/1048576,"")</f>
        <v/>
      </c>
      <c r="L259" s="31" t="str">
        <f>IF(ISNUMBER(deployment_raw[[#This Row],[Column12]]), deployment_raw[[#This Row],[Column12]],"")</f>
        <v/>
      </c>
      <c r="M259" s="40" t="str">
        <f>IF(ISNUMBER(deployment_raw[[#This Row],[Column13]]), deployment_raw[[#This Row],[Column13]]/1048576,"")</f>
        <v/>
      </c>
    </row>
    <row r="260" spans="1:13" ht="15.75" customHeight="1" x14ac:dyDescent="0.25">
      <c r="A260" s="30" t="str">
        <f>IF(ISNONTEXT(deployment_raw[[#This Row],[Column1]]), "", deployment_raw[[#This Row],[Column1]])</f>
        <v/>
      </c>
      <c r="B260" s="47" t="str">
        <f>IF(ISNONTEXT(deployment_raw[[#This Row],[Column2]]), "", deployment_raw[[#This Row],[Column2]])</f>
        <v/>
      </c>
      <c r="C260" s="48" t="str">
        <f>IF(ISNONTEXT(deployment_raw[[#This Row],[Column3]]), "", deployment_raw[[#This Row],[Column3]])</f>
        <v/>
      </c>
      <c r="D260" s="47" t="str">
        <f>IF(ISNONTEXT(deployment_raw[[#This Row],[Column4]]), "", deployment_raw[[#This Row],[Column4]])</f>
        <v/>
      </c>
      <c r="E260" s="33" t="str">
        <f>IF(ISNUMBER(deployment_raw[[#This Row],[Column5]]), deployment_raw[[#This Row],[Column5]],"")</f>
        <v/>
      </c>
      <c r="F260" s="36" t="str">
        <f>IF(ISNUMBER(deployment_raw[[#This Row],[Column6]]), deployment_raw[[#This Row],[Column6]],"")</f>
        <v/>
      </c>
      <c r="G260" s="31" t="str">
        <f>IF(ISNUMBER(deployment_raw[[#This Row],[Column7]]), deployment_raw[[#This Row],[Column7]]/1048576,"")</f>
        <v/>
      </c>
      <c r="H260" s="31" t="str">
        <f>IF(ISNUMBER(deployment_raw[[#This Row],[Column8]]), deployment_raw[[#This Row],[Column8]],"")</f>
        <v/>
      </c>
      <c r="I260" s="33" t="str">
        <f>IF(ISNUMBER(deployment_raw[[#This Row],[Column9]]), deployment_raw[[#This Row],[Column9]]/1048576,"")</f>
        <v/>
      </c>
      <c r="J260" s="36" t="str">
        <f>IF(ISNUMBER(deployment_raw[[#This Row],[Column10]]), deployment_raw[[#This Row],[Column10]],"")</f>
        <v/>
      </c>
      <c r="K260" s="31" t="str">
        <f>IF(ISNUMBER(deployment_raw[[#This Row],[Column11]]), deployment_raw[[#This Row],[Column11]]/1048576,"")</f>
        <v/>
      </c>
      <c r="L260" s="31" t="str">
        <f>IF(ISNUMBER(deployment_raw[[#This Row],[Column12]]), deployment_raw[[#This Row],[Column12]],"")</f>
        <v/>
      </c>
      <c r="M260" s="40" t="str">
        <f>IF(ISNUMBER(deployment_raw[[#This Row],[Column13]]), deployment_raw[[#This Row],[Column13]]/1048576,"")</f>
        <v/>
      </c>
    </row>
    <row r="261" spans="1:13" ht="15.75" customHeight="1" x14ac:dyDescent="0.25">
      <c r="A261" s="30" t="str">
        <f>IF(ISNONTEXT(deployment_raw[[#This Row],[Column1]]), "", deployment_raw[[#This Row],[Column1]])</f>
        <v/>
      </c>
      <c r="B261" s="47" t="str">
        <f>IF(ISNONTEXT(deployment_raw[[#This Row],[Column2]]), "", deployment_raw[[#This Row],[Column2]])</f>
        <v/>
      </c>
      <c r="C261" s="48" t="str">
        <f>IF(ISNONTEXT(deployment_raw[[#This Row],[Column3]]), "", deployment_raw[[#This Row],[Column3]])</f>
        <v/>
      </c>
      <c r="D261" s="47" t="str">
        <f>IF(ISNONTEXT(deployment_raw[[#This Row],[Column4]]), "", deployment_raw[[#This Row],[Column4]])</f>
        <v/>
      </c>
      <c r="E261" s="33" t="str">
        <f>IF(ISNUMBER(deployment_raw[[#This Row],[Column5]]), deployment_raw[[#This Row],[Column5]],"")</f>
        <v/>
      </c>
      <c r="F261" s="36" t="str">
        <f>IF(ISNUMBER(deployment_raw[[#This Row],[Column6]]), deployment_raw[[#This Row],[Column6]],"")</f>
        <v/>
      </c>
      <c r="G261" s="31" t="str">
        <f>IF(ISNUMBER(deployment_raw[[#This Row],[Column7]]), deployment_raw[[#This Row],[Column7]]/1048576,"")</f>
        <v/>
      </c>
      <c r="H261" s="31" t="str">
        <f>IF(ISNUMBER(deployment_raw[[#This Row],[Column8]]), deployment_raw[[#This Row],[Column8]],"")</f>
        <v/>
      </c>
      <c r="I261" s="33" t="str">
        <f>IF(ISNUMBER(deployment_raw[[#This Row],[Column9]]), deployment_raw[[#This Row],[Column9]]/1048576,"")</f>
        <v/>
      </c>
      <c r="J261" s="36" t="str">
        <f>IF(ISNUMBER(deployment_raw[[#This Row],[Column10]]), deployment_raw[[#This Row],[Column10]],"")</f>
        <v/>
      </c>
      <c r="K261" s="31" t="str">
        <f>IF(ISNUMBER(deployment_raw[[#This Row],[Column11]]), deployment_raw[[#This Row],[Column11]]/1048576,"")</f>
        <v/>
      </c>
      <c r="L261" s="31" t="str">
        <f>IF(ISNUMBER(deployment_raw[[#This Row],[Column12]]), deployment_raw[[#This Row],[Column12]],"")</f>
        <v/>
      </c>
      <c r="M261" s="40" t="str">
        <f>IF(ISNUMBER(deployment_raw[[#This Row],[Column13]]), deployment_raw[[#This Row],[Column13]]/1048576,"")</f>
        <v/>
      </c>
    </row>
    <row r="262" spans="1:13" ht="15.75" customHeight="1" x14ac:dyDescent="0.25">
      <c r="A262" s="30" t="str">
        <f>IF(ISNONTEXT(deployment_raw[[#This Row],[Column1]]), "", deployment_raw[[#This Row],[Column1]])</f>
        <v/>
      </c>
      <c r="B262" s="47" t="str">
        <f>IF(ISNONTEXT(deployment_raw[[#This Row],[Column2]]), "", deployment_raw[[#This Row],[Column2]])</f>
        <v/>
      </c>
      <c r="C262" s="48" t="str">
        <f>IF(ISNONTEXT(deployment_raw[[#This Row],[Column3]]), "", deployment_raw[[#This Row],[Column3]])</f>
        <v/>
      </c>
      <c r="D262" s="47" t="str">
        <f>IF(ISNONTEXT(deployment_raw[[#This Row],[Column4]]), "", deployment_raw[[#This Row],[Column4]])</f>
        <v/>
      </c>
      <c r="E262" s="33" t="str">
        <f>IF(ISNUMBER(deployment_raw[[#This Row],[Column5]]), deployment_raw[[#This Row],[Column5]],"")</f>
        <v/>
      </c>
      <c r="F262" s="36" t="str">
        <f>IF(ISNUMBER(deployment_raw[[#This Row],[Column6]]), deployment_raw[[#This Row],[Column6]],"")</f>
        <v/>
      </c>
      <c r="G262" s="31" t="str">
        <f>IF(ISNUMBER(deployment_raw[[#This Row],[Column7]]), deployment_raw[[#This Row],[Column7]]/1048576,"")</f>
        <v/>
      </c>
      <c r="H262" s="31" t="str">
        <f>IF(ISNUMBER(deployment_raw[[#This Row],[Column8]]), deployment_raw[[#This Row],[Column8]],"")</f>
        <v/>
      </c>
      <c r="I262" s="33" t="str">
        <f>IF(ISNUMBER(deployment_raw[[#This Row],[Column9]]), deployment_raw[[#This Row],[Column9]]/1048576,"")</f>
        <v/>
      </c>
      <c r="J262" s="36" t="str">
        <f>IF(ISNUMBER(deployment_raw[[#This Row],[Column10]]), deployment_raw[[#This Row],[Column10]],"")</f>
        <v/>
      </c>
      <c r="K262" s="31" t="str">
        <f>IF(ISNUMBER(deployment_raw[[#This Row],[Column11]]), deployment_raw[[#This Row],[Column11]]/1048576,"")</f>
        <v/>
      </c>
      <c r="L262" s="31" t="str">
        <f>IF(ISNUMBER(deployment_raw[[#This Row],[Column12]]), deployment_raw[[#This Row],[Column12]],"")</f>
        <v/>
      </c>
      <c r="M262" s="40" t="str">
        <f>IF(ISNUMBER(deployment_raw[[#This Row],[Column13]]), deployment_raw[[#This Row],[Column13]]/1048576,"")</f>
        <v/>
      </c>
    </row>
    <row r="263" spans="1:13" ht="15.75" customHeight="1" x14ac:dyDescent="0.25">
      <c r="A263" s="30" t="str">
        <f>IF(ISNONTEXT(deployment_raw[[#This Row],[Column1]]), "", deployment_raw[[#This Row],[Column1]])</f>
        <v/>
      </c>
      <c r="B263" s="47" t="str">
        <f>IF(ISNONTEXT(deployment_raw[[#This Row],[Column2]]), "", deployment_raw[[#This Row],[Column2]])</f>
        <v/>
      </c>
      <c r="C263" s="48" t="str">
        <f>IF(ISNONTEXT(deployment_raw[[#This Row],[Column3]]), "", deployment_raw[[#This Row],[Column3]])</f>
        <v/>
      </c>
      <c r="D263" s="47" t="str">
        <f>IF(ISNONTEXT(deployment_raw[[#This Row],[Column4]]), "", deployment_raw[[#This Row],[Column4]])</f>
        <v/>
      </c>
      <c r="E263" s="33" t="str">
        <f>IF(ISNUMBER(deployment_raw[[#This Row],[Column5]]), deployment_raw[[#This Row],[Column5]],"")</f>
        <v/>
      </c>
      <c r="F263" s="36" t="str">
        <f>IF(ISNUMBER(deployment_raw[[#This Row],[Column6]]), deployment_raw[[#This Row],[Column6]],"")</f>
        <v/>
      </c>
      <c r="G263" s="31" t="str">
        <f>IF(ISNUMBER(deployment_raw[[#This Row],[Column7]]), deployment_raw[[#This Row],[Column7]]/1048576,"")</f>
        <v/>
      </c>
      <c r="H263" s="31" t="str">
        <f>IF(ISNUMBER(deployment_raw[[#This Row],[Column8]]), deployment_raw[[#This Row],[Column8]],"")</f>
        <v/>
      </c>
      <c r="I263" s="33" t="str">
        <f>IF(ISNUMBER(deployment_raw[[#This Row],[Column9]]), deployment_raw[[#This Row],[Column9]]/1048576,"")</f>
        <v/>
      </c>
      <c r="J263" s="36" t="str">
        <f>IF(ISNUMBER(deployment_raw[[#This Row],[Column10]]), deployment_raw[[#This Row],[Column10]],"")</f>
        <v/>
      </c>
      <c r="K263" s="31" t="str">
        <f>IF(ISNUMBER(deployment_raw[[#This Row],[Column11]]), deployment_raw[[#This Row],[Column11]]/1048576,"")</f>
        <v/>
      </c>
      <c r="L263" s="31" t="str">
        <f>IF(ISNUMBER(deployment_raw[[#This Row],[Column12]]), deployment_raw[[#This Row],[Column12]],"")</f>
        <v/>
      </c>
      <c r="M263" s="40" t="str">
        <f>IF(ISNUMBER(deployment_raw[[#This Row],[Column13]]), deployment_raw[[#This Row],[Column13]]/1048576,"")</f>
        <v/>
      </c>
    </row>
    <row r="264" spans="1:13" ht="15.75" customHeight="1" x14ac:dyDescent="0.25">
      <c r="A264" s="30" t="str">
        <f>IF(ISNONTEXT(deployment_raw[[#This Row],[Column1]]), "", deployment_raw[[#This Row],[Column1]])</f>
        <v/>
      </c>
      <c r="B264" s="47" t="str">
        <f>IF(ISNONTEXT(deployment_raw[[#This Row],[Column2]]), "", deployment_raw[[#This Row],[Column2]])</f>
        <v/>
      </c>
      <c r="C264" s="48" t="str">
        <f>IF(ISNONTEXT(deployment_raw[[#This Row],[Column3]]), "", deployment_raw[[#This Row],[Column3]])</f>
        <v/>
      </c>
      <c r="D264" s="47" t="str">
        <f>IF(ISNONTEXT(deployment_raw[[#This Row],[Column4]]), "", deployment_raw[[#This Row],[Column4]])</f>
        <v/>
      </c>
      <c r="E264" s="33" t="str">
        <f>IF(ISNUMBER(deployment_raw[[#This Row],[Column5]]), deployment_raw[[#This Row],[Column5]],"")</f>
        <v/>
      </c>
      <c r="F264" s="36" t="str">
        <f>IF(ISNUMBER(deployment_raw[[#This Row],[Column6]]), deployment_raw[[#This Row],[Column6]],"")</f>
        <v/>
      </c>
      <c r="G264" s="31" t="str">
        <f>IF(ISNUMBER(deployment_raw[[#This Row],[Column7]]), deployment_raw[[#This Row],[Column7]]/1048576,"")</f>
        <v/>
      </c>
      <c r="H264" s="31" t="str">
        <f>IF(ISNUMBER(deployment_raw[[#This Row],[Column8]]), deployment_raw[[#This Row],[Column8]],"")</f>
        <v/>
      </c>
      <c r="I264" s="33" t="str">
        <f>IF(ISNUMBER(deployment_raw[[#This Row],[Column9]]), deployment_raw[[#This Row],[Column9]]/1048576,"")</f>
        <v/>
      </c>
      <c r="J264" s="36" t="str">
        <f>IF(ISNUMBER(deployment_raw[[#This Row],[Column10]]), deployment_raw[[#This Row],[Column10]],"")</f>
        <v/>
      </c>
      <c r="K264" s="31" t="str">
        <f>IF(ISNUMBER(deployment_raw[[#This Row],[Column11]]), deployment_raw[[#This Row],[Column11]]/1048576,"")</f>
        <v/>
      </c>
      <c r="L264" s="31" t="str">
        <f>IF(ISNUMBER(deployment_raw[[#This Row],[Column12]]), deployment_raw[[#This Row],[Column12]],"")</f>
        <v/>
      </c>
      <c r="M264" s="40" t="str">
        <f>IF(ISNUMBER(deployment_raw[[#This Row],[Column13]]), deployment_raw[[#This Row],[Column13]]/1048576,"")</f>
        <v/>
      </c>
    </row>
    <row r="265" spans="1:13" ht="15.75" customHeight="1" x14ac:dyDescent="0.25">
      <c r="A265" s="30" t="str">
        <f>IF(ISNONTEXT(deployment_raw[[#This Row],[Column1]]), "", deployment_raw[[#This Row],[Column1]])</f>
        <v/>
      </c>
      <c r="B265" s="47" t="str">
        <f>IF(ISNONTEXT(deployment_raw[[#This Row],[Column2]]), "", deployment_raw[[#This Row],[Column2]])</f>
        <v/>
      </c>
      <c r="C265" s="48" t="str">
        <f>IF(ISNONTEXT(deployment_raw[[#This Row],[Column3]]), "", deployment_raw[[#This Row],[Column3]])</f>
        <v/>
      </c>
      <c r="D265" s="47" t="str">
        <f>IF(ISNONTEXT(deployment_raw[[#This Row],[Column4]]), "", deployment_raw[[#This Row],[Column4]])</f>
        <v/>
      </c>
      <c r="E265" s="33" t="str">
        <f>IF(ISNUMBER(deployment_raw[[#This Row],[Column5]]), deployment_raw[[#This Row],[Column5]],"")</f>
        <v/>
      </c>
      <c r="F265" s="36" t="str">
        <f>IF(ISNUMBER(deployment_raw[[#This Row],[Column6]]), deployment_raw[[#This Row],[Column6]],"")</f>
        <v/>
      </c>
      <c r="G265" s="31" t="str">
        <f>IF(ISNUMBER(deployment_raw[[#This Row],[Column7]]), deployment_raw[[#This Row],[Column7]]/1048576,"")</f>
        <v/>
      </c>
      <c r="H265" s="31" t="str">
        <f>IF(ISNUMBER(deployment_raw[[#This Row],[Column8]]), deployment_raw[[#This Row],[Column8]],"")</f>
        <v/>
      </c>
      <c r="I265" s="33" t="str">
        <f>IF(ISNUMBER(deployment_raw[[#This Row],[Column9]]), deployment_raw[[#This Row],[Column9]]/1048576,"")</f>
        <v/>
      </c>
      <c r="J265" s="36" t="str">
        <f>IF(ISNUMBER(deployment_raw[[#This Row],[Column10]]), deployment_raw[[#This Row],[Column10]],"")</f>
        <v/>
      </c>
      <c r="K265" s="31" t="str">
        <f>IF(ISNUMBER(deployment_raw[[#This Row],[Column11]]), deployment_raw[[#This Row],[Column11]]/1048576,"")</f>
        <v/>
      </c>
      <c r="L265" s="31" t="str">
        <f>IF(ISNUMBER(deployment_raw[[#This Row],[Column12]]), deployment_raw[[#This Row],[Column12]],"")</f>
        <v/>
      </c>
      <c r="M265" s="40" t="str">
        <f>IF(ISNUMBER(deployment_raw[[#This Row],[Column13]]), deployment_raw[[#This Row],[Column13]]/1048576,"")</f>
        <v/>
      </c>
    </row>
    <row r="266" spans="1:13" ht="15.75" customHeight="1" x14ac:dyDescent="0.25">
      <c r="A266" s="30" t="str">
        <f>IF(ISNONTEXT(deployment_raw[[#This Row],[Column1]]), "", deployment_raw[[#This Row],[Column1]])</f>
        <v/>
      </c>
      <c r="B266" s="47" t="str">
        <f>IF(ISNONTEXT(deployment_raw[[#This Row],[Column2]]), "", deployment_raw[[#This Row],[Column2]])</f>
        <v/>
      </c>
      <c r="C266" s="48" t="str">
        <f>IF(ISNONTEXT(deployment_raw[[#This Row],[Column3]]), "", deployment_raw[[#This Row],[Column3]])</f>
        <v/>
      </c>
      <c r="D266" s="47" t="str">
        <f>IF(ISNONTEXT(deployment_raw[[#This Row],[Column4]]), "", deployment_raw[[#This Row],[Column4]])</f>
        <v/>
      </c>
      <c r="E266" s="33" t="str">
        <f>IF(ISNUMBER(deployment_raw[[#This Row],[Column5]]), deployment_raw[[#This Row],[Column5]],"")</f>
        <v/>
      </c>
      <c r="F266" s="36" t="str">
        <f>IF(ISNUMBER(deployment_raw[[#This Row],[Column6]]), deployment_raw[[#This Row],[Column6]],"")</f>
        <v/>
      </c>
      <c r="G266" s="31" t="str">
        <f>IF(ISNUMBER(deployment_raw[[#This Row],[Column7]]), deployment_raw[[#This Row],[Column7]]/1048576,"")</f>
        <v/>
      </c>
      <c r="H266" s="31" t="str">
        <f>IF(ISNUMBER(deployment_raw[[#This Row],[Column8]]), deployment_raw[[#This Row],[Column8]],"")</f>
        <v/>
      </c>
      <c r="I266" s="33" t="str">
        <f>IF(ISNUMBER(deployment_raw[[#This Row],[Column9]]), deployment_raw[[#This Row],[Column9]]/1048576,"")</f>
        <v/>
      </c>
      <c r="J266" s="36" t="str">
        <f>IF(ISNUMBER(deployment_raw[[#This Row],[Column10]]), deployment_raw[[#This Row],[Column10]],"")</f>
        <v/>
      </c>
      <c r="K266" s="31" t="str">
        <f>IF(ISNUMBER(deployment_raw[[#This Row],[Column11]]), deployment_raw[[#This Row],[Column11]]/1048576,"")</f>
        <v/>
      </c>
      <c r="L266" s="31" t="str">
        <f>IF(ISNUMBER(deployment_raw[[#This Row],[Column12]]), deployment_raw[[#This Row],[Column12]],"")</f>
        <v/>
      </c>
      <c r="M266" s="40" t="str">
        <f>IF(ISNUMBER(deployment_raw[[#This Row],[Column13]]), deployment_raw[[#This Row],[Column13]]/1048576,"")</f>
        <v/>
      </c>
    </row>
    <row r="267" spans="1:13" ht="15.75" customHeight="1" x14ac:dyDescent="0.25">
      <c r="A267" s="30" t="str">
        <f>IF(ISNONTEXT(deployment_raw[[#This Row],[Column1]]), "", deployment_raw[[#This Row],[Column1]])</f>
        <v/>
      </c>
      <c r="B267" s="47" t="str">
        <f>IF(ISNONTEXT(deployment_raw[[#This Row],[Column2]]), "", deployment_raw[[#This Row],[Column2]])</f>
        <v/>
      </c>
      <c r="C267" s="48" t="str">
        <f>IF(ISNONTEXT(deployment_raw[[#This Row],[Column3]]), "", deployment_raw[[#This Row],[Column3]])</f>
        <v/>
      </c>
      <c r="D267" s="47" t="str">
        <f>IF(ISNONTEXT(deployment_raw[[#This Row],[Column4]]), "", deployment_raw[[#This Row],[Column4]])</f>
        <v/>
      </c>
      <c r="E267" s="33" t="str">
        <f>IF(ISNUMBER(deployment_raw[[#This Row],[Column5]]), deployment_raw[[#This Row],[Column5]],"")</f>
        <v/>
      </c>
      <c r="F267" s="36" t="str">
        <f>IF(ISNUMBER(deployment_raw[[#This Row],[Column6]]), deployment_raw[[#This Row],[Column6]],"")</f>
        <v/>
      </c>
      <c r="G267" s="31" t="str">
        <f>IF(ISNUMBER(deployment_raw[[#This Row],[Column7]]), deployment_raw[[#This Row],[Column7]]/1048576,"")</f>
        <v/>
      </c>
      <c r="H267" s="31" t="str">
        <f>IF(ISNUMBER(deployment_raw[[#This Row],[Column8]]), deployment_raw[[#This Row],[Column8]],"")</f>
        <v/>
      </c>
      <c r="I267" s="33" t="str">
        <f>IF(ISNUMBER(deployment_raw[[#This Row],[Column9]]), deployment_raw[[#This Row],[Column9]]/1048576,"")</f>
        <v/>
      </c>
      <c r="J267" s="36" t="str">
        <f>IF(ISNUMBER(deployment_raw[[#This Row],[Column10]]), deployment_raw[[#This Row],[Column10]],"")</f>
        <v/>
      </c>
      <c r="K267" s="31" t="str">
        <f>IF(ISNUMBER(deployment_raw[[#This Row],[Column11]]), deployment_raw[[#This Row],[Column11]]/1048576,"")</f>
        <v/>
      </c>
      <c r="L267" s="31" t="str">
        <f>IF(ISNUMBER(deployment_raw[[#This Row],[Column12]]), deployment_raw[[#This Row],[Column12]],"")</f>
        <v/>
      </c>
      <c r="M267" s="40" t="str">
        <f>IF(ISNUMBER(deployment_raw[[#This Row],[Column13]]), deployment_raw[[#This Row],[Column13]]/1048576,"")</f>
        <v/>
      </c>
    </row>
    <row r="268" spans="1:13" ht="15.75" customHeight="1" x14ac:dyDescent="0.25">
      <c r="A268" s="30" t="str">
        <f>IF(ISNONTEXT(deployment_raw[[#This Row],[Column1]]), "", deployment_raw[[#This Row],[Column1]])</f>
        <v/>
      </c>
      <c r="B268" s="47" t="str">
        <f>IF(ISNONTEXT(deployment_raw[[#This Row],[Column2]]), "", deployment_raw[[#This Row],[Column2]])</f>
        <v/>
      </c>
      <c r="C268" s="48" t="str">
        <f>IF(ISNONTEXT(deployment_raw[[#This Row],[Column3]]), "", deployment_raw[[#This Row],[Column3]])</f>
        <v/>
      </c>
      <c r="D268" s="47" t="str">
        <f>IF(ISNONTEXT(deployment_raw[[#This Row],[Column4]]), "", deployment_raw[[#This Row],[Column4]])</f>
        <v/>
      </c>
      <c r="E268" s="33" t="str">
        <f>IF(ISNUMBER(deployment_raw[[#This Row],[Column5]]), deployment_raw[[#This Row],[Column5]],"")</f>
        <v/>
      </c>
      <c r="F268" s="36" t="str">
        <f>IF(ISNUMBER(deployment_raw[[#This Row],[Column6]]), deployment_raw[[#This Row],[Column6]],"")</f>
        <v/>
      </c>
      <c r="G268" s="31" t="str">
        <f>IF(ISNUMBER(deployment_raw[[#This Row],[Column7]]), deployment_raw[[#This Row],[Column7]]/1048576,"")</f>
        <v/>
      </c>
      <c r="H268" s="31" t="str">
        <f>IF(ISNUMBER(deployment_raw[[#This Row],[Column8]]), deployment_raw[[#This Row],[Column8]],"")</f>
        <v/>
      </c>
      <c r="I268" s="33" t="str">
        <f>IF(ISNUMBER(deployment_raw[[#This Row],[Column9]]), deployment_raw[[#This Row],[Column9]]/1048576,"")</f>
        <v/>
      </c>
      <c r="J268" s="36" t="str">
        <f>IF(ISNUMBER(deployment_raw[[#This Row],[Column10]]), deployment_raw[[#This Row],[Column10]],"")</f>
        <v/>
      </c>
      <c r="K268" s="31" t="str">
        <f>IF(ISNUMBER(deployment_raw[[#This Row],[Column11]]), deployment_raw[[#This Row],[Column11]]/1048576,"")</f>
        <v/>
      </c>
      <c r="L268" s="31" t="str">
        <f>IF(ISNUMBER(deployment_raw[[#This Row],[Column12]]), deployment_raw[[#This Row],[Column12]],"")</f>
        <v/>
      </c>
      <c r="M268" s="40" t="str">
        <f>IF(ISNUMBER(deployment_raw[[#This Row],[Column13]]), deployment_raw[[#This Row],[Column13]]/1048576,"")</f>
        <v/>
      </c>
    </row>
    <row r="269" spans="1:13" ht="15.75" customHeight="1" x14ac:dyDescent="0.25">
      <c r="A269" s="30" t="str">
        <f>IF(ISNONTEXT(deployment_raw[[#This Row],[Column1]]), "", deployment_raw[[#This Row],[Column1]])</f>
        <v/>
      </c>
      <c r="B269" s="47" t="str">
        <f>IF(ISNONTEXT(deployment_raw[[#This Row],[Column2]]), "", deployment_raw[[#This Row],[Column2]])</f>
        <v/>
      </c>
      <c r="C269" s="48" t="str">
        <f>IF(ISNONTEXT(deployment_raw[[#This Row],[Column3]]), "", deployment_raw[[#This Row],[Column3]])</f>
        <v/>
      </c>
      <c r="D269" s="47" t="str">
        <f>IF(ISNONTEXT(deployment_raw[[#This Row],[Column4]]), "", deployment_raw[[#This Row],[Column4]])</f>
        <v/>
      </c>
      <c r="E269" s="33" t="str">
        <f>IF(ISNUMBER(deployment_raw[[#This Row],[Column5]]), deployment_raw[[#This Row],[Column5]],"")</f>
        <v/>
      </c>
      <c r="F269" s="36" t="str">
        <f>IF(ISNUMBER(deployment_raw[[#This Row],[Column6]]), deployment_raw[[#This Row],[Column6]],"")</f>
        <v/>
      </c>
      <c r="G269" s="31" t="str">
        <f>IF(ISNUMBER(deployment_raw[[#This Row],[Column7]]), deployment_raw[[#This Row],[Column7]]/1048576,"")</f>
        <v/>
      </c>
      <c r="H269" s="31" t="str">
        <f>IF(ISNUMBER(deployment_raw[[#This Row],[Column8]]), deployment_raw[[#This Row],[Column8]],"")</f>
        <v/>
      </c>
      <c r="I269" s="33" t="str">
        <f>IF(ISNUMBER(deployment_raw[[#This Row],[Column9]]), deployment_raw[[#This Row],[Column9]]/1048576,"")</f>
        <v/>
      </c>
      <c r="J269" s="36" t="str">
        <f>IF(ISNUMBER(deployment_raw[[#This Row],[Column10]]), deployment_raw[[#This Row],[Column10]],"")</f>
        <v/>
      </c>
      <c r="K269" s="31" t="str">
        <f>IF(ISNUMBER(deployment_raw[[#This Row],[Column11]]), deployment_raw[[#This Row],[Column11]]/1048576,"")</f>
        <v/>
      </c>
      <c r="L269" s="31" t="str">
        <f>IF(ISNUMBER(deployment_raw[[#This Row],[Column12]]), deployment_raw[[#This Row],[Column12]],"")</f>
        <v/>
      </c>
      <c r="M269" s="40" t="str">
        <f>IF(ISNUMBER(deployment_raw[[#This Row],[Column13]]), deployment_raw[[#This Row],[Column13]]/1048576,"")</f>
        <v/>
      </c>
    </row>
    <row r="270" spans="1:13" ht="15.75" customHeight="1" x14ac:dyDescent="0.25">
      <c r="A270" s="30" t="str">
        <f>IF(ISNONTEXT(deployment_raw[[#This Row],[Column1]]), "", deployment_raw[[#This Row],[Column1]])</f>
        <v/>
      </c>
      <c r="B270" s="47" t="str">
        <f>IF(ISNONTEXT(deployment_raw[[#This Row],[Column2]]), "", deployment_raw[[#This Row],[Column2]])</f>
        <v/>
      </c>
      <c r="C270" s="48" t="str">
        <f>IF(ISNONTEXT(deployment_raw[[#This Row],[Column3]]), "", deployment_raw[[#This Row],[Column3]])</f>
        <v/>
      </c>
      <c r="D270" s="47" t="str">
        <f>IF(ISNONTEXT(deployment_raw[[#This Row],[Column4]]), "", deployment_raw[[#This Row],[Column4]])</f>
        <v/>
      </c>
      <c r="E270" s="33" t="str">
        <f>IF(ISNUMBER(deployment_raw[[#This Row],[Column5]]), deployment_raw[[#This Row],[Column5]],"")</f>
        <v/>
      </c>
      <c r="F270" s="36" t="str">
        <f>IF(ISNUMBER(deployment_raw[[#This Row],[Column6]]), deployment_raw[[#This Row],[Column6]],"")</f>
        <v/>
      </c>
      <c r="G270" s="31" t="str">
        <f>IF(ISNUMBER(deployment_raw[[#This Row],[Column7]]), deployment_raw[[#This Row],[Column7]]/1048576,"")</f>
        <v/>
      </c>
      <c r="H270" s="31" t="str">
        <f>IF(ISNUMBER(deployment_raw[[#This Row],[Column8]]), deployment_raw[[#This Row],[Column8]],"")</f>
        <v/>
      </c>
      <c r="I270" s="33" t="str">
        <f>IF(ISNUMBER(deployment_raw[[#This Row],[Column9]]), deployment_raw[[#This Row],[Column9]]/1048576,"")</f>
        <v/>
      </c>
      <c r="J270" s="36" t="str">
        <f>IF(ISNUMBER(deployment_raw[[#This Row],[Column10]]), deployment_raw[[#This Row],[Column10]],"")</f>
        <v/>
      </c>
      <c r="K270" s="31" t="str">
        <f>IF(ISNUMBER(deployment_raw[[#This Row],[Column11]]), deployment_raw[[#This Row],[Column11]]/1048576,"")</f>
        <v/>
      </c>
      <c r="L270" s="31" t="str">
        <f>IF(ISNUMBER(deployment_raw[[#This Row],[Column12]]), deployment_raw[[#This Row],[Column12]],"")</f>
        <v/>
      </c>
      <c r="M270" s="40" t="str">
        <f>IF(ISNUMBER(deployment_raw[[#This Row],[Column13]]), deployment_raw[[#This Row],[Column13]]/1048576,"")</f>
        <v/>
      </c>
    </row>
    <row r="271" spans="1:13" ht="15.75" customHeight="1" x14ac:dyDescent="0.25">
      <c r="A271" s="30" t="str">
        <f>IF(ISNONTEXT(deployment_raw[[#This Row],[Column1]]), "", deployment_raw[[#This Row],[Column1]])</f>
        <v/>
      </c>
      <c r="B271" s="47" t="str">
        <f>IF(ISNONTEXT(deployment_raw[[#This Row],[Column2]]), "", deployment_raw[[#This Row],[Column2]])</f>
        <v/>
      </c>
      <c r="C271" s="48" t="str">
        <f>IF(ISNONTEXT(deployment_raw[[#This Row],[Column3]]), "", deployment_raw[[#This Row],[Column3]])</f>
        <v/>
      </c>
      <c r="D271" s="47" t="str">
        <f>IF(ISNONTEXT(deployment_raw[[#This Row],[Column4]]), "", deployment_raw[[#This Row],[Column4]])</f>
        <v/>
      </c>
      <c r="E271" s="33" t="str">
        <f>IF(ISNUMBER(deployment_raw[[#This Row],[Column5]]), deployment_raw[[#This Row],[Column5]],"")</f>
        <v/>
      </c>
      <c r="F271" s="36" t="str">
        <f>IF(ISNUMBER(deployment_raw[[#This Row],[Column6]]), deployment_raw[[#This Row],[Column6]],"")</f>
        <v/>
      </c>
      <c r="G271" s="31" t="str">
        <f>IF(ISNUMBER(deployment_raw[[#This Row],[Column7]]), deployment_raw[[#This Row],[Column7]]/1048576,"")</f>
        <v/>
      </c>
      <c r="H271" s="31" t="str">
        <f>IF(ISNUMBER(deployment_raw[[#This Row],[Column8]]), deployment_raw[[#This Row],[Column8]],"")</f>
        <v/>
      </c>
      <c r="I271" s="33" t="str">
        <f>IF(ISNUMBER(deployment_raw[[#This Row],[Column9]]), deployment_raw[[#This Row],[Column9]]/1048576,"")</f>
        <v/>
      </c>
      <c r="J271" s="36" t="str">
        <f>IF(ISNUMBER(deployment_raw[[#This Row],[Column10]]), deployment_raw[[#This Row],[Column10]],"")</f>
        <v/>
      </c>
      <c r="K271" s="31" t="str">
        <f>IF(ISNUMBER(deployment_raw[[#This Row],[Column11]]), deployment_raw[[#This Row],[Column11]]/1048576,"")</f>
        <v/>
      </c>
      <c r="L271" s="31" t="str">
        <f>IF(ISNUMBER(deployment_raw[[#This Row],[Column12]]), deployment_raw[[#This Row],[Column12]],"")</f>
        <v/>
      </c>
      <c r="M271" s="40" t="str">
        <f>IF(ISNUMBER(deployment_raw[[#This Row],[Column13]]), deployment_raw[[#This Row],[Column13]]/1048576,"")</f>
        <v/>
      </c>
    </row>
    <row r="272" spans="1:13" ht="15.75" customHeight="1" x14ac:dyDescent="0.25">
      <c r="A272" s="30" t="str">
        <f>IF(ISNONTEXT(deployment_raw[[#This Row],[Column1]]), "", deployment_raw[[#This Row],[Column1]])</f>
        <v/>
      </c>
      <c r="B272" s="47" t="str">
        <f>IF(ISNONTEXT(deployment_raw[[#This Row],[Column2]]), "", deployment_raw[[#This Row],[Column2]])</f>
        <v/>
      </c>
      <c r="C272" s="48" t="str">
        <f>IF(ISNONTEXT(deployment_raw[[#This Row],[Column3]]), "", deployment_raw[[#This Row],[Column3]])</f>
        <v/>
      </c>
      <c r="D272" s="47" t="str">
        <f>IF(ISNONTEXT(deployment_raw[[#This Row],[Column4]]), "", deployment_raw[[#This Row],[Column4]])</f>
        <v/>
      </c>
      <c r="E272" s="33" t="str">
        <f>IF(ISNUMBER(deployment_raw[[#This Row],[Column5]]), deployment_raw[[#This Row],[Column5]],"")</f>
        <v/>
      </c>
      <c r="F272" s="36" t="str">
        <f>IF(ISNUMBER(deployment_raw[[#This Row],[Column6]]), deployment_raw[[#This Row],[Column6]],"")</f>
        <v/>
      </c>
      <c r="G272" s="31" t="str">
        <f>IF(ISNUMBER(deployment_raw[[#This Row],[Column7]]), deployment_raw[[#This Row],[Column7]]/1048576,"")</f>
        <v/>
      </c>
      <c r="H272" s="31" t="str">
        <f>IF(ISNUMBER(deployment_raw[[#This Row],[Column8]]), deployment_raw[[#This Row],[Column8]],"")</f>
        <v/>
      </c>
      <c r="I272" s="33" t="str">
        <f>IF(ISNUMBER(deployment_raw[[#This Row],[Column9]]), deployment_raw[[#This Row],[Column9]]/1048576,"")</f>
        <v/>
      </c>
      <c r="J272" s="36" t="str">
        <f>IF(ISNUMBER(deployment_raw[[#This Row],[Column10]]), deployment_raw[[#This Row],[Column10]],"")</f>
        <v/>
      </c>
      <c r="K272" s="31" t="str">
        <f>IF(ISNUMBER(deployment_raw[[#This Row],[Column11]]), deployment_raw[[#This Row],[Column11]]/1048576,"")</f>
        <v/>
      </c>
      <c r="L272" s="31" t="str">
        <f>IF(ISNUMBER(deployment_raw[[#This Row],[Column12]]), deployment_raw[[#This Row],[Column12]],"")</f>
        <v/>
      </c>
      <c r="M272" s="40" t="str">
        <f>IF(ISNUMBER(deployment_raw[[#This Row],[Column13]]), deployment_raw[[#This Row],[Column13]]/1048576,"")</f>
        <v/>
      </c>
    </row>
    <row r="273" spans="1:13" ht="15.75" customHeight="1" x14ac:dyDescent="0.25">
      <c r="A273" s="30" t="str">
        <f>IF(ISNONTEXT(deployment_raw[[#This Row],[Column1]]), "", deployment_raw[[#This Row],[Column1]])</f>
        <v/>
      </c>
      <c r="B273" s="47" t="str">
        <f>IF(ISNONTEXT(deployment_raw[[#This Row],[Column2]]), "", deployment_raw[[#This Row],[Column2]])</f>
        <v/>
      </c>
      <c r="C273" s="48" t="str">
        <f>IF(ISNONTEXT(deployment_raw[[#This Row],[Column3]]), "", deployment_raw[[#This Row],[Column3]])</f>
        <v/>
      </c>
      <c r="D273" s="47" t="str">
        <f>IF(ISNONTEXT(deployment_raw[[#This Row],[Column4]]), "", deployment_raw[[#This Row],[Column4]])</f>
        <v/>
      </c>
      <c r="E273" s="33" t="str">
        <f>IF(ISNUMBER(deployment_raw[[#This Row],[Column5]]), deployment_raw[[#This Row],[Column5]],"")</f>
        <v/>
      </c>
      <c r="F273" s="36" t="str">
        <f>IF(ISNUMBER(deployment_raw[[#This Row],[Column6]]), deployment_raw[[#This Row],[Column6]],"")</f>
        <v/>
      </c>
      <c r="G273" s="31" t="str">
        <f>IF(ISNUMBER(deployment_raw[[#This Row],[Column7]]), deployment_raw[[#This Row],[Column7]]/1048576,"")</f>
        <v/>
      </c>
      <c r="H273" s="31" t="str">
        <f>IF(ISNUMBER(deployment_raw[[#This Row],[Column8]]), deployment_raw[[#This Row],[Column8]],"")</f>
        <v/>
      </c>
      <c r="I273" s="33" t="str">
        <f>IF(ISNUMBER(deployment_raw[[#This Row],[Column9]]), deployment_raw[[#This Row],[Column9]]/1048576,"")</f>
        <v/>
      </c>
      <c r="J273" s="36" t="str">
        <f>IF(ISNUMBER(deployment_raw[[#This Row],[Column10]]), deployment_raw[[#This Row],[Column10]],"")</f>
        <v/>
      </c>
      <c r="K273" s="31" t="str">
        <f>IF(ISNUMBER(deployment_raw[[#This Row],[Column11]]), deployment_raw[[#This Row],[Column11]]/1048576,"")</f>
        <v/>
      </c>
      <c r="L273" s="31" t="str">
        <f>IF(ISNUMBER(deployment_raw[[#This Row],[Column12]]), deployment_raw[[#This Row],[Column12]],"")</f>
        <v/>
      </c>
      <c r="M273" s="40" t="str">
        <f>IF(ISNUMBER(deployment_raw[[#This Row],[Column13]]), deployment_raw[[#This Row],[Column13]]/1048576,"")</f>
        <v/>
      </c>
    </row>
    <row r="274" spans="1:13" ht="15.75" customHeight="1" x14ac:dyDescent="0.25">
      <c r="A274" s="30" t="str">
        <f>IF(ISNONTEXT(deployment_raw[[#This Row],[Column1]]), "", deployment_raw[[#This Row],[Column1]])</f>
        <v/>
      </c>
      <c r="B274" s="47" t="str">
        <f>IF(ISNONTEXT(deployment_raw[[#This Row],[Column2]]), "", deployment_raw[[#This Row],[Column2]])</f>
        <v/>
      </c>
      <c r="C274" s="48" t="str">
        <f>IF(ISNONTEXT(deployment_raw[[#This Row],[Column3]]), "", deployment_raw[[#This Row],[Column3]])</f>
        <v/>
      </c>
      <c r="D274" s="47" t="str">
        <f>IF(ISNONTEXT(deployment_raw[[#This Row],[Column4]]), "", deployment_raw[[#This Row],[Column4]])</f>
        <v/>
      </c>
      <c r="E274" s="33" t="str">
        <f>IF(ISNUMBER(deployment_raw[[#This Row],[Column5]]), deployment_raw[[#This Row],[Column5]],"")</f>
        <v/>
      </c>
      <c r="F274" s="36" t="str">
        <f>IF(ISNUMBER(deployment_raw[[#This Row],[Column6]]), deployment_raw[[#This Row],[Column6]],"")</f>
        <v/>
      </c>
      <c r="G274" s="31" t="str">
        <f>IF(ISNUMBER(deployment_raw[[#This Row],[Column7]]), deployment_raw[[#This Row],[Column7]]/1048576,"")</f>
        <v/>
      </c>
      <c r="H274" s="31" t="str">
        <f>IF(ISNUMBER(deployment_raw[[#This Row],[Column8]]), deployment_raw[[#This Row],[Column8]],"")</f>
        <v/>
      </c>
      <c r="I274" s="33" t="str">
        <f>IF(ISNUMBER(deployment_raw[[#This Row],[Column9]]), deployment_raw[[#This Row],[Column9]]/1048576,"")</f>
        <v/>
      </c>
      <c r="J274" s="36" t="str">
        <f>IF(ISNUMBER(deployment_raw[[#This Row],[Column10]]), deployment_raw[[#This Row],[Column10]],"")</f>
        <v/>
      </c>
      <c r="K274" s="31" t="str">
        <f>IF(ISNUMBER(deployment_raw[[#This Row],[Column11]]), deployment_raw[[#This Row],[Column11]]/1048576,"")</f>
        <v/>
      </c>
      <c r="L274" s="31" t="str">
        <f>IF(ISNUMBER(deployment_raw[[#This Row],[Column12]]), deployment_raw[[#This Row],[Column12]],"")</f>
        <v/>
      </c>
      <c r="M274" s="40" t="str">
        <f>IF(ISNUMBER(deployment_raw[[#This Row],[Column13]]), deployment_raw[[#This Row],[Column13]]/1048576,"")</f>
        <v/>
      </c>
    </row>
    <row r="275" spans="1:13" ht="15.75" customHeight="1" x14ac:dyDescent="0.25">
      <c r="A275" s="30" t="str">
        <f>IF(ISNONTEXT(deployment_raw[[#This Row],[Column1]]), "", deployment_raw[[#This Row],[Column1]])</f>
        <v/>
      </c>
      <c r="B275" s="47" t="str">
        <f>IF(ISNONTEXT(deployment_raw[[#This Row],[Column2]]), "", deployment_raw[[#This Row],[Column2]])</f>
        <v/>
      </c>
      <c r="C275" s="48" t="str">
        <f>IF(ISNONTEXT(deployment_raw[[#This Row],[Column3]]), "", deployment_raw[[#This Row],[Column3]])</f>
        <v/>
      </c>
      <c r="D275" s="47" t="str">
        <f>IF(ISNONTEXT(deployment_raw[[#This Row],[Column4]]), "", deployment_raw[[#This Row],[Column4]])</f>
        <v/>
      </c>
      <c r="E275" s="33" t="str">
        <f>IF(ISNUMBER(deployment_raw[[#This Row],[Column5]]), deployment_raw[[#This Row],[Column5]],"")</f>
        <v/>
      </c>
      <c r="F275" s="36" t="str">
        <f>IF(ISNUMBER(deployment_raw[[#This Row],[Column6]]), deployment_raw[[#This Row],[Column6]],"")</f>
        <v/>
      </c>
      <c r="G275" s="31" t="str">
        <f>IF(ISNUMBER(deployment_raw[[#This Row],[Column7]]), deployment_raw[[#This Row],[Column7]]/1048576,"")</f>
        <v/>
      </c>
      <c r="H275" s="31" t="str">
        <f>IF(ISNUMBER(deployment_raw[[#This Row],[Column8]]), deployment_raw[[#This Row],[Column8]],"")</f>
        <v/>
      </c>
      <c r="I275" s="33" t="str">
        <f>IF(ISNUMBER(deployment_raw[[#This Row],[Column9]]), deployment_raw[[#This Row],[Column9]]/1048576,"")</f>
        <v/>
      </c>
      <c r="J275" s="36" t="str">
        <f>IF(ISNUMBER(deployment_raw[[#This Row],[Column10]]), deployment_raw[[#This Row],[Column10]],"")</f>
        <v/>
      </c>
      <c r="K275" s="31" t="str">
        <f>IF(ISNUMBER(deployment_raw[[#This Row],[Column11]]), deployment_raw[[#This Row],[Column11]]/1048576,"")</f>
        <v/>
      </c>
      <c r="L275" s="31" t="str">
        <f>IF(ISNUMBER(deployment_raw[[#This Row],[Column12]]), deployment_raw[[#This Row],[Column12]],"")</f>
        <v/>
      </c>
      <c r="M275" s="40" t="str">
        <f>IF(ISNUMBER(deployment_raw[[#This Row],[Column13]]), deployment_raw[[#This Row],[Column13]]/1048576,"")</f>
        <v/>
      </c>
    </row>
    <row r="276" spans="1:13" ht="15.75" customHeight="1" x14ac:dyDescent="0.25">
      <c r="A276" s="30" t="str">
        <f>IF(ISNONTEXT(deployment_raw[[#This Row],[Column1]]), "", deployment_raw[[#This Row],[Column1]])</f>
        <v/>
      </c>
      <c r="B276" s="47" t="str">
        <f>IF(ISNONTEXT(deployment_raw[[#This Row],[Column2]]), "", deployment_raw[[#This Row],[Column2]])</f>
        <v/>
      </c>
      <c r="C276" s="48" t="str">
        <f>IF(ISNONTEXT(deployment_raw[[#This Row],[Column3]]), "", deployment_raw[[#This Row],[Column3]])</f>
        <v/>
      </c>
      <c r="D276" s="47" t="str">
        <f>IF(ISNONTEXT(deployment_raw[[#This Row],[Column4]]), "", deployment_raw[[#This Row],[Column4]])</f>
        <v/>
      </c>
      <c r="E276" s="33" t="str">
        <f>IF(ISNUMBER(deployment_raw[[#This Row],[Column5]]), deployment_raw[[#This Row],[Column5]],"")</f>
        <v/>
      </c>
      <c r="F276" s="36" t="str">
        <f>IF(ISNUMBER(deployment_raw[[#This Row],[Column6]]), deployment_raw[[#This Row],[Column6]],"")</f>
        <v/>
      </c>
      <c r="G276" s="31" t="str">
        <f>IF(ISNUMBER(deployment_raw[[#This Row],[Column7]]), deployment_raw[[#This Row],[Column7]]/1048576,"")</f>
        <v/>
      </c>
      <c r="H276" s="31" t="str">
        <f>IF(ISNUMBER(deployment_raw[[#This Row],[Column8]]), deployment_raw[[#This Row],[Column8]],"")</f>
        <v/>
      </c>
      <c r="I276" s="33" t="str">
        <f>IF(ISNUMBER(deployment_raw[[#This Row],[Column9]]), deployment_raw[[#This Row],[Column9]]/1048576,"")</f>
        <v/>
      </c>
      <c r="J276" s="36" t="str">
        <f>IF(ISNUMBER(deployment_raw[[#This Row],[Column10]]), deployment_raw[[#This Row],[Column10]],"")</f>
        <v/>
      </c>
      <c r="K276" s="31" t="str">
        <f>IF(ISNUMBER(deployment_raw[[#This Row],[Column11]]), deployment_raw[[#This Row],[Column11]]/1048576,"")</f>
        <v/>
      </c>
      <c r="L276" s="31" t="str">
        <f>IF(ISNUMBER(deployment_raw[[#This Row],[Column12]]), deployment_raw[[#This Row],[Column12]],"")</f>
        <v/>
      </c>
      <c r="M276" s="40" t="str">
        <f>IF(ISNUMBER(deployment_raw[[#This Row],[Column13]]), deployment_raw[[#This Row],[Column13]]/1048576,"")</f>
        <v/>
      </c>
    </row>
    <row r="277" spans="1:13" ht="15.75" customHeight="1" x14ac:dyDescent="0.25">
      <c r="A277" s="30" t="str">
        <f>IF(ISNONTEXT(deployment_raw[[#This Row],[Column1]]), "", deployment_raw[[#This Row],[Column1]])</f>
        <v/>
      </c>
      <c r="B277" s="47" t="str">
        <f>IF(ISNONTEXT(deployment_raw[[#This Row],[Column2]]), "", deployment_raw[[#This Row],[Column2]])</f>
        <v/>
      </c>
      <c r="C277" s="48" t="str">
        <f>IF(ISNONTEXT(deployment_raw[[#This Row],[Column3]]), "", deployment_raw[[#This Row],[Column3]])</f>
        <v/>
      </c>
      <c r="D277" s="47" t="str">
        <f>IF(ISNONTEXT(deployment_raw[[#This Row],[Column4]]), "", deployment_raw[[#This Row],[Column4]])</f>
        <v/>
      </c>
      <c r="E277" s="33" t="str">
        <f>IF(ISNUMBER(deployment_raw[[#This Row],[Column5]]), deployment_raw[[#This Row],[Column5]],"")</f>
        <v/>
      </c>
      <c r="F277" s="36" t="str">
        <f>IF(ISNUMBER(deployment_raw[[#This Row],[Column6]]), deployment_raw[[#This Row],[Column6]],"")</f>
        <v/>
      </c>
      <c r="G277" s="31" t="str">
        <f>IF(ISNUMBER(deployment_raw[[#This Row],[Column7]]), deployment_raw[[#This Row],[Column7]]/1048576,"")</f>
        <v/>
      </c>
      <c r="H277" s="31" t="str">
        <f>IF(ISNUMBER(deployment_raw[[#This Row],[Column8]]), deployment_raw[[#This Row],[Column8]],"")</f>
        <v/>
      </c>
      <c r="I277" s="33" t="str">
        <f>IF(ISNUMBER(deployment_raw[[#This Row],[Column9]]), deployment_raw[[#This Row],[Column9]]/1048576,"")</f>
        <v/>
      </c>
      <c r="J277" s="36" t="str">
        <f>IF(ISNUMBER(deployment_raw[[#This Row],[Column10]]), deployment_raw[[#This Row],[Column10]],"")</f>
        <v/>
      </c>
      <c r="K277" s="31" t="str">
        <f>IF(ISNUMBER(deployment_raw[[#This Row],[Column11]]), deployment_raw[[#This Row],[Column11]]/1048576,"")</f>
        <v/>
      </c>
      <c r="L277" s="31" t="str">
        <f>IF(ISNUMBER(deployment_raw[[#This Row],[Column12]]), deployment_raw[[#This Row],[Column12]],"")</f>
        <v/>
      </c>
      <c r="M277" s="40" t="str">
        <f>IF(ISNUMBER(deployment_raw[[#This Row],[Column13]]), deployment_raw[[#This Row],[Column13]]/1048576,"")</f>
        <v/>
      </c>
    </row>
    <row r="278" spans="1:13" ht="15.75" customHeight="1" x14ac:dyDescent="0.25">
      <c r="A278" s="30" t="str">
        <f>IF(ISNONTEXT(deployment_raw[[#This Row],[Column1]]), "", deployment_raw[[#This Row],[Column1]])</f>
        <v/>
      </c>
      <c r="B278" s="47" t="str">
        <f>IF(ISNONTEXT(deployment_raw[[#This Row],[Column2]]), "", deployment_raw[[#This Row],[Column2]])</f>
        <v/>
      </c>
      <c r="C278" s="48" t="str">
        <f>IF(ISNONTEXT(deployment_raw[[#This Row],[Column3]]), "", deployment_raw[[#This Row],[Column3]])</f>
        <v/>
      </c>
      <c r="D278" s="47" t="str">
        <f>IF(ISNONTEXT(deployment_raw[[#This Row],[Column4]]), "", deployment_raw[[#This Row],[Column4]])</f>
        <v/>
      </c>
      <c r="E278" s="33" t="str">
        <f>IF(ISNUMBER(deployment_raw[[#This Row],[Column5]]), deployment_raw[[#This Row],[Column5]],"")</f>
        <v/>
      </c>
      <c r="F278" s="36" t="str">
        <f>IF(ISNUMBER(deployment_raw[[#This Row],[Column6]]), deployment_raw[[#This Row],[Column6]],"")</f>
        <v/>
      </c>
      <c r="G278" s="31" t="str">
        <f>IF(ISNUMBER(deployment_raw[[#This Row],[Column7]]), deployment_raw[[#This Row],[Column7]]/1048576,"")</f>
        <v/>
      </c>
      <c r="H278" s="31" t="str">
        <f>IF(ISNUMBER(deployment_raw[[#This Row],[Column8]]), deployment_raw[[#This Row],[Column8]],"")</f>
        <v/>
      </c>
      <c r="I278" s="33" t="str">
        <f>IF(ISNUMBER(deployment_raw[[#This Row],[Column9]]), deployment_raw[[#This Row],[Column9]]/1048576,"")</f>
        <v/>
      </c>
      <c r="J278" s="36" t="str">
        <f>IF(ISNUMBER(deployment_raw[[#This Row],[Column10]]), deployment_raw[[#This Row],[Column10]],"")</f>
        <v/>
      </c>
      <c r="K278" s="31" t="str">
        <f>IF(ISNUMBER(deployment_raw[[#This Row],[Column11]]), deployment_raw[[#This Row],[Column11]]/1048576,"")</f>
        <v/>
      </c>
      <c r="L278" s="31" t="str">
        <f>IF(ISNUMBER(deployment_raw[[#This Row],[Column12]]), deployment_raw[[#This Row],[Column12]],"")</f>
        <v/>
      </c>
      <c r="M278" s="40" t="str">
        <f>IF(ISNUMBER(deployment_raw[[#This Row],[Column13]]), deployment_raw[[#This Row],[Column13]]/1048576,"")</f>
        <v/>
      </c>
    </row>
    <row r="279" spans="1:13" ht="15.75" customHeight="1" x14ac:dyDescent="0.25">
      <c r="A279" s="30" t="str">
        <f>IF(ISNONTEXT(deployment_raw[[#This Row],[Column1]]), "", deployment_raw[[#This Row],[Column1]])</f>
        <v/>
      </c>
      <c r="B279" s="47" t="str">
        <f>IF(ISNONTEXT(deployment_raw[[#This Row],[Column2]]), "", deployment_raw[[#This Row],[Column2]])</f>
        <v/>
      </c>
      <c r="C279" s="48" t="str">
        <f>IF(ISNONTEXT(deployment_raw[[#This Row],[Column3]]), "", deployment_raw[[#This Row],[Column3]])</f>
        <v/>
      </c>
      <c r="D279" s="47" t="str">
        <f>IF(ISNONTEXT(deployment_raw[[#This Row],[Column4]]), "", deployment_raw[[#This Row],[Column4]])</f>
        <v/>
      </c>
      <c r="E279" s="33" t="str">
        <f>IF(ISNUMBER(deployment_raw[[#This Row],[Column5]]), deployment_raw[[#This Row],[Column5]],"")</f>
        <v/>
      </c>
      <c r="F279" s="36" t="str">
        <f>IF(ISNUMBER(deployment_raw[[#This Row],[Column6]]), deployment_raw[[#This Row],[Column6]],"")</f>
        <v/>
      </c>
      <c r="G279" s="31" t="str">
        <f>IF(ISNUMBER(deployment_raw[[#This Row],[Column7]]), deployment_raw[[#This Row],[Column7]]/1048576,"")</f>
        <v/>
      </c>
      <c r="H279" s="31" t="str">
        <f>IF(ISNUMBER(deployment_raw[[#This Row],[Column8]]), deployment_raw[[#This Row],[Column8]],"")</f>
        <v/>
      </c>
      <c r="I279" s="33" t="str">
        <f>IF(ISNUMBER(deployment_raw[[#This Row],[Column9]]), deployment_raw[[#This Row],[Column9]]/1048576,"")</f>
        <v/>
      </c>
      <c r="J279" s="36" t="str">
        <f>IF(ISNUMBER(deployment_raw[[#This Row],[Column10]]), deployment_raw[[#This Row],[Column10]],"")</f>
        <v/>
      </c>
      <c r="K279" s="31" t="str">
        <f>IF(ISNUMBER(deployment_raw[[#This Row],[Column11]]), deployment_raw[[#This Row],[Column11]]/1048576,"")</f>
        <v/>
      </c>
      <c r="L279" s="31" t="str">
        <f>IF(ISNUMBER(deployment_raw[[#This Row],[Column12]]), deployment_raw[[#This Row],[Column12]],"")</f>
        <v/>
      </c>
      <c r="M279" s="40" t="str">
        <f>IF(ISNUMBER(deployment_raw[[#This Row],[Column13]]), deployment_raw[[#This Row],[Column13]]/1048576,"")</f>
        <v/>
      </c>
    </row>
    <row r="280" spans="1:13" ht="15.75" customHeight="1" x14ac:dyDescent="0.25">
      <c r="A280" s="30" t="str">
        <f>IF(ISNONTEXT(deployment_raw[[#This Row],[Column1]]), "", deployment_raw[[#This Row],[Column1]])</f>
        <v/>
      </c>
      <c r="B280" s="47" t="str">
        <f>IF(ISNONTEXT(deployment_raw[[#This Row],[Column2]]), "", deployment_raw[[#This Row],[Column2]])</f>
        <v/>
      </c>
      <c r="C280" s="48" t="str">
        <f>IF(ISNONTEXT(deployment_raw[[#This Row],[Column3]]), "", deployment_raw[[#This Row],[Column3]])</f>
        <v/>
      </c>
      <c r="D280" s="47" t="str">
        <f>IF(ISNONTEXT(deployment_raw[[#This Row],[Column4]]), "", deployment_raw[[#This Row],[Column4]])</f>
        <v/>
      </c>
      <c r="E280" s="33" t="str">
        <f>IF(ISNUMBER(deployment_raw[[#This Row],[Column5]]), deployment_raw[[#This Row],[Column5]],"")</f>
        <v/>
      </c>
      <c r="F280" s="36" t="str">
        <f>IF(ISNUMBER(deployment_raw[[#This Row],[Column6]]), deployment_raw[[#This Row],[Column6]],"")</f>
        <v/>
      </c>
      <c r="G280" s="31" t="str">
        <f>IF(ISNUMBER(deployment_raw[[#This Row],[Column7]]), deployment_raw[[#This Row],[Column7]]/1048576,"")</f>
        <v/>
      </c>
      <c r="H280" s="31" t="str">
        <f>IF(ISNUMBER(deployment_raw[[#This Row],[Column8]]), deployment_raw[[#This Row],[Column8]],"")</f>
        <v/>
      </c>
      <c r="I280" s="33" t="str">
        <f>IF(ISNUMBER(deployment_raw[[#This Row],[Column9]]), deployment_raw[[#This Row],[Column9]]/1048576,"")</f>
        <v/>
      </c>
      <c r="J280" s="36" t="str">
        <f>IF(ISNUMBER(deployment_raw[[#This Row],[Column10]]), deployment_raw[[#This Row],[Column10]],"")</f>
        <v/>
      </c>
      <c r="K280" s="31" t="str">
        <f>IF(ISNUMBER(deployment_raw[[#This Row],[Column11]]), deployment_raw[[#This Row],[Column11]]/1048576,"")</f>
        <v/>
      </c>
      <c r="L280" s="31" t="str">
        <f>IF(ISNUMBER(deployment_raw[[#This Row],[Column12]]), deployment_raw[[#This Row],[Column12]],"")</f>
        <v/>
      </c>
      <c r="M280" s="40" t="str">
        <f>IF(ISNUMBER(deployment_raw[[#This Row],[Column13]]), deployment_raw[[#This Row],[Column13]]/1048576,"")</f>
        <v/>
      </c>
    </row>
    <row r="281" spans="1:13" ht="15.75" customHeight="1" x14ac:dyDescent="0.25">
      <c r="A281" s="30" t="str">
        <f>IF(ISNONTEXT(deployment_raw[[#This Row],[Column1]]), "", deployment_raw[[#This Row],[Column1]])</f>
        <v/>
      </c>
      <c r="B281" s="47" t="str">
        <f>IF(ISNONTEXT(deployment_raw[[#This Row],[Column2]]), "", deployment_raw[[#This Row],[Column2]])</f>
        <v/>
      </c>
      <c r="C281" s="48" t="str">
        <f>IF(ISNONTEXT(deployment_raw[[#This Row],[Column3]]), "", deployment_raw[[#This Row],[Column3]])</f>
        <v/>
      </c>
      <c r="D281" s="47" t="str">
        <f>IF(ISNONTEXT(deployment_raw[[#This Row],[Column4]]), "", deployment_raw[[#This Row],[Column4]])</f>
        <v/>
      </c>
      <c r="E281" s="33" t="str">
        <f>IF(ISNUMBER(deployment_raw[[#This Row],[Column5]]), deployment_raw[[#This Row],[Column5]],"")</f>
        <v/>
      </c>
      <c r="F281" s="36" t="str">
        <f>IF(ISNUMBER(deployment_raw[[#This Row],[Column6]]), deployment_raw[[#This Row],[Column6]],"")</f>
        <v/>
      </c>
      <c r="G281" s="31" t="str">
        <f>IF(ISNUMBER(deployment_raw[[#This Row],[Column7]]), deployment_raw[[#This Row],[Column7]]/1048576,"")</f>
        <v/>
      </c>
      <c r="H281" s="31" t="str">
        <f>IF(ISNUMBER(deployment_raw[[#This Row],[Column8]]), deployment_raw[[#This Row],[Column8]],"")</f>
        <v/>
      </c>
      <c r="I281" s="33" t="str">
        <f>IF(ISNUMBER(deployment_raw[[#This Row],[Column9]]), deployment_raw[[#This Row],[Column9]]/1048576,"")</f>
        <v/>
      </c>
      <c r="J281" s="36" t="str">
        <f>IF(ISNUMBER(deployment_raw[[#This Row],[Column10]]), deployment_raw[[#This Row],[Column10]],"")</f>
        <v/>
      </c>
      <c r="K281" s="31" t="str">
        <f>IF(ISNUMBER(deployment_raw[[#This Row],[Column11]]), deployment_raw[[#This Row],[Column11]]/1048576,"")</f>
        <v/>
      </c>
      <c r="L281" s="31" t="str">
        <f>IF(ISNUMBER(deployment_raw[[#This Row],[Column12]]), deployment_raw[[#This Row],[Column12]],"")</f>
        <v/>
      </c>
      <c r="M281" s="40" t="str">
        <f>IF(ISNUMBER(deployment_raw[[#This Row],[Column13]]), deployment_raw[[#This Row],[Column13]]/1048576,"")</f>
        <v/>
      </c>
    </row>
    <row r="282" spans="1:13" ht="15.75" customHeight="1" x14ac:dyDescent="0.25">
      <c r="A282" s="30" t="str">
        <f>IF(ISNONTEXT(deployment_raw[[#This Row],[Column1]]), "", deployment_raw[[#This Row],[Column1]])</f>
        <v/>
      </c>
      <c r="B282" s="47" t="str">
        <f>IF(ISNONTEXT(deployment_raw[[#This Row],[Column2]]), "", deployment_raw[[#This Row],[Column2]])</f>
        <v/>
      </c>
      <c r="C282" s="48" t="str">
        <f>IF(ISNONTEXT(deployment_raw[[#This Row],[Column3]]), "", deployment_raw[[#This Row],[Column3]])</f>
        <v/>
      </c>
      <c r="D282" s="47" t="str">
        <f>IF(ISNONTEXT(deployment_raw[[#This Row],[Column4]]), "", deployment_raw[[#This Row],[Column4]])</f>
        <v/>
      </c>
      <c r="E282" s="33" t="str">
        <f>IF(ISNUMBER(deployment_raw[[#This Row],[Column5]]), deployment_raw[[#This Row],[Column5]],"")</f>
        <v/>
      </c>
      <c r="F282" s="36" t="str">
        <f>IF(ISNUMBER(deployment_raw[[#This Row],[Column6]]), deployment_raw[[#This Row],[Column6]],"")</f>
        <v/>
      </c>
      <c r="G282" s="31" t="str">
        <f>IF(ISNUMBER(deployment_raw[[#This Row],[Column7]]), deployment_raw[[#This Row],[Column7]]/1048576,"")</f>
        <v/>
      </c>
      <c r="H282" s="31" t="str">
        <f>IF(ISNUMBER(deployment_raw[[#This Row],[Column8]]), deployment_raw[[#This Row],[Column8]],"")</f>
        <v/>
      </c>
      <c r="I282" s="33" t="str">
        <f>IF(ISNUMBER(deployment_raw[[#This Row],[Column9]]), deployment_raw[[#This Row],[Column9]]/1048576,"")</f>
        <v/>
      </c>
      <c r="J282" s="36" t="str">
        <f>IF(ISNUMBER(deployment_raw[[#This Row],[Column10]]), deployment_raw[[#This Row],[Column10]],"")</f>
        <v/>
      </c>
      <c r="K282" s="31" t="str">
        <f>IF(ISNUMBER(deployment_raw[[#This Row],[Column11]]), deployment_raw[[#This Row],[Column11]]/1048576,"")</f>
        <v/>
      </c>
      <c r="L282" s="31" t="str">
        <f>IF(ISNUMBER(deployment_raw[[#This Row],[Column12]]), deployment_raw[[#This Row],[Column12]],"")</f>
        <v/>
      </c>
      <c r="M282" s="40" t="str">
        <f>IF(ISNUMBER(deployment_raw[[#This Row],[Column13]]), deployment_raw[[#This Row],[Column13]]/1048576,"")</f>
        <v/>
      </c>
    </row>
    <row r="283" spans="1:13" ht="15.75" customHeight="1" x14ac:dyDescent="0.25">
      <c r="A283" s="30" t="str">
        <f>IF(ISNONTEXT(deployment_raw[[#This Row],[Column1]]), "", deployment_raw[[#This Row],[Column1]])</f>
        <v/>
      </c>
      <c r="B283" s="47" t="str">
        <f>IF(ISNONTEXT(deployment_raw[[#This Row],[Column2]]), "", deployment_raw[[#This Row],[Column2]])</f>
        <v/>
      </c>
      <c r="C283" s="48" t="str">
        <f>IF(ISNONTEXT(deployment_raw[[#This Row],[Column3]]), "", deployment_raw[[#This Row],[Column3]])</f>
        <v/>
      </c>
      <c r="D283" s="47" t="str">
        <f>IF(ISNONTEXT(deployment_raw[[#This Row],[Column4]]), "", deployment_raw[[#This Row],[Column4]])</f>
        <v/>
      </c>
      <c r="E283" s="33" t="str">
        <f>IF(ISNUMBER(deployment_raw[[#This Row],[Column5]]), deployment_raw[[#This Row],[Column5]],"")</f>
        <v/>
      </c>
      <c r="F283" s="36" t="str">
        <f>IF(ISNUMBER(deployment_raw[[#This Row],[Column6]]), deployment_raw[[#This Row],[Column6]],"")</f>
        <v/>
      </c>
      <c r="G283" s="31" t="str">
        <f>IF(ISNUMBER(deployment_raw[[#This Row],[Column7]]), deployment_raw[[#This Row],[Column7]]/1048576,"")</f>
        <v/>
      </c>
      <c r="H283" s="31" t="str">
        <f>IF(ISNUMBER(deployment_raw[[#This Row],[Column8]]), deployment_raw[[#This Row],[Column8]],"")</f>
        <v/>
      </c>
      <c r="I283" s="33" t="str">
        <f>IF(ISNUMBER(deployment_raw[[#This Row],[Column9]]), deployment_raw[[#This Row],[Column9]]/1048576,"")</f>
        <v/>
      </c>
      <c r="J283" s="36" t="str">
        <f>IF(ISNUMBER(deployment_raw[[#This Row],[Column10]]), deployment_raw[[#This Row],[Column10]],"")</f>
        <v/>
      </c>
      <c r="K283" s="31" t="str">
        <f>IF(ISNUMBER(deployment_raw[[#This Row],[Column11]]), deployment_raw[[#This Row],[Column11]]/1048576,"")</f>
        <v/>
      </c>
      <c r="L283" s="31" t="str">
        <f>IF(ISNUMBER(deployment_raw[[#This Row],[Column12]]), deployment_raw[[#This Row],[Column12]],"")</f>
        <v/>
      </c>
      <c r="M283" s="40" t="str">
        <f>IF(ISNUMBER(deployment_raw[[#This Row],[Column13]]), deployment_raw[[#This Row],[Column13]]/1048576,"")</f>
        <v/>
      </c>
    </row>
    <row r="284" spans="1:13" ht="15.75" customHeight="1" x14ac:dyDescent="0.25">
      <c r="A284" s="30" t="str">
        <f>IF(ISNONTEXT(deployment_raw[[#This Row],[Column1]]), "", deployment_raw[[#This Row],[Column1]])</f>
        <v/>
      </c>
      <c r="B284" s="47" t="str">
        <f>IF(ISNONTEXT(deployment_raw[[#This Row],[Column2]]), "", deployment_raw[[#This Row],[Column2]])</f>
        <v/>
      </c>
      <c r="C284" s="48" t="str">
        <f>IF(ISNONTEXT(deployment_raw[[#This Row],[Column3]]), "", deployment_raw[[#This Row],[Column3]])</f>
        <v/>
      </c>
      <c r="D284" s="47" t="str">
        <f>IF(ISNONTEXT(deployment_raw[[#This Row],[Column4]]), "", deployment_raw[[#This Row],[Column4]])</f>
        <v/>
      </c>
      <c r="E284" s="33" t="str">
        <f>IF(ISNUMBER(deployment_raw[[#This Row],[Column5]]), deployment_raw[[#This Row],[Column5]],"")</f>
        <v/>
      </c>
      <c r="F284" s="36" t="str">
        <f>IF(ISNUMBER(deployment_raw[[#This Row],[Column6]]), deployment_raw[[#This Row],[Column6]],"")</f>
        <v/>
      </c>
      <c r="G284" s="31" t="str">
        <f>IF(ISNUMBER(deployment_raw[[#This Row],[Column7]]), deployment_raw[[#This Row],[Column7]]/1048576,"")</f>
        <v/>
      </c>
      <c r="H284" s="31" t="str">
        <f>IF(ISNUMBER(deployment_raw[[#This Row],[Column8]]), deployment_raw[[#This Row],[Column8]],"")</f>
        <v/>
      </c>
      <c r="I284" s="33" t="str">
        <f>IF(ISNUMBER(deployment_raw[[#This Row],[Column9]]), deployment_raw[[#This Row],[Column9]]/1048576,"")</f>
        <v/>
      </c>
      <c r="J284" s="36" t="str">
        <f>IF(ISNUMBER(deployment_raw[[#This Row],[Column10]]), deployment_raw[[#This Row],[Column10]],"")</f>
        <v/>
      </c>
      <c r="K284" s="31" t="str">
        <f>IF(ISNUMBER(deployment_raw[[#This Row],[Column11]]), deployment_raw[[#This Row],[Column11]]/1048576,"")</f>
        <v/>
      </c>
      <c r="L284" s="31" t="str">
        <f>IF(ISNUMBER(deployment_raw[[#This Row],[Column12]]), deployment_raw[[#This Row],[Column12]],"")</f>
        <v/>
      </c>
      <c r="M284" s="40" t="str">
        <f>IF(ISNUMBER(deployment_raw[[#This Row],[Column13]]), deployment_raw[[#This Row],[Column13]]/1048576,"")</f>
        <v/>
      </c>
    </row>
    <row r="285" spans="1:13" ht="15.75" customHeight="1" x14ac:dyDescent="0.25">
      <c r="A285" s="30" t="str">
        <f>IF(ISNONTEXT(deployment_raw[[#This Row],[Column1]]), "", deployment_raw[[#This Row],[Column1]])</f>
        <v/>
      </c>
      <c r="B285" s="47" t="str">
        <f>IF(ISNONTEXT(deployment_raw[[#This Row],[Column2]]), "", deployment_raw[[#This Row],[Column2]])</f>
        <v/>
      </c>
      <c r="C285" s="48" t="str">
        <f>IF(ISNONTEXT(deployment_raw[[#This Row],[Column3]]), "", deployment_raw[[#This Row],[Column3]])</f>
        <v/>
      </c>
      <c r="D285" s="47" t="str">
        <f>IF(ISNONTEXT(deployment_raw[[#This Row],[Column4]]), "", deployment_raw[[#This Row],[Column4]])</f>
        <v/>
      </c>
      <c r="E285" s="33" t="str">
        <f>IF(ISNUMBER(deployment_raw[[#This Row],[Column5]]), deployment_raw[[#This Row],[Column5]],"")</f>
        <v/>
      </c>
      <c r="F285" s="36" t="str">
        <f>IF(ISNUMBER(deployment_raw[[#This Row],[Column6]]), deployment_raw[[#This Row],[Column6]],"")</f>
        <v/>
      </c>
      <c r="G285" s="31" t="str">
        <f>IF(ISNUMBER(deployment_raw[[#This Row],[Column7]]), deployment_raw[[#This Row],[Column7]]/1048576,"")</f>
        <v/>
      </c>
      <c r="H285" s="31" t="str">
        <f>IF(ISNUMBER(deployment_raw[[#This Row],[Column8]]), deployment_raw[[#This Row],[Column8]],"")</f>
        <v/>
      </c>
      <c r="I285" s="33" t="str">
        <f>IF(ISNUMBER(deployment_raw[[#This Row],[Column9]]), deployment_raw[[#This Row],[Column9]]/1048576,"")</f>
        <v/>
      </c>
      <c r="J285" s="36" t="str">
        <f>IF(ISNUMBER(deployment_raw[[#This Row],[Column10]]), deployment_raw[[#This Row],[Column10]],"")</f>
        <v/>
      </c>
      <c r="K285" s="31" t="str">
        <f>IF(ISNUMBER(deployment_raw[[#This Row],[Column11]]), deployment_raw[[#This Row],[Column11]]/1048576,"")</f>
        <v/>
      </c>
      <c r="L285" s="31" t="str">
        <f>IF(ISNUMBER(deployment_raw[[#This Row],[Column12]]), deployment_raw[[#This Row],[Column12]],"")</f>
        <v/>
      </c>
      <c r="M285" s="40" t="str">
        <f>IF(ISNUMBER(deployment_raw[[#This Row],[Column13]]), deployment_raw[[#This Row],[Column13]]/1048576,"")</f>
        <v/>
      </c>
    </row>
    <row r="286" spans="1:13" ht="15.75" customHeight="1" x14ac:dyDescent="0.25">
      <c r="A286" s="30" t="str">
        <f>IF(ISNONTEXT(deployment_raw[[#This Row],[Column1]]), "", deployment_raw[[#This Row],[Column1]])</f>
        <v/>
      </c>
      <c r="B286" s="47" t="str">
        <f>IF(ISNONTEXT(deployment_raw[[#This Row],[Column2]]), "", deployment_raw[[#This Row],[Column2]])</f>
        <v/>
      </c>
      <c r="C286" s="48" t="str">
        <f>IF(ISNONTEXT(deployment_raw[[#This Row],[Column3]]), "", deployment_raw[[#This Row],[Column3]])</f>
        <v/>
      </c>
      <c r="D286" s="47" t="str">
        <f>IF(ISNONTEXT(deployment_raw[[#This Row],[Column4]]), "", deployment_raw[[#This Row],[Column4]])</f>
        <v/>
      </c>
      <c r="E286" s="33" t="str">
        <f>IF(ISNUMBER(deployment_raw[[#This Row],[Column5]]), deployment_raw[[#This Row],[Column5]],"")</f>
        <v/>
      </c>
      <c r="F286" s="36" t="str">
        <f>IF(ISNUMBER(deployment_raw[[#This Row],[Column6]]), deployment_raw[[#This Row],[Column6]],"")</f>
        <v/>
      </c>
      <c r="G286" s="31" t="str">
        <f>IF(ISNUMBER(deployment_raw[[#This Row],[Column7]]), deployment_raw[[#This Row],[Column7]]/1048576,"")</f>
        <v/>
      </c>
      <c r="H286" s="31" t="str">
        <f>IF(ISNUMBER(deployment_raw[[#This Row],[Column8]]), deployment_raw[[#This Row],[Column8]],"")</f>
        <v/>
      </c>
      <c r="I286" s="33" t="str">
        <f>IF(ISNUMBER(deployment_raw[[#This Row],[Column9]]), deployment_raw[[#This Row],[Column9]]/1048576,"")</f>
        <v/>
      </c>
      <c r="J286" s="36" t="str">
        <f>IF(ISNUMBER(deployment_raw[[#This Row],[Column10]]), deployment_raw[[#This Row],[Column10]],"")</f>
        <v/>
      </c>
      <c r="K286" s="31" t="str">
        <f>IF(ISNUMBER(deployment_raw[[#This Row],[Column11]]), deployment_raw[[#This Row],[Column11]]/1048576,"")</f>
        <v/>
      </c>
      <c r="L286" s="31" t="str">
        <f>IF(ISNUMBER(deployment_raw[[#This Row],[Column12]]), deployment_raw[[#This Row],[Column12]],"")</f>
        <v/>
      </c>
      <c r="M286" s="40" t="str">
        <f>IF(ISNUMBER(deployment_raw[[#This Row],[Column13]]), deployment_raw[[#This Row],[Column13]]/1048576,"")</f>
        <v/>
      </c>
    </row>
    <row r="287" spans="1:13" ht="15.75" customHeight="1" x14ac:dyDescent="0.25">
      <c r="A287" s="30" t="str">
        <f>IF(ISNONTEXT(deployment_raw[[#This Row],[Column1]]), "", deployment_raw[[#This Row],[Column1]])</f>
        <v/>
      </c>
      <c r="B287" s="47" t="str">
        <f>IF(ISNONTEXT(deployment_raw[[#This Row],[Column2]]), "", deployment_raw[[#This Row],[Column2]])</f>
        <v/>
      </c>
      <c r="C287" s="48" t="str">
        <f>IF(ISNONTEXT(deployment_raw[[#This Row],[Column3]]), "", deployment_raw[[#This Row],[Column3]])</f>
        <v/>
      </c>
      <c r="D287" s="47" t="str">
        <f>IF(ISNONTEXT(deployment_raw[[#This Row],[Column4]]), "", deployment_raw[[#This Row],[Column4]])</f>
        <v/>
      </c>
      <c r="E287" s="33" t="str">
        <f>IF(ISNUMBER(deployment_raw[[#This Row],[Column5]]), deployment_raw[[#This Row],[Column5]],"")</f>
        <v/>
      </c>
      <c r="F287" s="36" t="str">
        <f>IF(ISNUMBER(deployment_raw[[#This Row],[Column6]]), deployment_raw[[#This Row],[Column6]],"")</f>
        <v/>
      </c>
      <c r="G287" s="31" t="str">
        <f>IF(ISNUMBER(deployment_raw[[#This Row],[Column7]]), deployment_raw[[#This Row],[Column7]]/1048576,"")</f>
        <v/>
      </c>
      <c r="H287" s="31" t="str">
        <f>IF(ISNUMBER(deployment_raw[[#This Row],[Column8]]), deployment_raw[[#This Row],[Column8]],"")</f>
        <v/>
      </c>
      <c r="I287" s="33" t="str">
        <f>IF(ISNUMBER(deployment_raw[[#This Row],[Column9]]), deployment_raw[[#This Row],[Column9]]/1048576,"")</f>
        <v/>
      </c>
      <c r="J287" s="36" t="str">
        <f>IF(ISNUMBER(deployment_raw[[#This Row],[Column10]]), deployment_raw[[#This Row],[Column10]],"")</f>
        <v/>
      </c>
      <c r="K287" s="31" t="str">
        <f>IF(ISNUMBER(deployment_raw[[#This Row],[Column11]]), deployment_raw[[#This Row],[Column11]]/1048576,"")</f>
        <v/>
      </c>
      <c r="L287" s="31" t="str">
        <f>IF(ISNUMBER(deployment_raw[[#This Row],[Column12]]), deployment_raw[[#This Row],[Column12]],"")</f>
        <v/>
      </c>
      <c r="M287" s="40" t="str">
        <f>IF(ISNUMBER(deployment_raw[[#This Row],[Column13]]), deployment_raw[[#This Row],[Column13]]/1048576,"")</f>
        <v/>
      </c>
    </row>
    <row r="288" spans="1:13" ht="15.75" customHeight="1" x14ac:dyDescent="0.25">
      <c r="A288" s="30" t="str">
        <f>IF(ISNONTEXT(deployment_raw[[#This Row],[Column1]]), "", deployment_raw[[#This Row],[Column1]])</f>
        <v/>
      </c>
      <c r="B288" s="47" t="str">
        <f>IF(ISNONTEXT(deployment_raw[[#This Row],[Column2]]), "", deployment_raw[[#This Row],[Column2]])</f>
        <v/>
      </c>
      <c r="C288" s="48" t="str">
        <f>IF(ISNONTEXT(deployment_raw[[#This Row],[Column3]]), "", deployment_raw[[#This Row],[Column3]])</f>
        <v/>
      </c>
      <c r="D288" s="47" t="str">
        <f>IF(ISNONTEXT(deployment_raw[[#This Row],[Column4]]), "", deployment_raw[[#This Row],[Column4]])</f>
        <v/>
      </c>
      <c r="E288" s="33" t="str">
        <f>IF(ISNUMBER(deployment_raw[[#This Row],[Column5]]), deployment_raw[[#This Row],[Column5]],"")</f>
        <v/>
      </c>
      <c r="F288" s="36" t="str">
        <f>IF(ISNUMBER(deployment_raw[[#This Row],[Column6]]), deployment_raw[[#This Row],[Column6]],"")</f>
        <v/>
      </c>
      <c r="G288" s="31" t="str">
        <f>IF(ISNUMBER(deployment_raw[[#This Row],[Column7]]), deployment_raw[[#This Row],[Column7]]/1048576,"")</f>
        <v/>
      </c>
      <c r="H288" s="31" t="str">
        <f>IF(ISNUMBER(deployment_raw[[#This Row],[Column8]]), deployment_raw[[#This Row],[Column8]],"")</f>
        <v/>
      </c>
      <c r="I288" s="33" t="str">
        <f>IF(ISNUMBER(deployment_raw[[#This Row],[Column9]]), deployment_raw[[#This Row],[Column9]]/1048576,"")</f>
        <v/>
      </c>
      <c r="J288" s="36" t="str">
        <f>IF(ISNUMBER(deployment_raw[[#This Row],[Column10]]), deployment_raw[[#This Row],[Column10]],"")</f>
        <v/>
      </c>
      <c r="K288" s="31" t="str">
        <f>IF(ISNUMBER(deployment_raw[[#This Row],[Column11]]), deployment_raw[[#This Row],[Column11]]/1048576,"")</f>
        <v/>
      </c>
      <c r="L288" s="31" t="str">
        <f>IF(ISNUMBER(deployment_raw[[#This Row],[Column12]]), deployment_raw[[#This Row],[Column12]],"")</f>
        <v/>
      </c>
      <c r="M288" s="40" t="str">
        <f>IF(ISNUMBER(deployment_raw[[#This Row],[Column13]]), deployment_raw[[#This Row],[Column13]]/1048576,"")</f>
        <v/>
      </c>
    </row>
    <row r="289" spans="1:13" ht="15.75" customHeight="1" x14ac:dyDescent="0.25">
      <c r="A289" s="30" t="str">
        <f>IF(ISNONTEXT(deployment_raw[[#This Row],[Column1]]), "", deployment_raw[[#This Row],[Column1]])</f>
        <v/>
      </c>
      <c r="B289" s="47" t="str">
        <f>IF(ISNONTEXT(deployment_raw[[#This Row],[Column2]]), "", deployment_raw[[#This Row],[Column2]])</f>
        <v/>
      </c>
      <c r="C289" s="48" t="str">
        <f>IF(ISNONTEXT(deployment_raw[[#This Row],[Column3]]), "", deployment_raw[[#This Row],[Column3]])</f>
        <v/>
      </c>
      <c r="D289" s="47" t="str">
        <f>IF(ISNONTEXT(deployment_raw[[#This Row],[Column4]]), "", deployment_raw[[#This Row],[Column4]])</f>
        <v/>
      </c>
      <c r="E289" s="33" t="str">
        <f>IF(ISNUMBER(deployment_raw[[#This Row],[Column5]]), deployment_raw[[#This Row],[Column5]],"")</f>
        <v/>
      </c>
      <c r="F289" s="36" t="str">
        <f>IF(ISNUMBER(deployment_raw[[#This Row],[Column6]]), deployment_raw[[#This Row],[Column6]],"")</f>
        <v/>
      </c>
      <c r="G289" s="31" t="str">
        <f>IF(ISNUMBER(deployment_raw[[#This Row],[Column7]]), deployment_raw[[#This Row],[Column7]]/1048576,"")</f>
        <v/>
      </c>
      <c r="H289" s="31" t="str">
        <f>IF(ISNUMBER(deployment_raw[[#This Row],[Column8]]), deployment_raw[[#This Row],[Column8]],"")</f>
        <v/>
      </c>
      <c r="I289" s="33" t="str">
        <f>IF(ISNUMBER(deployment_raw[[#This Row],[Column9]]), deployment_raw[[#This Row],[Column9]]/1048576,"")</f>
        <v/>
      </c>
      <c r="J289" s="36" t="str">
        <f>IF(ISNUMBER(deployment_raw[[#This Row],[Column10]]), deployment_raw[[#This Row],[Column10]],"")</f>
        <v/>
      </c>
      <c r="K289" s="31" t="str">
        <f>IF(ISNUMBER(deployment_raw[[#This Row],[Column11]]), deployment_raw[[#This Row],[Column11]]/1048576,"")</f>
        <v/>
      </c>
      <c r="L289" s="31" t="str">
        <f>IF(ISNUMBER(deployment_raw[[#This Row],[Column12]]), deployment_raw[[#This Row],[Column12]],"")</f>
        <v/>
      </c>
      <c r="M289" s="40" t="str">
        <f>IF(ISNUMBER(deployment_raw[[#This Row],[Column13]]), deployment_raw[[#This Row],[Column13]]/1048576,"")</f>
        <v/>
      </c>
    </row>
    <row r="290" spans="1:13" ht="15.75" customHeight="1" x14ac:dyDescent="0.25">
      <c r="A290" s="30" t="str">
        <f>IF(ISNONTEXT(deployment_raw[[#This Row],[Column1]]), "", deployment_raw[[#This Row],[Column1]])</f>
        <v/>
      </c>
      <c r="B290" s="47" t="str">
        <f>IF(ISNONTEXT(deployment_raw[[#This Row],[Column2]]), "", deployment_raw[[#This Row],[Column2]])</f>
        <v/>
      </c>
      <c r="C290" s="48" t="str">
        <f>IF(ISNONTEXT(deployment_raw[[#This Row],[Column3]]), "", deployment_raw[[#This Row],[Column3]])</f>
        <v/>
      </c>
      <c r="D290" s="47" t="str">
        <f>IF(ISNONTEXT(deployment_raw[[#This Row],[Column4]]), "", deployment_raw[[#This Row],[Column4]])</f>
        <v/>
      </c>
      <c r="E290" s="33" t="str">
        <f>IF(ISNUMBER(deployment_raw[[#This Row],[Column5]]), deployment_raw[[#This Row],[Column5]],"")</f>
        <v/>
      </c>
      <c r="F290" s="36" t="str">
        <f>IF(ISNUMBER(deployment_raw[[#This Row],[Column6]]), deployment_raw[[#This Row],[Column6]],"")</f>
        <v/>
      </c>
      <c r="G290" s="31" t="str">
        <f>IF(ISNUMBER(deployment_raw[[#This Row],[Column7]]), deployment_raw[[#This Row],[Column7]]/1048576,"")</f>
        <v/>
      </c>
      <c r="H290" s="31" t="str">
        <f>IF(ISNUMBER(deployment_raw[[#This Row],[Column8]]), deployment_raw[[#This Row],[Column8]],"")</f>
        <v/>
      </c>
      <c r="I290" s="33" t="str">
        <f>IF(ISNUMBER(deployment_raw[[#This Row],[Column9]]), deployment_raw[[#This Row],[Column9]]/1048576,"")</f>
        <v/>
      </c>
      <c r="J290" s="36" t="str">
        <f>IF(ISNUMBER(deployment_raw[[#This Row],[Column10]]), deployment_raw[[#This Row],[Column10]],"")</f>
        <v/>
      </c>
      <c r="K290" s="31" t="str">
        <f>IF(ISNUMBER(deployment_raw[[#This Row],[Column11]]), deployment_raw[[#This Row],[Column11]]/1048576,"")</f>
        <v/>
      </c>
      <c r="L290" s="31" t="str">
        <f>IF(ISNUMBER(deployment_raw[[#This Row],[Column12]]), deployment_raw[[#This Row],[Column12]],"")</f>
        <v/>
      </c>
      <c r="M290" s="40" t="str">
        <f>IF(ISNUMBER(deployment_raw[[#This Row],[Column13]]), deployment_raw[[#This Row],[Column13]]/1048576,"")</f>
        <v/>
      </c>
    </row>
    <row r="291" spans="1:13" ht="15.75" customHeight="1" x14ac:dyDescent="0.25">
      <c r="A291" s="30" t="str">
        <f>IF(ISNONTEXT(deployment_raw[[#This Row],[Column1]]), "", deployment_raw[[#This Row],[Column1]])</f>
        <v/>
      </c>
      <c r="B291" s="47" t="str">
        <f>IF(ISNONTEXT(deployment_raw[[#This Row],[Column2]]), "", deployment_raw[[#This Row],[Column2]])</f>
        <v/>
      </c>
      <c r="C291" s="48" t="str">
        <f>IF(ISNONTEXT(deployment_raw[[#This Row],[Column3]]), "", deployment_raw[[#This Row],[Column3]])</f>
        <v/>
      </c>
      <c r="D291" s="47" t="str">
        <f>IF(ISNONTEXT(deployment_raw[[#This Row],[Column4]]), "", deployment_raw[[#This Row],[Column4]])</f>
        <v/>
      </c>
      <c r="E291" s="33" t="str">
        <f>IF(ISNUMBER(deployment_raw[[#This Row],[Column5]]), deployment_raw[[#This Row],[Column5]],"")</f>
        <v/>
      </c>
      <c r="F291" s="36" t="str">
        <f>IF(ISNUMBER(deployment_raw[[#This Row],[Column6]]), deployment_raw[[#This Row],[Column6]],"")</f>
        <v/>
      </c>
      <c r="G291" s="31" t="str">
        <f>IF(ISNUMBER(deployment_raw[[#This Row],[Column7]]), deployment_raw[[#This Row],[Column7]]/1048576,"")</f>
        <v/>
      </c>
      <c r="H291" s="31" t="str">
        <f>IF(ISNUMBER(deployment_raw[[#This Row],[Column8]]), deployment_raw[[#This Row],[Column8]],"")</f>
        <v/>
      </c>
      <c r="I291" s="33" t="str">
        <f>IF(ISNUMBER(deployment_raw[[#This Row],[Column9]]), deployment_raw[[#This Row],[Column9]]/1048576,"")</f>
        <v/>
      </c>
      <c r="J291" s="36" t="str">
        <f>IF(ISNUMBER(deployment_raw[[#This Row],[Column10]]), deployment_raw[[#This Row],[Column10]],"")</f>
        <v/>
      </c>
      <c r="K291" s="31" t="str">
        <f>IF(ISNUMBER(deployment_raw[[#This Row],[Column11]]), deployment_raw[[#This Row],[Column11]]/1048576,"")</f>
        <v/>
      </c>
      <c r="L291" s="31" t="str">
        <f>IF(ISNUMBER(deployment_raw[[#This Row],[Column12]]), deployment_raw[[#This Row],[Column12]],"")</f>
        <v/>
      </c>
      <c r="M291" s="40" t="str">
        <f>IF(ISNUMBER(deployment_raw[[#This Row],[Column13]]), deployment_raw[[#This Row],[Column13]]/1048576,"")</f>
        <v/>
      </c>
    </row>
    <row r="292" spans="1:13" ht="15.75" customHeight="1" x14ac:dyDescent="0.25">
      <c r="A292" s="30" t="str">
        <f>IF(ISNONTEXT(deployment_raw[[#This Row],[Column1]]), "", deployment_raw[[#This Row],[Column1]])</f>
        <v/>
      </c>
      <c r="B292" s="47" t="str">
        <f>IF(ISNONTEXT(deployment_raw[[#This Row],[Column2]]), "", deployment_raw[[#This Row],[Column2]])</f>
        <v/>
      </c>
      <c r="C292" s="48" t="str">
        <f>IF(ISNONTEXT(deployment_raw[[#This Row],[Column3]]), "", deployment_raw[[#This Row],[Column3]])</f>
        <v/>
      </c>
      <c r="D292" s="47" t="str">
        <f>IF(ISNONTEXT(deployment_raw[[#This Row],[Column4]]), "", deployment_raw[[#This Row],[Column4]])</f>
        <v/>
      </c>
      <c r="E292" s="33" t="str">
        <f>IF(ISNUMBER(deployment_raw[[#This Row],[Column5]]), deployment_raw[[#This Row],[Column5]],"")</f>
        <v/>
      </c>
      <c r="F292" s="36" t="str">
        <f>IF(ISNUMBER(deployment_raw[[#This Row],[Column6]]), deployment_raw[[#This Row],[Column6]],"")</f>
        <v/>
      </c>
      <c r="G292" s="31" t="str">
        <f>IF(ISNUMBER(deployment_raw[[#This Row],[Column7]]), deployment_raw[[#This Row],[Column7]]/1048576,"")</f>
        <v/>
      </c>
      <c r="H292" s="31" t="str">
        <f>IF(ISNUMBER(deployment_raw[[#This Row],[Column8]]), deployment_raw[[#This Row],[Column8]],"")</f>
        <v/>
      </c>
      <c r="I292" s="33" t="str">
        <f>IF(ISNUMBER(deployment_raw[[#This Row],[Column9]]), deployment_raw[[#This Row],[Column9]]/1048576,"")</f>
        <v/>
      </c>
      <c r="J292" s="36" t="str">
        <f>IF(ISNUMBER(deployment_raw[[#This Row],[Column10]]), deployment_raw[[#This Row],[Column10]],"")</f>
        <v/>
      </c>
      <c r="K292" s="31" t="str">
        <f>IF(ISNUMBER(deployment_raw[[#This Row],[Column11]]), deployment_raw[[#This Row],[Column11]]/1048576,"")</f>
        <v/>
      </c>
      <c r="L292" s="31" t="str">
        <f>IF(ISNUMBER(deployment_raw[[#This Row],[Column12]]), deployment_raw[[#This Row],[Column12]],"")</f>
        <v/>
      </c>
      <c r="M292" s="40" t="str">
        <f>IF(ISNUMBER(deployment_raw[[#This Row],[Column13]]), deployment_raw[[#This Row],[Column13]]/1048576,"")</f>
        <v/>
      </c>
    </row>
    <row r="293" spans="1:13" ht="15.75" customHeight="1" x14ac:dyDescent="0.25">
      <c r="A293" s="30" t="str">
        <f>IF(ISNONTEXT(deployment_raw[[#This Row],[Column1]]), "", deployment_raw[[#This Row],[Column1]])</f>
        <v/>
      </c>
      <c r="B293" s="47" t="str">
        <f>IF(ISNONTEXT(deployment_raw[[#This Row],[Column2]]), "", deployment_raw[[#This Row],[Column2]])</f>
        <v/>
      </c>
      <c r="C293" s="48" t="str">
        <f>IF(ISNONTEXT(deployment_raw[[#This Row],[Column3]]), "", deployment_raw[[#This Row],[Column3]])</f>
        <v/>
      </c>
      <c r="D293" s="47" t="str">
        <f>IF(ISNONTEXT(deployment_raw[[#This Row],[Column4]]), "", deployment_raw[[#This Row],[Column4]])</f>
        <v/>
      </c>
      <c r="E293" s="33" t="str">
        <f>IF(ISNUMBER(deployment_raw[[#This Row],[Column5]]), deployment_raw[[#This Row],[Column5]],"")</f>
        <v/>
      </c>
      <c r="F293" s="36" t="str">
        <f>IF(ISNUMBER(deployment_raw[[#This Row],[Column6]]), deployment_raw[[#This Row],[Column6]],"")</f>
        <v/>
      </c>
      <c r="G293" s="31" t="str">
        <f>IF(ISNUMBER(deployment_raw[[#This Row],[Column7]]), deployment_raw[[#This Row],[Column7]]/1048576,"")</f>
        <v/>
      </c>
      <c r="H293" s="31" t="str">
        <f>IF(ISNUMBER(deployment_raw[[#This Row],[Column8]]), deployment_raw[[#This Row],[Column8]],"")</f>
        <v/>
      </c>
      <c r="I293" s="33" t="str">
        <f>IF(ISNUMBER(deployment_raw[[#This Row],[Column9]]), deployment_raw[[#This Row],[Column9]]/1048576,"")</f>
        <v/>
      </c>
      <c r="J293" s="36" t="str">
        <f>IF(ISNUMBER(deployment_raw[[#This Row],[Column10]]), deployment_raw[[#This Row],[Column10]],"")</f>
        <v/>
      </c>
      <c r="K293" s="31" t="str">
        <f>IF(ISNUMBER(deployment_raw[[#This Row],[Column11]]), deployment_raw[[#This Row],[Column11]]/1048576,"")</f>
        <v/>
      </c>
      <c r="L293" s="31" t="str">
        <f>IF(ISNUMBER(deployment_raw[[#This Row],[Column12]]), deployment_raw[[#This Row],[Column12]],"")</f>
        <v/>
      </c>
      <c r="M293" s="40" t="str">
        <f>IF(ISNUMBER(deployment_raw[[#This Row],[Column13]]), deployment_raw[[#This Row],[Column13]]/1048576,"")</f>
        <v/>
      </c>
    </row>
    <row r="294" spans="1:13" ht="15.75" customHeight="1" x14ac:dyDescent="0.25">
      <c r="A294" s="30" t="str">
        <f>IF(ISNONTEXT(deployment_raw[[#This Row],[Column1]]), "", deployment_raw[[#This Row],[Column1]])</f>
        <v/>
      </c>
      <c r="B294" s="47" t="str">
        <f>IF(ISNONTEXT(deployment_raw[[#This Row],[Column2]]), "", deployment_raw[[#This Row],[Column2]])</f>
        <v/>
      </c>
      <c r="C294" s="48" t="str">
        <f>IF(ISNONTEXT(deployment_raw[[#This Row],[Column3]]), "", deployment_raw[[#This Row],[Column3]])</f>
        <v/>
      </c>
      <c r="D294" s="47" t="str">
        <f>IF(ISNONTEXT(deployment_raw[[#This Row],[Column4]]), "", deployment_raw[[#This Row],[Column4]])</f>
        <v/>
      </c>
      <c r="E294" s="33" t="str">
        <f>IF(ISNUMBER(deployment_raw[[#This Row],[Column5]]), deployment_raw[[#This Row],[Column5]],"")</f>
        <v/>
      </c>
      <c r="F294" s="36" t="str">
        <f>IF(ISNUMBER(deployment_raw[[#This Row],[Column6]]), deployment_raw[[#This Row],[Column6]],"")</f>
        <v/>
      </c>
      <c r="G294" s="31" t="str">
        <f>IF(ISNUMBER(deployment_raw[[#This Row],[Column7]]), deployment_raw[[#This Row],[Column7]]/1048576,"")</f>
        <v/>
      </c>
      <c r="H294" s="31" t="str">
        <f>IF(ISNUMBER(deployment_raw[[#This Row],[Column8]]), deployment_raw[[#This Row],[Column8]],"")</f>
        <v/>
      </c>
      <c r="I294" s="33" t="str">
        <f>IF(ISNUMBER(deployment_raw[[#This Row],[Column9]]), deployment_raw[[#This Row],[Column9]]/1048576,"")</f>
        <v/>
      </c>
      <c r="J294" s="36" t="str">
        <f>IF(ISNUMBER(deployment_raw[[#This Row],[Column10]]), deployment_raw[[#This Row],[Column10]],"")</f>
        <v/>
      </c>
      <c r="K294" s="31" t="str">
        <f>IF(ISNUMBER(deployment_raw[[#This Row],[Column11]]), deployment_raw[[#This Row],[Column11]]/1048576,"")</f>
        <v/>
      </c>
      <c r="L294" s="31" t="str">
        <f>IF(ISNUMBER(deployment_raw[[#This Row],[Column12]]), deployment_raw[[#This Row],[Column12]],"")</f>
        <v/>
      </c>
      <c r="M294" s="40" t="str">
        <f>IF(ISNUMBER(deployment_raw[[#This Row],[Column13]]), deployment_raw[[#This Row],[Column13]]/1048576,"")</f>
        <v/>
      </c>
    </row>
    <row r="295" spans="1:13" ht="15.75" customHeight="1" x14ac:dyDescent="0.25">
      <c r="A295" s="30" t="str">
        <f>IF(ISNONTEXT(deployment_raw[[#This Row],[Column1]]), "", deployment_raw[[#This Row],[Column1]])</f>
        <v/>
      </c>
      <c r="B295" s="47" t="str">
        <f>IF(ISNONTEXT(deployment_raw[[#This Row],[Column2]]), "", deployment_raw[[#This Row],[Column2]])</f>
        <v/>
      </c>
      <c r="C295" s="48" t="str">
        <f>IF(ISNONTEXT(deployment_raw[[#This Row],[Column3]]), "", deployment_raw[[#This Row],[Column3]])</f>
        <v/>
      </c>
      <c r="D295" s="47" t="str">
        <f>IF(ISNONTEXT(deployment_raw[[#This Row],[Column4]]), "", deployment_raw[[#This Row],[Column4]])</f>
        <v/>
      </c>
      <c r="E295" s="33" t="str">
        <f>IF(ISNUMBER(deployment_raw[[#This Row],[Column5]]), deployment_raw[[#This Row],[Column5]],"")</f>
        <v/>
      </c>
      <c r="F295" s="36" t="str">
        <f>IF(ISNUMBER(deployment_raw[[#This Row],[Column6]]), deployment_raw[[#This Row],[Column6]],"")</f>
        <v/>
      </c>
      <c r="G295" s="31" t="str">
        <f>IF(ISNUMBER(deployment_raw[[#This Row],[Column7]]), deployment_raw[[#This Row],[Column7]]/1048576,"")</f>
        <v/>
      </c>
      <c r="H295" s="31" t="str">
        <f>IF(ISNUMBER(deployment_raw[[#This Row],[Column8]]), deployment_raw[[#This Row],[Column8]],"")</f>
        <v/>
      </c>
      <c r="I295" s="33" t="str">
        <f>IF(ISNUMBER(deployment_raw[[#This Row],[Column9]]), deployment_raw[[#This Row],[Column9]]/1048576,"")</f>
        <v/>
      </c>
      <c r="J295" s="36" t="str">
        <f>IF(ISNUMBER(deployment_raw[[#This Row],[Column10]]), deployment_raw[[#This Row],[Column10]],"")</f>
        <v/>
      </c>
      <c r="K295" s="31" t="str">
        <f>IF(ISNUMBER(deployment_raw[[#This Row],[Column11]]), deployment_raw[[#This Row],[Column11]]/1048576,"")</f>
        <v/>
      </c>
      <c r="L295" s="31" t="str">
        <f>IF(ISNUMBER(deployment_raw[[#This Row],[Column12]]), deployment_raw[[#This Row],[Column12]],"")</f>
        <v/>
      </c>
      <c r="M295" s="40" t="str">
        <f>IF(ISNUMBER(deployment_raw[[#This Row],[Column13]]), deployment_raw[[#This Row],[Column13]]/1048576,"")</f>
        <v/>
      </c>
    </row>
    <row r="296" spans="1:13" ht="15.75" customHeight="1" x14ac:dyDescent="0.25">
      <c r="A296" s="30" t="str">
        <f>IF(ISNONTEXT(deployment_raw[[#This Row],[Column1]]), "", deployment_raw[[#This Row],[Column1]])</f>
        <v/>
      </c>
      <c r="B296" s="47" t="str">
        <f>IF(ISNONTEXT(deployment_raw[[#This Row],[Column2]]), "", deployment_raw[[#This Row],[Column2]])</f>
        <v/>
      </c>
      <c r="C296" s="48" t="str">
        <f>IF(ISNONTEXT(deployment_raw[[#This Row],[Column3]]), "", deployment_raw[[#This Row],[Column3]])</f>
        <v/>
      </c>
      <c r="D296" s="47" t="str">
        <f>IF(ISNONTEXT(deployment_raw[[#This Row],[Column4]]), "", deployment_raw[[#This Row],[Column4]])</f>
        <v/>
      </c>
      <c r="E296" s="33" t="str">
        <f>IF(ISNUMBER(deployment_raw[[#This Row],[Column5]]), deployment_raw[[#This Row],[Column5]],"")</f>
        <v/>
      </c>
      <c r="F296" s="36" t="str">
        <f>IF(ISNUMBER(deployment_raw[[#This Row],[Column6]]), deployment_raw[[#This Row],[Column6]],"")</f>
        <v/>
      </c>
      <c r="G296" s="31" t="str">
        <f>IF(ISNUMBER(deployment_raw[[#This Row],[Column7]]), deployment_raw[[#This Row],[Column7]]/1048576,"")</f>
        <v/>
      </c>
      <c r="H296" s="31" t="str">
        <f>IF(ISNUMBER(deployment_raw[[#This Row],[Column8]]), deployment_raw[[#This Row],[Column8]],"")</f>
        <v/>
      </c>
      <c r="I296" s="33" t="str">
        <f>IF(ISNUMBER(deployment_raw[[#This Row],[Column9]]), deployment_raw[[#This Row],[Column9]]/1048576,"")</f>
        <v/>
      </c>
      <c r="J296" s="36" t="str">
        <f>IF(ISNUMBER(deployment_raw[[#This Row],[Column10]]), deployment_raw[[#This Row],[Column10]],"")</f>
        <v/>
      </c>
      <c r="K296" s="31" t="str">
        <f>IF(ISNUMBER(deployment_raw[[#This Row],[Column11]]), deployment_raw[[#This Row],[Column11]]/1048576,"")</f>
        <v/>
      </c>
      <c r="L296" s="31" t="str">
        <f>IF(ISNUMBER(deployment_raw[[#This Row],[Column12]]), deployment_raw[[#This Row],[Column12]],"")</f>
        <v/>
      </c>
      <c r="M296" s="40" t="str">
        <f>IF(ISNUMBER(deployment_raw[[#This Row],[Column13]]), deployment_raw[[#This Row],[Column13]]/1048576,"")</f>
        <v/>
      </c>
    </row>
    <row r="297" spans="1:13" ht="15.75" customHeight="1" x14ac:dyDescent="0.25">
      <c r="A297" s="30" t="str">
        <f>IF(ISNONTEXT(deployment_raw[[#This Row],[Column1]]), "", deployment_raw[[#This Row],[Column1]])</f>
        <v/>
      </c>
      <c r="B297" s="47" t="str">
        <f>IF(ISNONTEXT(deployment_raw[[#This Row],[Column2]]), "", deployment_raw[[#This Row],[Column2]])</f>
        <v/>
      </c>
      <c r="C297" s="48" t="str">
        <f>IF(ISNONTEXT(deployment_raw[[#This Row],[Column3]]), "", deployment_raw[[#This Row],[Column3]])</f>
        <v/>
      </c>
      <c r="D297" s="47" t="str">
        <f>IF(ISNONTEXT(deployment_raw[[#This Row],[Column4]]), "", deployment_raw[[#This Row],[Column4]])</f>
        <v/>
      </c>
      <c r="E297" s="33" t="str">
        <f>IF(ISNUMBER(deployment_raw[[#This Row],[Column5]]), deployment_raw[[#This Row],[Column5]],"")</f>
        <v/>
      </c>
      <c r="F297" s="36" t="str">
        <f>IF(ISNUMBER(deployment_raw[[#This Row],[Column6]]), deployment_raw[[#This Row],[Column6]],"")</f>
        <v/>
      </c>
      <c r="G297" s="31" t="str">
        <f>IF(ISNUMBER(deployment_raw[[#This Row],[Column7]]), deployment_raw[[#This Row],[Column7]]/1048576,"")</f>
        <v/>
      </c>
      <c r="H297" s="31" t="str">
        <f>IF(ISNUMBER(deployment_raw[[#This Row],[Column8]]), deployment_raw[[#This Row],[Column8]],"")</f>
        <v/>
      </c>
      <c r="I297" s="33" t="str">
        <f>IF(ISNUMBER(deployment_raw[[#This Row],[Column9]]), deployment_raw[[#This Row],[Column9]]/1048576,"")</f>
        <v/>
      </c>
      <c r="J297" s="36" t="str">
        <f>IF(ISNUMBER(deployment_raw[[#This Row],[Column10]]), deployment_raw[[#This Row],[Column10]],"")</f>
        <v/>
      </c>
      <c r="K297" s="31" t="str">
        <f>IF(ISNUMBER(deployment_raw[[#This Row],[Column11]]), deployment_raw[[#This Row],[Column11]]/1048576,"")</f>
        <v/>
      </c>
      <c r="L297" s="31" t="str">
        <f>IF(ISNUMBER(deployment_raw[[#This Row],[Column12]]), deployment_raw[[#This Row],[Column12]],"")</f>
        <v/>
      </c>
      <c r="M297" s="40" t="str">
        <f>IF(ISNUMBER(deployment_raw[[#This Row],[Column13]]), deployment_raw[[#This Row],[Column13]]/1048576,"")</f>
        <v/>
      </c>
    </row>
    <row r="298" spans="1:13" ht="15.75" customHeight="1" x14ac:dyDescent="0.25">
      <c r="A298" s="30" t="str">
        <f>IF(ISNONTEXT(deployment_raw[[#This Row],[Column1]]), "", deployment_raw[[#This Row],[Column1]])</f>
        <v/>
      </c>
      <c r="B298" s="47" t="str">
        <f>IF(ISNONTEXT(deployment_raw[[#This Row],[Column2]]), "", deployment_raw[[#This Row],[Column2]])</f>
        <v/>
      </c>
      <c r="C298" s="48" t="str">
        <f>IF(ISNONTEXT(deployment_raw[[#This Row],[Column3]]), "", deployment_raw[[#This Row],[Column3]])</f>
        <v/>
      </c>
      <c r="D298" s="47" t="str">
        <f>IF(ISNONTEXT(deployment_raw[[#This Row],[Column4]]), "", deployment_raw[[#This Row],[Column4]])</f>
        <v/>
      </c>
      <c r="E298" s="33" t="str">
        <f>IF(ISNUMBER(deployment_raw[[#This Row],[Column5]]), deployment_raw[[#This Row],[Column5]],"")</f>
        <v/>
      </c>
      <c r="F298" s="36" t="str">
        <f>IF(ISNUMBER(deployment_raw[[#This Row],[Column6]]), deployment_raw[[#This Row],[Column6]],"")</f>
        <v/>
      </c>
      <c r="G298" s="31" t="str">
        <f>IF(ISNUMBER(deployment_raw[[#This Row],[Column7]]), deployment_raw[[#This Row],[Column7]]/1048576,"")</f>
        <v/>
      </c>
      <c r="H298" s="31" t="str">
        <f>IF(ISNUMBER(deployment_raw[[#This Row],[Column8]]), deployment_raw[[#This Row],[Column8]],"")</f>
        <v/>
      </c>
      <c r="I298" s="33" t="str">
        <f>IF(ISNUMBER(deployment_raw[[#This Row],[Column9]]), deployment_raw[[#This Row],[Column9]]/1048576,"")</f>
        <v/>
      </c>
      <c r="J298" s="36" t="str">
        <f>IF(ISNUMBER(deployment_raw[[#This Row],[Column10]]), deployment_raw[[#This Row],[Column10]],"")</f>
        <v/>
      </c>
      <c r="K298" s="31" t="str">
        <f>IF(ISNUMBER(deployment_raw[[#This Row],[Column11]]), deployment_raw[[#This Row],[Column11]]/1048576,"")</f>
        <v/>
      </c>
      <c r="L298" s="31" t="str">
        <f>IF(ISNUMBER(deployment_raw[[#This Row],[Column12]]), deployment_raw[[#This Row],[Column12]],"")</f>
        <v/>
      </c>
      <c r="M298" s="40" t="str">
        <f>IF(ISNUMBER(deployment_raw[[#This Row],[Column13]]), deployment_raw[[#This Row],[Column13]]/1048576,"")</f>
        <v/>
      </c>
    </row>
    <row r="299" spans="1:13" ht="15.75" customHeight="1" x14ac:dyDescent="0.25">
      <c r="A299" s="30" t="str">
        <f>IF(ISNONTEXT(deployment_raw[[#This Row],[Column1]]), "", deployment_raw[[#This Row],[Column1]])</f>
        <v/>
      </c>
      <c r="B299" s="47" t="str">
        <f>IF(ISNONTEXT(deployment_raw[[#This Row],[Column2]]), "", deployment_raw[[#This Row],[Column2]])</f>
        <v/>
      </c>
      <c r="C299" s="48" t="str">
        <f>IF(ISNONTEXT(deployment_raw[[#This Row],[Column3]]), "", deployment_raw[[#This Row],[Column3]])</f>
        <v/>
      </c>
      <c r="D299" s="47" t="str">
        <f>IF(ISNONTEXT(deployment_raw[[#This Row],[Column4]]), "", deployment_raw[[#This Row],[Column4]])</f>
        <v/>
      </c>
      <c r="E299" s="33" t="str">
        <f>IF(ISNUMBER(deployment_raw[[#This Row],[Column5]]), deployment_raw[[#This Row],[Column5]],"")</f>
        <v/>
      </c>
      <c r="F299" s="36" t="str">
        <f>IF(ISNUMBER(deployment_raw[[#This Row],[Column6]]), deployment_raw[[#This Row],[Column6]],"")</f>
        <v/>
      </c>
      <c r="G299" s="31" t="str">
        <f>IF(ISNUMBER(deployment_raw[[#This Row],[Column7]]), deployment_raw[[#This Row],[Column7]]/1048576,"")</f>
        <v/>
      </c>
      <c r="H299" s="31" t="str">
        <f>IF(ISNUMBER(deployment_raw[[#This Row],[Column8]]), deployment_raw[[#This Row],[Column8]],"")</f>
        <v/>
      </c>
      <c r="I299" s="33" t="str">
        <f>IF(ISNUMBER(deployment_raw[[#This Row],[Column9]]), deployment_raw[[#This Row],[Column9]]/1048576,"")</f>
        <v/>
      </c>
      <c r="J299" s="36" t="str">
        <f>IF(ISNUMBER(deployment_raw[[#This Row],[Column10]]), deployment_raw[[#This Row],[Column10]],"")</f>
        <v/>
      </c>
      <c r="K299" s="31" t="str">
        <f>IF(ISNUMBER(deployment_raw[[#This Row],[Column11]]), deployment_raw[[#This Row],[Column11]]/1048576,"")</f>
        <v/>
      </c>
      <c r="L299" s="31" t="str">
        <f>IF(ISNUMBER(deployment_raw[[#This Row],[Column12]]), deployment_raw[[#This Row],[Column12]],"")</f>
        <v/>
      </c>
      <c r="M299" s="40" t="str">
        <f>IF(ISNUMBER(deployment_raw[[#This Row],[Column13]]), deployment_raw[[#This Row],[Column13]]/1048576,"")</f>
        <v/>
      </c>
    </row>
    <row r="300" spans="1:13" ht="15.75" customHeight="1" x14ac:dyDescent="0.25">
      <c r="A300" s="30" t="str">
        <f>IF(ISNONTEXT(deployment_raw[[#This Row],[Column1]]), "", deployment_raw[[#This Row],[Column1]])</f>
        <v/>
      </c>
      <c r="B300" s="47" t="str">
        <f>IF(ISNONTEXT(deployment_raw[[#This Row],[Column2]]), "", deployment_raw[[#This Row],[Column2]])</f>
        <v/>
      </c>
      <c r="C300" s="48" t="str">
        <f>IF(ISNONTEXT(deployment_raw[[#This Row],[Column3]]), "", deployment_raw[[#This Row],[Column3]])</f>
        <v/>
      </c>
      <c r="D300" s="47" t="str">
        <f>IF(ISNONTEXT(deployment_raw[[#This Row],[Column4]]), "", deployment_raw[[#This Row],[Column4]])</f>
        <v/>
      </c>
      <c r="E300" s="33" t="str">
        <f>IF(ISNUMBER(deployment_raw[[#This Row],[Column5]]), deployment_raw[[#This Row],[Column5]],"")</f>
        <v/>
      </c>
      <c r="F300" s="36" t="str">
        <f>IF(ISNUMBER(deployment_raw[[#This Row],[Column6]]), deployment_raw[[#This Row],[Column6]],"")</f>
        <v/>
      </c>
      <c r="G300" s="31" t="str">
        <f>IF(ISNUMBER(deployment_raw[[#This Row],[Column7]]), deployment_raw[[#This Row],[Column7]]/1048576,"")</f>
        <v/>
      </c>
      <c r="H300" s="31" t="str">
        <f>IF(ISNUMBER(deployment_raw[[#This Row],[Column8]]), deployment_raw[[#This Row],[Column8]],"")</f>
        <v/>
      </c>
      <c r="I300" s="33" t="str">
        <f>IF(ISNUMBER(deployment_raw[[#This Row],[Column9]]), deployment_raw[[#This Row],[Column9]]/1048576,"")</f>
        <v/>
      </c>
      <c r="J300" s="36" t="str">
        <f>IF(ISNUMBER(deployment_raw[[#This Row],[Column10]]), deployment_raw[[#This Row],[Column10]],"")</f>
        <v/>
      </c>
      <c r="K300" s="31" t="str">
        <f>IF(ISNUMBER(deployment_raw[[#This Row],[Column11]]), deployment_raw[[#This Row],[Column11]]/1048576,"")</f>
        <v/>
      </c>
      <c r="L300" s="31" t="str">
        <f>IF(ISNUMBER(deployment_raw[[#This Row],[Column12]]), deployment_raw[[#This Row],[Column12]],"")</f>
        <v/>
      </c>
      <c r="M300" s="40" t="str">
        <f>IF(ISNUMBER(deployment_raw[[#This Row],[Column13]]), deployment_raw[[#This Row],[Column13]]/1048576,"")</f>
        <v/>
      </c>
    </row>
    <row r="301" spans="1:13" ht="15.75" customHeight="1" x14ac:dyDescent="0.25">
      <c r="A301" s="30" t="str">
        <f>IF(ISNONTEXT(deployment_raw[[#This Row],[Column1]]), "", deployment_raw[[#This Row],[Column1]])</f>
        <v/>
      </c>
      <c r="B301" s="47" t="str">
        <f>IF(ISNONTEXT(deployment_raw[[#This Row],[Column2]]), "", deployment_raw[[#This Row],[Column2]])</f>
        <v/>
      </c>
      <c r="C301" s="48" t="str">
        <f>IF(ISNONTEXT(deployment_raw[[#This Row],[Column3]]), "", deployment_raw[[#This Row],[Column3]])</f>
        <v/>
      </c>
      <c r="D301" s="47" t="str">
        <f>IF(ISNONTEXT(deployment_raw[[#This Row],[Column4]]), "", deployment_raw[[#This Row],[Column4]])</f>
        <v/>
      </c>
      <c r="E301" s="33" t="str">
        <f>IF(ISNUMBER(deployment_raw[[#This Row],[Column5]]), deployment_raw[[#This Row],[Column5]],"")</f>
        <v/>
      </c>
      <c r="F301" s="36" t="str">
        <f>IF(ISNUMBER(deployment_raw[[#This Row],[Column6]]), deployment_raw[[#This Row],[Column6]],"")</f>
        <v/>
      </c>
      <c r="G301" s="31" t="str">
        <f>IF(ISNUMBER(deployment_raw[[#This Row],[Column7]]), deployment_raw[[#This Row],[Column7]]/1048576,"")</f>
        <v/>
      </c>
      <c r="H301" s="31" t="str">
        <f>IF(ISNUMBER(deployment_raw[[#This Row],[Column8]]), deployment_raw[[#This Row],[Column8]],"")</f>
        <v/>
      </c>
      <c r="I301" s="33" t="str">
        <f>IF(ISNUMBER(deployment_raw[[#This Row],[Column9]]), deployment_raw[[#This Row],[Column9]]/1048576,"")</f>
        <v/>
      </c>
      <c r="J301" s="36" t="str">
        <f>IF(ISNUMBER(deployment_raw[[#This Row],[Column10]]), deployment_raw[[#This Row],[Column10]],"")</f>
        <v/>
      </c>
      <c r="K301" s="31" t="str">
        <f>IF(ISNUMBER(deployment_raw[[#This Row],[Column11]]), deployment_raw[[#This Row],[Column11]]/1048576,"")</f>
        <v/>
      </c>
      <c r="L301" s="31" t="str">
        <f>IF(ISNUMBER(deployment_raw[[#This Row],[Column12]]), deployment_raw[[#This Row],[Column12]],"")</f>
        <v/>
      </c>
      <c r="M301" s="40" t="str">
        <f>IF(ISNUMBER(deployment_raw[[#This Row],[Column13]]), deployment_raw[[#This Row],[Column13]]/1048576,"")</f>
        <v/>
      </c>
    </row>
    <row r="302" spans="1:13" ht="15.75" customHeight="1" x14ac:dyDescent="0.25">
      <c r="A302" s="30" t="str">
        <f>IF(ISNONTEXT(deployment_raw[[#This Row],[Column1]]), "", deployment_raw[[#This Row],[Column1]])</f>
        <v/>
      </c>
      <c r="B302" s="47" t="str">
        <f>IF(ISNONTEXT(deployment_raw[[#This Row],[Column2]]), "", deployment_raw[[#This Row],[Column2]])</f>
        <v/>
      </c>
      <c r="C302" s="48" t="str">
        <f>IF(ISNONTEXT(deployment_raw[[#This Row],[Column3]]), "", deployment_raw[[#This Row],[Column3]])</f>
        <v/>
      </c>
      <c r="D302" s="47" t="str">
        <f>IF(ISNONTEXT(deployment_raw[[#This Row],[Column4]]), "", deployment_raw[[#This Row],[Column4]])</f>
        <v/>
      </c>
      <c r="E302" s="33" t="str">
        <f>IF(ISNUMBER(deployment_raw[[#This Row],[Column5]]), deployment_raw[[#This Row],[Column5]],"")</f>
        <v/>
      </c>
      <c r="F302" s="36" t="str">
        <f>IF(ISNUMBER(deployment_raw[[#This Row],[Column6]]), deployment_raw[[#This Row],[Column6]],"")</f>
        <v/>
      </c>
      <c r="G302" s="31" t="str">
        <f>IF(ISNUMBER(deployment_raw[[#This Row],[Column7]]), deployment_raw[[#This Row],[Column7]]/1048576,"")</f>
        <v/>
      </c>
      <c r="H302" s="31" t="str">
        <f>IF(ISNUMBER(deployment_raw[[#This Row],[Column8]]), deployment_raw[[#This Row],[Column8]],"")</f>
        <v/>
      </c>
      <c r="I302" s="33" t="str">
        <f>IF(ISNUMBER(deployment_raw[[#This Row],[Column9]]), deployment_raw[[#This Row],[Column9]]/1048576,"")</f>
        <v/>
      </c>
      <c r="J302" s="36" t="str">
        <f>IF(ISNUMBER(deployment_raw[[#This Row],[Column10]]), deployment_raw[[#This Row],[Column10]],"")</f>
        <v/>
      </c>
      <c r="K302" s="31" t="str">
        <f>IF(ISNUMBER(deployment_raw[[#This Row],[Column11]]), deployment_raw[[#This Row],[Column11]]/1048576,"")</f>
        <v/>
      </c>
      <c r="L302" s="31" t="str">
        <f>IF(ISNUMBER(deployment_raw[[#This Row],[Column12]]), deployment_raw[[#This Row],[Column12]],"")</f>
        <v/>
      </c>
      <c r="M302" s="40" t="str">
        <f>IF(ISNUMBER(deployment_raw[[#This Row],[Column13]]), deployment_raw[[#This Row],[Column13]]/1048576,"")</f>
        <v/>
      </c>
    </row>
    <row r="303" spans="1:13" ht="15.75" customHeight="1" x14ac:dyDescent="0.25">
      <c r="A303" s="30" t="str">
        <f>IF(ISNONTEXT(deployment_raw[[#This Row],[Column1]]), "", deployment_raw[[#This Row],[Column1]])</f>
        <v/>
      </c>
      <c r="B303" s="47" t="str">
        <f>IF(ISNONTEXT(deployment_raw[[#This Row],[Column2]]), "", deployment_raw[[#This Row],[Column2]])</f>
        <v/>
      </c>
      <c r="C303" s="48" t="str">
        <f>IF(ISNONTEXT(deployment_raw[[#This Row],[Column3]]), "", deployment_raw[[#This Row],[Column3]])</f>
        <v/>
      </c>
      <c r="D303" s="47" t="str">
        <f>IF(ISNONTEXT(deployment_raw[[#This Row],[Column4]]), "", deployment_raw[[#This Row],[Column4]])</f>
        <v/>
      </c>
      <c r="E303" s="33" t="str">
        <f>IF(ISNUMBER(deployment_raw[[#This Row],[Column5]]), deployment_raw[[#This Row],[Column5]],"")</f>
        <v/>
      </c>
      <c r="F303" s="36" t="str">
        <f>IF(ISNUMBER(deployment_raw[[#This Row],[Column6]]), deployment_raw[[#This Row],[Column6]],"")</f>
        <v/>
      </c>
      <c r="G303" s="31" t="str">
        <f>IF(ISNUMBER(deployment_raw[[#This Row],[Column7]]), deployment_raw[[#This Row],[Column7]]/1048576,"")</f>
        <v/>
      </c>
      <c r="H303" s="31" t="str">
        <f>IF(ISNUMBER(deployment_raw[[#This Row],[Column8]]), deployment_raw[[#This Row],[Column8]],"")</f>
        <v/>
      </c>
      <c r="I303" s="33" t="str">
        <f>IF(ISNUMBER(deployment_raw[[#This Row],[Column9]]), deployment_raw[[#This Row],[Column9]]/1048576,"")</f>
        <v/>
      </c>
      <c r="J303" s="36" t="str">
        <f>IF(ISNUMBER(deployment_raw[[#This Row],[Column10]]), deployment_raw[[#This Row],[Column10]],"")</f>
        <v/>
      </c>
      <c r="K303" s="31" t="str">
        <f>IF(ISNUMBER(deployment_raw[[#This Row],[Column11]]), deployment_raw[[#This Row],[Column11]]/1048576,"")</f>
        <v/>
      </c>
      <c r="L303" s="31" t="str">
        <f>IF(ISNUMBER(deployment_raw[[#This Row],[Column12]]), deployment_raw[[#This Row],[Column12]],"")</f>
        <v/>
      </c>
      <c r="M303" s="40" t="str">
        <f>IF(ISNUMBER(deployment_raw[[#This Row],[Column13]]), deployment_raw[[#This Row],[Column13]]/1048576,"")</f>
        <v/>
      </c>
    </row>
    <row r="304" spans="1:13" ht="15.75" customHeight="1" x14ac:dyDescent="0.25">
      <c r="A304" s="30" t="str">
        <f>IF(ISNONTEXT(deployment_raw[[#This Row],[Column1]]), "", deployment_raw[[#This Row],[Column1]])</f>
        <v/>
      </c>
      <c r="B304" s="47" t="str">
        <f>IF(ISNONTEXT(deployment_raw[[#This Row],[Column2]]), "", deployment_raw[[#This Row],[Column2]])</f>
        <v/>
      </c>
      <c r="C304" s="48" t="str">
        <f>IF(ISNONTEXT(deployment_raw[[#This Row],[Column3]]), "", deployment_raw[[#This Row],[Column3]])</f>
        <v/>
      </c>
      <c r="D304" s="47" t="str">
        <f>IF(ISNONTEXT(deployment_raw[[#This Row],[Column4]]), "", deployment_raw[[#This Row],[Column4]])</f>
        <v/>
      </c>
      <c r="E304" s="33" t="str">
        <f>IF(ISNUMBER(deployment_raw[[#This Row],[Column5]]), deployment_raw[[#This Row],[Column5]],"")</f>
        <v/>
      </c>
      <c r="F304" s="36" t="str">
        <f>IF(ISNUMBER(deployment_raw[[#This Row],[Column6]]), deployment_raw[[#This Row],[Column6]],"")</f>
        <v/>
      </c>
      <c r="G304" s="31" t="str">
        <f>IF(ISNUMBER(deployment_raw[[#This Row],[Column7]]), deployment_raw[[#This Row],[Column7]]/1048576,"")</f>
        <v/>
      </c>
      <c r="H304" s="31" t="str">
        <f>IF(ISNUMBER(deployment_raw[[#This Row],[Column8]]), deployment_raw[[#This Row],[Column8]],"")</f>
        <v/>
      </c>
      <c r="I304" s="33" t="str">
        <f>IF(ISNUMBER(deployment_raw[[#This Row],[Column9]]), deployment_raw[[#This Row],[Column9]]/1048576,"")</f>
        <v/>
      </c>
      <c r="J304" s="36" t="str">
        <f>IF(ISNUMBER(deployment_raw[[#This Row],[Column10]]), deployment_raw[[#This Row],[Column10]],"")</f>
        <v/>
      </c>
      <c r="K304" s="31" t="str">
        <f>IF(ISNUMBER(deployment_raw[[#This Row],[Column11]]), deployment_raw[[#This Row],[Column11]]/1048576,"")</f>
        <v/>
      </c>
      <c r="L304" s="31" t="str">
        <f>IF(ISNUMBER(deployment_raw[[#This Row],[Column12]]), deployment_raw[[#This Row],[Column12]],"")</f>
        <v/>
      </c>
      <c r="M304" s="40" t="str">
        <f>IF(ISNUMBER(deployment_raw[[#This Row],[Column13]]), deployment_raw[[#This Row],[Column13]]/1048576,"")</f>
        <v/>
      </c>
    </row>
    <row r="305" spans="1:13" ht="15.75" customHeight="1" x14ac:dyDescent="0.25">
      <c r="A305" s="30" t="str">
        <f>IF(ISNONTEXT(deployment_raw[[#This Row],[Column1]]), "", deployment_raw[[#This Row],[Column1]])</f>
        <v/>
      </c>
      <c r="B305" s="47" t="str">
        <f>IF(ISNONTEXT(deployment_raw[[#This Row],[Column2]]), "", deployment_raw[[#This Row],[Column2]])</f>
        <v/>
      </c>
      <c r="C305" s="48" t="str">
        <f>IF(ISNONTEXT(deployment_raw[[#This Row],[Column3]]), "", deployment_raw[[#This Row],[Column3]])</f>
        <v/>
      </c>
      <c r="D305" s="47" t="str">
        <f>IF(ISNONTEXT(deployment_raw[[#This Row],[Column4]]), "", deployment_raw[[#This Row],[Column4]])</f>
        <v/>
      </c>
      <c r="E305" s="33" t="str">
        <f>IF(ISNUMBER(deployment_raw[[#This Row],[Column5]]), deployment_raw[[#This Row],[Column5]],"")</f>
        <v/>
      </c>
      <c r="F305" s="36" t="str">
        <f>IF(ISNUMBER(deployment_raw[[#This Row],[Column6]]), deployment_raw[[#This Row],[Column6]],"")</f>
        <v/>
      </c>
      <c r="G305" s="31" t="str">
        <f>IF(ISNUMBER(deployment_raw[[#This Row],[Column7]]), deployment_raw[[#This Row],[Column7]]/1048576,"")</f>
        <v/>
      </c>
      <c r="H305" s="31" t="str">
        <f>IF(ISNUMBER(deployment_raw[[#This Row],[Column8]]), deployment_raw[[#This Row],[Column8]],"")</f>
        <v/>
      </c>
      <c r="I305" s="33" t="str">
        <f>IF(ISNUMBER(deployment_raw[[#This Row],[Column9]]), deployment_raw[[#This Row],[Column9]]/1048576,"")</f>
        <v/>
      </c>
      <c r="J305" s="36" t="str">
        <f>IF(ISNUMBER(deployment_raw[[#This Row],[Column10]]), deployment_raw[[#This Row],[Column10]],"")</f>
        <v/>
      </c>
      <c r="K305" s="31" t="str">
        <f>IF(ISNUMBER(deployment_raw[[#This Row],[Column11]]), deployment_raw[[#This Row],[Column11]]/1048576,"")</f>
        <v/>
      </c>
      <c r="L305" s="31" t="str">
        <f>IF(ISNUMBER(deployment_raw[[#This Row],[Column12]]), deployment_raw[[#This Row],[Column12]],"")</f>
        <v/>
      </c>
      <c r="M305" s="40" t="str">
        <f>IF(ISNUMBER(deployment_raw[[#This Row],[Column13]]), deployment_raw[[#This Row],[Column13]]/1048576,"")</f>
        <v/>
      </c>
    </row>
    <row r="306" spans="1:13" ht="15.75" customHeight="1" x14ac:dyDescent="0.25">
      <c r="A306" s="30" t="str">
        <f>IF(ISNONTEXT(deployment_raw[[#This Row],[Column1]]), "", deployment_raw[[#This Row],[Column1]])</f>
        <v/>
      </c>
      <c r="B306" s="47" t="str">
        <f>IF(ISNONTEXT(deployment_raw[[#This Row],[Column2]]), "", deployment_raw[[#This Row],[Column2]])</f>
        <v/>
      </c>
      <c r="C306" s="48" t="str">
        <f>IF(ISNONTEXT(deployment_raw[[#This Row],[Column3]]), "", deployment_raw[[#This Row],[Column3]])</f>
        <v/>
      </c>
      <c r="D306" s="47" t="str">
        <f>IF(ISNONTEXT(deployment_raw[[#This Row],[Column4]]), "", deployment_raw[[#This Row],[Column4]])</f>
        <v/>
      </c>
      <c r="E306" s="33" t="str">
        <f>IF(ISNUMBER(deployment_raw[[#This Row],[Column5]]), deployment_raw[[#This Row],[Column5]],"")</f>
        <v/>
      </c>
      <c r="F306" s="36" t="str">
        <f>IF(ISNUMBER(deployment_raw[[#This Row],[Column6]]), deployment_raw[[#This Row],[Column6]],"")</f>
        <v/>
      </c>
      <c r="G306" s="31" t="str">
        <f>IF(ISNUMBER(deployment_raw[[#This Row],[Column7]]), deployment_raw[[#This Row],[Column7]]/1048576,"")</f>
        <v/>
      </c>
      <c r="H306" s="31" t="str">
        <f>IF(ISNUMBER(deployment_raw[[#This Row],[Column8]]), deployment_raw[[#This Row],[Column8]],"")</f>
        <v/>
      </c>
      <c r="I306" s="33" t="str">
        <f>IF(ISNUMBER(deployment_raw[[#This Row],[Column9]]), deployment_raw[[#This Row],[Column9]]/1048576,"")</f>
        <v/>
      </c>
      <c r="J306" s="36" t="str">
        <f>IF(ISNUMBER(deployment_raw[[#This Row],[Column10]]), deployment_raw[[#This Row],[Column10]],"")</f>
        <v/>
      </c>
      <c r="K306" s="31" t="str">
        <f>IF(ISNUMBER(deployment_raw[[#This Row],[Column11]]), deployment_raw[[#This Row],[Column11]]/1048576,"")</f>
        <v/>
      </c>
      <c r="L306" s="31" t="str">
        <f>IF(ISNUMBER(deployment_raw[[#This Row],[Column12]]), deployment_raw[[#This Row],[Column12]],"")</f>
        <v/>
      </c>
      <c r="M306" s="40" t="str">
        <f>IF(ISNUMBER(deployment_raw[[#This Row],[Column13]]), deployment_raw[[#This Row],[Column13]]/1048576,"")</f>
        <v/>
      </c>
    </row>
    <row r="307" spans="1:13" ht="15.75" customHeight="1" x14ac:dyDescent="0.25">
      <c r="A307" s="30" t="str">
        <f>IF(ISNONTEXT(deployment_raw[[#This Row],[Column1]]), "", deployment_raw[[#This Row],[Column1]])</f>
        <v/>
      </c>
      <c r="B307" s="47" t="str">
        <f>IF(ISNONTEXT(deployment_raw[[#This Row],[Column2]]), "", deployment_raw[[#This Row],[Column2]])</f>
        <v/>
      </c>
      <c r="C307" s="48" t="str">
        <f>IF(ISNONTEXT(deployment_raw[[#This Row],[Column3]]), "", deployment_raw[[#This Row],[Column3]])</f>
        <v/>
      </c>
      <c r="D307" s="47" t="str">
        <f>IF(ISNONTEXT(deployment_raw[[#This Row],[Column4]]), "", deployment_raw[[#This Row],[Column4]])</f>
        <v/>
      </c>
      <c r="E307" s="33" t="str">
        <f>IF(ISNUMBER(deployment_raw[[#This Row],[Column5]]), deployment_raw[[#This Row],[Column5]],"")</f>
        <v/>
      </c>
      <c r="F307" s="36" t="str">
        <f>IF(ISNUMBER(deployment_raw[[#This Row],[Column6]]), deployment_raw[[#This Row],[Column6]],"")</f>
        <v/>
      </c>
      <c r="G307" s="31" t="str">
        <f>IF(ISNUMBER(deployment_raw[[#This Row],[Column7]]), deployment_raw[[#This Row],[Column7]]/1048576,"")</f>
        <v/>
      </c>
      <c r="H307" s="31" t="str">
        <f>IF(ISNUMBER(deployment_raw[[#This Row],[Column8]]), deployment_raw[[#This Row],[Column8]],"")</f>
        <v/>
      </c>
      <c r="I307" s="33" t="str">
        <f>IF(ISNUMBER(deployment_raw[[#This Row],[Column9]]), deployment_raw[[#This Row],[Column9]]/1048576,"")</f>
        <v/>
      </c>
      <c r="J307" s="36" t="str">
        <f>IF(ISNUMBER(deployment_raw[[#This Row],[Column10]]), deployment_raw[[#This Row],[Column10]],"")</f>
        <v/>
      </c>
      <c r="K307" s="31" t="str">
        <f>IF(ISNUMBER(deployment_raw[[#This Row],[Column11]]), deployment_raw[[#This Row],[Column11]]/1048576,"")</f>
        <v/>
      </c>
      <c r="L307" s="31" t="str">
        <f>IF(ISNUMBER(deployment_raw[[#This Row],[Column12]]), deployment_raw[[#This Row],[Column12]],"")</f>
        <v/>
      </c>
      <c r="M307" s="40" t="str">
        <f>IF(ISNUMBER(deployment_raw[[#This Row],[Column13]]), deployment_raw[[#This Row],[Column13]]/1048576,"")</f>
        <v/>
      </c>
    </row>
    <row r="308" spans="1:13" ht="15.75" customHeight="1" x14ac:dyDescent="0.25">
      <c r="A308" s="30" t="str">
        <f>IF(ISNONTEXT(deployment_raw[[#This Row],[Column1]]), "", deployment_raw[[#This Row],[Column1]])</f>
        <v/>
      </c>
      <c r="B308" s="47" t="str">
        <f>IF(ISNONTEXT(deployment_raw[[#This Row],[Column2]]), "", deployment_raw[[#This Row],[Column2]])</f>
        <v/>
      </c>
      <c r="C308" s="48" t="str">
        <f>IF(ISNONTEXT(deployment_raw[[#This Row],[Column3]]), "", deployment_raw[[#This Row],[Column3]])</f>
        <v/>
      </c>
      <c r="D308" s="47" t="str">
        <f>IF(ISNONTEXT(deployment_raw[[#This Row],[Column4]]), "", deployment_raw[[#This Row],[Column4]])</f>
        <v/>
      </c>
      <c r="E308" s="33" t="str">
        <f>IF(ISNUMBER(deployment_raw[[#This Row],[Column5]]), deployment_raw[[#This Row],[Column5]],"")</f>
        <v/>
      </c>
      <c r="F308" s="36" t="str">
        <f>IF(ISNUMBER(deployment_raw[[#This Row],[Column6]]), deployment_raw[[#This Row],[Column6]],"")</f>
        <v/>
      </c>
      <c r="G308" s="31" t="str">
        <f>IF(ISNUMBER(deployment_raw[[#This Row],[Column7]]), deployment_raw[[#This Row],[Column7]]/1048576,"")</f>
        <v/>
      </c>
      <c r="H308" s="31" t="str">
        <f>IF(ISNUMBER(deployment_raw[[#This Row],[Column8]]), deployment_raw[[#This Row],[Column8]],"")</f>
        <v/>
      </c>
      <c r="I308" s="33" t="str">
        <f>IF(ISNUMBER(deployment_raw[[#This Row],[Column9]]), deployment_raw[[#This Row],[Column9]]/1048576,"")</f>
        <v/>
      </c>
      <c r="J308" s="36" t="str">
        <f>IF(ISNUMBER(deployment_raw[[#This Row],[Column10]]), deployment_raw[[#This Row],[Column10]],"")</f>
        <v/>
      </c>
      <c r="K308" s="31" t="str">
        <f>IF(ISNUMBER(deployment_raw[[#This Row],[Column11]]), deployment_raw[[#This Row],[Column11]]/1048576,"")</f>
        <v/>
      </c>
      <c r="L308" s="31" t="str">
        <f>IF(ISNUMBER(deployment_raw[[#This Row],[Column12]]), deployment_raw[[#This Row],[Column12]],"")</f>
        <v/>
      </c>
      <c r="M308" s="40" t="str">
        <f>IF(ISNUMBER(deployment_raw[[#This Row],[Column13]]), deployment_raw[[#This Row],[Column13]]/1048576,"")</f>
        <v/>
      </c>
    </row>
    <row r="309" spans="1:13" ht="15.75" customHeight="1" x14ac:dyDescent="0.25">
      <c r="A309" s="30" t="str">
        <f>IF(ISNONTEXT(deployment_raw[[#This Row],[Column1]]), "", deployment_raw[[#This Row],[Column1]])</f>
        <v/>
      </c>
      <c r="B309" s="47" t="str">
        <f>IF(ISNONTEXT(deployment_raw[[#This Row],[Column2]]), "", deployment_raw[[#This Row],[Column2]])</f>
        <v/>
      </c>
      <c r="C309" s="48" t="str">
        <f>IF(ISNONTEXT(deployment_raw[[#This Row],[Column3]]), "", deployment_raw[[#This Row],[Column3]])</f>
        <v/>
      </c>
      <c r="D309" s="47" t="str">
        <f>IF(ISNONTEXT(deployment_raw[[#This Row],[Column4]]), "", deployment_raw[[#This Row],[Column4]])</f>
        <v/>
      </c>
      <c r="E309" s="33" t="str">
        <f>IF(ISNUMBER(deployment_raw[[#This Row],[Column5]]), deployment_raw[[#This Row],[Column5]],"")</f>
        <v/>
      </c>
      <c r="F309" s="36" t="str">
        <f>IF(ISNUMBER(deployment_raw[[#This Row],[Column6]]), deployment_raw[[#This Row],[Column6]],"")</f>
        <v/>
      </c>
      <c r="G309" s="31" t="str">
        <f>IF(ISNUMBER(deployment_raw[[#This Row],[Column7]]), deployment_raw[[#This Row],[Column7]]/1048576,"")</f>
        <v/>
      </c>
      <c r="H309" s="31" t="str">
        <f>IF(ISNUMBER(deployment_raw[[#This Row],[Column8]]), deployment_raw[[#This Row],[Column8]],"")</f>
        <v/>
      </c>
      <c r="I309" s="33" t="str">
        <f>IF(ISNUMBER(deployment_raw[[#This Row],[Column9]]), deployment_raw[[#This Row],[Column9]]/1048576,"")</f>
        <v/>
      </c>
      <c r="J309" s="36" t="str">
        <f>IF(ISNUMBER(deployment_raw[[#This Row],[Column10]]), deployment_raw[[#This Row],[Column10]],"")</f>
        <v/>
      </c>
      <c r="K309" s="31" t="str">
        <f>IF(ISNUMBER(deployment_raw[[#This Row],[Column11]]), deployment_raw[[#This Row],[Column11]]/1048576,"")</f>
        <v/>
      </c>
      <c r="L309" s="31" t="str">
        <f>IF(ISNUMBER(deployment_raw[[#This Row],[Column12]]), deployment_raw[[#This Row],[Column12]],"")</f>
        <v/>
      </c>
      <c r="M309" s="40" t="str">
        <f>IF(ISNUMBER(deployment_raw[[#This Row],[Column13]]), deployment_raw[[#This Row],[Column13]]/1048576,"")</f>
        <v/>
      </c>
    </row>
    <row r="310" spans="1:13" ht="15.75" customHeight="1" x14ac:dyDescent="0.25">
      <c r="A310" s="30" t="str">
        <f>IF(ISNONTEXT(deployment_raw[[#This Row],[Column1]]), "", deployment_raw[[#This Row],[Column1]])</f>
        <v/>
      </c>
      <c r="B310" s="47" t="str">
        <f>IF(ISNONTEXT(deployment_raw[[#This Row],[Column2]]), "", deployment_raw[[#This Row],[Column2]])</f>
        <v/>
      </c>
      <c r="C310" s="48" t="str">
        <f>IF(ISNONTEXT(deployment_raw[[#This Row],[Column3]]), "", deployment_raw[[#This Row],[Column3]])</f>
        <v/>
      </c>
      <c r="D310" s="47" t="str">
        <f>IF(ISNONTEXT(deployment_raw[[#This Row],[Column4]]), "", deployment_raw[[#This Row],[Column4]])</f>
        <v/>
      </c>
      <c r="E310" s="33" t="str">
        <f>IF(ISNUMBER(deployment_raw[[#This Row],[Column5]]), deployment_raw[[#This Row],[Column5]],"")</f>
        <v/>
      </c>
      <c r="F310" s="36" t="str">
        <f>IF(ISNUMBER(deployment_raw[[#This Row],[Column6]]), deployment_raw[[#This Row],[Column6]],"")</f>
        <v/>
      </c>
      <c r="G310" s="31" t="str">
        <f>IF(ISNUMBER(deployment_raw[[#This Row],[Column7]]), deployment_raw[[#This Row],[Column7]]/1048576,"")</f>
        <v/>
      </c>
      <c r="H310" s="31" t="str">
        <f>IF(ISNUMBER(deployment_raw[[#This Row],[Column8]]), deployment_raw[[#This Row],[Column8]],"")</f>
        <v/>
      </c>
      <c r="I310" s="33" t="str">
        <f>IF(ISNUMBER(deployment_raw[[#This Row],[Column9]]), deployment_raw[[#This Row],[Column9]]/1048576,"")</f>
        <v/>
      </c>
      <c r="J310" s="36" t="str">
        <f>IF(ISNUMBER(deployment_raw[[#This Row],[Column10]]), deployment_raw[[#This Row],[Column10]],"")</f>
        <v/>
      </c>
      <c r="K310" s="31" t="str">
        <f>IF(ISNUMBER(deployment_raw[[#This Row],[Column11]]), deployment_raw[[#This Row],[Column11]]/1048576,"")</f>
        <v/>
      </c>
      <c r="L310" s="31" t="str">
        <f>IF(ISNUMBER(deployment_raw[[#This Row],[Column12]]), deployment_raw[[#This Row],[Column12]],"")</f>
        <v/>
      </c>
      <c r="M310" s="40" t="str">
        <f>IF(ISNUMBER(deployment_raw[[#This Row],[Column13]]), deployment_raw[[#This Row],[Column13]]/1048576,"")</f>
        <v/>
      </c>
    </row>
    <row r="311" spans="1:13" ht="15.75" customHeight="1" x14ac:dyDescent="0.25">
      <c r="A311" s="30" t="str">
        <f>IF(ISNONTEXT(deployment_raw[[#This Row],[Column1]]), "", deployment_raw[[#This Row],[Column1]])</f>
        <v/>
      </c>
      <c r="B311" s="47" t="str">
        <f>IF(ISNONTEXT(deployment_raw[[#This Row],[Column2]]), "", deployment_raw[[#This Row],[Column2]])</f>
        <v/>
      </c>
      <c r="C311" s="48" t="str">
        <f>IF(ISNONTEXT(deployment_raw[[#This Row],[Column3]]), "", deployment_raw[[#This Row],[Column3]])</f>
        <v/>
      </c>
      <c r="D311" s="47" t="str">
        <f>IF(ISNONTEXT(deployment_raw[[#This Row],[Column4]]), "", deployment_raw[[#This Row],[Column4]])</f>
        <v/>
      </c>
      <c r="E311" s="33" t="str">
        <f>IF(ISNUMBER(deployment_raw[[#This Row],[Column5]]), deployment_raw[[#This Row],[Column5]],"")</f>
        <v/>
      </c>
      <c r="F311" s="36" t="str">
        <f>IF(ISNUMBER(deployment_raw[[#This Row],[Column6]]), deployment_raw[[#This Row],[Column6]],"")</f>
        <v/>
      </c>
      <c r="G311" s="31" t="str">
        <f>IF(ISNUMBER(deployment_raw[[#This Row],[Column7]]), deployment_raw[[#This Row],[Column7]]/1048576,"")</f>
        <v/>
      </c>
      <c r="H311" s="31" t="str">
        <f>IF(ISNUMBER(deployment_raw[[#This Row],[Column8]]), deployment_raw[[#This Row],[Column8]],"")</f>
        <v/>
      </c>
      <c r="I311" s="33" t="str">
        <f>IF(ISNUMBER(deployment_raw[[#This Row],[Column9]]), deployment_raw[[#This Row],[Column9]]/1048576,"")</f>
        <v/>
      </c>
      <c r="J311" s="36" t="str">
        <f>IF(ISNUMBER(deployment_raw[[#This Row],[Column10]]), deployment_raw[[#This Row],[Column10]],"")</f>
        <v/>
      </c>
      <c r="K311" s="31" t="str">
        <f>IF(ISNUMBER(deployment_raw[[#This Row],[Column11]]), deployment_raw[[#This Row],[Column11]]/1048576,"")</f>
        <v/>
      </c>
      <c r="L311" s="31" t="str">
        <f>IF(ISNUMBER(deployment_raw[[#This Row],[Column12]]), deployment_raw[[#This Row],[Column12]],"")</f>
        <v/>
      </c>
      <c r="M311" s="40" t="str">
        <f>IF(ISNUMBER(deployment_raw[[#This Row],[Column13]]), deployment_raw[[#This Row],[Column13]]/1048576,"")</f>
        <v/>
      </c>
    </row>
    <row r="312" spans="1:13" ht="15.75" customHeight="1" x14ac:dyDescent="0.25">
      <c r="A312" s="30" t="str">
        <f>IF(ISNONTEXT(deployment_raw[[#This Row],[Column1]]), "", deployment_raw[[#This Row],[Column1]])</f>
        <v/>
      </c>
      <c r="B312" s="47" t="str">
        <f>IF(ISNONTEXT(deployment_raw[[#This Row],[Column2]]), "", deployment_raw[[#This Row],[Column2]])</f>
        <v/>
      </c>
      <c r="C312" s="48" t="str">
        <f>IF(ISNONTEXT(deployment_raw[[#This Row],[Column3]]), "", deployment_raw[[#This Row],[Column3]])</f>
        <v/>
      </c>
      <c r="D312" s="47" t="str">
        <f>IF(ISNONTEXT(deployment_raw[[#This Row],[Column4]]), "", deployment_raw[[#This Row],[Column4]])</f>
        <v/>
      </c>
      <c r="E312" s="33" t="str">
        <f>IF(ISNUMBER(deployment_raw[[#This Row],[Column5]]), deployment_raw[[#This Row],[Column5]],"")</f>
        <v/>
      </c>
      <c r="F312" s="36" t="str">
        <f>IF(ISNUMBER(deployment_raw[[#This Row],[Column6]]), deployment_raw[[#This Row],[Column6]],"")</f>
        <v/>
      </c>
      <c r="G312" s="31" t="str">
        <f>IF(ISNUMBER(deployment_raw[[#This Row],[Column7]]), deployment_raw[[#This Row],[Column7]]/1048576,"")</f>
        <v/>
      </c>
      <c r="H312" s="31" t="str">
        <f>IF(ISNUMBER(deployment_raw[[#This Row],[Column8]]), deployment_raw[[#This Row],[Column8]],"")</f>
        <v/>
      </c>
      <c r="I312" s="33" t="str">
        <f>IF(ISNUMBER(deployment_raw[[#This Row],[Column9]]), deployment_raw[[#This Row],[Column9]]/1048576,"")</f>
        <v/>
      </c>
      <c r="J312" s="36" t="str">
        <f>IF(ISNUMBER(deployment_raw[[#This Row],[Column10]]), deployment_raw[[#This Row],[Column10]],"")</f>
        <v/>
      </c>
      <c r="K312" s="31" t="str">
        <f>IF(ISNUMBER(deployment_raw[[#This Row],[Column11]]), deployment_raw[[#This Row],[Column11]]/1048576,"")</f>
        <v/>
      </c>
      <c r="L312" s="31" t="str">
        <f>IF(ISNUMBER(deployment_raw[[#This Row],[Column12]]), deployment_raw[[#This Row],[Column12]],"")</f>
        <v/>
      </c>
      <c r="M312" s="40" t="str">
        <f>IF(ISNUMBER(deployment_raw[[#This Row],[Column13]]), deployment_raw[[#This Row],[Column13]]/1048576,"")</f>
        <v/>
      </c>
    </row>
    <row r="313" spans="1:13" ht="15.75" customHeight="1" x14ac:dyDescent="0.25">
      <c r="A313" s="30" t="str">
        <f>IF(ISNONTEXT(deployment_raw[[#This Row],[Column1]]), "", deployment_raw[[#This Row],[Column1]])</f>
        <v/>
      </c>
      <c r="B313" s="47" t="str">
        <f>IF(ISNONTEXT(deployment_raw[[#This Row],[Column2]]), "", deployment_raw[[#This Row],[Column2]])</f>
        <v/>
      </c>
      <c r="C313" s="48" t="str">
        <f>IF(ISNONTEXT(deployment_raw[[#This Row],[Column3]]), "", deployment_raw[[#This Row],[Column3]])</f>
        <v/>
      </c>
      <c r="D313" s="47" t="str">
        <f>IF(ISNONTEXT(deployment_raw[[#This Row],[Column4]]), "", deployment_raw[[#This Row],[Column4]])</f>
        <v/>
      </c>
      <c r="E313" s="33" t="str">
        <f>IF(ISNUMBER(deployment_raw[[#This Row],[Column5]]), deployment_raw[[#This Row],[Column5]],"")</f>
        <v/>
      </c>
      <c r="F313" s="36" t="str">
        <f>IF(ISNUMBER(deployment_raw[[#This Row],[Column6]]), deployment_raw[[#This Row],[Column6]],"")</f>
        <v/>
      </c>
      <c r="G313" s="31" t="str">
        <f>IF(ISNUMBER(deployment_raw[[#This Row],[Column7]]), deployment_raw[[#This Row],[Column7]]/1048576,"")</f>
        <v/>
      </c>
      <c r="H313" s="31" t="str">
        <f>IF(ISNUMBER(deployment_raw[[#This Row],[Column8]]), deployment_raw[[#This Row],[Column8]],"")</f>
        <v/>
      </c>
      <c r="I313" s="33" t="str">
        <f>IF(ISNUMBER(deployment_raw[[#This Row],[Column9]]), deployment_raw[[#This Row],[Column9]]/1048576,"")</f>
        <v/>
      </c>
      <c r="J313" s="36" t="str">
        <f>IF(ISNUMBER(deployment_raw[[#This Row],[Column10]]), deployment_raw[[#This Row],[Column10]],"")</f>
        <v/>
      </c>
      <c r="K313" s="31" t="str">
        <f>IF(ISNUMBER(deployment_raw[[#This Row],[Column11]]), deployment_raw[[#This Row],[Column11]]/1048576,"")</f>
        <v/>
      </c>
      <c r="L313" s="31" t="str">
        <f>IF(ISNUMBER(deployment_raw[[#This Row],[Column12]]), deployment_raw[[#This Row],[Column12]],"")</f>
        <v/>
      </c>
      <c r="M313" s="40" t="str">
        <f>IF(ISNUMBER(deployment_raw[[#This Row],[Column13]]), deployment_raw[[#This Row],[Column13]]/1048576,"")</f>
        <v/>
      </c>
    </row>
    <row r="314" spans="1:13" ht="15.75" customHeight="1" x14ac:dyDescent="0.25">
      <c r="A314" s="30" t="str">
        <f>IF(ISNONTEXT(deployment_raw[[#This Row],[Column1]]), "", deployment_raw[[#This Row],[Column1]])</f>
        <v/>
      </c>
      <c r="B314" s="47" t="str">
        <f>IF(ISNONTEXT(deployment_raw[[#This Row],[Column2]]), "", deployment_raw[[#This Row],[Column2]])</f>
        <v/>
      </c>
      <c r="C314" s="48" t="str">
        <f>IF(ISNONTEXT(deployment_raw[[#This Row],[Column3]]), "", deployment_raw[[#This Row],[Column3]])</f>
        <v/>
      </c>
      <c r="D314" s="47" t="str">
        <f>IF(ISNONTEXT(deployment_raw[[#This Row],[Column4]]), "", deployment_raw[[#This Row],[Column4]])</f>
        <v/>
      </c>
      <c r="E314" s="33" t="str">
        <f>IF(ISNUMBER(deployment_raw[[#This Row],[Column5]]), deployment_raw[[#This Row],[Column5]],"")</f>
        <v/>
      </c>
      <c r="F314" s="36" t="str">
        <f>IF(ISNUMBER(deployment_raw[[#This Row],[Column6]]), deployment_raw[[#This Row],[Column6]],"")</f>
        <v/>
      </c>
      <c r="G314" s="31" t="str">
        <f>IF(ISNUMBER(deployment_raw[[#This Row],[Column7]]), deployment_raw[[#This Row],[Column7]]/1048576,"")</f>
        <v/>
      </c>
      <c r="H314" s="31" t="str">
        <f>IF(ISNUMBER(deployment_raw[[#This Row],[Column8]]), deployment_raw[[#This Row],[Column8]],"")</f>
        <v/>
      </c>
      <c r="I314" s="33" t="str">
        <f>IF(ISNUMBER(deployment_raw[[#This Row],[Column9]]), deployment_raw[[#This Row],[Column9]]/1048576,"")</f>
        <v/>
      </c>
      <c r="J314" s="36" t="str">
        <f>IF(ISNUMBER(deployment_raw[[#This Row],[Column10]]), deployment_raw[[#This Row],[Column10]],"")</f>
        <v/>
      </c>
      <c r="K314" s="31" t="str">
        <f>IF(ISNUMBER(deployment_raw[[#This Row],[Column11]]), deployment_raw[[#This Row],[Column11]]/1048576,"")</f>
        <v/>
      </c>
      <c r="L314" s="31" t="str">
        <f>IF(ISNUMBER(deployment_raw[[#This Row],[Column12]]), deployment_raw[[#This Row],[Column12]],"")</f>
        <v/>
      </c>
      <c r="M314" s="40" t="str">
        <f>IF(ISNUMBER(deployment_raw[[#This Row],[Column13]]), deployment_raw[[#This Row],[Column13]]/1048576,"")</f>
        <v/>
      </c>
    </row>
    <row r="315" spans="1:13" ht="15.75" customHeight="1" x14ac:dyDescent="0.25">
      <c r="A315" s="30" t="str">
        <f>IF(ISNONTEXT(deployment_raw[[#This Row],[Column1]]), "", deployment_raw[[#This Row],[Column1]])</f>
        <v/>
      </c>
      <c r="B315" s="47" t="str">
        <f>IF(ISNONTEXT(deployment_raw[[#This Row],[Column2]]), "", deployment_raw[[#This Row],[Column2]])</f>
        <v/>
      </c>
      <c r="C315" s="48" t="str">
        <f>IF(ISNONTEXT(deployment_raw[[#This Row],[Column3]]), "", deployment_raw[[#This Row],[Column3]])</f>
        <v/>
      </c>
      <c r="D315" s="47" t="str">
        <f>IF(ISNONTEXT(deployment_raw[[#This Row],[Column4]]), "", deployment_raw[[#This Row],[Column4]])</f>
        <v/>
      </c>
      <c r="E315" s="33" t="str">
        <f>IF(ISNUMBER(deployment_raw[[#This Row],[Column5]]), deployment_raw[[#This Row],[Column5]],"")</f>
        <v/>
      </c>
      <c r="F315" s="36" t="str">
        <f>IF(ISNUMBER(deployment_raw[[#This Row],[Column6]]), deployment_raw[[#This Row],[Column6]],"")</f>
        <v/>
      </c>
      <c r="G315" s="31" t="str">
        <f>IF(ISNUMBER(deployment_raw[[#This Row],[Column7]]), deployment_raw[[#This Row],[Column7]]/1048576,"")</f>
        <v/>
      </c>
      <c r="H315" s="31" t="str">
        <f>IF(ISNUMBER(deployment_raw[[#This Row],[Column8]]), deployment_raw[[#This Row],[Column8]],"")</f>
        <v/>
      </c>
      <c r="I315" s="33" t="str">
        <f>IF(ISNUMBER(deployment_raw[[#This Row],[Column9]]), deployment_raw[[#This Row],[Column9]]/1048576,"")</f>
        <v/>
      </c>
      <c r="J315" s="36" t="str">
        <f>IF(ISNUMBER(deployment_raw[[#This Row],[Column10]]), deployment_raw[[#This Row],[Column10]],"")</f>
        <v/>
      </c>
      <c r="K315" s="31" t="str">
        <f>IF(ISNUMBER(deployment_raw[[#This Row],[Column11]]), deployment_raw[[#This Row],[Column11]]/1048576,"")</f>
        <v/>
      </c>
      <c r="L315" s="31" t="str">
        <f>IF(ISNUMBER(deployment_raw[[#This Row],[Column12]]), deployment_raw[[#This Row],[Column12]],"")</f>
        <v/>
      </c>
      <c r="M315" s="40" t="str">
        <f>IF(ISNUMBER(deployment_raw[[#This Row],[Column13]]), deployment_raw[[#This Row],[Column13]]/1048576,"")</f>
        <v/>
      </c>
    </row>
    <row r="316" spans="1:13" ht="15.75" customHeight="1" x14ac:dyDescent="0.25">
      <c r="A316" s="30" t="str">
        <f>IF(ISNONTEXT(deployment_raw[[#This Row],[Column1]]), "", deployment_raw[[#This Row],[Column1]])</f>
        <v/>
      </c>
      <c r="B316" s="47" t="str">
        <f>IF(ISNONTEXT(deployment_raw[[#This Row],[Column2]]), "", deployment_raw[[#This Row],[Column2]])</f>
        <v/>
      </c>
      <c r="C316" s="48" t="str">
        <f>IF(ISNONTEXT(deployment_raw[[#This Row],[Column3]]), "", deployment_raw[[#This Row],[Column3]])</f>
        <v/>
      </c>
      <c r="D316" s="47" t="str">
        <f>IF(ISNONTEXT(deployment_raw[[#This Row],[Column4]]), "", deployment_raw[[#This Row],[Column4]])</f>
        <v/>
      </c>
      <c r="E316" s="33" t="str">
        <f>IF(ISNUMBER(deployment_raw[[#This Row],[Column5]]), deployment_raw[[#This Row],[Column5]],"")</f>
        <v/>
      </c>
      <c r="F316" s="36" t="str">
        <f>IF(ISNUMBER(deployment_raw[[#This Row],[Column6]]), deployment_raw[[#This Row],[Column6]],"")</f>
        <v/>
      </c>
      <c r="G316" s="31" t="str">
        <f>IF(ISNUMBER(deployment_raw[[#This Row],[Column7]]), deployment_raw[[#This Row],[Column7]]/1048576,"")</f>
        <v/>
      </c>
      <c r="H316" s="31" t="str">
        <f>IF(ISNUMBER(deployment_raw[[#This Row],[Column8]]), deployment_raw[[#This Row],[Column8]],"")</f>
        <v/>
      </c>
      <c r="I316" s="33" t="str">
        <f>IF(ISNUMBER(deployment_raw[[#This Row],[Column9]]), deployment_raw[[#This Row],[Column9]]/1048576,"")</f>
        <v/>
      </c>
      <c r="J316" s="36" t="str">
        <f>IF(ISNUMBER(deployment_raw[[#This Row],[Column10]]), deployment_raw[[#This Row],[Column10]],"")</f>
        <v/>
      </c>
      <c r="K316" s="31" t="str">
        <f>IF(ISNUMBER(deployment_raw[[#This Row],[Column11]]), deployment_raw[[#This Row],[Column11]]/1048576,"")</f>
        <v/>
      </c>
      <c r="L316" s="31" t="str">
        <f>IF(ISNUMBER(deployment_raw[[#This Row],[Column12]]), deployment_raw[[#This Row],[Column12]],"")</f>
        <v/>
      </c>
      <c r="M316" s="40" t="str">
        <f>IF(ISNUMBER(deployment_raw[[#This Row],[Column13]]), deployment_raw[[#This Row],[Column13]]/1048576,"")</f>
        <v/>
      </c>
    </row>
    <row r="317" spans="1:13" ht="15.75" customHeight="1" x14ac:dyDescent="0.25">
      <c r="A317" s="30" t="str">
        <f>IF(ISNONTEXT(deployment_raw[[#This Row],[Column1]]), "", deployment_raw[[#This Row],[Column1]])</f>
        <v/>
      </c>
      <c r="B317" s="47" t="str">
        <f>IF(ISNONTEXT(deployment_raw[[#This Row],[Column2]]), "", deployment_raw[[#This Row],[Column2]])</f>
        <v/>
      </c>
      <c r="C317" s="48" t="str">
        <f>IF(ISNONTEXT(deployment_raw[[#This Row],[Column3]]), "", deployment_raw[[#This Row],[Column3]])</f>
        <v/>
      </c>
      <c r="D317" s="47" t="str">
        <f>IF(ISNONTEXT(deployment_raw[[#This Row],[Column4]]), "", deployment_raw[[#This Row],[Column4]])</f>
        <v/>
      </c>
      <c r="E317" s="33" t="str">
        <f>IF(ISNUMBER(deployment_raw[[#This Row],[Column5]]), deployment_raw[[#This Row],[Column5]],"")</f>
        <v/>
      </c>
      <c r="F317" s="36" t="str">
        <f>IF(ISNUMBER(deployment_raw[[#This Row],[Column6]]), deployment_raw[[#This Row],[Column6]],"")</f>
        <v/>
      </c>
      <c r="G317" s="31" t="str">
        <f>IF(ISNUMBER(deployment_raw[[#This Row],[Column7]]), deployment_raw[[#This Row],[Column7]]/1048576,"")</f>
        <v/>
      </c>
      <c r="H317" s="31" t="str">
        <f>IF(ISNUMBER(deployment_raw[[#This Row],[Column8]]), deployment_raw[[#This Row],[Column8]],"")</f>
        <v/>
      </c>
      <c r="I317" s="33" t="str">
        <f>IF(ISNUMBER(deployment_raw[[#This Row],[Column9]]), deployment_raw[[#This Row],[Column9]]/1048576,"")</f>
        <v/>
      </c>
      <c r="J317" s="36" t="str">
        <f>IF(ISNUMBER(deployment_raw[[#This Row],[Column10]]), deployment_raw[[#This Row],[Column10]],"")</f>
        <v/>
      </c>
      <c r="K317" s="31" t="str">
        <f>IF(ISNUMBER(deployment_raw[[#This Row],[Column11]]), deployment_raw[[#This Row],[Column11]]/1048576,"")</f>
        <v/>
      </c>
      <c r="L317" s="31" t="str">
        <f>IF(ISNUMBER(deployment_raw[[#This Row],[Column12]]), deployment_raw[[#This Row],[Column12]],"")</f>
        <v/>
      </c>
      <c r="M317" s="40" t="str">
        <f>IF(ISNUMBER(deployment_raw[[#This Row],[Column13]]), deployment_raw[[#This Row],[Column13]]/1048576,"")</f>
        <v/>
      </c>
    </row>
    <row r="318" spans="1:13" ht="15.75" customHeight="1" x14ac:dyDescent="0.25">
      <c r="A318" s="30" t="str">
        <f>IF(ISNONTEXT(deployment_raw[[#This Row],[Column1]]), "", deployment_raw[[#This Row],[Column1]])</f>
        <v/>
      </c>
      <c r="B318" s="47" t="str">
        <f>IF(ISNONTEXT(deployment_raw[[#This Row],[Column2]]), "", deployment_raw[[#This Row],[Column2]])</f>
        <v/>
      </c>
      <c r="C318" s="48" t="str">
        <f>IF(ISNONTEXT(deployment_raw[[#This Row],[Column3]]), "", deployment_raw[[#This Row],[Column3]])</f>
        <v/>
      </c>
      <c r="D318" s="47" t="str">
        <f>IF(ISNONTEXT(deployment_raw[[#This Row],[Column4]]), "", deployment_raw[[#This Row],[Column4]])</f>
        <v/>
      </c>
      <c r="E318" s="33" t="str">
        <f>IF(ISNUMBER(deployment_raw[[#This Row],[Column5]]), deployment_raw[[#This Row],[Column5]],"")</f>
        <v/>
      </c>
      <c r="F318" s="36" t="str">
        <f>IF(ISNUMBER(deployment_raw[[#This Row],[Column6]]), deployment_raw[[#This Row],[Column6]],"")</f>
        <v/>
      </c>
      <c r="G318" s="31" t="str">
        <f>IF(ISNUMBER(deployment_raw[[#This Row],[Column7]]), deployment_raw[[#This Row],[Column7]]/1048576,"")</f>
        <v/>
      </c>
      <c r="H318" s="31" t="str">
        <f>IF(ISNUMBER(deployment_raw[[#This Row],[Column8]]), deployment_raw[[#This Row],[Column8]],"")</f>
        <v/>
      </c>
      <c r="I318" s="33" t="str">
        <f>IF(ISNUMBER(deployment_raw[[#This Row],[Column9]]), deployment_raw[[#This Row],[Column9]]/1048576,"")</f>
        <v/>
      </c>
      <c r="J318" s="36" t="str">
        <f>IF(ISNUMBER(deployment_raw[[#This Row],[Column10]]), deployment_raw[[#This Row],[Column10]],"")</f>
        <v/>
      </c>
      <c r="K318" s="31" t="str">
        <f>IF(ISNUMBER(deployment_raw[[#This Row],[Column11]]), deployment_raw[[#This Row],[Column11]]/1048576,"")</f>
        <v/>
      </c>
      <c r="L318" s="31" t="str">
        <f>IF(ISNUMBER(deployment_raw[[#This Row],[Column12]]), deployment_raw[[#This Row],[Column12]],"")</f>
        <v/>
      </c>
      <c r="M318" s="40" t="str">
        <f>IF(ISNUMBER(deployment_raw[[#This Row],[Column13]]), deployment_raw[[#This Row],[Column13]]/1048576,"")</f>
        <v/>
      </c>
    </row>
    <row r="319" spans="1:13" ht="15.75" customHeight="1" x14ac:dyDescent="0.25">
      <c r="A319" s="30" t="str">
        <f>IF(ISNONTEXT(deployment_raw[[#This Row],[Column1]]), "", deployment_raw[[#This Row],[Column1]])</f>
        <v/>
      </c>
      <c r="B319" s="47" t="str">
        <f>IF(ISNONTEXT(deployment_raw[[#This Row],[Column2]]), "", deployment_raw[[#This Row],[Column2]])</f>
        <v/>
      </c>
      <c r="C319" s="48" t="str">
        <f>IF(ISNONTEXT(deployment_raw[[#This Row],[Column3]]), "", deployment_raw[[#This Row],[Column3]])</f>
        <v/>
      </c>
      <c r="D319" s="47" t="str">
        <f>IF(ISNONTEXT(deployment_raw[[#This Row],[Column4]]), "", deployment_raw[[#This Row],[Column4]])</f>
        <v/>
      </c>
      <c r="E319" s="33" t="str">
        <f>IF(ISNUMBER(deployment_raw[[#This Row],[Column5]]), deployment_raw[[#This Row],[Column5]],"")</f>
        <v/>
      </c>
      <c r="F319" s="36" t="str">
        <f>IF(ISNUMBER(deployment_raw[[#This Row],[Column6]]), deployment_raw[[#This Row],[Column6]],"")</f>
        <v/>
      </c>
      <c r="G319" s="31" t="str">
        <f>IF(ISNUMBER(deployment_raw[[#This Row],[Column7]]), deployment_raw[[#This Row],[Column7]]/1048576,"")</f>
        <v/>
      </c>
      <c r="H319" s="31" t="str">
        <f>IF(ISNUMBER(deployment_raw[[#This Row],[Column8]]), deployment_raw[[#This Row],[Column8]],"")</f>
        <v/>
      </c>
      <c r="I319" s="33" t="str">
        <f>IF(ISNUMBER(deployment_raw[[#This Row],[Column9]]), deployment_raw[[#This Row],[Column9]]/1048576,"")</f>
        <v/>
      </c>
      <c r="J319" s="36" t="str">
        <f>IF(ISNUMBER(deployment_raw[[#This Row],[Column10]]), deployment_raw[[#This Row],[Column10]],"")</f>
        <v/>
      </c>
      <c r="K319" s="31" t="str">
        <f>IF(ISNUMBER(deployment_raw[[#This Row],[Column11]]), deployment_raw[[#This Row],[Column11]]/1048576,"")</f>
        <v/>
      </c>
      <c r="L319" s="31" t="str">
        <f>IF(ISNUMBER(deployment_raw[[#This Row],[Column12]]), deployment_raw[[#This Row],[Column12]],"")</f>
        <v/>
      </c>
      <c r="M319" s="40" t="str">
        <f>IF(ISNUMBER(deployment_raw[[#This Row],[Column13]]), deployment_raw[[#This Row],[Column13]]/1048576,"")</f>
        <v/>
      </c>
    </row>
    <row r="320" spans="1:13" ht="15.75" customHeight="1" x14ac:dyDescent="0.25">
      <c r="A320" s="30" t="str">
        <f>IF(ISNONTEXT(deployment_raw[[#This Row],[Column1]]), "", deployment_raw[[#This Row],[Column1]])</f>
        <v/>
      </c>
      <c r="B320" s="47" t="str">
        <f>IF(ISNONTEXT(deployment_raw[[#This Row],[Column2]]), "", deployment_raw[[#This Row],[Column2]])</f>
        <v/>
      </c>
      <c r="C320" s="48" t="str">
        <f>IF(ISNONTEXT(deployment_raw[[#This Row],[Column3]]), "", deployment_raw[[#This Row],[Column3]])</f>
        <v/>
      </c>
      <c r="D320" s="47" t="str">
        <f>IF(ISNONTEXT(deployment_raw[[#This Row],[Column4]]), "", deployment_raw[[#This Row],[Column4]])</f>
        <v/>
      </c>
      <c r="E320" s="33" t="str">
        <f>IF(ISNUMBER(deployment_raw[[#This Row],[Column5]]), deployment_raw[[#This Row],[Column5]],"")</f>
        <v/>
      </c>
      <c r="F320" s="36" t="str">
        <f>IF(ISNUMBER(deployment_raw[[#This Row],[Column6]]), deployment_raw[[#This Row],[Column6]],"")</f>
        <v/>
      </c>
      <c r="G320" s="31" t="str">
        <f>IF(ISNUMBER(deployment_raw[[#This Row],[Column7]]), deployment_raw[[#This Row],[Column7]]/1048576,"")</f>
        <v/>
      </c>
      <c r="H320" s="31" t="str">
        <f>IF(ISNUMBER(deployment_raw[[#This Row],[Column8]]), deployment_raw[[#This Row],[Column8]],"")</f>
        <v/>
      </c>
      <c r="I320" s="33" t="str">
        <f>IF(ISNUMBER(deployment_raw[[#This Row],[Column9]]), deployment_raw[[#This Row],[Column9]]/1048576,"")</f>
        <v/>
      </c>
      <c r="J320" s="36" t="str">
        <f>IF(ISNUMBER(deployment_raw[[#This Row],[Column10]]), deployment_raw[[#This Row],[Column10]],"")</f>
        <v/>
      </c>
      <c r="K320" s="31" t="str">
        <f>IF(ISNUMBER(deployment_raw[[#This Row],[Column11]]), deployment_raw[[#This Row],[Column11]]/1048576,"")</f>
        <v/>
      </c>
      <c r="L320" s="31" t="str">
        <f>IF(ISNUMBER(deployment_raw[[#This Row],[Column12]]), deployment_raw[[#This Row],[Column12]],"")</f>
        <v/>
      </c>
      <c r="M320" s="40" t="str">
        <f>IF(ISNUMBER(deployment_raw[[#This Row],[Column13]]), deployment_raw[[#This Row],[Column13]]/1048576,"")</f>
        <v/>
      </c>
    </row>
    <row r="321" spans="1:13" ht="15.75" customHeight="1" x14ac:dyDescent="0.25">
      <c r="A321" s="30" t="str">
        <f>IF(ISNONTEXT(deployment_raw[[#This Row],[Column1]]), "", deployment_raw[[#This Row],[Column1]])</f>
        <v/>
      </c>
      <c r="B321" s="47" t="str">
        <f>IF(ISNONTEXT(deployment_raw[[#This Row],[Column2]]), "", deployment_raw[[#This Row],[Column2]])</f>
        <v/>
      </c>
      <c r="C321" s="48" t="str">
        <f>IF(ISNONTEXT(deployment_raw[[#This Row],[Column3]]), "", deployment_raw[[#This Row],[Column3]])</f>
        <v/>
      </c>
      <c r="D321" s="47" t="str">
        <f>IF(ISNONTEXT(deployment_raw[[#This Row],[Column4]]), "", deployment_raw[[#This Row],[Column4]])</f>
        <v/>
      </c>
      <c r="E321" s="33" t="str">
        <f>IF(ISNUMBER(deployment_raw[[#This Row],[Column5]]), deployment_raw[[#This Row],[Column5]],"")</f>
        <v/>
      </c>
      <c r="F321" s="36" t="str">
        <f>IF(ISNUMBER(deployment_raw[[#This Row],[Column6]]), deployment_raw[[#This Row],[Column6]],"")</f>
        <v/>
      </c>
      <c r="G321" s="31" t="str">
        <f>IF(ISNUMBER(deployment_raw[[#This Row],[Column7]]), deployment_raw[[#This Row],[Column7]]/1048576,"")</f>
        <v/>
      </c>
      <c r="H321" s="31" t="str">
        <f>IF(ISNUMBER(deployment_raw[[#This Row],[Column8]]), deployment_raw[[#This Row],[Column8]],"")</f>
        <v/>
      </c>
      <c r="I321" s="33" t="str">
        <f>IF(ISNUMBER(deployment_raw[[#This Row],[Column9]]), deployment_raw[[#This Row],[Column9]]/1048576,"")</f>
        <v/>
      </c>
      <c r="J321" s="36" t="str">
        <f>IF(ISNUMBER(deployment_raw[[#This Row],[Column10]]), deployment_raw[[#This Row],[Column10]],"")</f>
        <v/>
      </c>
      <c r="K321" s="31" t="str">
        <f>IF(ISNUMBER(deployment_raw[[#This Row],[Column11]]), deployment_raw[[#This Row],[Column11]]/1048576,"")</f>
        <v/>
      </c>
      <c r="L321" s="31" t="str">
        <f>IF(ISNUMBER(deployment_raw[[#This Row],[Column12]]), deployment_raw[[#This Row],[Column12]],"")</f>
        <v/>
      </c>
      <c r="M321" s="40" t="str">
        <f>IF(ISNUMBER(deployment_raw[[#This Row],[Column13]]), deployment_raw[[#This Row],[Column13]]/1048576,"")</f>
        <v/>
      </c>
    </row>
    <row r="322" spans="1:13" ht="15.75" customHeight="1" x14ac:dyDescent="0.25">
      <c r="A322" s="30" t="str">
        <f>IF(ISNONTEXT(deployment_raw[[#This Row],[Column1]]), "", deployment_raw[[#This Row],[Column1]])</f>
        <v/>
      </c>
      <c r="B322" s="47" t="str">
        <f>IF(ISNONTEXT(deployment_raw[[#This Row],[Column2]]), "", deployment_raw[[#This Row],[Column2]])</f>
        <v/>
      </c>
      <c r="C322" s="48" t="str">
        <f>IF(ISNONTEXT(deployment_raw[[#This Row],[Column3]]), "", deployment_raw[[#This Row],[Column3]])</f>
        <v/>
      </c>
      <c r="D322" s="47" t="str">
        <f>IF(ISNONTEXT(deployment_raw[[#This Row],[Column4]]), "", deployment_raw[[#This Row],[Column4]])</f>
        <v/>
      </c>
      <c r="E322" s="33" t="str">
        <f>IF(ISNUMBER(deployment_raw[[#This Row],[Column5]]), deployment_raw[[#This Row],[Column5]],"")</f>
        <v/>
      </c>
      <c r="F322" s="36" t="str">
        <f>IF(ISNUMBER(deployment_raw[[#This Row],[Column6]]), deployment_raw[[#This Row],[Column6]],"")</f>
        <v/>
      </c>
      <c r="G322" s="31" t="str">
        <f>IF(ISNUMBER(deployment_raw[[#This Row],[Column7]]), deployment_raw[[#This Row],[Column7]]/1048576,"")</f>
        <v/>
      </c>
      <c r="H322" s="31" t="str">
        <f>IF(ISNUMBER(deployment_raw[[#This Row],[Column8]]), deployment_raw[[#This Row],[Column8]],"")</f>
        <v/>
      </c>
      <c r="I322" s="33" t="str">
        <f>IF(ISNUMBER(deployment_raw[[#This Row],[Column9]]), deployment_raw[[#This Row],[Column9]]/1048576,"")</f>
        <v/>
      </c>
      <c r="J322" s="36" t="str">
        <f>IF(ISNUMBER(deployment_raw[[#This Row],[Column10]]), deployment_raw[[#This Row],[Column10]],"")</f>
        <v/>
      </c>
      <c r="K322" s="31" t="str">
        <f>IF(ISNUMBER(deployment_raw[[#This Row],[Column11]]), deployment_raw[[#This Row],[Column11]]/1048576,"")</f>
        <v/>
      </c>
      <c r="L322" s="31" t="str">
        <f>IF(ISNUMBER(deployment_raw[[#This Row],[Column12]]), deployment_raw[[#This Row],[Column12]],"")</f>
        <v/>
      </c>
      <c r="M322" s="40" t="str">
        <f>IF(ISNUMBER(deployment_raw[[#This Row],[Column13]]), deployment_raw[[#This Row],[Column13]]/1048576,"")</f>
        <v/>
      </c>
    </row>
    <row r="323" spans="1:13" ht="15.75" customHeight="1" x14ac:dyDescent="0.25">
      <c r="A323" s="30" t="str">
        <f>IF(ISNONTEXT(deployment_raw[[#This Row],[Column1]]), "", deployment_raw[[#This Row],[Column1]])</f>
        <v/>
      </c>
      <c r="B323" s="47" t="str">
        <f>IF(ISNONTEXT(deployment_raw[[#This Row],[Column2]]), "", deployment_raw[[#This Row],[Column2]])</f>
        <v/>
      </c>
      <c r="C323" s="48" t="str">
        <f>IF(ISNONTEXT(deployment_raw[[#This Row],[Column3]]), "", deployment_raw[[#This Row],[Column3]])</f>
        <v/>
      </c>
      <c r="D323" s="47" t="str">
        <f>IF(ISNONTEXT(deployment_raw[[#This Row],[Column4]]), "", deployment_raw[[#This Row],[Column4]])</f>
        <v/>
      </c>
      <c r="E323" s="33" t="str">
        <f>IF(ISNUMBER(deployment_raw[[#This Row],[Column5]]), deployment_raw[[#This Row],[Column5]],"")</f>
        <v/>
      </c>
      <c r="F323" s="36" t="str">
        <f>IF(ISNUMBER(deployment_raw[[#This Row],[Column6]]), deployment_raw[[#This Row],[Column6]],"")</f>
        <v/>
      </c>
      <c r="G323" s="31" t="str">
        <f>IF(ISNUMBER(deployment_raw[[#This Row],[Column7]]), deployment_raw[[#This Row],[Column7]]/1048576,"")</f>
        <v/>
      </c>
      <c r="H323" s="31" t="str">
        <f>IF(ISNUMBER(deployment_raw[[#This Row],[Column8]]), deployment_raw[[#This Row],[Column8]],"")</f>
        <v/>
      </c>
      <c r="I323" s="33" t="str">
        <f>IF(ISNUMBER(deployment_raw[[#This Row],[Column9]]), deployment_raw[[#This Row],[Column9]]/1048576,"")</f>
        <v/>
      </c>
      <c r="J323" s="36" t="str">
        <f>IF(ISNUMBER(deployment_raw[[#This Row],[Column10]]), deployment_raw[[#This Row],[Column10]],"")</f>
        <v/>
      </c>
      <c r="K323" s="31" t="str">
        <f>IF(ISNUMBER(deployment_raw[[#This Row],[Column11]]), deployment_raw[[#This Row],[Column11]]/1048576,"")</f>
        <v/>
      </c>
      <c r="L323" s="31" t="str">
        <f>IF(ISNUMBER(deployment_raw[[#This Row],[Column12]]), deployment_raw[[#This Row],[Column12]],"")</f>
        <v/>
      </c>
      <c r="M323" s="40" t="str">
        <f>IF(ISNUMBER(deployment_raw[[#This Row],[Column13]]), deployment_raw[[#This Row],[Column13]]/1048576,"")</f>
        <v/>
      </c>
    </row>
    <row r="324" spans="1:13" ht="15.75" customHeight="1" x14ac:dyDescent="0.25">
      <c r="A324" s="30" t="str">
        <f>IF(ISNONTEXT(deployment_raw[[#This Row],[Column1]]), "", deployment_raw[[#This Row],[Column1]])</f>
        <v/>
      </c>
      <c r="B324" s="47" t="str">
        <f>IF(ISNONTEXT(deployment_raw[[#This Row],[Column2]]), "", deployment_raw[[#This Row],[Column2]])</f>
        <v/>
      </c>
      <c r="C324" s="48" t="str">
        <f>IF(ISNONTEXT(deployment_raw[[#This Row],[Column3]]), "", deployment_raw[[#This Row],[Column3]])</f>
        <v/>
      </c>
      <c r="D324" s="47" t="str">
        <f>IF(ISNONTEXT(deployment_raw[[#This Row],[Column4]]), "", deployment_raw[[#This Row],[Column4]])</f>
        <v/>
      </c>
      <c r="E324" s="33" t="str">
        <f>IF(ISNUMBER(deployment_raw[[#This Row],[Column5]]), deployment_raw[[#This Row],[Column5]],"")</f>
        <v/>
      </c>
      <c r="F324" s="36" t="str">
        <f>IF(ISNUMBER(deployment_raw[[#This Row],[Column6]]), deployment_raw[[#This Row],[Column6]],"")</f>
        <v/>
      </c>
      <c r="G324" s="31" t="str">
        <f>IF(ISNUMBER(deployment_raw[[#This Row],[Column7]]), deployment_raw[[#This Row],[Column7]]/1048576,"")</f>
        <v/>
      </c>
      <c r="H324" s="31" t="str">
        <f>IF(ISNUMBER(deployment_raw[[#This Row],[Column8]]), deployment_raw[[#This Row],[Column8]],"")</f>
        <v/>
      </c>
      <c r="I324" s="33" t="str">
        <f>IF(ISNUMBER(deployment_raw[[#This Row],[Column9]]), deployment_raw[[#This Row],[Column9]]/1048576,"")</f>
        <v/>
      </c>
      <c r="J324" s="36" t="str">
        <f>IF(ISNUMBER(deployment_raw[[#This Row],[Column10]]), deployment_raw[[#This Row],[Column10]],"")</f>
        <v/>
      </c>
      <c r="K324" s="31" t="str">
        <f>IF(ISNUMBER(deployment_raw[[#This Row],[Column11]]), deployment_raw[[#This Row],[Column11]]/1048576,"")</f>
        <v/>
      </c>
      <c r="L324" s="31" t="str">
        <f>IF(ISNUMBER(deployment_raw[[#This Row],[Column12]]), deployment_raw[[#This Row],[Column12]],"")</f>
        <v/>
      </c>
      <c r="M324" s="40" t="str">
        <f>IF(ISNUMBER(deployment_raw[[#This Row],[Column13]]), deployment_raw[[#This Row],[Column13]]/1048576,"")</f>
        <v/>
      </c>
    </row>
    <row r="325" spans="1:13" ht="15.75" customHeight="1" x14ac:dyDescent="0.25">
      <c r="A325" s="30" t="str">
        <f>IF(ISNONTEXT(deployment_raw[[#This Row],[Column1]]), "", deployment_raw[[#This Row],[Column1]])</f>
        <v/>
      </c>
      <c r="B325" s="47" t="str">
        <f>IF(ISNONTEXT(deployment_raw[[#This Row],[Column2]]), "", deployment_raw[[#This Row],[Column2]])</f>
        <v/>
      </c>
      <c r="C325" s="48" t="str">
        <f>IF(ISNONTEXT(deployment_raw[[#This Row],[Column3]]), "", deployment_raw[[#This Row],[Column3]])</f>
        <v/>
      </c>
      <c r="D325" s="47" t="str">
        <f>IF(ISNONTEXT(deployment_raw[[#This Row],[Column4]]), "", deployment_raw[[#This Row],[Column4]])</f>
        <v/>
      </c>
      <c r="E325" s="33" t="str">
        <f>IF(ISNUMBER(deployment_raw[[#This Row],[Column5]]), deployment_raw[[#This Row],[Column5]],"")</f>
        <v/>
      </c>
      <c r="F325" s="36" t="str">
        <f>IF(ISNUMBER(deployment_raw[[#This Row],[Column6]]), deployment_raw[[#This Row],[Column6]],"")</f>
        <v/>
      </c>
      <c r="G325" s="31" t="str">
        <f>IF(ISNUMBER(deployment_raw[[#This Row],[Column7]]), deployment_raw[[#This Row],[Column7]]/1048576,"")</f>
        <v/>
      </c>
      <c r="H325" s="31" t="str">
        <f>IF(ISNUMBER(deployment_raw[[#This Row],[Column8]]), deployment_raw[[#This Row],[Column8]],"")</f>
        <v/>
      </c>
      <c r="I325" s="33" t="str">
        <f>IF(ISNUMBER(deployment_raw[[#This Row],[Column9]]), deployment_raw[[#This Row],[Column9]]/1048576,"")</f>
        <v/>
      </c>
      <c r="J325" s="36" t="str">
        <f>IF(ISNUMBER(deployment_raw[[#This Row],[Column10]]), deployment_raw[[#This Row],[Column10]],"")</f>
        <v/>
      </c>
      <c r="K325" s="31" t="str">
        <f>IF(ISNUMBER(deployment_raw[[#This Row],[Column11]]), deployment_raw[[#This Row],[Column11]]/1048576,"")</f>
        <v/>
      </c>
      <c r="L325" s="31" t="str">
        <f>IF(ISNUMBER(deployment_raw[[#This Row],[Column12]]), deployment_raw[[#This Row],[Column12]],"")</f>
        <v/>
      </c>
      <c r="M325" s="40" t="str">
        <f>IF(ISNUMBER(deployment_raw[[#This Row],[Column13]]), deployment_raw[[#This Row],[Column13]]/1048576,"")</f>
        <v/>
      </c>
    </row>
    <row r="326" spans="1:13" ht="15.75" customHeight="1" x14ac:dyDescent="0.25">
      <c r="A326" s="30" t="str">
        <f>IF(ISNONTEXT(deployment_raw[[#This Row],[Column1]]), "", deployment_raw[[#This Row],[Column1]])</f>
        <v/>
      </c>
      <c r="B326" s="47" t="str">
        <f>IF(ISNONTEXT(deployment_raw[[#This Row],[Column2]]), "", deployment_raw[[#This Row],[Column2]])</f>
        <v/>
      </c>
      <c r="C326" s="48" t="str">
        <f>IF(ISNONTEXT(deployment_raw[[#This Row],[Column3]]), "", deployment_raw[[#This Row],[Column3]])</f>
        <v/>
      </c>
      <c r="D326" s="47" t="str">
        <f>IF(ISNONTEXT(deployment_raw[[#This Row],[Column4]]), "", deployment_raw[[#This Row],[Column4]])</f>
        <v/>
      </c>
      <c r="E326" s="33" t="str">
        <f>IF(ISNUMBER(deployment_raw[[#This Row],[Column5]]), deployment_raw[[#This Row],[Column5]],"")</f>
        <v/>
      </c>
      <c r="F326" s="36" t="str">
        <f>IF(ISNUMBER(deployment_raw[[#This Row],[Column6]]), deployment_raw[[#This Row],[Column6]],"")</f>
        <v/>
      </c>
      <c r="G326" s="31" t="str">
        <f>IF(ISNUMBER(deployment_raw[[#This Row],[Column7]]), deployment_raw[[#This Row],[Column7]]/1048576,"")</f>
        <v/>
      </c>
      <c r="H326" s="31" t="str">
        <f>IF(ISNUMBER(deployment_raw[[#This Row],[Column8]]), deployment_raw[[#This Row],[Column8]],"")</f>
        <v/>
      </c>
      <c r="I326" s="33" t="str">
        <f>IF(ISNUMBER(deployment_raw[[#This Row],[Column9]]), deployment_raw[[#This Row],[Column9]]/1048576,"")</f>
        <v/>
      </c>
      <c r="J326" s="36" t="str">
        <f>IF(ISNUMBER(deployment_raw[[#This Row],[Column10]]), deployment_raw[[#This Row],[Column10]],"")</f>
        <v/>
      </c>
      <c r="K326" s="31" t="str">
        <f>IF(ISNUMBER(deployment_raw[[#This Row],[Column11]]), deployment_raw[[#This Row],[Column11]]/1048576,"")</f>
        <v/>
      </c>
      <c r="L326" s="31" t="str">
        <f>IF(ISNUMBER(deployment_raw[[#This Row],[Column12]]), deployment_raw[[#This Row],[Column12]],"")</f>
        <v/>
      </c>
      <c r="M326" s="40" t="str">
        <f>IF(ISNUMBER(deployment_raw[[#This Row],[Column13]]), deployment_raw[[#This Row],[Column13]]/1048576,"")</f>
        <v/>
      </c>
    </row>
    <row r="327" spans="1:13" ht="15.75" customHeight="1" x14ac:dyDescent="0.25">
      <c r="A327" s="30" t="str">
        <f>IF(ISNONTEXT(deployment_raw[[#This Row],[Column1]]), "", deployment_raw[[#This Row],[Column1]])</f>
        <v/>
      </c>
      <c r="B327" s="47" t="str">
        <f>IF(ISNONTEXT(deployment_raw[[#This Row],[Column2]]), "", deployment_raw[[#This Row],[Column2]])</f>
        <v/>
      </c>
      <c r="C327" s="48" t="str">
        <f>IF(ISNONTEXT(deployment_raw[[#This Row],[Column3]]), "", deployment_raw[[#This Row],[Column3]])</f>
        <v/>
      </c>
      <c r="D327" s="47" t="str">
        <f>IF(ISNONTEXT(deployment_raw[[#This Row],[Column4]]), "", deployment_raw[[#This Row],[Column4]])</f>
        <v/>
      </c>
      <c r="E327" s="33" t="str">
        <f>IF(ISNUMBER(deployment_raw[[#This Row],[Column5]]), deployment_raw[[#This Row],[Column5]],"")</f>
        <v/>
      </c>
      <c r="F327" s="36" t="str">
        <f>IF(ISNUMBER(deployment_raw[[#This Row],[Column6]]), deployment_raw[[#This Row],[Column6]],"")</f>
        <v/>
      </c>
      <c r="G327" s="31" t="str">
        <f>IF(ISNUMBER(deployment_raw[[#This Row],[Column7]]), deployment_raw[[#This Row],[Column7]]/1048576,"")</f>
        <v/>
      </c>
      <c r="H327" s="31" t="str">
        <f>IF(ISNUMBER(deployment_raw[[#This Row],[Column8]]), deployment_raw[[#This Row],[Column8]],"")</f>
        <v/>
      </c>
      <c r="I327" s="33" t="str">
        <f>IF(ISNUMBER(deployment_raw[[#This Row],[Column9]]), deployment_raw[[#This Row],[Column9]]/1048576,"")</f>
        <v/>
      </c>
      <c r="J327" s="36" t="str">
        <f>IF(ISNUMBER(deployment_raw[[#This Row],[Column10]]), deployment_raw[[#This Row],[Column10]],"")</f>
        <v/>
      </c>
      <c r="K327" s="31" t="str">
        <f>IF(ISNUMBER(deployment_raw[[#This Row],[Column11]]), deployment_raw[[#This Row],[Column11]]/1048576,"")</f>
        <v/>
      </c>
      <c r="L327" s="31" t="str">
        <f>IF(ISNUMBER(deployment_raw[[#This Row],[Column12]]), deployment_raw[[#This Row],[Column12]],"")</f>
        <v/>
      </c>
      <c r="M327" s="40" t="str">
        <f>IF(ISNUMBER(deployment_raw[[#This Row],[Column13]]), deployment_raw[[#This Row],[Column13]]/1048576,"")</f>
        <v/>
      </c>
    </row>
    <row r="328" spans="1:13" ht="15.75" customHeight="1" x14ac:dyDescent="0.25">
      <c r="A328" s="30" t="str">
        <f>IF(ISNONTEXT(deployment_raw[[#This Row],[Column1]]), "", deployment_raw[[#This Row],[Column1]])</f>
        <v/>
      </c>
      <c r="B328" s="47" t="str">
        <f>IF(ISNONTEXT(deployment_raw[[#This Row],[Column2]]), "", deployment_raw[[#This Row],[Column2]])</f>
        <v/>
      </c>
      <c r="C328" s="48" t="str">
        <f>IF(ISNONTEXT(deployment_raw[[#This Row],[Column3]]), "", deployment_raw[[#This Row],[Column3]])</f>
        <v/>
      </c>
      <c r="D328" s="47" t="str">
        <f>IF(ISNONTEXT(deployment_raw[[#This Row],[Column4]]), "", deployment_raw[[#This Row],[Column4]])</f>
        <v/>
      </c>
      <c r="E328" s="33" t="str">
        <f>IF(ISNUMBER(deployment_raw[[#This Row],[Column5]]), deployment_raw[[#This Row],[Column5]],"")</f>
        <v/>
      </c>
      <c r="F328" s="36" t="str">
        <f>IF(ISNUMBER(deployment_raw[[#This Row],[Column6]]), deployment_raw[[#This Row],[Column6]],"")</f>
        <v/>
      </c>
      <c r="G328" s="31" t="str">
        <f>IF(ISNUMBER(deployment_raw[[#This Row],[Column7]]), deployment_raw[[#This Row],[Column7]]/1048576,"")</f>
        <v/>
      </c>
      <c r="H328" s="31" t="str">
        <f>IF(ISNUMBER(deployment_raw[[#This Row],[Column8]]), deployment_raw[[#This Row],[Column8]],"")</f>
        <v/>
      </c>
      <c r="I328" s="33" t="str">
        <f>IF(ISNUMBER(deployment_raw[[#This Row],[Column9]]), deployment_raw[[#This Row],[Column9]]/1048576,"")</f>
        <v/>
      </c>
      <c r="J328" s="36" t="str">
        <f>IF(ISNUMBER(deployment_raw[[#This Row],[Column10]]), deployment_raw[[#This Row],[Column10]],"")</f>
        <v/>
      </c>
      <c r="K328" s="31" t="str">
        <f>IF(ISNUMBER(deployment_raw[[#This Row],[Column11]]), deployment_raw[[#This Row],[Column11]]/1048576,"")</f>
        <v/>
      </c>
      <c r="L328" s="31" t="str">
        <f>IF(ISNUMBER(deployment_raw[[#This Row],[Column12]]), deployment_raw[[#This Row],[Column12]],"")</f>
        <v/>
      </c>
      <c r="M328" s="40" t="str">
        <f>IF(ISNUMBER(deployment_raw[[#This Row],[Column13]]), deployment_raw[[#This Row],[Column13]]/1048576,"")</f>
        <v/>
      </c>
    </row>
    <row r="329" spans="1:13" ht="15.75" customHeight="1" x14ac:dyDescent="0.25">
      <c r="A329" s="30" t="str">
        <f>IF(ISNONTEXT(deployment_raw[[#This Row],[Column1]]), "", deployment_raw[[#This Row],[Column1]])</f>
        <v/>
      </c>
      <c r="B329" s="47" t="str">
        <f>IF(ISNONTEXT(deployment_raw[[#This Row],[Column2]]), "", deployment_raw[[#This Row],[Column2]])</f>
        <v/>
      </c>
      <c r="C329" s="48" t="str">
        <f>IF(ISNONTEXT(deployment_raw[[#This Row],[Column3]]), "", deployment_raw[[#This Row],[Column3]])</f>
        <v/>
      </c>
      <c r="D329" s="47" t="str">
        <f>IF(ISNONTEXT(deployment_raw[[#This Row],[Column4]]), "", deployment_raw[[#This Row],[Column4]])</f>
        <v/>
      </c>
      <c r="E329" s="33" t="str">
        <f>IF(ISNUMBER(deployment_raw[[#This Row],[Column5]]), deployment_raw[[#This Row],[Column5]],"")</f>
        <v/>
      </c>
      <c r="F329" s="36" t="str">
        <f>IF(ISNUMBER(deployment_raw[[#This Row],[Column6]]), deployment_raw[[#This Row],[Column6]],"")</f>
        <v/>
      </c>
      <c r="G329" s="31" t="str">
        <f>IF(ISNUMBER(deployment_raw[[#This Row],[Column7]]), deployment_raw[[#This Row],[Column7]]/1048576,"")</f>
        <v/>
      </c>
      <c r="H329" s="31" t="str">
        <f>IF(ISNUMBER(deployment_raw[[#This Row],[Column8]]), deployment_raw[[#This Row],[Column8]],"")</f>
        <v/>
      </c>
      <c r="I329" s="33" t="str">
        <f>IF(ISNUMBER(deployment_raw[[#This Row],[Column9]]), deployment_raw[[#This Row],[Column9]]/1048576,"")</f>
        <v/>
      </c>
      <c r="J329" s="36" t="str">
        <f>IF(ISNUMBER(deployment_raw[[#This Row],[Column10]]), deployment_raw[[#This Row],[Column10]],"")</f>
        <v/>
      </c>
      <c r="K329" s="31" t="str">
        <f>IF(ISNUMBER(deployment_raw[[#This Row],[Column11]]), deployment_raw[[#This Row],[Column11]]/1048576,"")</f>
        <v/>
      </c>
      <c r="L329" s="31" t="str">
        <f>IF(ISNUMBER(deployment_raw[[#This Row],[Column12]]), deployment_raw[[#This Row],[Column12]],"")</f>
        <v/>
      </c>
      <c r="M329" s="40" t="str">
        <f>IF(ISNUMBER(deployment_raw[[#This Row],[Column13]]), deployment_raw[[#This Row],[Column13]]/1048576,"")</f>
        <v/>
      </c>
    </row>
    <row r="330" spans="1:13" ht="15.75" customHeight="1" x14ac:dyDescent="0.25">
      <c r="A330" s="30" t="str">
        <f>IF(ISNONTEXT(deployment_raw[[#This Row],[Column1]]), "", deployment_raw[[#This Row],[Column1]])</f>
        <v/>
      </c>
      <c r="B330" s="47" t="str">
        <f>IF(ISNONTEXT(deployment_raw[[#This Row],[Column2]]), "", deployment_raw[[#This Row],[Column2]])</f>
        <v/>
      </c>
      <c r="C330" s="48" t="str">
        <f>IF(ISNONTEXT(deployment_raw[[#This Row],[Column3]]), "", deployment_raw[[#This Row],[Column3]])</f>
        <v/>
      </c>
      <c r="D330" s="47" t="str">
        <f>IF(ISNONTEXT(deployment_raw[[#This Row],[Column4]]), "", deployment_raw[[#This Row],[Column4]])</f>
        <v/>
      </c>
      <c r="E330" s="33" t="str">
        <f>IF(ISNUMBER(deployment_raw[[#This Row],[Column5]]), deployment_raw[[#This Row],[Column5]],"")</f>
        <v/>
      </c>
      <c r="F330" s="36" t="str">
        <f>IF(ISNUMBER(deployment_raw[[#This Row],[Column6]]), deployment_raw[[#This Row],[Column6]],"")</f>
        <v/>
      </c>
      <c r="G330" s="31" t="str">
        <f>IF(ISNUMBER(deployment_raw[[#This Row],[Column7]]), deployment_raw[[#This Row],[Column7]]/1048576,"")</f>
        <v/>
      </c>
      <c r="H330" s="31" t="str">
        <f>IF(ISNUMBER(deployment_raw[[#This Row],[Column8]]), deployment_raw[[#This Row],[Column8]],"")</f>
        <v/>
      </c>
      <c r="I330" s="33" t="str">
        <f>IF(ISNUMBER(deployment_raw[[#This Row],[Column9]]), deployment_raw[[#This Row],[Column9]]/1048576,"")</f>
        <v/>
      </c>
      <c r="J330" s="36" t="str">
        <f>IF(ISNUMBER(deployment_raw[[#This Row],[Column10]]), deployment_raw[[#This Row],[Column10]],"")</f>
        <v/>
      </c>
      <c r="K330" s="31" t="str">
        <f>IF(ISNUMBER(deployment_raw[[#This Row],[Column11]]), deployment_raw[[#This Row],[Column11]]/1048576,"")</f>
        <v/>
      </c>
      <c r="L330" s="31" t="str">
        <f>IF(ISNUMBER(deployment_raw[[#This Row],[Column12]]), deployment_raw[[#This Row],[Column12]],"")</f>
        <v/>
      </c>
      <c r="M330" s="40" t="str">
        <f>IF(ISNUMBER(deployment_raw[[#This Row],[Column13]]), deployment_raw[[#This Row],[Column13]]/1048576,"")</f>
        <v/>
      </c>
    </row>
    <row r="331" spans="1:13" ht="15.75" customHeight="1" x14ac:dyDescent="0.25">
      <c r="A331" s="30" t="str">
        <f>IF(ISNONTEXT(deployment_raw[[#This Row],[Column1]]), "", deployment_raw[[#This Row],[Column1]])</f>
        <v/>
      </c>
      <c r="B331" s="47" t="str">
        <f>IF(ISNONTEXT(deployment_raw[[#This Row],[Column2]]), "", deployment_raw[[#This Row],[Column2]])</f>
        <v/>
      </c>
      <c r="C331" s="48" t="str">
        <f>IF(ISNONTEXT(deployment_raw[[#This Row],[Column3]]), "", deployment_raw[[#This Row],[Column3]])</f>
        <v/>
      </c>
      <c r="D331" s="47" t="str">
        <f>IF(ISNONTEXT(deployment_raw[[#This Row],[Column4]]), "", deployment_raw[[#This Row],[Column4]])</f>
        <v/>
      </c>
      <c r="E331" s="33" t="str">
        <f>IF(ISNUMBER(deployment_raw[[#This Row],[Column5]]), deployment_raw[[#This Row],[Column5]],"")</f>
        <v/>
      </c>
      <c r="F331" s="36" t="str">
        <f>IF(ISNUMBER(deployment_raw[[#This Row],[Column6]]), deployment_raw[[#This Row],[Column6]],"")</f>
        <v/>
      </c>
      <c r="G331" s="31" t="str">
        <f>IF(ISNUMBER(deployment_raw[[#This Row],[Column7]]), deployment_raw[[#This Row],[Column7]]/1048576,"")</f>
        <v/>
      </c>
      <c r="H331" s="31" t="str">
        <f>IF(ISNUMBER(deployment_raw[[#This Row],[Column8]]), deployment_raw[[#This Row],[Column8]],"")</f>
        <v/>
      </c>
      <c r="I331" s="33" t="str">
        <f>IF(ISNUMBER(deployment_raw[[#This Row],[Column9]]), deployment_raw[[#This Row],[Column9]]/1048576,"")</f>
        <v/>
      </c>
      <c r="J331" s="36" t="str">
        <f>IF(ISNUMBER(deployment_raw[[#This Row],[Column10]]), deployment_raw[[#This Row],[Column10]],"")</f>
        <v/>
      </c>
      <c r="K331" s="31" t="str">
        <f>IF(ISNUMBER(deployment_raw[[#This Row],[Column11]]), deployment_raw[[#This Row],[Column11]]/1048576,"")</f>
        <v/>
      </c>
      <c r="L331" s="31" t="str">
        <f>IF(ISNUMBER(deployment_raw[[#This Row],[Column12]]), deployment_raw[[#This Row],[Column12]],"")</f>
        <v/>
      </c>
      <c r="M331" s="40" t="str">
        <f>IF(ISNUMBER(deployment_raw[[#This Row],[Column13]]), deployment_raw[[#This Row],[Column13]]/1048576,"")</f>
        <v/>
      </c>
    </row>
    <row r="332" spans="1:13" ht="15.75" customHeight="1" x14ac:dyDescent="0.25">
      <c r="A332" s="30" t="str">
        <f>IF(ISNONTEXT(deployment_raw[[#This Row],[Column1]]), "", deployment_raw[[#This Row],[Column1]])</f>
        <v/>
      </c>
      <c r="B332" s="47" t="str">
        <f>IF(ISNONTEXT(deployment_raw[[#This Row],[Column2]]), "", deployment_raw[[#This Row],[Column2]])</f>
        <v/>
      </c>
      <c r="C332" s="48" t="str">
        <f>IF(ISNONTEXT(deployment_raw[[#This Row],[Column3]]), "", deployment_raw[[#This Row],[Column3]])</f>
        <v/>
      </c>
      <c r="D332" s="47" t="str">
        <f>IF(ISNONTEXT(deployment_raw[[#This Row],[Column4]]), "", deployment_raw[[#This Row],[Column4]])</f>
        <v/>
      </c>
      <c r="E332" s="33" t="str">
        <f>IF(ISNUMBER(deployment_raw[[#This Row],[Column5]]), deployment_raw[[#This Row],[Column5]],"")</f>
        <v/>
      </c>
      <c r="F332" s="36" t="str">
        <f>IF(ISNUMBER(deployment_raw[[#This Row],[Column6]]), deployment_raw[[#This Row],[Column6]],"")</f>
        <v/>
      </c>
      <c r="G332" s="31" t="str">
        <f>IF(ISNUMBER(deployment_raw[[#This Row],[Column7]]), deployment_raw[[#This Row],[Column7]]/1048576,"")</f>
        <v/>
      </c>
      <c r="H332" s="31" t="str">
        <f>IF(ISNUMBER(deployment_raw[[#This Row],[Column8]]), deployment_raw[[#This Row],[Column8]],"")</f>
        <v/>
      </c>
      <c r="I332" s="33" t="str">
        <f>IF(ISNUMBER(deployment_raw[[#This Row],[Column9]]), deployment_raw[[#This Row],[Column9]]/1048576,"")</f>
        <v/>
      </c>
      <c r="J332" s="36" t="str">
        <f>IF(ISNUMBER(deployment_raw[[#This Row],[Column10]]), deployment_raw[[#This Row],[Column10]],"")</f>
        <v/>
      </c>
      <c r="K332" s="31" t="str">
        <f>IF(ISNUMBER(deployment_raw[[#This Row],[Column11]]), deployment_raw[[#This Row],[Column11]]/1048576,"")</f>
        <v/>
      </c>
      <c r="L332" s="31" t="str">
        <f>IF(ISNUMBER(deployment_raw[[#This Row],[Column12]]), deployment_raw[[#This Row],[Column12]],"")</f>
        <v/>
      </c>
      <c r="M332" s="40" t="str">
        <f>IF(ISNUMBER(deployment_raw[[#This Row],[Column13]]), deployment_raw[[#This Row],[Column13]]/1048576,"")</f>
        <v/>
      </c>
    </row>
    <row r="333" spans="1:13" ht="15.75" customHeight="1" x14ac:dyDescent="0.25">
      <c r="A333" s="30" t="str">
        <f>IF(ISNONTEXT(deployment_raw[[#This Row],[Column1]]), "", deployment_raw[[#This Row],[Column1]])</f>
        <v/>
      </c>
      <c r="B333" s="47" t="str">
        <f>IF(ISNONTEXT(deployment_raw[[#This Row],[Column2]]), "", deployment_raw[[#This Row],[Column2]])</f>
        <v/>
      </c>
      <c r="C333" s="48" t="str">
        <f>IF(ISNONTEXT(deployment_raw[[#This Row],[Column3]]), "", deployment_raw[[#This Row],[Column3]])</f>
        <v/>
      </c>
      <c r="D333" s="47" t="str">
        <f>IF(ISNONTEXT(deployment_raw[[#This Row],[Column4]]), "", deployment_raw[[#This Row],[Column4]])</f>
        <v/>
      </c>
      <c r="E333" s="33" t="str">
        <f>IF(ISNUMBER(deployment_raw[[#This Row],[Column5]]), deployment_raw[[#This Row],[Column5]],"")</f>
        <v/>
      </c>
      <c r="F333" s="36" t="str">
        <f>IF(ISNUMBER(deployment_raw[[#This Row],[Column6]]), deployment_raw[[#This Row],[Column6]],"")</f>
        <v/>
      </c>
      <c r="G333" s="31" t="str">
        <f>IF(ISNUMBER(deployment_raw[[#This Row],[Column7]]), deployment_raw[[#This Row],[Column7]]/1048576,"")</f>
        <v/>
      </c>
      <c r="H333" s="31" t="str">
        <f>IF(ISNUMBER(deployment_raw[[#This Row],[Column8]]), deployment_raw[[#This Row],[Column8]],"")</f>
        <v/>
      </c>
      <c r="I333" s="33" t="str">
        <f>IF(ISNUMBER(deployment_raw[[#This Row],[Column9]]), deployment_raw[[#This Row],[Column9]]/1048576,"")</f>
        <v/>
      </c>
      <c r="J333" s="36" t="str">
        <f>IF(ISNUMBER(deployment_raw[[#This Row],[Column10]]), deployment_raw[[#This Row],[Column10]],"")</f>
        <v/>
      </c>
      <c r="K333" s="31" t="str">
        <f>IF(ISNUMBER(deployment_raw[[#This Row],[Column11]]), deployment_raw[[#This Row],[Column11]]/1048576,"")</f>
        <v/>
      </c>
      <c r="L333" s="31" t="str">
        <f>IF(ISNUMBER(deployment_raw[[#This Row],[Column12]]), deployment_raw[[#This Row],[Column12]],"")</f>
        <v/>
      </c>
      <c r="M333" s="40" t="str">
        <f>IF(ISNUMBER(deployment_raw[[#This Row],[Column13]]), deployment_raw[[#This Row],[Column13]]/1048576,"")</f>
        <v/>
      </c>
    </row>
    <row r="334" spans="1:13" ht="15.75" customHeight="1" x14ac:dyDescent="0.25">
      <c r="A334" s="30" t="str">
        <f>IF(ISNONTEXT(deployment_raw[[#This Row],[Column1]]), "", deployment_raw[[#This Row],[Column1]])</f>
        <v/>
      </c>
      <c r="B334" s="47" t="str">
        <f>IF(ISNONTEXT(deployment_raw[[#This Row],[Column2]]), "", deployment_raw[[#This Row],[Column2]])</f>
        <v/>
      </c>
      <c r="C334" s="48" t="str">
        <f>IF(ISNONTEXT(deployment_raw[[#This Row],[Column3]]), "", deployment_raw[[#This Row],[Column3]])</f>
        <v/>
      </c>
      <c r="D334" s="47" t="str">
        <f>IF(ISNONTEXT(deployment_raw[[#This Row],[Column4]]), "", deployment_raw[[#This Row],[Column4]])</f>
        <v/>
      </c>
      <c r="E334" s="33" t="str">
        <f>IF(ISNUMBER(deployment_raw[[#This Row],[Column5]]), deployment_raw[[#This Row],[Column5]],"")</f>
        <v/>
      </c>
      <c r="F334" s="36" t="str">
        <f>IF(ISNUMBER(deployment_raw[[#This Row],[Column6]]), deployment_raw[[#This Row],[Column6]],"")</f>
        <v/>
      </c>
      <c r="G334" s="31" t="str">
        <f>IF(ISNUMBER(deployment_raw[[#This Row],[Column7]]), deployment_raw[[#This Row],[Column7]]/1048576,"")</f>
        <v/>
      </c>
      <c r="H334" s="31" t="str">
        <f>IF(ISNUMBER(deployment_raw[[#This Row],[Column8]]), deployment_raw[[#This Row],[Column8]],"")</f>
        <v/>
      </c>
      <c r="I334" s="33" t="str">
        <f>IF(ISNUMBER(deployment_raw[[#This Row],[Column9]]), deployment_raw[[#This Row],[Column9]]/1048576,"")</f>
        <v/>
      </c>
      <c r="J334" s="36" t="str">
        <f>IF(ISNUMBER(deployment_raw[[#This Row],[Column10]]), deployment_raw[[#This Row],[Column10]],"")</f>
        <v/>
      </c>
      <c r="K334" s="31" t="str">
        <f>IF(ISNUMBER(deployment_raw[[#This Row],[Column11]]), deployment_raw[[#This Row],[Column11]]/1048576,"")</f>
        <v/>
      </c>
      <c r="L334" s="31" t="str">
        <f>IF(ISNUMBER(deployment_raw[[#This Row],[Column12]]), deployment_raw[[#This Row],[Column12]],"")</f>
        <v/>
      </c>
      <c r="M334" s="40" t="str">
        <f>IF(ISNUMBER(deployment_raw[[#This Row],[Column13]]), deployment_raw[[#This Row],[Column13]]/1048576,"")</f>
        <v/>
      </c>
    </row>
    <row r="335" spans="1:13" ht="15.75" customHeight="1" x14ac:dyDescent="0.25">
      <c r="A335" s="30" t="str">
        <f>IF(ISNONTEXT(deployment_raw[[#This Row],[Column1]]), "", deployment_raw[[#This Row],[Column1]])</f>
        <v/>
      </c>
      <c r="B335" s="47" t="str">
        <f>IF(ISNONTEXT(deployment_raw[[#This Row],[Column2]]), "", deployment_raw[[#This Row],[Column2]])</f>
        <v/>
      </c>
      <c r="C335" s="48" t="str">
        <f>IF(ISNONTEXT(deployment_raw[[#This Row],[Column3]]), "", deployment_raw[[#This Row],[Column3]])</f>
        <v/>
      </c>
      <c r="D335" s="47" t="str">
        <f>IF(ISNONTEXT(deployment_raw[[#This Row],[Column4]]), "", deployment_raw[[#This Row],[Column4]])</f>
        <v/>
      </c>
      <c r="E335" s="33" t="str">
        <f>IF(ISNUMBER(deployment_raw[[#This Row],[Column5]]), deployment_raw[[#This Row],[Column5]],"")</f>
        <v/>
      </c>
      <c r="F335" s="36" t="str">
        <f>IF(ISNUMBER(deployment_raw[[#This Row],[Column6]]), deployment_raw[[#This Row],[Column6]],"")</f>
        <v/>
      </c>
      <c r="G335" s="31" t="str">
        <f>IF(ISNUMBER(deployment_raw[[#This Row],[Column7]]), deployment_raw[[#This Row],[Column7]]/1048576,"")</f>
        <v/>
      </c>
      <c r="H335" s="31" t="str">
        <f>IF(ISNUMBER(deployment_raw[[#This Row],[Column8]]), deployment_raw[[#This Row],[Column8]],"")</f>
        <v/>
      </c>
      <c r="I335" s="33" t="str">
        <f>IF(ISNUMBER(deployment_raw[[#This Row],[Column9]]), deployment_raw[[#This Row],[Column9]]/1048576,"")</f>
        <v/>
      </c>
      <c r="J335" s="36" t="str">
        <f>IF(ISNUMBER(deployment_raw[[#This Row],[Column10]]), deployment_raw[[#This Row],[Column10]],"")</f>
        <v/>
      </c>
      <c r="K335" s="31" t="str">
        <f>IF(ISNUMBER(deployment_raw[[#This Row],[Column11]]), deployment_raw[[#This Row],[Column11]]/1048576,"")</f>
        <v/>
      </c>
      <c r="L335" s="31" t="str">
        <f>IF(ISNUMBER(deployment_raw[[#This Row],[Column12]]), deployment_raw[[#This Row],[Column12]],"")</f>
        <v/>
      </c>
      <c r="M335" s="40" t="str">
        <f>IF(ISNUMBER(deployment_raw[[#This Row],[Column13]]), deployment_raw[[#This Row],[Column13]]/1048576,"")</f>
        <v/>
      </c>
    </row>
    <row r="336" spans="1:13" ht="15.75" customHeight="1" x14ac:dyDescent="0.25">
      <c r="A336" s="30" t="str">
        <f>IF(ISNONTEXT(deployment_raw[[#This Row],[Column1]]), "", deployment_raw[[#This Row],[Column1]])</f>
        <v/>
      </c>
      <c r="B336" s="47" t="str">
        <f>IF(ISNONTEXT(deployment_raw[[#This Row],[Column2]]), "", deployment_raw[[#This Row],[Column2]])</f>
        <v/>
      </c>
      <c r="C336" s="48" t="str">
        <f>IF(ISNONTEXT(deployment_raw[[#This Row],[Column3]]), "", deployment_raw[[#This Row],[Column3]])</f>
        <v/>
      </c>
      <c r="D336" s="47" t="str">
        <f>IF(ISNONTEXT(deployment_raw[[#This Row],[Column4]]), "", deployment_raw[[#This Row],[Column4]])</f>
        <v/>
      </c>
      <c r="E336" s="33" t="str">
        <f>IF(ISNUMBER(deployment_raw[[#This Row],[Column5]]), deployment_raw[[#This Row],[Column5]],"")</f>
        <v/>
      </c>
      <c r="F336" s="36" t="str">
        <f>IF(ISNUMBER(deployment_raw[[#This Row],[Column6]]), deployment_raw[[#This Row],[Column6]],"")</f>
        <v/>
      </c>
      <c r="G336" s="31" t="str">
        <f>IF(ISNUMBER(deployment_raw[[#This Row],[Column7]]), deployment_raw[[#This Row],[Column7]]/1048576,"")</f>
        <v/>
      </c>
      <c r="H336" s="31" t="str">
        <f>IF(ISNUMBER(deployment_raw[[#This Row],[Column8]]), deployment_raw[[#This Row],[Column8]],"")</f>
        <v/>
      </c>
      <c r="I336" s="33" t="str">
        <f>IF(ISNUMBER(deployment_raw[[#This Row],[Column9]]), deployment_raw[[#This Row],[Column9]]/1048576,"")</f>
        <v/>
      </c>
      <c r="J336" s="36" t="str">
        <f>IF(ISNUMBER(deployment_raw[[#This Row],[Column10]]), deployment_raw[[#This Row],[Column10]],"")</f>
        <v/>
      </c>
      <c r="K336" s="31" t="str">
        <f>IF(ISNUMBER(deployment_raw[[#This Row],[Column11]]), deployment_raw[[#This Row],[Column11]]/1048576,"")</f>
        <v/>
      </c>
      <c r="L336" s="31" t="str">
        <f>IF(ISNUMBER(deployment_raw[[#This Row],[Column12]]), deployment_raw[[#This Row],[Column12]],"")</f>
        <v/>
      </c>
      <c r="M336" s="40" t="str">
        <f>IF(ISNUMBER(deployment_raw[[#This Row],[Column13]]), deployment_raw[[#This Row],[Column13]]/1048576,"")</f>
        <v/>
      </c>
    </row>
    <row r="337" spans="1:13" ht="15.75" customHeight="1" x14ac:dyDescent="0.25">
      <c r="A337" s="30" t="str">
        <f>IF(ISNONTEXT(deployment_raw[[#This Row],[Column1]]), "", deployment_raw[[#This Row],[Column1]])</f>
        <v/>
      </c>
      <c r="B337" s="47" t="str">
        <f>IF(ISNONTEXT(deployment_raw[[#This Row],[Column2]]), "", deployment_raw[[#This Row],[Column2]])</f>
        <v/>
      </c>
      <c r="C337" s="48" t="str">
        <f>IF(ISNONTEXT(deployment_raw[[#This Row],[Column3]]), "", deployment_raw[[#This Row],[Column3]])</f>
        <v/>
      </c>
      <c r="D337" s="47" t="str">
        <f>IF(ISNONTEXT(deployment_raw[[#This Row],[Column4]]), "", deployment_raw[[#This Row],[Column4]])</f>
        <v/>
      </c>
      <c r="E337" s="33" t="str">
        <f>IF(ISNUMBER(deployment_raw[[#This Row],[Column5]]), deployment_raw[[#This Row],[Column5]],"")</f>
        <v/>
      </c>
      <c r="F337" s="36" t="str">
        <f>IF(ISNUMBER(deployment_raw[[#This Row],[Column6]]), deployment_raw[[#This Row],[Column6]],"")</f>
        <v/>
      </c>
      <c r="G337" s="31" t="str">
        <f>IF(ISNUMBER(deployment_raw[[#This Row],[Column7]]), deployment_raw[[#This Row],[Column7]]/1048576,"")</f>
        <v/>
      </c>
      <c r="H337" s="31" t="str">
        <f>IF(ISNUMBER(deployment_raw[[#This Row],[Column8]]), deployment_raw[[#This Row],[Column8]],"")</f>
        <v/>
      </c>
      <c r="I337" s="33" t="str">
        <f>IF(ISNUMBER(deployment_raw[[#This Row],[Column9]]), deployment_raw[[#This Row],[Column9]]/1048576,"")</f>
        <v/>
      </c>
      <c r="J337" s="36" t="str">
        <f>IF(ISNUMBER(deployment_raw[[#This Row],[Column10]]), deployment_raw[[#This Row],[Column10]],"")</f>
        <v/>
      </c>
      <c r="K337" s="31" t="str">
        <f>IF(ISNUMBER(deployment_raw[[#This Row],[Column11]]), deployment_raw[[#This Row],[Column11]]/1048576,"")</f>
        <v/>
      </c>
      <c r="L337" s="31" t="str">
        <f>IF(ISNUMBER(deployment_raw[[#This Row],[Column12]]), deployment_raw[[#This Row],[Column12]],"")</f>
        <v/>
      </c>
      <c r="M337" s="40" t="str">
        <f>IF(ISNUMBER(deployment_raw[[#This Row],[Column13]]), deployment_raw[[#This Row],[Column13]]/1048576,"")</f>
        <v/>
      </c>
    </row>
    <row r="338" spans="1:13" ht="15.75" customHeight="1" x14ac:dyDescent="0.25">
      <c r="A338" s="30" t="str">
        <f>IF(ISNONTEXT(deployment_raw[[#This Row],[Column1]]), "", deployment_raw[[#This Row],[Column1]])</f>
        <v/>
      </c>
      <c r="B338" s="47" t="str">
        <f>IF(ISNONTEXT(deployment_raw[[#This Row],[Column2]]), "", deployment_raw[[#This Row],[Column2]])</f>
        <v/>
      </c>
      <c r="C338" s="48" t="str">
        <f>IF(ISNONTEXT(deployment_raw[[#This Row],[Column3]]), "", deployment_raw[[#This Row],[Column3]])</f>
        <v/>
      </c>
      <c r="D338" s="47" t="str">
        <f>IF(ISNONTEXT(deployment_raw[[#This Row],[Column4]]), "", deployment_raw[[#This Row],[Column4]])</f>
        <v/>
      </c>
      <c r="E338" s="33" t="str">
        <f>IF(ISNUMBER(deployment_raw[[#This Row],[Column5]]), deployment_raw[[#This Row],[Column5]],"")</f>
        <v/>
      </c>
      <c r="F338" s="36" t="str">
        <f>IF(ISNUMBER(deployment_raw[[#This Row],[Column6]]), deployment_raw[[#This Row],[Column6]],"")</f>
        <v/>
      </c>
      <c r="G338" s="31" t="str">
        <f>IF(ISNUMBER(deployment_raw[[#This Row],[Column7]]), deployment_raw[[#This Row],[Column7]]/1048576,"")</f>
        <v/>
      </c>
      <c r="H338" s="31" t="str">
        <f>IF(ISNUMBER(deployment_raw[[#This Row],[Column8]]), deployment_raw[[#This Row],[Column8]],"")</f>
        <v/>
      </c>
      <c r="I338" s="33" t="str">
        <f>IF(ISNUMBER(deployment_raw[[#This Row],[Column9]]), deployment_raw[[#This Row],[Column9]]/1048576,"")</f>
        <v/>
      </c>
      <c r="J338" s="36" t="str">
        <f>IF(ISNUMBER(deployment_raw[[#This Row],[Column10]]), deployment_raw[[#This Row],[Column10]],"")</f>
        <v/>
      </c>
      <c r="K338" s="31" t="str">
        <f>IF(ISNUMBER(deployment_raw[[#This Row],[Column11]]), deployment_raw[[#This Row],[Column11]]/1048576,"")</f>
        <v/>
      </c>
      <c r="L338" s="31" t="str">
        <f>IF(ISNUMBER(deployment_raw[[#This Row],[Column12]]), deployment_raw[[#This Row],[Column12]],"")</f>
        <v/>
      </c>
      <c r="M338" s="40" t="str">
        <f>IF(ISNUMBER(deployment_raw[[#This Row],[Column13]]), deployment_raw[[#This Row],[Column13]]/1048576,"")</f>
        <v/>
      </c>
    </row>
    <row r="339" spans="1:13" ht="15.75" customHeight="1" x14ac:dyDescent="0.25">
      <c r="A339" s="30" t="str">
        <f>IF(ISNONTEXT(deployment_raw[[#This Row],[Column1]]), "", deployment_raw[[#This Row],[Column1]])</f>
        <v/>
      </c>
      <c r="B339" s="47" t="str">
        <f>IF(ISNONTEXT(deployment_raw[[#This Row],[Column2]]), "", deployment_raw[[#This Row],[Column2]])</f>
        <v/>
      </c>
      <c r="C339" s="48" t="str">
        <f>IF(ISNONTEXT(deployment_raw[[#This Row],[Column3]]), "", deployment_raw[[#This Row],[Column3]])</f>
        <v/>
      </c>
      <c r="D339" s="47" t="str">
        <f>IF(ISNONTEXT(deployment_raw[[#This Row],[Column4]]), "", deployment_raw[[#This Row],[Column4]])</f>
        <v/>
      </c>
      <c r="E339" s="33" t="str">
        <f>IF(ISNUMBER(deployment_raw[[#This Row],[Column5]]), deployment_raw[[#This Row],[Column5]],"")</f>
        <v/>
      </c>
      <c r="F339" s="36" t="str">
        <f>IF(ISNUMBER(deployment_raw[[#This Row],[Column6]]), deployment_raw[[#This Row],[Column6]],"")</f>
        <v/>
      </c>
      <c r="G339" s="31" t="str">
        <f>IF(ISNUMBER(deployment_raw[[#This Row],[Column7]]), deployment_raw[[#This Row],[Column7]]/1048576,"")</f>
        <v/>
      </c>
      <c r="H339" s="31" t="str">
        <f>IF(ISNUMBER(deployment_raw[[#This Row],[Column8]]), deployment_raw[[#This Row],[Column8]],"")</f>
        <v/>
      </c>
      <c r="I339" s="33" t="str">
        <f>IF(ISNUMBER(deployment_raw[[#This Row],[Column9]]), deployment_raw[[#This Row],[Column9]]/1048576,"")</f>
        <v/>
      </c>
      <c r="J339" s="36" t="str">
        <f>IF(ISNUMBER(deployment_raw[[#This Row],[Column10]]), deployment_raw[[#This Row],[Column10]],"")</f>
        <v/>
      </c>
      <c r="K339" s="31" t="str">
        <f>IF(ISNUMBER(deployment_raw[[#This Row],[Column11]]), deployment_raw[[#This Row],[Column11]]/1048576,"")</f>
        <v/>
      </c>
      <c r="L339" s="31" t="str">
        <f>IF(ISNUMBER(deployment_raw[[#This Row],[Column12]]), deployment_raw[[#This Row],[Column12]],"")</f>
        <v/>
      </c>
      <c r="M339" s="40" t="str">
        <f>IF(ISNUMBER(deployment_raw[[#This Row],[Column13]]), deployment_raw[[#This Row],[Column13]]/1048576,"")</f>
        <v/>
      </c>
    </row>
    <row r="340" spans="1:13" ht="15.75" customHeight="1" x14ac:dyDescent="0.25">
      <c r="A340" s="30" t="str">
        <f>IF(ISNONTEXT(deployment_raw[[#This Row],[Column1]]), "", deployment_raw[[#This Row],[Column1]])</f>
        <v/>
      </c>
      <c r="B340" s="47" t="str">
        <f>IF(ISNONTEXT(deployment_raw[[#This Row],[Column2]]), "", deployment_raw[[#This Row],[Column2]])</f>
        <v/>
      </c>
      <c r="C340" s="48" t="str">
        <f>IF(ISNONTEXT(deployment_raw[[#This Row],[Column3]]), "", deployment_raw[[#This Row],[Column3]])</f>
        <v/>
      </c>
      <c r="D340" s="47" t="str">
        <f>IF(ISNONTEXT(deployment_raw[[#This Row],[Column4]]), "", deployment_raw[[#This Row],[Column4]])</f>
        <v/>
      </c>
      <c r="E340" s="33" t="str">
        <f>IF(ISNUMBER(deployment_raw[[#This Row],[Column5]]), deployment_raw[[#This Row],[Column5]],"")</f>
        <v/>
      </c>
      <c r="F340" s="36" t="str">
        <f>IF(ISNUMBER(deployment_raw[[#This Row],[Column6]]), deployment_raw[[#This Row],[Column6]],"")</f>
        <v/>
      </c>
      <c r="G340" s="31" t="str">
        <f>IF(ISNUMBER(deployment_raw[[#This Row],[Column7]]), deployment_raw[[#This Row],[Column7]]/1048576,"")</f>
        <v/>
      </c>
      <c r="H340" s="31" t="str">
        <f>IF(ISNUMBER(deployment_raw[[#This Row],[Column8]]), deployment_raw[[#This Row],[Column8]],"")</f>
        <v/>
      </c>
      <c r="I340" s="33" t="str">
        <f>IF(ISNUMBER(deployment_raw[[#This Row],[Column9]]), deployment_raw[[#This Row],[Column9]]/1048576,"")</f>
        <v/>
      </c>
      <c r="J340" s="36" t="str">
        <f>IF(ISNUMBER(deployment_raw[[#This Row],[Column10]]), deployment_raw[[#This Row],[Column10]],"")</f>
        <v/>
      </c>
      <c r="K340" s="31" t="str">
        <f>IF(ISNUMBER(deployment_raw[[#This Row],[Column11]]), deployment_raw[[#This Row],[Column11]]/1048576,"")</f>
        <v/>
      </c>
      <c r="L340" s="31" t="str">
        <f>IF(ISNUMBER(deployment_raw[[#This Row],[Column12]]), deployment_raw[[#This Row],[Column12]],"")</f>
        <v/>
      </c>
      <c r="M340" s="40" t="str">
        <f>IF(ISNUMBER(deployment_raw[[#This Row],[Column13]]), deployment_raw[[#This Row],[Column13]]/1048576,"")</f>
        <v/>
      </c>
    </row>
    <row r="341" spans="1:13" ht="15.75" customHeight="1" x14ac:dyDescent="0.25">
      <c r="A341" s="30" t="str">
        <f>IF(ISNONTEXT(deployment_raw[[#This Row],[Column1]]), "", deployment_raw[[#This Row],[Column1]])</f>
        <v/>
      </c>
      <c r="B341" s="47" t="str">
        <f>IF(ISNONTEXT(deployment_raw[[#This Row],[Column2]]), "", deployment_raw[[#This Row],[Column2]])</f>
        <v/>
      </c>
      <c r="C341" s="48" t="str">
        <f>IF(ISNONTEXT(deployment_raw[[#This Row],[Column3]]), "", deployment_raw[[#This Row],[Column3]])</f>
        <v/>
      </c>
      <c r="D341" s="47" t="str">
        <f>IF(ISNONTEXT(deployment_raw[[#This Row],[Column4]]), "", deployment_raw[[#This Row],[Column4]])</f>
        <v/>
      </c>
      <c r="E341" s="33" t="str">
        <f>IF(ISNUMBER(deployment_raw[[#This Row],[Column5]]), deployment_raw[[#This Row],[Column5]],"")</f>
        <v/>
      </c>
      <c r="F341" s="36" t="str">
        <f>IF(ISNUMBER(deployment_raw[[#This Row],[Column6]]), deployment_raw[[#This Row],[Column6]],"")</f>
        <v/>
      </c>
      <c r="G341" s="31" t="str">
        <f>IF(ISNUMBER(deployment_raw[[#This Row],[Column7]]), deployment_raw[[#This Row],[Column7]]/1048576,"")</f>
        <v/>
      </c>
      <c r="H341" s="31" t="str">
        <f>IF(ISNUMBER(deployment_raw[[#This Row],[Column8]]), deployment_raw[[#This Row],[Column8]],"")</f>
        <v/>
      </c>
      <c r="I341" s="33" t="str">
        <f>IF(ISNUMBER(deployment_raw[[#This Row],[Column9]]), deployment_raw[[#This Row],[Column9]]/1048576,"")</f>
        <v/>
      </c>
      <c r="J341" s="36" t="str">
        <f>IF(ISNUMBER(deployment_raw[[#This Row],[Column10]]), deployment_raw[[#This Row],[Column10]],"")</f>
        <v/>
      </c>
      <c r="K341" s="31" t="str">
        <f>IF(ISNUMBER(deployment_raw[[#This Row],[Column11]]), deployment_raw[[#This Row],[Column11]]/1048576,"")</f>
        <v/>
      </c>
      <c r="L341" s="31" t="str">
        <f>IF(ISNUMBER(deployment_raw[[#This Row],[Column12]]), deployment_raw[[#This Row],[Column12]],"")</f>
        <v/>
      </c>
      <c r="M341" s="40" t="str">
        <f>IF(ISNUMBER(deployment_raw[[#This Row],[Column13]]), deployment_raw[[#This Row],[Column13]]/1048576,"")</f>
        <v/>
      </c>
    </row>
    <row r="342" spans="1:13" ht="15.75" customHeight="1" x14ac:dyDescent="0.25">
      <c r="A342" s="30" t="str">
        <f>IF(ISNONTEXT(deployment_raw[[#This Row],[Column1]]), "", deployment_raw[[#This Row],[Column1]])</f>
        <v/>
      </c>
      <c r="B342" s="47" t="str">
        <f>IF(ISNONTEXT(deployment_raw[[#This Row],[Column2]]), "", deployment_raw[[#This Row],[Column2]])</f>
        <v/>
      </c>
      <c r="C342" s="48" t="str">
        <f>IF(ISNONTEXT(deployment_raw[[#This Row],[Column3]]), "", deployment_raw[[#This Row],[Column3]])</f>
        <v/>
      </c>
      <c r="D342" s="47" t="str">
        <f>IF(ISNONTEXT(deployment_raw[[#This Row],[Column4]]), "", deployment_raw[[#This Row],[Column4]])</f>
        <v/>
      </c>
      <c r="E342" s="33" t="str">
        <f>IF(ISNUMBER(deployment_raw[[#This Row],[Column5]]), deployment_raw[[#This Row],[Column5]],"")</f>
        <v/>
      </c>
      <c r="F342" s="36" t="str">
        <f>IF(ISNUMBER(deployment_raw[[#This Row],[Column6]]), deployment_raw[[#This Row],[Column6]],"")</f>
        <v/>
      </c>
      <c r="G342" s="31" t="str">
        <f>IF(ISNUMBER(deployment_raw[[#This Row],[Column7]]), deployment_raw[[#This Row],[Column7]]/1048576,"")</f>
        <v/>
      </c>
      <c r="H342" s="31" t="str">
        <f>IF(ISNUMBER(deployment_raw[[#This Row],[Column8]]), deployment_raw[[#This Row],[Column8]],"")</f>
        <v/>
      </c>
      <c r="I342" s="33" t="str">
        <f>IF(ISNUMBER(deployment_raw[[#This Row],[Column9]]), deployment_raw[[#This Row],[Column9]]/1048576,"")</f>
        <v/>
      </c>
      <c r="J342" s="36" t="str">
        <f>IF(ISNUMBER(deployment_raw[[#This Row],[Column10]]), deployment_raw[[#This Row],[Column10]],"")</f>
        <v/>
      </c>
      <c r="K342" s="31" t="str">
        <f>IF(ISNUMBER(deployment_raw[[#This Row],[Column11]]), deployment_raw[[#This Row],[Column11]]/1048576,"")</f>
        <v/>
      </c>
      <c r="L342" s="31" t="str">
        <f>IF(ISNUMBER(deployment_raw[[#This Row],[Column12]]), deployment_raw[[#This Row],[Column12]],"")</f>
        <v/>
      </c>
      <c r="M342" s="40" t="str">
        <f>IF(ISNUMBER(deployment_raw[[#This Row],[Column13]]), deployment_raw[[#This Row],[Column13]]/1048576,"")</f>
        <v/>
      </c>
    </row>
    <row r="343" spans="1:13" ht="15.75" customHeight="1" x14ac:dyDescent="0.25">
      <c r="A343" s="30" t="str">
        <f>IF(ISNONTEXT(deployment_raw[[#This Row],[Column1]]), "", deployment_raw[[#This Row],[Column1]])</f>
        <v/>
      </c>
      <c r="B343" s="47" t="str">
        <f>IF(ISNONTEXT(deployment_raw[[#This Row],[Column2]]), "", deployment_raw[[#This Row],[Column2]])</f>
        <v/>
      </c>
      <c r="C343" s="48" t="str">
        <f>IF(ISNONTEXT(deployment_raw[[#This Row],[Column3]]), "", deployment_raw[[#This Row],[Column3]])</f>
        <v/>
      </c>
      <c r="D343" s="47" t="str">
        <f>IF(ISNONTEXT(deployment_raw[[#This Row],[Column4]]), "", deployment_raw[[#This Row],[Column4]])</f>
        <v/>
      </c>
      <c r="E343" s="33" t="str">
        <f>IF(ISNUMBER(deployment_raw[[#This Row],[Column5]]), deployment_raw[[#This Row],[Column5]],"")</f>
        <v/>
      </c>
      <c r="F343" s="36" t="str">
        <f>IF(ISNUMBER(deployment_raw[[#This Row],[Column6]]), deployment_raw[[#This Row],[Column6]],"")</f>
        <v/>
      </c>
      <c r="G343" s="31" t="str">
        <f>IF(ISNUMBER(deployment_raw[[#This Row],[Column7]]), deployment_raw[[#This Row],[Column7]]/1048576,"")</f>
        <v/>
      </c>
      <c r="H343" s="31" t="str">
        <f>IF(ISNUMBER(deployment_raw[[#This Row],[Column8]]), deployment_raw[[#This Row],[Column8]],"")</f>
        <v/>
      </c>
      <c r="I343" s="33" t="str">
        <f>IF(ISNUMBER(deployment_raw[[#This Row],[Column9]]), deployment_raw[[#This Row],[Column9]]/1048576,"")</f>
        <v/>
      </c>
      <c r="J343" s="36" t="str">
        <f>IF(ISNUMBER(deployment_raw[[#This Row],[Column10]]), deployment_raw[[#This Row],[Column10]],"")</f>
        <v/>
      </c>
      <c r="K343" s="31" t="str">
        <f>IF(ISNUMBER(deployment_raw[[#This Row],[Column11]]), deployment_raw[[#This Row],[Column11]]/1048576,"")</f>
        <v/>
      </c>
      <c r="L343" s="31" t="str">
        <f>IF(ISNUMBER(deployment_raw[[#This Row],[Column12]]), deployment_raw[[#This Row],[Column12]],"")</f>
        <v/>
      </c>
      <c r="M343" s="40" t="str">
        <f>IF(ISNUMBER(deployment_raw[[#This Row],[Column13]]), deployment_raw[[#This Row],[Column13]]/1048576,"")</f>
        <v/>
      </c>
    </row>
    <row r="344" spans="1:13" ht="15.75" customHeight="1" x14ac:dyDescent="0.25">
      <c r="A344" s="30" t="str">
        <f>IF(ISNONTEXT(deployment_raw[[#This Row],[Column1]]), "", deployment_raw[[#This Row],[Column1]])</f>
        <v/>
      </c>
      <c r="B344" s="47" t="str">
        <f>IF(ISNONTEXT(deployment_raw[[#This Row],[Column2]]), "", deployment_raw[[#This Row],[Column2]])</f>
        <v/>
      </c>
      <c r="C344" s="48" t="str">
        <f>IF(ISNONTEXT(deployment_raw[[#This Row],[Column3]]), "", deployment_raw[[#This Row],[Column3]])</f>
        <v/>
      </c>
      <c r="D344" s="47" t="str">
        <f>IF(ISNONTEXT(deployment_raw[[#This Row],[Column4]]), "", deployment_raw[[#This Row],[Column4]])</f>
        <v/>
      </c>
      <c r="E344" s="33" t="str">
        <f>IF(ISNUMBER(deployment_raw[[#This Row],[Column5]]), deployment_raw[[#This Row],[Column5]],"")</f>
        <v/>
      </c>
      <c r="F344" s="36" t="str">
        <f>IF(ISNUMBER(deployment_raw[[#This Row],[Column6]]), deployment_raw[[#This Row],[Column6]],"")</f>
        <v/>
      </c>
      <c r="G344" s="31" t="str">
        <f>IF(ISNUMBER(deployment_raw[[#This Row],[Column7]]), deployment_raw[[#This Row],[Column7]]/1048576,"")</f>
        <v/>
      </c>
      <c r="H344" s="31" t="str">
        <f>IF(ISNUMBER(deployment_raw[[#This Row],[Column8]]), deployment_raw[[#This Row],[Column8]],"")</f>
        <v/>
      </c>
      <c r="I344" s="33" t="str">
        <f>IF(ISNUMBER(deployment_raw[[#This Row],[Column9]]), deployment_raw[[#This Row],[Column9]]/1048576,"")</f>
        <v/>
      </c>
      <c r="J344" s="36" t="str">
        <f>IF(ISNUMBER(deployment_raw[[#This Row],[Column10]]), deployment_raw[[#This Row],[Column10]],"")</f>
        <v/>
      </c>
      <c r="K344" s="31" t="str">
        <f>IF(ISNUMBER(deployment_raw[[#This Row],[Column11]]), deployment_raw[[#This Row],[Column11]]/1048576,"")</f>
        <v/>
      </c>
      <c r="L344" s="31" t="str">
        <f>IF(ISNUMBER(deployment_raw[[#This Row],[Column12]]), deployment_raw[[#This Row],[Column12]],"")</f>
        <v/>
      </c>
      <c r="M344" s="40" t="str">
        <f>IF(ISNUMBER(deployment_raw[[#This Row],[Column13]]), deployment_raw[[#This Row],[Column13]]/1048576,"")</f>
        <v/>
      </c>
    </row>
    <row r="345" spans="1:13" ht="15.75" customHeight="1" x14ac:dyDescent="0.25">
      <c r="A345" s="30" t="str">
        <f>IF(ISNONTEXT(deployment_raw[[#This Row],[Column1]]), "", deployment_raw[[#This Row],[Column1]])</f>
        <v/>
      </c>
      <c r="B345" s="47" t="str">
        <f>IF(ISNONTEXT(deployment_raw[[#This Row],[Column2]]), "", deployment_raw[[#This Row],[Column2]])</f>
        <v/>
      </c>
      <c r="C345" s="48" t="str">
        <f>IF(ISNONTEXT(deployment_raw[[#This Row],[Column3]]), "", deployment_raw[[#This Row],[Column3]])</f>
        <v/>
      </c>
      <c r="D345" s="47" t="str">
        <f>IF(ISNONTEXT(deployment_raw[[#This Row],[Column4]]), "", deployment_raw[[#This Row],[Column4]])</f>
        <v/>
      </c>
      <c r="E345" s="33" t="str">
        <f>IF(ISNUMBER(deployment_raw[[#This Row],[Column5]]), deployment_raw[[#This Row],[Column5]],"")</f>
        <v/>
      </c>
      <c r="F345" s="36" t="str">
        <f>IF(ISNUMBER(deployment_raw[[#This Row],[Column6]]), deployment_raw[[#This Row],[Column6]],"")</f>
        <v/>
      </c>
      <c r="G345" s="31" t="str">
        <f>IF(ISNUMBER(deployment_raw[[#This Row],[Column7]]), deployment_raw[[#This Row],[Column7]]/1048576,"")</f>
        <v/>
      </c>
      <c r="H345" s="31" t="str">
        <f>IF(ISNUMBER(deployment_raw[[#This Row],[Column8]]), deployment_raw[[#This Row],[Column8]],"")</f>
        <v/>
      </c>
      <c r="I345" s="33" t="str">
        <f>IF(ISNUMBER(deployment_raw[[#This Row],[Column9]]), deployment_raw[[#This Row],[Column9]]/1048576,"")</f>
        <v/>
      </c>
      <c r="J345" s="36" t="str">
        <f>IF(ISNUMBER(deployment_raw[[#This Row],[Column10]]), deployment_raw[[#This Row],[Column10]],"")</f>
        <v/>
      </c>
      <c r="K345" s="31" t="str">
        <f>IF(ISNUMBER(deployment_raw[[#This Row],[Column11]]), deployment_raw[[#This Row],[Column11]]/1048576,"")</f>
        <v/>
      </c>
      <c r="L345" s="31" t="str">
        <f>IF(ISNUMBER(deployment_raw[[#This Row],[Column12]]), deployment_raw[[#This Row],[Column12]],"")</f>
        <v/>
      </c>
      <c r="M345" s="40" t="str">
        <f>IF(ISNUMBER(deployment_raw[[#This Row],[Column13]]), deployment_raw[[#This Row],[Column13]]/1048576,"")</f>
        <v/>
      </c>
    </row>
    <row r="346" spans="1:13" ht="15.75" customHeight="1" x14ac:dyDescent="0.25">
      <c r="A346" s="30" t="str">
        <f>IF(ISNONTEXT(deployment_raw[[#This Row],[Column1]]), "", deployment_raw[[#This Row],[Column1]])</f>
        <v/>
      </c>
      <c r="B346" s="47" t="str">
        <f>IF(ISNONTEXT(deployment_raw[[#This Row],[Column2]]), "", deployment_raw[[#This Row],[Column2]])</f>
        <v/>
      </c>
      <c r="C346" s="48" t="str">
        <f>IF(ISNONTEXT(deployment_raw[[#This Row],[Column3]]), "", deployment_raw[[#This Row],[Column3]])</f>
        <v/>
      </c>
      <c r="D346" s="47" t="str">
        <f>IF(ISNONTEXT(deployment_raw[[#This Row],[Column4]]), "", deployment_raw[[#This Row],[Column4]])</f>
        <v/>
      </c>
      <c r="E346" s="33" t="str">
        <f>IF(ISNUMBER(deployment_raw[[#This Row],[Column5]]), deployment_raw[[#This Row],[Column5]],"")</f>
        <v/>
      </c>
      <c r="F346" s="36" t="str">
        <f>IF(ISNUMBER(deployment_raw[[#This Row],[Column6]]), deployment_raw[[#This Row],[Column6]],"")</f>
        <v/>
      </c>
      <c r="G346" s="31" t="str">
        <f>IF(ISNUMBER(deployment_raw[[#This Row],[Column7]]), deployment_raw[[#This Row],[Column7]]/1048576,"")</f>
        <v/>
      </c>
      <c r="H346" s="31" t="str">
        <f>IF(ISNUMBER(deployment_raw[[#This Row],[Column8]]), deployment_raw[[#This Row],[Column8]],"")</f>
        <v/>
      </c>
      <c r="I346" s="33" t="str">
        <f>IF(ISNUMBER(deployment_raw[[#This Row],[Column9]]), deployment_raw[[#This Row],[Column9]]/1048576,"")</f>
        <v/>
      </c>
      <c r="J346" s="36" t="str">
        <f>IF(ISNUMBER(deployment_raw[[#This Row],[Column10]]), deployment_raw[[#This Row],[Column10]],"")</f>
        <v/>
      </c>
      <c r="K346" s="31" t="str">
        <f>IF(ISNUMBER(deployment_raw[[#This Row],[Column11]]), deployment_raw[[#This Row],[Column11]]/1048576,"")</f>
        <v/>
      </c>
      <c r="L346" s="31" t="str">
        <f>IF(ISNUMBER(deployment_raw[[#This Row],[Column12]]), deployment_raw[[#This Row],[Column12]],"")</f>
        <v/>
      </c>
      <c r="M346" s="40" t="str">
        <f>IF(ISNUMBER(deployment_raw[[#This Row],[Column13]]), deployment_raw[[#This Row],[Column13]]/1048576,"")</f>
        <v/>
      </c>
    </row>
    <row r="347" spans="1:13" ht="15.75" customHeight="1" x14ac:dyDescent="0.25">
      <c r="A347" s="30" t="str">
        <f>IF(ISNONTEXT(deployment_raw[[#This Row],[Column1]]), "", deployment_raw[[#This Row],[Column1]])</f>
        <v/>
      </c>
      <c r="B347" s="47" t="str">
        <f>IF(ISNONTEXT(deployment_raw[[#This Row],[Column2]]), "", deployment_raw[[#This Row],[Column2]])</f>
        <v/>
      </c>
      <c r="C347" s="48" t="str">
        <f>IF(ISNONTEXT(deployment_raw[[#This Row],[Column3]]), "", deployment_raw[[#This Row],[Column3]])</f>
        <v/>
      </c>
      <c r="D347" s="47" t="str">
        <f>IF(ISNONTEXT(deployment_raw[[#This Row],[Column4]]), "", deployment_raw[[#This Row],[Column4]])</f>
        <v/>
      </c>
      <c r="E347" s="33" t="str">
        <f>IF(ISNUMBER(deployment_raw[[#This Row],[Column5]]), deployment_raw[[#This Row],[Column5]],"")</f>
        <v/>
      </c>
      <c r="F347" s="36" t="str">
        <f>IF(ISNUMBER(deployment_raw[[#This Row],[Column6]]), deployment_raw[[#This Row],[Column6]],"")</f>
        <v/>
      </c>
      <c r="G347" s="31" t="str">
        <f>IF(ISNUMBER(deployment_raw[[#This Row],[Column7]]), deployment_raw[[#This Row],[Column7]]/1048576,"")</f>
        <v/>
      </c>
      <c r="H347" s="31" t="str">
        <f>IF(ISNUMBER(deployment_raw[[#This Row],[Column8]]), deployment_raw[[#This Row],[Column8]],"")</f>
        <v/>
      </c>
      <c r="I347" s="33" t="str">
        <f>IF(ISNUMBER(deployment_raw[[#This Row],[Column9]]), deployment_raw[[#This Row],[Column9]]/1048576,"")</f>
        <v/>
      </c>
      <c r="J347" s="36" t="str">
        <f>IF(ISNUMBER(deployment_raw[[#This Row],[Column10]]), deployment_raw[[#This Row],[Column10]],"")</f>
        <v/>
      </c>
      <c r="K347" s="31" t="str">
        <f>IF(ISNUMBER(deployment_raw[[#This Row],[Column11]]), deployment_raw[[#This Row],[Column11]]/1048576,"")</f>
        <v/>
      </c>
      <c r="L347" s="31" t="str">
        <f>IF(ISNUMBER(deployment_raw[[#This Row],[Column12]]), deployment_raw[[#This Row],[Column12]],"")</f>
        <v/>
      </c>
      <c r="M347" s="40" t="str">
        <f>IF(ISNUMBER(deployment_raw[[#This Row],[Column13]]), deployment_raw[[#This Row],[Column13]]/1048576,"")</f>
        <v/>
      </c>
    </row>
    <row r="348" spans="1:13" ht="15.75" customHeight="1" x14ac:dyDescent="0.25">
      <c r="A348" s="30" t="str">
        <f>IF(ISNONTEXT(deployment_raw[[#This Row],[Column1]]), "", deployment_raw[[#This Row],[Column1]])</f>
        <v/>
      </c>
      <c r="B348" s="47" t="str">
        <f>IF(ISNONTEXT(deployment_raw[[#This Row],[Column2]]), "", deployment_raw[[#This Row],[Column2]])</f>
        <v/>
      </c>
      <c r="C348" s="48" t="str">
        <f>IF(ISNONTEXT(deployment_raw[[#This Row],[Column3]]), "", deployment_raw[[#This Row],[Column3]])</f>
        <v/>
      </c>
      <c r="D348" s="47" t="str">
        <f>IF(ISNONTEXT(deployment_raw[[#This Row],[Column4]]), "", deployment_raw[[#This Row],[Column4]])</f>
        <v/>
      </c>
      <c r="E348" s="33" t="str">
        <f>IF(ISNUMBER(deployment_raw[[#This Row],[Column5]]), deployment_raw[[#This Row],[Column5]],"")</f>
        <v/>
      </c>
      <c r="F348" s="36" t="str">
        <f>IF(ISNUMBER(deployment_raw[[#This Row],[Column6]]), deployment_raw[[#This Row],[Column6]],"")</f>
        <v/>
      </c>
      <c r="G348" s="31" t="str">
        <f>IF(ISNUMBER(deployment_raw[[#This Row],[Column7]]), deployment_raw[[#This Row],[Column7]]/1048576,"")</f>
        <v/>
      </c>
      <c r="H348" s="31" t="str">
        <f>IF(ISNUMBER(deployment_raw[[#This Row],[Column8]]), deployment_raw[[#This Row],[Column8]],"")</f>
        <v/>
      </c>
      <c r="I348" s="33" t="str">
        <f>IF(ISNUMBER(deployment_raw[[#This Row],[Column9]]), deployment_raw[[#This Row],[Column9]]/1048576,"")</f>
        <v/>
      </c>
      <c r="J348" s="36" t="str">
        <f>IF(ISNUMBER(deployment_raw[[#This Row],[Column10]]), deployment_raw[[#This Row],[Column10]],"")</f>
        <v/>
      </c>
      <c r="K348" s="31" t="str">
        <f>IF(ISNUMBER(deployment_raw[[#This Row],[Column11]]), deployment_raw[[#This Row],[Column11]]/1048576,"")</f>
        <v/>
      </c>
      <c r="L348" s="31" t="str">
        <f>IF(ISNUMBER(deployment_raw[[#This Row],[Column12]]), deployment_raw[[#This Row],[Column12]],"")</f>
        <v/>
      </c>
      <c r="M348" s="40" t="str">
        <f>IF(ISNUMBER(deployment_raw[[#This Row],[Column13]]), deployment_raw[[#This Row],[Column13]]/1048576,"")</f>
        <v/>
      </c>
    </row>
    <row r="349" spans="1:13" ht="15.75" customHeight="1" x14ac:dyDescent="0.25">
      <c r="A349" s="30" t="str">
        <f>IF(ISNONTEXT(deployment_raw[[#This Row],[Column1]]), "", deployment_raw[[#This Row],[Column1]])</f>
        <v/>
      </c>
      <c r="B349" s="47" t="str">
        <f>IF(ISNONTEXT(deployment_raw[[#This Row],[Column2]]), "", deployment_raw[[#This Row],[Column2]])</f>
        <v/>
      </c>
      <c r="C349" s="48" t="str">
        <f>IF(ISNONTEXT(deployment_raw[[#This Row],[Column3]]), "", deployment_raw[[#This Row],[Column3]])</f>
        <v/>
      </c>
      <c r="D349" s="47" t="str">
        <f>IF(ISNONTEXT(deployment_raw[[#This Row],[Column4]]), "", deployment_raw[[#This Row],[Column4]])</f>
        <v/>
      </c>
      <c r="E349" s="33" t="str">
        <f>IF(ISNUMBER(deployment_raw[[#This Row],[Column5]]), deployment_raw[[#This Row],[Column5]],"")</f>
        <v/>
      </c>
      <c r="F349" s="36" t="str">
        <f>IF(ISNUMBER(deployment_raw[[#This Row],[Column6]]), deployment_raw[[#This Row],[Column6]],"")</f>
        <v/>
      </c>
      <c r="G349" s="31" t="str">
        <f>IF(ISNUMBER(deployment_raw[[#This Row],[Column7]]), deployment_raw[[#This Row],[Column7]]/1048576,"")</f>
        <v/>
      </c>
      <c r="H349" s="31" t="str">
        <f>IF(ISNUMBER(deployment_raw[[#This Row],[Column8]]), deployment_raw[[#This Row],[Column8]],"")</f>
        <v/>
      </c>
      <c r="I349" s="33" t="str">
        <f>IF(ISNUMBER(deployment_raw[[#This Row],[Column9]]), deployment_raw[[#This Row],[Column9]]/1048576,"")</f>
        <v/>
      </c>
      <c r="J349" s="36" t="str">
        <f>IF(ISNUMBER(deployment_raw[[#This Row],[Column10]]), deployment_raw[[#This Row],[Column10]],"")</f>
        <v/>
      </c>
      <c r="K349" s="31" t="str">
        <f>IF(ISNUMBER(deployment_raw[[#This Row],[Column11]]), deployment_raw[[#This Row],[Column11]]/1048576,"")</f>
        <v/>
      </c>
      <c r="L349" s="31" t="str">
        <f>IF(ISNUMBER(deployment_raw[[#This Row],[Column12]]), deployment_raw[[#This Row],[Column12]],"")</f>
        <v/>
      </c>
      <c r="M349" s="40" t="str">
        <f>IF(ISNUMBER(deployment_raw[[#This Row],[Column13]]), deployment_raw[[#This Row],[Column13]]/1048576,"")</f>
        <v/>
      </c>
    </row>
    <row r="350" spans="1:13" ht="15.75" customHeight="1" x14ac:dyDescent="0.25">
      <c r="A350" s="30" t="str">
        <f>IF(ISNONTEXT(deployment_raw[[#This Row],[Column1]]), "", deployment_raw[[#This Row],[Column1]])</f>
        <v/>
      </c>
      <c r="B350" s="47" t="str">
        <f>IF(ISNONTEXT(deployment_raw[[#This Row],[Column2]]), "", deployment_raw[[#This Row],[Column2]])</f>
        <v/>
      </c>
      <c r="C350" s="48" t="str">
        <f>IF(ISNONTEXT(deployment_raw[[#This Row],[Column3]]), "", deployment_raw[[#This Row],[Column3]])</f>
        <v/>
      </c>
      <c r="D350" s="47" t="str">
        <f>IF(ISNONTEXT(deployment_raw[[#This Row],[Column4]]), "", deployment_raw[[#This Row],[Column4]])</f>
        <v/>
      </c>
      <c r="E350" s="33" t="str">
        <f>IF(ISNUMBER(deployment_raw[[#This Row],[Column5]]), deployment_raw[[#This Row],[Column5]],"")</f>
        <v/>
      </c>
      <c r="F350" s="36" t="str">
        <f>IF(ISNUMBER(deployment_raw[[#This Row],[Column6]]), deployment_raw[[#This Row],[Column6]],"")</f>
        <v/>
      </c>
      <c r="G350" s="31" t="str">
        <f>IF(ISNUMBER(deployment_raw[[#This Row],[Column7]]), deployment_raw[[#This Row],[Column7]]/1048576,"")</f>
        <v/>
      </c>
      <c r="H350" s="31" t="str">
        <f>IF(ISNUMBER(deployment_raw[[#This Row],[Column8]]), deployment_raw[[#This Row],[Column8]],"")</f>
        <v/>
      </c>
      <c r="I350" s="33" t="str">
        <f>IF(ISNUMBER(deployment_raw[[#This Row],[Column9]]), deployment_raw[[#This Row],[Column9]]/1048576,"")</f>
        <v/>
      </c>
      <c r="J350" s="36" t="str">
        <f>IF(ISNUMBER(deployment_raw[[#This Row],[Column10]]), deployment_raw[[#This Row],[Column10]],"")</f>
        <v/>
      </c>
      <c r="K350" s="31" t="str">
        <f>IF(ISNUMBER(deployment_raw[[#This Row],[Column11]]), deployment_raw[[#This Row],[Column11]]/1048576,"")</f>
        <v/>
      </c>
      <c r="L350" s="31" t="str">
        <f>IF(ISNUMBER(deployment_raw[[#This Row],[Column12]]), deployment_raw[[#This Row],[Column12]],"")</f>
        <v/>
      </c>
      <c r="M350" s="40" t="str">
        <f>IF(ISNUMBER(deployment_raw[[#This Row],[Column13]]), deployment_raw[[#This Row],[Column13]]/1048576,"")</f>
        <v/>
      </c>
    </row>
    <row r="351" spans="1:13" ht="15.75" customHeight="1" x14ac:dyDescent="0.25">
      <c r="A351" s="30" t="str">
        <f>IF(ISNONTEXT(deployment_raw[[#This Row],[Column1]]), "", deployment_raw[[#This Row],[Column1]])</f>
        <v/>
      </c>
      <c r="B351" s="47" t="str">
        <f>IF(ISNONTEXT(deployment_raw[[#This Row],[Column2]]), "", deployment_raw[[#This Row],[Column2]])</f>
        <v/>
      </c>
      <c r="C351" s="48" t="str">
        <f>IF(ISNONTEXT(deployment_raw[[#This Row],[Column3]]), "", deployment_raw[[#This Row],[Column3]])</f>
        <v/>
      </c>
      <c r="D351" s="47" t="str">
        <f>IF(ISNONTEXT(deployment_raw[[#This Row],[Column4]]), "", deployment_raw[[#This Row],[Column4]])</f>
        <v/>
      </c>
      <c r="E351" s="33" t="str">
        <f>IF(ISNUMBER(deployment_raw[[#This Row],[Column5]]), deployment_raw[[#This Row],[Column5]],"")</f>
        <v/>
      </c>
      <c r="F351" s="36" t="str">
        <f>IF(ISNUMBER(deployment_raw[[#This Row],[Column6]]), deployment_raw[[#This Row],[Column6]],"")</f>
        <v/>
      </c>
      <c r="G351" s="31" t="str">
        <f>IF(ISNUMBER(deployment_raw[[#This Row],[Column7]]), deployment_raw[[#This Row],[Column7]]/1048576,"")</f>
        <v/>
      </c>
      <c r="H351" s="31" t="str">
        <f>IF(ISNUMBER(deployment_raw[[#This Row],[Column8]]), deployment_raw[[#This Row],[Column8]],"")</f>
        <v/>
      </c>
      <c r="I351" s="33" t="str">
        <f>IF(ISNUMBER(deployment_raw[[#This Row],[Column9]]), deployment_raw[[#This Row],[Column9]]/1048576,"")</f>
        <v/>
      </c>
      <c r="J351" s="36" t="str">
        <f>IF(ISNUMBER(deployment_raw[[#This Row],[Column10]]), deployment_raw[[#This Row],[Column10]],"")</f>
        <v/>
      </c>
      <c r="K351" s="31" t="str">
        <f>IF(ISNUMBER(deployment_raw[[#This Row],[Column11]]), deployment_raw[[#This Row],[Column11]]/1048576,"")</f>
        <v/>
      </c>
      <c r="L351" s="31" t="str">
        <f>IF(ISNUMBER(deployment_raw[[#This Row],[Column12]]), deployment_raw[[#This Row],[Column12]],"")</f>
        <v/>
      </c>
      <c r="M351" s="40" t="str">
        <f>IF(ISNUMBER(deployment_raw[[#This Row],[Column13]]), deployment_raw[[#This Row],[Column13]]/1048576,"")</f>
        <v/>
      </c>
    </row>
    <row r="352" spans="1:13" ht="15.75" customHeight="1" x14ac:dyDescent="0.25">
      <c r="A352" s="30" t="str">
        <f>IF(ISNONTEXT(deployment_raw[[#This Row],[Column1]]), "", deployment_raw[[#This Row],[Column1]])</f>
        <v/>
      </c>
      <c r="B352" s="47" t="str">
        <f>IF(ISNONTEXT(deployment_raw[[#This Row],[Column2]]), "", deployment_raw[[#This Row],[Column2]])</f>
        <v/>
      </c>
      <c r="C352" s="48" t="str">
        <f>IF(ISNONTEXT(deployment_raw[[#This Row],[Column3]]), "", deployment_raw[[#This Row],[Column3]])</f>
        <v/>
      </c>
      <c r="D352" s="47" t="str">
        <f>IF(ISNONTEXT(deployment_raw[[#This Row],[Column4]]), "", deployment_raw[[#This Row],[Column4]])</f>
        <v/>
      </c>
      <c r="E352" s="33" t="str">
        <f>IF(ISNUMBER(deployment_raw[[#This Row],[Column5]]), deployment_raw[[#This Row],[Column5]],"")</f>
        <v/>
      </c>
      <c r="F352" s="36" t="str">
        <f>IF(ISNUMBER(deployment_raw[[#This Row],[Column6]]), deployment_raw[[#This Row],[Column6]],"")</f>
        <v/>
      </c>
      <c r="G352" s="31" t="str">
        <f>IF(ISNUMBER(deployment_raw[[#This Row],[Column7]]), deployment_raw[[#This Row],[Column7]]/1048576,"")</f>
        <v/>
      </c>
      <c r="H352" s="31" t="str">
        <f>IF(ISNUMBER(deployment_raw[[#This Row],[Column8]]), deployment_raw[[#This Row],[Column8]],"")</f>
        <v/>
      </c>
      <c r="I352" s="33" t="str">
        <f>IF(ISNUMBER(deployment_raw[[#This Row],[Column9]]), deployment_raw[[#This Row],[Column9]]/1048576,"")</f>
        <v/>
      </c>
      <c r="J352" s="36" t="str">
        <f>IF(ISNUMBER(deployment_raw[[#This Row],[Column10]]), deployment_raw[[#This Row],[Column10]],"")</f>
        <v/>
      </c>
      <c r="K352" s="31" t="str">
        <f>IF(ISNUMBER(deployment_raw[[#This Row],[Column11]]), deployment_raw[[#This Row],[Column11]]/1048576,"")</f>
        <v/>
      </c>
      <c r="L352" s="31" t="str">
        <f>IF(ISNUMBER(deployment_raw[[#This Row],[Column12]]), deployment_raw[[#This Row],[Column12]],"")</f>
        <v/>
      </c>
      <c r="M352" s="40" t="str">
        <f>IF(ISNUMBER(deployment_raw[[#This Row],[Column13]]), deployment_raw[[#This Row],[Column13]]/1048576,"")</f>
        <v/>
      </c>
    </row>
    <row r="353" spans="1:13" ht="15.75" customHeight="1" x14ac:dyDescent="0.25">
      <c r="A353" s="30" t="str">
        <f>IF(ISNONTEXT(deployment_raw[[#This Row],[Column1]]), "", deployment_raw[[#This Row],[Column1]])</f>
        <v/>
      </c>
      <c r="B353" s="47" t="str">
        <f>IF(ISNONTEXT(deployment_raw[[#This Row],[Column2]]), "", deployment_raw[[#This Row],[Column2]])</f>
        <v/>
      </c>
      <c r="C353" s="48" t="str">
        <f>IF(ISNONTEXT(deployment_raw[[#This Row],[Column3]]), "", deployment_raw[[#This Row],[Column3]])</f>
        <v/>
      </c>
      <c r="D353" s="47" t="str">
        <f>IF(ISNONTEXT(deployment_raw[[#This Row],[Column4]]), "", deployment_raw[[#This Row],[Column4]])</f>
        <v/>
      </c>
      <c r="E353" s="33" t="str">
        <f>IF(ISNUMBER(deployment_raw[[#This Row],[Column5]]), deployment_raw[[#This Row],[Column5]],"")</f>
        <v/>
      </c>
      <c r="F353" s="36" t="str">
        <f>IF(ISNUMBER(deployment_raw[[#This Row],[Column6]]), deployment_raw[[#This Row],[Column6]],"")</f>
        <v/>
      </c>
      <c r="G353" s="31" t="str">
        <f>IF(ISNUMBER(deployment_raw[[#This Row],[Column7]]), deployment_raw[[#This Row],[Column7]]/1048576,"")</f>
        <v/>
      </c>
      <c r="H353" s="31" t="str">
        <f>IF(ISNUMBER(deployment_raw[[#This Row],[Column8]]), deployment_raw[[#This Row],[Column8]],"")</f>
        <v/>
      </c>
      <c r="I353" s="33" t="str">
        <f>IF(ISNUMBER(deployment_raw[[#This Row],[Column9]]), deployment_raw[[#This Row],[Column9]]/1048576,"")</f>
        <v/>
      </c>
      <c r="J353" s="36" t="str">
        <f>IF(ISNUMBER(deployment_raw[[#This Row],[Column10]]), deployment_raw[[#This Row],[Column10]],"")</f>
        <v/>
      </c>
      <c r="K353" s="31" t="str">
        <f>IF(ISNUMBER(deployment_raw[[#This Row],[Column11]]), deployment_raw[[#This Row],[Column11]]/1048576,"")</f>
        <v/>
      </c>
      <c r="L353" s="31" t="str">
        <f>IF(ISNUMBER(deployment_raw[[#This Row],[Column12]]), deployment_raw[[#This Row],[Column12]],"")</f>
        <v/>
      </c>
      <c r="M353" s="40" t="str">
        <f>IF(ISNUMBER(deployment_raw[[#This Row],[Column13]]), deployment_raw[[#This Row],[Column13]]/1048576,"")</f>
        <v/>
      </c>
    </row>
    <row r="354" spans="1:13" ht="15.75" customHeight="1" x14ac:dyDescent="0.25">
      <c r="A354" s="30" t="str">
        <f>IF(ISNONTEXT(deployment_raw[[#This Row],[Column1]]), "", deployment_raw[[#This Row],[Column1]])</f>
        <v/>
      </c>
      <c r="B354" s="47" t="str">
        <f>IF(ISNONTEXT(deployment_raw[[#This Row],[Column2]]), "", deployment_raw[[#This Row],[Column2]])</f>
        <v/>
      </c>
      <c r="C354" s="48" t="str">
        <f>IF(ISNONTEXT(deployment_raw[[#This Row],[Column3]]), "", deployment_raw[[#This Row],[Column3]])</f>
        <v/>
      </c>
      <c r="D354" s="47" t="str">
        <f>IF(ISNONTEXT(deployment_raw[[#This Row],[Column4]]), "", deployment_raw[[#This Row],[Column4]])</f>
        <v/>
      </c>
      <c r="E354" s="33" t="str">
        <f>IF(ISNUMBER(deployment_raw[[#This Row],[Column5]]), deployment_raw[[#This Row],[Column5]],"")</f>
        <v/>
      </c>
      <c r="F354" s="36" t="str">
        <f>IF(ISNUMBER(deployment_raw[[#This Row],[Column6]]), deployment_raw[[#This Row],[Column6]],"")</f>
        <v/>
      </c>
      <c r="G354" s="31" t="str">
        <f>IF(ISNUMBER(deployment_raw[[#This Row],[Column7]]), deployment_raw[[#This Row],[Column7]]/1048576,"")</f>
        <v/>
      </c>
      <c r="H354" s="31" t="str">
        <f>IF(ISNUMBER(deployment_raw[[#This Row],[Column8]]), deployment_raw[[#This Row],[Column8]],"")</f>
        <v/>
      </c>
      <c r="I354" s="33" t="str">
        <f>IF(ISNUMBER(deployment_raw[[#This Row],[Column9]]), deployment_raw[[#This Row],[Column9]]/1048576,"")</f>
        <v/>
      </c>
      <c r="J354" s="36" t="str">
        <f>IF(ISNUMBER(deployment_raw[[#This Row],[Column10]]), deployment_raw[[#This Row],[Column10]],"")</f>
        <v/>
      </c>
      <c r="K354" s="31" t="str">
        <f>IF(ISNUMBER(deployment_raw[[#This Row],[Column11]]), deployment_raw[[#This Row],[Column11]]/1048576,"")</f>
        <v/>
      </c>
      <c r="L354" s="31" t="str">
        <f>IF(ISNUMBER(deployment_raw[[#This Row],[Column12]]), deployment_raw[[#This Row],[Column12]],"")</f>
        <v/>
      </c>
      <c r="M354" s="40" t="str">
        <f>IF(ISNUMBER(deployment_raw[[#This Row],[Column13]]), deployment_raw[[#This Row],[Column13]]/1048576,"")</f>
        <v/>
      </c>
    </row>
    <row r="355" spans="1:13" ht="15.75" customHeight="1" x14ac:dyDescent="0.25">
      <c r="A355" s="30" t="str">
        <f>IF(ISNONTEXT(deployment_raw[[#This Row],[Column1]]), "", deployment_raw[[#This Row],[Column1]])</f>
        <v/>
      </c>
      <c r="B355" s="47" t="str">
        <f>IF(ISNONTEXT(deployment_raw[[#This Row],[Column2]]), "", deployment_raw[[#This Row],[Column2]])</f>
        <v/>
      </c>
      <c r="C355" s="48" t="str">
        <f>IF(ISNONTEXT(deployment_raw[[#This Row],[Column3]]), "", deployment_raw[[#This Row],[Column3]])</f>
        <v/>
      </c>
      <c r="D355" s="47" t="str">
        <f>IF(ISNONTEXT(deployment_raw[[#This Row],[Column4]]), "", deployment_raw[[#This Row],[Column4]])</f>
        <v/>
      </c>
      <c r="E355" s="33" t="str">
        <f>IF(ISNUMBER(deployment_raw[[#This Row],[Column5]]), deployment_raw[[#This Row],[Column5]],"")</f>
        <v/>
      </c>
      <c r="F355" s="36" t="str">
        <f>IF(ISNUMBER(deployment_raw[[#This Row],[Column6]]), deployment_raw[[#This Row],[Column6]],"")</f>
        <v/>
      </c>
      <c r="G355" s="31" t="str">
        <f>IF(ISNUMBER(deployment_raw[[#This Row],[Column7]]), deployment_raw[[#This Row],[Column7]]/1048576,"")</f>
        <v/>
      </c>
      <c r="H355" s="31" t="str">
        <f>IF(ISNUMBER(deployment_raw[[#This Row],[Column8]]), deployment_raw[[#This Row],[Column8]],"")</f>
        <v/>
      </c>
      <c r="I355" s="33" t="str">
        <f>IF(ISNUMBER(deployment_raw[[#This Row],[Column9]]), deployment_raw[[#This Row],[Column9]]/1048576,"")</f>
        <v/>
      </c>
      <c r="J355" s="36" t="str">
        <f>IF(ISNUMBER(deployment_raw[[#This Row],[Column10]]), deployment_raw[[#This Row],[Column10]],"")</f>
        <v/>
      </c>
      <c r="K355" s="31" t="str">
        <f>IF(ISNUMBER(deployment_raw[[#This Row],[Column11]]), deployment_raw[[#This Row],[Column11]]/1048576,"")</f>
        <v/>
      </c>
      <c r="L355" s="31" t="str">
        <f>IF(ISNUMBER(deployment_raw[[#This Row],[Column12]]), deployment_raw[[#This Row],[Column12]],"")</f>
        <v/>
      </c>
      <c r="M355" s="40" t="str">
        <f>IF(ISNUMBER(deployment_raw[[#This Row],[Column13]]), deployment_raw[[#This Row],[Column13]]/1048576,"")</f>
        <v/>
      </c>
    </row>
    <row r="356" spans="1:13" ht="15.75" customHeight="1" x14ac:dyDescent="0.25">
      <c r="A356" s="30" t="str">
        <f>IF(ISNONTEXT(deployment_raw[[#This Row],[Column1]]), "", deployment_raw[[#This Row],[Column1]])</f>
        <v/>
      </c>
      <c r="B356" s="47" t="str">
        <f>IF(ISNONTEXT(deployment_raw[[#This Row],[Column2]]), "", deployment_raw[[#This Row],[Column2]])</f>
        <v/>
      </c>
      <c r="C356" s="48" t="str">
        <f>IF(ISNONTEXT(deployment_raw[[#This Row],[Column3]]), "", deployment_raw[[#This Row],[Column3]])</f>
        <v/>
      </c>
      <c r="D356" s="47" t="str">
        <f>IF(ISNONTEXT(deployment_raw[[#This Row],[Column4]]), "", deployment_raw[[#This Row],[Column4]])</f>
        <v/>
      </c>
      <c r="E356" s="33" t="str">
        <f>IF(ISNUMBER(deployment_raw[[#This Row],[Column5]]), deployment_raw[[#This Row],[Column5]],"")</f>
        <v/>
      </c>
      <c r="F356" s="36" t="str">
        <f>IF(ISNUMBER(deployment_raw[[#This Row],[Column6]]), deployment_raw[[#This Row],[Column6]],"")</f>
        <v/>
      </c>
      <c r="G356" s="31" t="str">
        <f>IF(ISNUMBER(deployment_raw[[#This Row],[Column7]]), deployment_raw[[#This Row],[Column7]]/1048576,"")</f>
        <v/>
      </c>
      <c r="H356" s="31" t="str">
        <f>IF(ISNUMBER(deployment_raw[[#This Row],[Column8]]), deployment_raw[[#This Row],[Column8]],"")</f>
        <v/>
      </c>
      <c r="I356" s="33" t="str">
        <f>IF(ISNUMBER(deployment_raw[[#This Row],[Column9]]), deployment_raw[[#This Row],[Column9]]/1048576,"")</f>
        <v/>
      </c>
      <c r="J356" s="36" t="str">
        <f>IF(ISNUMBER(deployment_raw[[#This Row],[Column10]]), deployment_raw[[#This Row],[Column10]],"")</f>
        <v/>
      </c>
      <c r="K356" s="31" t="str">
        <f>IF(ISNUMBER(deployment_raw[[#This Row],[Column11]]), deployment_raw[[#This Row],[Column11]]/1048576,"")</f>
        <v/>
      </c>
      <c r="L356" s="31" t="str">
        <f>IF(ISNUMBER(deployment_raw[[#This Row],[Column12]]), deployment_raw[[#This Row],[Column12]],"")</f>
        <v/>
      </c>
      <c r="M356" s="40" t="str">
        <f>IF(ISNUMBER(deployment_raw[[#This Row],[Column13]]), deployment_raw[[#This Row],[Column13]]/1048576,"")</f>
        <v/>
      </c>
    </row>
    <row r="357" spans="1:13" ht="15.75" customHeight="1" x14ac:dyDescent="0.25">
      <c r="A357" s="30" t="str">
        <f>IF(ISNONTEXT(deployment_raw[[#This Row],[Column1]]), "", deployment_raw[[#This Row],[Column1]])</f>
        <v/>
      </c>
      <c r="B357" s="47" t="str">
        <f>IF(ISNONTEXT(deployment_raw[[#This Row],[Column2]]), "", deployment_raw[[#This Row],[Column2]])</f>
        <v/>
      </c>
      <c r="C357" s="48" t="str">
        <f>IF(ISNONTEXT(deployment_raw[[#This Row],[Column3]]), "", deployment_raw[[#This Row],[Column3]])</f>
        <v/>
      </c>
      <c r="D357" s="47" t="str">
        <f>IF(ISNONTEXT(deployment_raw[[#This Row],[Column4]]), "", deployment_raw[[#This Row],[Column4]])</f>
        <v/>
      </c>
      <c r="E357" s="33" t="str">
        <f>IF(ISNUMBER(deployment_raw[[#This Row],[Column5]]), deployment_raw[[#This Row],[Column5]],"")</f>
        <v/>
      </c>
      <c r="F357" s="36" t="str">
        <f>IF(ISNUMBER(deployment_raw[[#This Row],[Column6]]), deployment_raw[[#This Row],[Column6]],"")</f>
        <v/>
      </c>
      <c r="G357" s="31" t="str">
        <f>IF(ISNUMBER(deployment_raw[[#This Row],[Column7]]), deployment_raw[[#This Row],[Column7]]/1048576,"")</f>
        <v/>
      </c>
      <c r="H357" s="31" t="str">
        <f>IF(ISNUMBER(deployment_raw[[#This Row],[Column8]]), deployment_raw[[#This Row],[Column8]],"")</f>
        <v/>
      </c>
      <c r="I357" s="33" t="str">
        <f>IF(ISNUMBER(deployment_raw[[#This Row],[Column9]]), deployment_raw[[#This Row],[Column9]]/1048576,"")</f>
        <v/>
      </c>
      <c r="J357" s="36" t="str">
        <f>IF(ISNUMBER(deployment_raw[[#This Row],[Column10]]), deployment_raw[[#This Row],[Column10]],"")</f>
        <v/>
      </c>
      <c r="K357" s="31" t="str">
        <f>IF(ISNUMBER(deployment_raw[[#This Row],[Column11]]), deployment_raw[[#This Row],[Column11]]/1048576,"")</f>
        <v/>
      </c>
      <c r="L357" s="31" t="str">
        <f>IF(ISNUMBER(deployment_raw[[#This Row],[Column12]]), deployment_raw[[#This Row],[Column12]],"")</f>
        <v/>
      </c>
      <c r="M357" s="40" t="str">
        <f>IF(ISNUMBER(deployment_raw[[#This Row],[Column13]]), deployment_raw[[#This Row],[Column13]]/1048576,"")</f>
        <v/>
      </c>
    </row>
    <row r="358" spans="1:13" ht="15.75" customHeight="1" x14ac:dyDescent="0.25">
      <c r="A358" s="30" t="str">
        <f>IF(ISNONTEXT(deployment_raw[[#This Row],[Column1]]), "", deployment_raw[[#This Row],[Column1]])</f>
        <v/>
      </c>
      <c r="B358" s="47" t="str">
        <f>IF(ISNONTEXT(deployment_raw[[#This Row],[Column2]]), "", deployment_raw[[#This Row],[Column2]])</f>
        <v/>
      </c>
      <c r="C358" s="48" t="str">
        <f>IF(ISNONTEXT(deployment_raw[[#This Row],[Column3]]), "", deployment_raw[[#This Row],[Column3]])</f>
        <v/>
      </c>
      <c r="D358" s="47" t="str">
        <f>IF(ISNONTEXT(deployment_raw[[#This Row],[Column4]]), "", deployment_raw[[#This Row],[Column4]])</f>
        <v/>
      </c>
      <c r="E358" s="33" t="str">
        <f>IF(ISNUMBER(deployment_raw[[#This Row],[Column5]]), deployment_raw[[#This Row],[Column5]],"")</f>
        <v/>
      </c>
      <c r="F358" s="36" t="str">
        <f>IF(ISNUMBER(deployment_raw[[#This Row],[Column6]]), deployment_raw[[#This Row],[Column6]],"")</f>
        <v/>
      </c>
      <c r="G358" s="31" t="str">
        <f>IF(ISNUMBER(deployment_raw[[#This Row],[Column7]]), deployment_raw[[#This Row],[Column7]]/1048576,"")</f>
        <v/>
      </c>
      <c r="H358" s="31" t="str">
        <f>IF(ISNUMBER(deployment_raw[[#This Row],[Column8]]), deployment_raw[[#This Row],[Column8]],"")</f>
        <v/>
      </c>
      <c r="I358" s="33" t="str">
        <f>IF(ISNUMBER(deployment_raw[[#This Row],[Column9]]), deployment_raw[[#This Row],[Column9]]/1048576,"")</f>
        <v/>
      </c>
      <c r="J358" s="36" t="str">
        <f>IF(ISNUMBER(deployment_raw[[#This Row],[Column10]]), deployment_raw[[#This Row],[Column10]],"")</f>
        <v/>
      </c>
      <c r="K358" s="31" t="str">
        <f>IF(ISNUMBER(deployment_raw[[#This Row],[Column11]]), deployment_raw[[#This Row],[Column11]]/1048576,"")</f>
        <v/>
      </c>
      <c r="L358" s="31" t="str">
        <f>IF(ISNUMBER(deployment_raw[[#This Row],[Column12]]), deployment_raw[[#This Row],[Column12]],"")</f>
        <v/>
      </c>
      <c r="M358" s="40" t="str">
        <f>IF(ISNUMBER(deployment_raw[[#This Row],[Column13]]), deployment_raw[[#This Row],[Column13]]/1048576,"")</f>
        <v/>
      </c>
    </row>
    <row r="359" spans="1:13" ht="15.75" customHeight="1" x14ac:dyDescent="0.25">
      <c r="A359" s="30" t="str">
        <f>IF(ISNONTEXT(deployment_raw[[#This Row],[Column1]]), "", deployment_raw[[#This Row],[Column1]])</f>
        <v/>
      </c>
      <c r="B359" s="47" t="str">
        <f>IF(ISNONTEXT(deployment_raw[[#This Row],[Column2]]), "", deployment_raw[[#This Row],[Column2]])</f>
        <v/>
      </c>
      <c r="C359" s="48" t="str">
        <f>IF(ISNONTEXT(deployment_raw[[#This Row],[Column3]]), "", deployment_raw[[#This Row],[Column3]])</f>
        <v/>
      </c>
      <c r="D359" s="47" t="str">
        <f>IF(ISNONTEXT(deployment_raw[[#This Row],[Column4]]), "", deployment_raw[[#This Row],[Column4]])</f>
        <v/>
      </c>
      <c r="E359" s="33" t="str">
        <f>IF(ISNUMBER(deployment_raw[[#This Row],[Column5]]), deployment_raw[[#This Row],[Column5]],"")</f>
        <v/>
      </c>
      <c r="F359" s="36" t="str">
        <f>IF(ISNUMBER(deployment_raw[[#This Row],[Column6]]), deployment_raw[[#This Row],[Column6]],"")</f>
        <v/>
      </c>
      <c r="G359" s="31" t="str">
        <f>IF(ISNUMBER(deployment_raw[[#This Row],[Column7]]), deployment_raw[[#This Row],[Column7]]/1048576,"")</f>
        <v/>
      </c>
      <c r="H359" s="31" t="str">
        <f>IF(ISNUMBER(deployment_raw[[#This Row],[Column8]]), deployment_raw[[#This Row],[Column8]],"")</f>
        <v/>
      </c>
      <c r="I359" s="33" t="str">
        <f>IF(ISNUMBER(deployment_raw[[#This Row],[Column9]]), deployment_raw[[#This Row],[Column9]]/1048576,"")</f>
        <v/>
      </c>
      <c r="J359" s="36" t="str">
        <f>IF(ISNUMBER(deployment_raw[[#This Row],[Column10]]), deployment_raw[[#This Row],[Column10]],"")</f>
        <v/>
      </c>
      <c r="K359" s="31" t="str">
        <f>IF(ISNUMBER(deployment_raw[[#This Row],[Column11]]), deployment_raw[[#This Row],[Column11]]/1048576,"")</f>
        <v/>
      </c>
      <c r="L359" s="31" t="str">
        <f>IF(ISNUMBER(deployment_raw[[#This Row],[Column12]]), deployment_raw[[#This Row],[Column12]],"")</f>
        <v/>
      </c>
      <c r="M359" s="40" t="str">
        <f>IF(ISNUMBER(deployment_raw[[#This Row],[Column13]]), deployment_raw[[#This Row],[Column13]]/1048576,"")</f>
        <v/>
      </c>
    </row>
    <row r="360" spans="1:13" ht="15.75" customHeight="1" x14ac:dyDescent="0.25">
      <c r="A360" s="30" t="str">
        <f>IF(ISNONTEXT(deployment_raw[[#This Row],[Column1]]), "", deployment_raw[[#This Row],[Column1]])</f>
        <v/>
      </c>
      <c r="B360" s="47" t="str">
        <f>IF(ISNONTEXT(deployment_raw[[#This Row],[Column2]]), "", deployment_raw[[#This Row],[Column2]])</f>
        <v/>
      </c>
      <c r="C360" s="48" t="str">
        <f>IF(ISNONTEXT(deployment_raw[[#This Row],[Column3]]), "", deployment_raw[[#This Row],[Column3]])</f>
        <v/>
      </c>
      <c r="D360" s="47" t="str">
        <f>IF(ISNONTEXT(deployment_raw[[#This Row],[Column4]]), "", deployment_raw[[#This Row],[Column4]])</f>
        <v/>
      </c>
      <c r="E360" s="33" t="str">
        <f>IF(ISNUMBER(deployment_raw[[#This Row],[Column5]]), deployment_raw[[#This Row],[Column5]],"")</f>
        <v/>
      </c>
      <c r="F360" s="36" t="str">
        <f>IF(ISNUMBER(deployment_raw[[#This Row],[Column6]]), deployment_raw[[#This Row],[Column6]],"")</f>
        <v/>
      </c>
      <c r="G360" s="31" t="str">
        <f>IF(ISNUMBER(deployment_raw[[#This Row],[Column7]]), deployment_raw[[#This Row],[Column7]]/1048576,"")</f>
        <v/>
      </c>
      <c r="H360" s="31" t="str">
        <f>IF(ISNUMBER(deployment_raw[[#This Row],[Column8]]), deployment_raw[[#This Row],[Column8]],"")</f>
        <v/>
      </c>
      <c r="I360" s="33" t="str">
        <f>IF(ISNUMBER(deployment_raw[[#This Row],[Column9]]), deployment_raw[[#This Row],[Column9]]/1048576,"")</f>
        <v/>
      </c>
      <c r="J360" s="36" t="str">
        <f>IF(ISNUMBER(deployment_raw[[#This Row],[Column10]]), deployment_raw[[#This Row],[Column10]],"")</f>
        <v/>
      </c>
      <c r="K360" s="31" t="str">
        <f>IF(ISNUMBER(deployment_raw[[#This Row],[Column11]]), deployment_raw[[#This Row],[Column11]]/1048576,"")</f>
        <v/>
      </c>
      <c r="L360" s="31" t="str">
        <f>IF(ISNUMBER(deployment_raw[[#This Row],[Column12]]), deployment_raw[[#This Row],[Column12]],"")</f>
        <v/>
      </c>
      <c r="M360" s="40" t="str">
        <f>IF(ISNUMBER(deployment_raw[[#This Row],[Column13]]), deployment_raw[[#This Row],[Column13]]/1048576,"")</f>
        <v/>
      </c>
    </row>
    <row r="361" spans="1:13" ht="15.75" customHeight="1" x14ac:dyDescent="0.25">
      <c r="A361" s="30" t="str">
        <f>IF(ISNONTEXT(deployment_raw[[#This Row],[Column1]]), "", deployment_raw[[#This Row],[Column1]])</f>
        <v/>
      </c>
      <c r="B361" s="47" t="str">
        <f>IF(ISNONTEXT(deployment_raw[[#This Row],[Column2]]), "", deployment_raw[[#This Row],[Column2]])</f>
        <v/>
      </c>
      <c r="C361" s="48" t="str">
        <f>IF(ISNONTEXT(deployment_raw[[#This Row],[Column3]]), "", deployment_raw[[#This Row],[Column3]])</f>
        <v/>
      </c>
      <c r="D361" s="47" t="str">
        <f>IF(ISNONTEXT(deployment_raw[[#This Row],[Column4]]), "", deployment_raw[[#This Row],[Column4]])</f>
        <v/>
      </c>
      <c r="E361" s="33" t="str">
        <f>IF(ISNUMBER(deployment_raw[[#This Row],[Column5]]), deployment_raw[[#This Row],[Column5]],"")</f>
        <v/>
      </c>
      <c r="F361" s="36" t="str">
        <f>IF(ISNUMBER(deployment_raw[[#This Row],[Column6]]), deployment_raw[[#This Row],[Column6]],"")</f>
        <v/>
      </c>
      <c r="G361" s="31" t="str">
        <f>IF(ISNUMBER(deployment_raw[[#This Row],[Column7]]), deployment_raw[[#This Row],[Column7]]/1048576,"")</f>
        <v/>
      </c>
      <c r="H361" s="31" t="str">
        <f>IF(ISNUMBER(deployment_raw[[#This Row],[Column8]]), deployment_raw[[#This Row],[Column8]],"")</f>
        <v/>
      </c>
      <c r="I361" s="33" t="str">
        <f>IF(ISNUMBER(deployment_raw[[#This Row],[Column9]]), deployment_raw[[#This Row],[Column9]]/1048576,"")</f>
        <v/>
      </c>
      <c r="J361" s="36" t="str">
        <f>IF(ISNUMBER(deployment_raw[[#This Row],[Column10]]), deployment_raw[[#This Row],[Column10]],"")</f>
        <v/>
      </c>
      <c r="K361" s="31" t="str">
        <f>IF(ISNUMBER(deployment_raw[[#This Row],[Column11]]), deployment_raw[[#This Row],[Column11]]/1048576,"")</f>
        <v/>
      </c>
      <c r="L361" s="31" t="str">
        <f>IF(ISNUMBER(deployment_raw[[#This Row],[Column12]]), deployment_raw[[#This Row],[Column12]],"")</f>
        <v/>
      </c>
      <c r="M361" s="40" t="str">
        <f>IF(ISNUMBER(deployment_raw[[#This Row],[Column13]]), deployment_raw[[#This Row],[Column13]]/1048576,"")</f>
        <v/>
      </c>
    </row>
    <row r="362" spans="1:13" ht="15.75" customHeight="1" x14ac:dyDescent="0.25">
      <c r="A362" s="30" t="str">
        <f>IF(ISNONTEXT(deployment_raw[[#This Row],[Column1]]), "", deployment_raw[[#This Row],[Column1]])</f>
        <v/>
      </c>
      <c r="B362" s="47" t="str">
        <f>IF(ISNONTEXT(deployment_raw[[#This Row],[Column2]]), "", deployment_raw[[#This Row],[Column2]])</f>
        <v/>
      </c>
      <c r="C362" s="48" t="str">
        <f>IF(ISNONTEXT(deployment_raw[[#This Row],[Column3]]), "", deployment_raw[[#This Row],[Column3]])</f>
        <v/>
      </c>
      <c r="D362" s="47" t="str">
        <f>IF(ISNONTEXT(deployment_raw[[#This Row],[Column4]]), "", deployment_raw[[#This Row],[Column4]])</f>
        <v/>
      </c>
      <c r="E362" s="33" t="str">
        <f>IF(ISNUMBER(deployment_raw[[#This Row],[Column5]]), deployment_raw[[#This Row],[Column5]],"")</f>
        <v/>
      </c>
      <c r="F362" s="36" t="str">
        <f>IF(ISNUMBER(deployment_raw[[#This Row],[Column6]]), deployment_raw[[#This Row],[Column6]],"")</f>
        <v/>
      </c>
      <c r="G362" s="31" t="str">
        <f>IF(ISNUMBER(deployment_raw[[#This Row],[Column7]]), deployment_raw[[#This Row],[Column7]]/1048576,"")</f>
        <v/>
      </c>
      <c r="H362" s="31" t="str">
        <f>IF(ISNUMBER(deployment_raw[[#This Row],[Column8]]), deployment_raw[[#This Row],[Column8]],"")</f>
        <v/>
      </c>
      <c r="I362" s="33" t="str">
        <f>IF(ISNUMBER(deployment_raw[[#This Row],[Column9]]), deployment_raw[[#This Row],[Column9]]/1048576,"")</f>
        <v/>
      </c>
      <c r="J362" s="36" t="str">
        <f>IF(ISNUMBER(deployment_raw[[#This Row],[Column10]]), deployment_raw[[#This Row],[Column10]],"")</f>
        <v/>
      </c>
      <c r="K362" s="31" t="str">
        <f>IF(ISNUMBER(deployment_raw[[#This Row],[Column11]]), deployment_raw[[#This Row],[Column11]]/1048576,"")</f>
        <v/>
      </c>
      <c r="L362" s="31" t="str">
        <f>IF(ISNUMBER(deployment_raw[[#This Row],[Column12]]), deployment_raw[[#This Row],[Column12]],"")</f>
        <v/>
      </c>
      <c r="M362" s="40" t="str">
        <f>IF(ISNUMBER(deployment_raw[[#This Row],[Column13]]), deployment_raw[[#This Row],[Column13]]/1048576,"")</f>
        <v/>
      </c>
    </row>
    <row r="363" spans="1:13" ht="15.75" customHeight="1" x14ac:dyDescent="0.25">
      <c r="A363" s="30" t="str">
        <f>IF(ISNONTEXT(deployment_raw[[#This Row],[Column1]]), "", deployment_raw[[#This Row],[Column1]])</f>
        <v/>
      </c>
      <c r="B363" s="47" t="str">
        <f>IF(ISNONTEXT(deployment_raw[[#This Row],[Column2]]), "", deployment_raw[[#This Row],[Column2]])</f>
        <v/>
      </c>
      <c r="C363" s="48" t="str">
        <f>IF(ISNONTEXT(deployment_raw[[#This Row],[Column3]]), "", deployment_raw[[#This Row],[Column3]])</f>
        <v/>
      </c>
      <c r="D363" s="47" t="str">
        <f>IF(ISNONTEXT(deployment_raw[[#This Row],[Column4]]), "", deployment_raw[[#This Row],[Column4]])</f>
        <v/>
      </c>
      <c r="E363" s="33" t="str">
        <f>IF(ISNUMBER(deployment_raw[[#This Row],[Column5]]), deployment_raw[[#This Row],[Column5]],"")</f>
        <v/>
      </c>
      <c r="F363" s="36" t="str">
        <f>IF(ISNUMBER(deployment_raw[[#This Row],[Column6]]), deployment_raw[[#This Row],[Column6]],"")</f>
        <v/>
      </c>
      <c r="G363" s="31" t="str">
        <f>IF(ISNUMBER(deployment_raw[[#This Row],[Column7]]), deployment_raw[[#This Row],[Column7]]/1048576,"")</f>
        <v/>
      </c>
      <c r="H363" s="31" t="str">
        <f>IF(ISNUMBER(deployment_raw[[#This Row],[Column8]]), deployment_raw[[#This Row],[Column8]],"")</f>
        <v/>
      </c>
      <c r="I363" s="33" t="str">
        <f>IF(ISNUMBER(deployment_raw[[#This Row],[Column9]]), deployment_raw[[#This Row],[Column9]]/1048576,"")</f>
        <v/>
      </c>
      <c r="J363" s="36" t="str">
        <f>IF(ISNUMBER(deployment_raw[[#This Row],[Column10]]), deployment_raw[[#This Row],[Column10]],"")</f>
        <v/>
      </c>
      <c r="K363" s="31" t="str">
        <f>IF(ISNUMBER(deployment_raw[[#This Row],[Column11]]), deployment_raw[[#This Row],[Column11]]/1048576,"")</f>
        <v/>
      </c>
      <c r="L363" s="31" t="str">
        <f>IF(ISNUMBER(deployment_raw[[#This Row],[Column12]]), deployment_raw[[#This Row],[Column12]],"")</f>
        <v/>
      </c>
      <c r="M363" s="40" t="str">
        <f>IF(ISNUMBER(deployment_raw[[#This Row],[Column13]]), deployment_raw[[#This Row],[Column13]]/1048576,"")</f>
        <v/>
      </c>
    </row>
    <row r="364" spans="1:13" ht="15.75" customHeight="1" x14ac:dyDescent="0.25">
      <c r="A364" s="30" t="str">
        <f>IF(ISNONTEXT(deployment_raw[[#This Row],[Column1]]), "", deployment_raw[[#This Row],[Column1]])</f>
        <v/>
      </c>
      <c r="B364" s="47" t="str">
        <f>IF(ISNONTEXT(deployment_raw[[#This Row],[Column2]]), "", deployment_raw[[#This Row],[Column2]])</f>
        <v/>
      </c>
      <c r="C364" s="48" t="str">
        <f>IF(ISNONTEXT(deployment_raw[[#This Row],[Column3]]), "", deployment_raw[[#This Row],[Column3]])</f>
        <v/>
      </c>
      <c r="D364" s="47" t="str">
        <f>IF(ISNONTEXT(deployment_raw[[#This Row],[Column4]]), "", deployment_raw[[#This Row],[Column4]])</f>
        <v/>
      </c>
      <c r="E364" s="33" t="str">
        <f>IF(ISNUMBER(deployment_raw[[#This Row],[Column5]]), deployment_raw[[#This Row],[Column5]],"")</f>
        <v/>
      </c>
      <c r="F364" s="36" t="str">
        <f>IF(ISNUMBER(deployment_raw[[#This Row],[Column6]]), deployment_raw[[#This Row],[Column6]],"")</f>
        <v/>
      </c>
      <c r="G364" s="31" t="str">
        <f>IF(ISNUMBER(deployment_raw[[#This Row],[Column7]]), deployment_raw[[#This Row],[Column7]]/1048576,"")</f>
        <v/>
      </c>
      <c r="H364" s="31" t="str">
        <f>IF(ISNUMBER(deployment_raw[[#This Row],[Column8]]), deployment_raw[[#This Row],[Column8]],"")</f>
        <v/>
      </c>
      <c r="I364" s="33" t="str">
        <f>IF(ISNUMBER(deployment_raw[[#This Row],[Column9]]), deployment_raw[[#This Row],[Column9]]/1048576,"")</f>
        <v/>
      </c>
      <c r="J364" s="36" t="str">
        <f>IF(ISNUMBER(deployment_raw[[#This Row],[Column10]]), deployment_raw[[#This Row],[Column10]],"")</f>
        <v/>
      </c>
      <c r="K364" s="31" t="str">
        <f>IF(ISNUMBER(deployment_raw[[#This Row],[Column11]]), deployment_raw[[#This Row],[Column11]]/1048576,"")</f>
        <v/>
      </c>
      <c r="L364" s="31" t="str">
        <f>IF(ISNUMBER(deployment_raw[[#This Row],[Column12]]), deployment_raw[[#This Row],[Column12]],"")</f>
        <v/>
      </c>
      <c r="M364" s="40" t="str">
        <f>IF(ISNUMBER(deployment_raw[[#This Row],[Column13]]), deployment_raw[[#This Row],[Column13]]/1048576,"")</f>
        <v/>
      </c>
    </row>
    <row r="365" spans="1:13" ht="15.75" customHeight="1" x14ac:dyDescent="0.25">
      <c r="A365" s="30" t="str">
        <f>IF(ISNONTEXT(deployment_raw[[#This Row],[Column1]]), "", deployment_raw[[#This Row],[Column1]])</f>
        <v/>
      </c>
      <c r="B365" s="47" t="str">
        <f>IF(ISNONTEXT(deployment_raw[[#This Row],[Column2]]), "", deployment_raw[[#This Row],[Column2]])</f>
        <v/>
      </c>
      <c r="C365" s="48" t="str">
        <f>IF(ISNONTEXT(deployment_raw[[#This Row],[Column3]]), "", deployment_raw[[#This Row],[Column3]])</f>
        <v/>
      </c>
      <c r="D365" s="47" t="str">
        <f>IF(ISNONTEXT(deployment_raw[[#This Row],[Column4]]), "", deployment_raw[[#This Row],[Column4]])</f>
        <v/>
      </c>
      <c r="E365" s="33" t="str">
        <f>IF(ISNUMBER(deployment_raw[[#This Row],[Column5]]), deployment_raw[[#This Row],[Column5]],"")</f>
        <v/>
      </c>
      <c r="F365" s="36" t="str">
        <f>IF(ISNUMBER(deployment_raw[[#This Row],[Column6]]), deployment_raw[[#This Row],[Column6]],"")</f>
        <v/>
      </c>
      <c r="G365" s="31" t="str">
        <f>IF(ISNUMBER(deployment_raw[[#This Row],[Column7]]), deployment_raw[[#This Row],[Column7]]/1048576,"")</f>
        <v/>
      </c>
      <c r="H365" s="31" t="str">
        <f>IF(ISNUMBER(deployment_raw[[#This Row],[Column8]]), deployment_raw[[#This Row],[Column8]],"")</f>
        <v/>
      </c>
      <c r="I365" s="33" t="str">
        <f>IF(ISNUMBER(deployment_raw[[#This Row],[Column9]]), deployment_raw[[#This Row],[Column9]]/1048576,"")</f>
        <v/>
      </c>
      <c r="J365" s="36" t="str">
        <f>IF(ISNUMBER(deployment_raw[[#This Row],[Column10]]), deployment_raw[[#This Row],[Column10]],"")</f>
        <v/>
      </c>
      <c r="K365" s="31" t="str">
        <f>IF(ISNUMBER(deployment_raw[[#This Row],[Column11]]), deployment_raw[[#This Row],[Column11]]/1048576,"")</f>
        <v/>
      </c>
      <c r="L365" s="31" t="str">
        <f>IF(ISNUMBER(deployment_raw[[#This Row],[Column12]]), deployment_raw[[#This Row],[Column12]],"")</f>
        <v/>
      </c>
      <c r="M365" s="40" t="str">
        <f>IF(ISNUMBER(deployment_raw[[#This Row],[Column13]]), deployment_raw[[#This Row],[Column13]]/1048576,"")</f>
        <v/>
      </c>
    </row>
    <row r="366" spans="1:13" ht="15.75" customHeight="1" x14ac:dyDescent="0.25">
      <c r="A366" s="30" t="str">
        <f>IF(ISNONTEXT(deployment_raw[[#This Row],[Column1]]), "", deployment_raw[[#This Row],[Column1]])</f>
        <v/>
      </c>
      <c r="B366" s="47" t="str">
        <f>IF(ISNONTEXT(deployment_raw[[#This Row],[Column2]]), "", deployment_raw[[#This Row],[Column2]])</f>
        <v/>
      </c>
      <c r="C366" s="48" t="str">
        <f>IF(ISNONTEXT(deployment_raw[[#This Row],[Column3]]), "", deployment_raw[[#This Row],[Column3]])</f>
        <v/>
      </c>
      <c r="D366" s="47" t="str">
        <f>IF(ISNONTEXT(deployment_raw[[#This Row],[Column4]]), "", deployment_raw[[#This Row],[Column4]])</f>
        <v/>
      </c>
      <c r="E366" s="33" t="str">
        <f>IF(ISNUMBER(deployment_raw[[#This Row],[Column5]]), deployment_raw[[#This Row],[Column5]],"")</f>
        <v/>
      </c>
      <c r="F366" s="36" t="str">
        <f>IF(ISNUMBER(deployment_raw[[#This Row],[Column6]]), deployment_raw[[#This Row],[Column6]],"")</f>
        <v/>
      </c>
      <c r="G366" s="31" t="str">
        <f>IF(ISNUMBER(deployment_raw[[#This Row],[Column7]]), deployment_raw[[#This Row],[Column7]]/1048576,"")</f>
        <v/>
      </c>
      <c r="H366" s="31" t="str">
        <f>IF(ISNUMBER(deployment_raw[[#This Row],[Column8]]), deployment_raw[[#This Row],[Column8]],"")</f>
        <v/>
      </c>
      <c r="I366" s="33" t="str">
        <f>IF(ISNUMBER(deployment_raw[[#This Row],[Column9]]), deployment_raw[[#This Row],[Column9]]/1048576,"")</f>
        <v/>
      </c>
      <c r="J366" s="36" t="str">
        <f>IF(ISNUMBER(deployment_raw[[#This Row],[Column10]]), deployment_raw[[#This Row],[Column10]],"")</f>
        <v/>
      </c>
      <c r="K366" s="31" t="str">
        <f>IF(ISNUMBER(deployment_raw[[#This Row],[Column11]]), deployment_raw[[#This Row],[Column11]]/1048576,"")</f>
        <v/>
      </c>
      <c r="L366" s="31" t="str">
        <f>IF(ISNUMBER(deployment_raw[[#This Row],[Column12]]), deployment_raw[[#This Row],[Column12]],"")</f>
        <v/>
      </c>
      <c r="M366" s="40" t="str">
        <f>IF(ISNUMBER(deployment_raw[[#This Row],[Column13]]), deployment_raw[[#This Row],[Column13]]/1048576,"")</f>
        <v/>
      </c>
    </row>
    <row r="367" spans="1:13" ht="15.75" customHeight="1" x14ac:dyDescent="0.25">
      <c r="A367" s="30" t="str">
        <f>IF(ISNONTEXT(deployment_raw[[#This Row],[Column1]]), "", deployment_raw[[#This Row],[Column1]])</f>
        <v/>
      </c>
      <c r="B367" s="47" t="str">
        <f>IF(ISNONTEXT(deployment_raw[[#This Row],[Column2]]), "", deployment_raw[[#This Row],[Column2]])</f>
        <v/>
      </c>
      <c r="C367" s="48" t="str">
        <f>IF(ISNONTEXT(deployment_raw[[#This Row],[Column3]]), "", deployment_raw[[#This Row],[Column3]])</f>
        <v/>
      </c>
      <c r="D367" s="47" t="str">
        <f>IF(ISNONTEXT(deployment_raw[[#This Row],[Column4]]), "", deployment_raw[[#This Row],[Column4]])</f>
        <v/>
      </c>
      <c r="E367" s="33" t="str">
        <f>IF(ISNUMBER(deployment_raw[[#This Row],[Column5]]), deployment_raw[[#This Row],[Column5]],"")</f>
        <v/>
      </c>
      <c r="F367" s="36" t="str">
        <f>IF(ISNUMBER(deployment_raw[[#This Row],[Column6]]), deployment_raw[[#This Row],[Column6]],"")</f>
        <v/>
      </c>
      <c r="G367" s="31" t="str">
        <f>IF(ISNUMBER(deployment_raw[[#This Row],[Column7]]), deployment_raw[[#This Row],[Column7]]/1048576,"")</f>
        <v/>
      </c>
      <c r="H367" s="31" t="str">
        <f>IF(ISNUMBER(deployment_raw[[#This Row],[Column8]]), deployment_raw[[#This Row],[Column8]],"")</f>
        <v/>
      </c>
      <c r="I367" s="33" t="str">
        <f>IF(ISNUMBER(deployment_raw[[#This Row],[Column9]]), deployment_raw[[#This Row],[Column9]]/1048576,"")</f>
        <v/>
      </c>
      <c r="J367" s="36" t="str">
        <f>IF(ISNUMBER(deployment_raw[[#This Row],[Column10]]), deployment_raw[[#This Row],[Column10]],"")</f>
        <v/>
      </c>
      <c r="K367" s="31" t="str">
        <f>IF(ISNUMBER(deployment_raw[[#This Row],[Column11]]), deployment_raw[[#This Row],[Column11]]/1048576,"")</f>
        <v/>
      </c>
      <c r="L367" s="31" t="str">
        <f>IF(ISNUMBER(deployment_raw[[#This Row],[Column12]]), deployment_raw[[#This Row],[Column12]],"")</f>
        <v/>
      </c>
      <c r="M367" s="40" t="str">
        <f>IF(ISNUMBER(deployment_raw[[#This Row],[Column13]]), deployment_raw[[#This Row],[Column13]]/1048576,"")</f>
        <v/>
      </c>
    </row>
    <row r="368" spans="1:13" ht="15.75" customHeight="1" x14ac:dyDescent="0.25">
      <c r="A368" s="30" t="str">
        <f>IF(ISNONTEXT(deployment_raw[[#This Row],[Column1]]), "", deployment_raw[[#This Row],[Column1]])</f>
        <v/>
      </c>
      <c r="B368" s="47" t="str">
        <f>IF(ISNONTEXT(deployment_raw[[#This Row],[Column2]]), "", deployment_raw[[#This Row],[Column2]])</f>
        <v/>
      </c>
      <c r="C368" s="48" t="str">
        <f>IF(ISNONTEXT(deployment_raw[[#This Row],[Column3]]), "", deployment_raw[[#This Row],[Column3]])</f>
        <v/>
      </c>
      <c r="D368" s="47" t="str">
        <f>IF(ISNONTEXT(deployment_raw[[#This Row],[Column4]]), "", deployment_raw[[#This Row],[Column4]])</f>
        <v/>
      </c>
      <c r="E368" s="33" t="str">
        <f>IF(ISNUMBER(deployment_raw[[#This Row],[Column5]]), deployment_raw[[#This Row],[Column5]],"")</f>
        <v/>
      </c>
      <c r="F368" s="36" t="str">
        <f>IF(ISNUMBER(deployment_raw[[#This Row],[Column6]]), deployment_raw[[#This Row],[Column6]],"")</f>
        <v/>
      </c>
      <c r="G368" s="31" t="str">
        <f>IF(ISNUMBER(deployment_raw[[#This Row],[Column7]]), deployment_raw[[#This Row],[Column7]]/1048576,"")</f>
        <v/>
      </c>
      <c r="H368" s="31" t="str">
        <f>IF(ISNUMBER(deployment_raw[[#This Row],[Column8]]), deployment_raw[[#This Row],[Column8]],"")</f>
        <v/>
      </c>
      <c r="I368" s="33" t="str">
        <f>IF(ISNUMBER(deployment_raw[[#This Row],[Column9]]), deployment_raw[[#This Row],[Column9]]/1048576,"")</f>
        <v/>
      </c>
      <c r="J368" s="36" t="str">
        <f>IF(ISNUMBER(deployment_raw[[#This Row],[Column10]]), deployment_raw[[#This Row],[Column10]],"")</f>
        <v/>
      </c>
      <c r="K368" s="31" t="str">
        <f>IF(ISNUMBER(deployment_raw[[#This Row],[Column11]]), deployment_raw[[#This Row],[Column11]]/1048576,"")</f>
        <v/>
      </c>
      <c r="L368" s="31" t="str">
        <f>IF(ISNUMBER(deployment_raw[[#This Row],[Column12]]), deployment_raw[[#This Row],[Column12]],"")</f>
        <v/>
      </c>
      <c r="M368" s="40" t="str">
        <f>IF(ISNUMBER(deployment_raw[[#This Row],[Column13]]), deployment_raw[[#This Row],[Column13]]/1048576,"")</f>
        <v/>
      </c>
    </row>
    <row r="369" spans="1:13" ht="15.75" customHeight="1" x14ac:dyDescent="0.25">
      <c r="A369" s="30" t="str">
        <f>IF(ISNONTEXT(deployment_raw[[#This Row],[Column1]]), "", deployment_raw[[#This Row],[Column1]])</f>
        <v/>
      </c>
      <c r="B369" s="47" t="str">
        <f>IF(ISNONTEXT(deployment_raw[[#This Row],[Column2]]), "", deployment_raw[[#This Row],[Column2]])</f>
        <v/>
      </c>
      <c r="C369" s="48" t="str">
        <f>IF(ISNONTEXT(deployment_raw[[#This Row],[Column3]]), "", deployment_raw[[#This Row],[Column3]])</f>
        <v/>
      </c>
      <c r="D369" s="47" t="str">
        <f>IF(ISNONTEXT(deployment_raw[[#This Row],[Column4]]), "", deployment_raw[[#This Row],[Column4]])</f>
        <v/>
      </c>
      <c r="E369" s="33" t="str">
        <f>IF(ISNUMBER(deployment_raw[[#This Row],[Column5]]), deployment_raw[[#This Row],[Column5]],"")</f>
        <v/>
      </c>
      <c r="F369" s="36" t="str">
        <f>IF(ISNUMBER(deployment_raw[[#This Row],[Column6]]), deployment_raw[[#This Row],[Column6]],"")</f>
        <v/>
      </c>
      <c r="G369" s="31" t="str">
        <f>IF(ISNUMBER(deployment_raw[[#This Row],[Column7]]), deployment_raw[[#This Row],[Column7]]/1048576,"")</f>
        <v/>
      </c>
      <c r="H369" s="31" t="str">
        <f>IF(ISNUMBER(deployment_raw[[#This Row],[Column8]]), deployment_raw[[#This Row],[Column8]],"")</f>
        <v/>
      </c>
      <c r="I369" s="33" t="str">
        <f>IF(ISNUMBER(deployment_raw[[#This Row],[Column9]]), deployment_raw[[#This Row],[Column9]]/1048576,"")</f>
        <v/>
      </c>
      <c r="J369" s="36" t="str">
        <f>IF(ISNUMBER(deployment_raw[[#This Row],[Column10]]), deployment_raw[[#This Row],[Column10]],"")</f>
        <v/>
      </c>
      <c r="K369" s="31" t="str">
        <f>IF(ISNUMBER(deployment_raw[[#This Row],[Column11]]), deployment_raw[[#This Row],[Column11]]/1048576,"")</f>
        <v/>
      </c>
      <c r="L369" s="31" t="str">
        <f>IF(ISNUMBER(deployment_raw[[#This Row],[Column12]]), deployment_raw[[#This Row],[Column12]],"")</f>
        <v/>
      </c>
      <c r="M369" s="40" t="str">
        <f>IF(ISNUMBER(deployment_raw[[#This Row],[Column13]]), deployment_raw[[#This Row],[Column13]]/1048576,"")</f>
        <v/>
      </c>
    </row>
    <row r="370" spans="1:13" ht="15.75" customHeight="1" x14ac:dyDescent="0.25">
      <c r="A370" s="30" t="str">
        <f>IF(ISNONTEXT(deployment_raw[[#This Row],[Column1]]), "", deployment_raw[[#This Row],[Column1]])</f>
        <v/>
      </c>
      <c r="B370" s="47" t="str">
        <f>IF(ISNONTEXT(deployment_raw[[#This Row],[Column2]]), "", deployment_raw[[#This Row],[Column2]])</f>
        <v/>
      </c>
      <c r="C370" s="48" t="str">
        <f>IF(ISNONTEXT(deployment_raw[[#This Row],[Column3]]), "", deployment_raw[[#This Row],[Column3]])</f>
        <v/>
      </c>
      <c r="D370" s="47" t="str">
        <f>IF(ISNONTEXT(deployment_raw[[#This Row],[Column4]]), "", deployment_raw[[#This Row],[Column4]])</f>
        <v/>
      </c>
      <c r="E370" s="33" t="str">
        <f>IF(ISNUMBER(deployment_raw[[#This Row],[Column5]]), deployment_raw[[#This Row],[Column5]],"")</f>
        <v/>
      </c>
      <c r="F370" s="36" t="str">
        <f>IF(ISNUMBER(deployment_raw[[#This Row],[Column6]]), deployment_raw[[#This Row],[Column6]],"")</f>
        <v/>
      </c>
      <c r="G370" s="31" t="str">
        <f>IF(ISNUMBER(deployment_raw[[#This Row],[Column7]]), deployment_raw[[#This Row],[Column7]]/1048576,"")</f>
        <v/>
      </c>
      <c r="H370" s="31" t="str">
        <f>IF(ISNUMBER(deployment_raw[[#This Row],[Column8]]), deployment_raw[[#This Row],[Column8]],"")</f>
        <v/>
      </c>
      <c r="I370" s="33" t="str">
        <f>IF(ISNUMBER(deployment_raw[[#This Row],[Column9]]), deployment_raw[[#This Row],[Column9]]/1048576,"")</f>
        <v/>
      </c>
      <c r="J370" s="36" t="str">
        <f>IF(ISNUMBER(deployment_raw[[#This Row],[Column10]]), deployment_raw[[#This Row],[Column10]],"")</f>
        <v/>
      </c>
      <c r="K370" s="31" t="str">
        <f>IF(ISNUMBER(deployment_raw[[#This Row],[Column11]]), deployment_raw[[#This Row],[Column11]]/1048576,"")</f>
        <v/>
      </c>
      <c r="L370" s="31" t="str">
        <f>IF(ISNUMBER(deployment_raw[[#This Row],[Column12]]), deployment_raw[[#This Row],[Column12]],"")</f>
        <v/>
      </c>
      <c r="M370" s="40" t="str">
        <f>IF(ISNUMBER(deployment_raw[[#This Row],[Column13]]), deployment_raw[[#This Row],[Column13]]/1048576,"")</f>
        <v/>
      </c>
    </row>
    <row r="371" spans="1:13" ht="15.75" customHeight="1" x14ac:dyDescent="0.25">
      <c r="A371" s="30" t="str">
        <f>IF(ISNONTEXT(deployment_raw[[#This Row],[Column1]]), "", deployment_raw[[#This Row],[Column1]])</f>
        <v/>
      </c>
      <c r="B371" s="47" t="str">
        <f>IF(ISNONTEXT(deployment_raw[[#This Row],[Column2]]), "", deployment_raw[[#This Row],[Column2]])</f>
        <v/>
      </c>
      <c r="C371" s="48" t="str">
        <f>IF(ISNONTEXT(deployment_raw[[#This Row],[Column3]]), "", deployment_raw[[#This Row],[Column3]])</f>
        <v/>
      </c>
      <c r="D371" s="47" t="str">
        <f>IF(ISNONTEXT(deployment_raw[[#This Row],[Column4]]), "", deployment_raw[[#This Row],[Column4]])</f>
        <v/>
      </c>
      <c r="E371" s="33" t="str">
        <f>IF(ISNUMBER(deployment_raw[[#This Row],[Column5]]), deployment_raw[[#This Row],[Column5]],"")</f>
        <v/>
      </c>
      <c r="F371" s="36" t="str">
        <f>IF(ISNUMBER(deployment_raw[[#This Row],[Column6]]), deployment_raw[[#This Row],[Column6]],"")</f>
        <v/>
      </c>
      <c r="G371" s="31" t="str">
        <f>IF(ISNUMBER(deployment_raw[[#This Row],[Column7]]), deployment_raw[[#This Row],[Column7]]/1048576,"")</f>
        <v/>
      </c>
      <c r="H371" s="31" t="str">
        <f>IF(ISNUMBER(deployment_raw[[#This Row],[Column8]]), deployment_raw[[#This Row],[Column8]],"")</f>
        <v/>
      </c>
      <c r="I371" s="33" t="str">
        <f>IF(ISNUMBER(deployment_raw[[#This Row],[Column9]]), deployment_raw[[#This Row],[Column9]]/1048576,"")</f>
        <v/>
      </c>
      <c r="J371" s="36" t="str">
        <f>IF(ISNUMBER(deployment_raw[[#This Row],[Column10]]), deployment_raw[[#This Row],[Column10]],"")</f>
        <v/>
      </c>
      <c r="K371" s="31" t="str">
        <f>IF(ISNUMBER(deployment_raw[[#This Row],[Column11]]), deployment_raw[[#This Row],[Column11]]/1048576,"")</f>
        <v/>
      </c>
      <c r="L371" s="31" t="str">
        <f>IF(ISNUMBER(deployment_raw[[#This Row],[Column12]]), deployment_raw[[#This Row],[Column12]],"")</f>
        <v/>
      </c>
      <c r="M371" s="40" t="str">
        <f>IF(ISNUMBER(deployment_raw[[#This Row],[Column13]]), deployment_raw[[#This Row],[Column13]]/1048576,"")</f>
        <v/>
      </c>
    </row>
    <row r="372" spans="1:13" ht="15.75" customHeight="1" x14ac:dyDescent="0.25">
      <c r="A372" s="30" t="str">
        <f>IF(ISNONTEXT(deployment_raw[[#This Row],[Column1]]), "", deployment_raw[[#This Row],[Column1]])</f>
        <v/>
      </c>
      <c r="B372" s="47" t="str">
        <f>IF(ISNONTEXT(deployment_raw[[#This Row],[Column2]]), "", deployment_raw[[#This Row],[Column2]])</f>
        <v/>
      </c>
      <c r="C372" s="48" t="str">
        <f>IF(ISNONTEXT(deployment_raw[[#This Row],[Column3]]), "", deployment_raw[[#This Row],[Column3]])</f>
        <v/>
      </c>
      <c r="D372" s="47" t="str">
        <f>IF(ISNONTEXT(deployment_raw[[#This Row],[Column4]]), "", deployment_raw[[#This Row],[Column4]])</f>
        <v/>
      </c>
      <c r="E372" s="33" t="str">
        <f>IF(ISNUMBER(deployment_raw[[#This Row],[Column5]]), deployment_raw[[#This Row],[Column5]],"")</f>
        <v/>
      </c>
      <c r="F372" s="36" t="str">
        <f>IF(ISNUMBER(deployment_raw[[#This Row],[Column6]]), deployment_raw[[#This Row],[Column6]],"")</f>
        <v/>
      </c>
      <c r="G372" s="31" t="str">
        <f>IF(ISNUMBER(deployment_raw[[#This Row],[Column7]]), deployment_raw[[#This Row],[Column7]]/1048576,"")</f>
        <v/>
      </c>
      <c r="H372" s="31" t="str">
        <f>IF(ISNUMBER(deployment_raw[[#This Row],[Column8]]), deployment_raw[[#This Row],[Column8]],"")</f>
        <v/>
      </c>
      <c r="I372" s="33" t="str">
        <f>IF(ISNUMBER(deployment_raw[[#This Row],[Column9]]), deployment_raw[[#This Row],[Column9]]/1048576,"")</f>
        <v/>
      </c>
      <c r="J372" s="36" t="str">
        <f>IF(ISNUMBER(deployment_raw[[#This Row],[Column10]]), deployment_raw[[#This Row],[Column10]],"")</f>
        <v/>
      </c>
      <c r="K372" s="31" t="str">
        <f>IF(ISNUMBER(deployment_raw[[#This Row],[Column11]]), deployment_raw[[#This Row],[Column11]]/1048576,"")</f>
        <v/>
      </c>
      <c r="L372" s="31" t="str">
        <f>IF(ISNUMBER(deployment_raw[[#This Row],[Column12]]), deployment_raw[[#This Row],[Column12]],"")</f>
        <v/>
      </c>
      <c r="M372" s="40" t="str">
        <f>IF(ISNUMBER(deployment_raw[[#This Row],[Column13]]), deployment_raw[[#This Row],[Column13]]/1048576,"")</f>
        <v/>
      </c>
    </row>
    <row r="373" spans="1:13" ht="15.75" customHeight="1" x14ac:dyDescent="0.25">
      <c r="A373" s="30" t="str">
        <f>IF(ISNONTEXT(deployment_raw[[#This Row],[Column1]]), "", deployment_raw[[#This Row],[Column1]])</f>
        <v/>
      </c>
      <c r="B373" s="47" t="str">
        <f>IF(ISNONTEXT(deployment_raw[[#This Row],[Column2]]), "", deployment_raw[[#This Row],[Column2]])</f>
        <v/>
      </c>
      <c r="C373" s="48" t="str">
        <f>IF(ISNONTEXT(deployment_raw[[#This Row],[Column3]]), "", deployment_raw[[#This Row],[Column3]])</f>
        <v/>
      </c>
      <c r="D373" s="47" t="str">
        <f>IF(ISNONTEXT(deployment_raw[[#This Row],[Column4]]), "", deployment_raw[[#This Row],[Column4]])</f>
        <v/>
      </c>
      <c r="E373" s="33" t="str">
        <f>IF(ISNUMBER(deployment_raw[[#This Row],[Column5]]), deployment_raw[[#This Row],[Column5]],"")</f>
        <v/>
      </c>
      <c r="F373" s="36" t="str">
        <f>IF(ISNUMBER(deployment_raw[[#This Row],[Column6]]), deployment_raw[[#This Row],[Column6]],"")</f>
        <v/>
      </c>
      <c r="G373" s="31" t="str">
        <f>IF(ISNUMBER(deployment_raw[[#This Row],[Column7]]), deployment_raw[[#This Row],[Column7]]/1048576,"")</f>
        <v/>
      </c>
      <c r="H373" s="31" t="str">
        <f>IF(ISNUMBER(deployment_raw[[#This Row],[Column8]]), deployment_raw[[#This Row],[Column8]],"")</f>
        <v/>
      </c>
      <c r="I373" s="33" t="str">
        <f>IF(ISNUMBER(deployment_raw[[#This Row],[Column9]]), deployment_raw[[#This Row],[Column9]]/1048576,"")</f>
        <v/>
      </c>
      <c r="J373" s="36" t="str">
        <f>IF(ISNUMBER(deployment_raw[[#This Row],[Column10]]), deployment_raw[[#This Row],[Column10]],"")</f>
        <v/>
      </c>
      <c r="K373" s="31" t="str">
        <f>IF(ISNUMBER(deployment_raw[[#This Row],[Column11]]), deployment_raw[[#This Row],[Column11]]/1048576,"")</f>
        <v/>
      </c>
      <c r="L373" s="31" t="str">
        <f>IF(ISNUMBER(deployment_raw[[#This Row],[Column12]]), deployment_raw[[#This Row],[Column12]],"")</f>
        <v/>
      </c>
      <c r="M373" s="40" t="str">
        <f>IF(ISNUMBER(deployment_raw[[#This Row],[Column13]]), deployment_raw[[#This Row],[Column13]]/1048576,"")</f>
        <v/>
      </c>
    </row>
    <row r="374" spans="1:13" ht="15.75" customHeight="1" x14ac:dyDescent="0.25">
      <c r="A374" s="30" t="str">
        <f>IF(ISNONTEXT(deployment_raw[[#This Row],[Column1]]), "", deployment_raw[[#This Row],[Column1]])</f>
        <v/>
      </c>
      <c r="B374" s="47" t="str">
        <f>IF(ISNONTEXT(deployment_raw[[#This Row],[Column2]]), "", deployment_raw[[#This Row],[Column2]])</f>
        <v/>
      </c>
      <c r="C374" s="48" t="str">
        <f>IF(ISNONTEXT(deployment_raw[[#This Row],[Column3]]), "", deployment_raw[[#This Row],[Column3]])</f>
        <v/>
      </c>
      <c r="D374" s="47" t="str">
        <f>IF(ISNONTEXT(deployment_raw[[#This Row],[Column4]]), "", deployment_raw[[#This Row],[Column4]])</f>
        <v/>
      </c>
      <c r="E374" s="33" t="str">
        <f>IF(ISNUMBER(deployment_raw[[#This Row],[Column5]]), deployment_raw[[#This Row],[Column5]],"")</f>
        <v/>
      </c>
      <c r="F374" s="36" t="str">
        <f>IF(ISNUMBER(deployment_raw[[#This Row],[Column6]]), deployment_raw[[#This Row],[Column6]],"")</f>
        <v/>
      </c>
      <c r="G374" s="31" t="str">
        <f>IF(ISNUMBER(deployment_raw[[#This Row],[Column7]]), deployment_raw[[#This Row],[Column7]]/1048576,"")</f>
        <v/>
      </c>
      <c r="H374" s="31" t="str">
        <f>IF(ISNUMBER(deployment_raw[[#This Row],[Column8]]), deployment_raw[[#This Row],[Column8]],"")</f>
        <v/>
      </c>
      <c r="I374" s="33" t="str">
        <f>IF(ISNUMBER(deployment_raw[[#This Row],[Column9]]), deployment_raw[[#This Row],[Column9]]/1048576,"")</f>
        <v/>
      </c>
      <c r="J374" s="36" t="str">
        <f>IF(ISNUMBER(deployment_raw[[#This Row],[Column10]]), deployment_raw[[#This Row],[Column10]],"")</f>
        <v/>
      </c>
      <c r="K374" s="31" t="str">
        <f>IF(ISNUMBER(deployment_raw[[#This Row],[Column11]]), deployment_raw[[#This Row],[Column11]]/1048576,"")</f>
        <v/>
      </c>
      <c r="L374" s="31" t="str">
        <f>IF(ISNUMBER(deployment_raw[[#This Row],[Column12]]), deployment_raw[[#This Row],[Column12]],"")</f>
        <v/>
      </c>
      <c r="M374" s="40" t="str">
        <f>IF(ISNUMBER(deployment_raw[[#This Row],[Column13]]), deployment_raw[[#This Row],[Column13]]/1048576,"")</f>
        <v/>
      </c>
    </row>
    <row r="375" spans="1:13" ht="15.75" customHeight="1" x14ac:dyDescent="0.25">
      <c r="A375" s="30" t="str">
        <f>IF(ISNONTEXT(deployment_raw[[#This Row],[Column1]]), "", deployment_raw[[#This Row],[Column1]])</f>
        <v/>
      </c>
      <c r="B375" s="47" t="str">
        <f>IF(ISNONTEXT(deployment_raw[[#This Row],[Column2]]), "", deployment_raw[[#This Row],[Column2]])</f>
        <v/>
      </c>
      <c r="C375" s="48" t="str">
        <f>IF(ISNONTEXT(deployment_raw[[#This Row],[Column3]]), "", deployment_raw[[#This Row],[Column3]])</f>
        <v/>
      </c>
      <c r="D375" s="47" t="str">
        <f>IF(ISNONTEXT(deployment_raw[[#This Row],[Column4]]), "", deployment_raw[[#This Row],[Column4]])</f>
        <v/>
      </c>
      <c r="E375" s="33" t="str">
        <f>IF(ISNUMBER(deployment_raw[[#This Row],[Column5]]), deployment_raw[[#This Row],[Column5]],"")</f>
        <v/>
      </c>
      <c r="F375" s="36" t="str">
        <f>IF(ISNUMBER(deployment_raw[[#This Row],[Column6]]), deployment_raw[[#This Row],[Column6]],"")</f>
        <v/>
      </c>
      <c r="G375" s="31" t="str">
        <f>IF(ISNUMBER(deployment_raw[[#This Row],[Column7]]), deployment_raw[[#This Row],[Column7]]/1048576,"")</f>
        <v/>
      </c>
      <c r="H375" s="31" t="str">
        <f>IF(ISNUMBER(deployment_raw[[#This Row],[Column8]]), deployment_raw[[#This Row],[Column8]],"")</f>
        <v/>
      </c>
      <c r="I375" s="33" t="str">
        <f>IF(ISNUMBER(deployment_raw[[#This Row],[Column9]]), deployment_raw[[#This Row],[Column9]]/1048576,"")</f>
        <v/>
      </c>
      <c r="J375" s="36" t="str">
        <f>IF(ISNUMBER(deployment_raw[[#This Row],[Column10]]), deployment_raw[[#This Row],[Column10]],"")</f>
        <v/>
      </c>
      <c r="K375" s="31" t="str">
        <f>IF(ISNUMBER(deployment_raw[[#This Row],[Column11]]), deployment_raw[[#This Row],[Column11]]/1048576,"")</f>
        <v/>
      </c>
      <c r="L375" s="31" t="str">
        <f>IF(ISNUMBER(deployment_raw[[#This Row],[Column12]]), deployment_raw[[#This Row],[Column12]],"")</f>
        <v/>
      </c>
      <c r="M375" s="40" t="str">
        <f>IF(ISNUMBER(deployment_raw[[#This Row],[Column13]]), deployment_raw[[#This Row],[Column13]]/1048576,"")</f>
        <v/>
      </c>
    </row>
    <row r="376" spans="1:13" ht="15.75" customHeight="1" x14ac:dyDescent="0.25">
      <c r="A376" s="30" t="str">
        <f>IF(ISNONTEXT(deployment_raw[[#This Row],[Column1]]), "", deployment_raw[[#This Row],[Column1]])</f>
        <v/>
      </c>
      <c r="B376" s="47" t="str">
        <f>IF(ISNONTEXT(deployment_raw[[#This Row],[Column2]]), "", deployment_raw[[#This Row],[Column2]])</f>
        <v/>
      </c>
      <c r="C376" s="48" t="str">
        <f>IF(ISNONTEXT(deployment_raw[[#This Row],[Column3]]), "", deployment_raw[[#This Row],[Column3]])</f>
        <v/>
      </c>
      <c r="D376" s="47" t="str">
        <f>IF(ISNONTEXT(deployment_raw[[#This Row],[Column4]]), "", deployment_raw[[#This Row],[Column4]])</f>
        <v/>
      </c>
      <c r="E376" s="33" t="str">
        <f>IF(ISNUMBER(deployment_raw[[#This Row],[Column5]]), deployment_raw[[#This Row],[Column5]],"")</f>
        <v/>
      </c>
      <c r="F376" s="36" t="str">
        <f>IF(ISNUMBER(deployment_raw[[#This Row],[Column6]]), deployment_raw[[#This Row],[Column6]],"")</f>
        <v/>
      </c>
      <c r="G376" s="31" t="str">
        <f>IF(ISNUMBER(deployment_raw[[#This Row],[Column7]]), deployment_raw[[#This Row],[Column7]]/1048576,"")</f>
        <v/>
      </c>
      <c r="H376" s="31" t="str">
        <f>IF(ISNUMBER(deployment_raw[[#This Row],[Column8]]), deployment_raw[[#This Row],[Column8]],"")</f>
        <v/>
      </c>
      <c r="I376" s="33" t="str">
        <f>IF(ISNUMBER(deployment_raw[[#This Row],[Column9]]), deployment_raw[[#This Row],[Column9]]/1048576,"")</f>
        <v/>
      </c>
      <c r="J376" s="36" t="str">
        <f>IF(ISNUMBER(deployment_raw[[#This Row],[Column10]]), deployment_raw[[#This Row],[Column10]],"")</f>
        <v/>
      </c>
      <c r="K376" s="31" t="str">
        <f>IF(ISNUMBER(deployment_raw[[#This Row],[Column11]]), deployment_raw[[#This Row],[Column11]]/1048576,"")</f>
        <v/>
      </c>
      <c r="L376" s="31" t="str">
        <f>IF(ISNUMBER(deployment_raw[[#This Row],[Column12]]), deployment_raw[[#This Row],[Column12]],"")</f>
        <v/>
      </c>
      <c r="M376" s="40" t="str">
        <f>IF(ISNUMBER(deployment_raw[[#This Row],[Column13]]), deployment_raw[[#This Row],[Column13]]/1048576,"")</f>
        <v/>
      </c>
    </row>
    <row r="377" spans="1:13" ht="15.75" customHeight="1" x14ac:dyDescent="0.25">
      <c r="A377" s="30" t="str">
        <f>IF(ISNONTEXT(deployment_raw[[#This Row],[Column1]]), "", deployment_raw[[#This Row],[Column1]])</f>
        <v/>
      </c>
      <c r="B377" s="47" t="str">
        <f>IF(ISNONTEXT(deployment_raw[[#This Row],[Column2]]), "", deployment_raw[[#This Row],[Column2]])</f>
        <v/>
      </c>
      <c r="C377" s="48" t="str">
        <f>IF(ISNONTEXT(deployment_raw[[#This Row],[Column3]]), "", deployment_raw[[#This Row],[Column3]])</f>
        <v/>
      </c>
      <c r="D377" s="47" t="str">
        <f>IF(ISNONTEXT(deployment_raw[[#This Row],[Column4]]), "", deployment_raw[[#This Row],[Column4]])</f>
        <v/>
      </c>
      <c r="E377" s="33" t="str">
        <f>IF(ISNUMBER(deployment_raw[[#This Row],[Column5]]), deployment_raw[[#This Row],[Column5]],"")</f>
        <v/>
      </c>
      <c r="F377" s="36" t="str">
        <f>IF(ISNUMBER(deployment_raw[[#This Row],[Column6]]), deployment_raw[[#This Row],[Column6]],"")</f>
        <v/>
      </c>
      <c r="G377" s="31" t="str">
        <f>IF(ISNUMBER(deployment_raw[[#This Row],[Column7]]), deployment_raw[[#This Row],[Column7]]/1048576,"")</f>
        <v/>
      </c>
      <c r="H377" s="31" t="str">
        <f>IF(ISNUMBER(deployment_raw[[#This Row],[Column8]]), deployment_raw[[#This Row],[Column8]],"")</f>
        <v/>
      </c>
      <c r="I377" s="33" t="str">
        <f>IF(ISNUMBER(deployment_raw[[#This Row],[Column9]]), deployment_raw[[#This Row],[Column9]]/1048576,"")</f>
        <v/>
      </c>
      <c r="J377" s="36" t="str">
        <f>IF(ISNUMBER(deployment_raw[[#This Row],[Column10]]), deployment_raw[[#This Row],[Column10]],"")</f>
        <v/>
      </c>
      <c r="K377" s="31" t="str">
        <f>IF(ISNUMBER(deployment_raw[[#This Row],[Column11]]), deployment_raw[[#This Row],[Column11]]/1048576,"")</f>
        <v/>
      </c>
      <c r="L377" s="31" t="str">
        <f>IF(ISNUMBER(deployment_raw[[#This Row],[Column12]]), deployment_raw[[#This Row],[Column12]],"")</f>
        <v/>
      </c>
      <c r="M377" s="40" t="str">
        <f>IF(ISNUMBER(deployment_raw[[#This Row],[Column13]]), deployment_raw[[#This Row],[Column13]]/1048576,"")</f>
        <v/>
      </c>
    </row>
    <row r="378" spans="1:13" ht="15.75" customHeight="1" x14ac:dyDescent="0.25">
      <c r="A378" s="30" t="str">
        <f>IF(ISNONTEXT(deployment_raw[[#This Row],[Column1]]), "", deployment_raw[[#This Row],[Column1]])</f>
        <v/>
      </c>
      <c r="B378" s="47" t="str">
        <f>IF(ISNONTEXT(deployment_raw[[#This Row],[Column2]]), "", deployment_raw[[#This Row],[Column2]])</f>
        <v/>
      </c>
      <c r="C378" s="48" t="str">
        <f>IF(ISNONTEXT(deployment_raw[[#This Row],[Column3]]), "", deployment_raw[[#This Row],[Column3]])</f>
        <v/>
      </c>
      <c r="D378" s="47" t="str">
        <f>IF(ISNONTEXT(deployment_raw[[#This Row],[Column4]]), "", deployment_raw[[#This Row],[Column4]])</f>
        <v/>
      </c>
      <c r="E378" s="33" t="str">
        <f>IF(ISNUMBER(deployment_raw[[#This Row],[Column5]]), deployment_raw[[#This Row],[Column5]],"")</f>
        <v/>
      </c>
      <c r="F378" s="36" t="str">
        <f>IF(ISNUMBER(deployment_raw[[#This Row],[Column6]]), deployment_raw[[#This Row],[Column6]],"")</f>
        <v/>
      </c>
      <c r="G378" s="31" t="str">
        <f>IF(ISNUMBER(deployment_raw[[#This Row],[Column7]]), deployment_raw[[#This Row],[Column7]]/1048576,"")</f>
        <v/>
      </c>
      <c r="H378" s="31" t="str">
        <f>IF(ISNUMBER(deployment_raw[[#This Row],[Column8]]), deployment_raw[[#This Row],[Column8]],"")</f>
        <v/>
      </c>
      <c r="I378" s="33" t="str">
        <f>IF(ISNUMBER(deployment_raw[[#This Row],[Column9]]), deployment_raw[[#This Row],[Column9]]/1048576,"")</f>
        <v/>
      </c>
      <c r="J378" s="36" t="str">
        <f>IF(ISNUMBER(deployment_raw[[#This Row],[Column10]]), deployment_raw[[#This Row],[Column10]],"")</f>
        <v/>
      </c>
      <c r="K378" s="31" t="str">
        <f>IF(ISNUMBER(deployment_raw[[#This Row],[Column11]]), deployment_raw[[#This Row],[Column11]]/1048576,"")</f>
        <v/>
      </c>
      <c r="L378" s="31" t="str">
        <f>IF(ISNUMBER(deployment_raw[[#This Row],[Column12]]), deployment_raw[[#This Row],[Column12]],"")</f>
        <v/>
      </c>
      <c r="M378" s="40" t="str">
        <f>IF(ISNUMBER(deployment_raw[[#This Row],[Column13]]), deployment_raw[[#This Row],[Column13]]/1048576,"")</f>
        <v/>
      </c>
    </row>
    <row r="379" spans="1:13" ht="15.75" customHeight="1" x14ac:dyDescent="0.25">
      <c r="A379" s="30" t="str">
        <f>IF(ISNONTEXT(deployment_raw[[#This Row],[Column1]]), "", deployment_raw[[#This Row],[Column1]])</f>
        <v/>
      </c>
      <c r="B379" s="47" t="str">
        <f>IF(ISNONTEXT(deployment_raw[[#This Row],[Column2]]), "", deployment_raw[[#This Row],[Column2]])</f>
        <v/>
      </c>
      <c r="C379" s="48" t="str">
        <f>IF(ISNONTEXT(deployment_raw[[#This Row],[Column3]]), "", deployment_raw[[#This Row],[Column3]])</f>
        <v/>
      </c>
      <c r="D379" s="47" t="str">
        <f>IF(ISNONTEXT(deployment_raw[[#This Row],[Column4]]), "", deployment_raw[[#This Row],[Column4]])</f>
        <v/>
      </c>
      <c r="E379" s="33" t="str">
        <f>IF(ISNUMBER(deployment_raw[[#This Row],[Column5]]), deployment_raw[[#This Row],[Column5]],"")</f>
        <v/>
      </c>
      <c r="F379" s="36" t="str">
        <f>IF(ISNUMBER(deployment_raw[[#This Row],[Column6]]), deployment_raw[[#This Row],[Column6]],"")</f>
        <v/>
      </c>
      <c r="G379" s="31" t="str">
        <f>IF(ISNUMBER(deployment_raw[[#This Row],[Column7]]), deployment_raw[[#This Row],[Column7]]/1048576,"")</f>
        <v/>
      </c>
      <c r="H379" s="31" t="str">
        <f>IF(ISNUMBER(deployment_raw[[#This Row],[Column8]]), deployment_raw[[#This Row],[Column8]],"")</f>
        <v/>
      </c>
      <c r="I379" s="33" t="str">
        <f>IF(ISNUMBER(deployment_raw[[#This Row],[Column9]]), deployment_raw[[#This Row],[Column9]]/1048576,"")</f>
        <v/>
      </c>
      <c r="J379" s="36" t="str">
        <f>IF(ISNUMBER(deployment_raw[[#This Row],[Column10]]), deployment_raw[[#This Row],[Column10]],"")</f>
        <v/>
      </c>
      <c r="K379" s="31" t="str">
        <f>IF(ISNUMBER(deployment_raw[[#This Row],[Column11]]), deployment_raw[[#This Row],[Column11]]/1048576,"")</f>
        <v/>
      </c>
      <c r="L379" s="31" t="str">
        <f>IF(ISNUMBER(deployment_raw[[#This Row],[Column12]]), deployment_raw[[#This Row],[Column12]],"")</f>
        <v/>
      </c>
      <c r="M379" s="40" t="str">
        <f>IF(ISNUMBER(deployment_raw[[#This Row],[Column13]]), deployment_raw[[#This Row],[Column13]]/1048576,"")</f>
        <v/>
      </c>
    </row>
    <row r="380" spans="1:13" ht="15.75" customHeight="1" x14ac:dyDescent="0.25">
      <c r="A380" s="30" t="str">
        <f>IF(ISNONTEXT(deployment_raw[[#This Row],[Column1]]), "", deployment_raw[[#This Row],[Column1]])</f>
        <v/>
      </c>
      <c r="B380" s="47" t="str">
        <f>IF(ISNONTEXT(deployment_raw[[#This Row],[Column2]]), "", deployment_raw[[#This Row],[Column2]])</f>
        <v/>
      </c>
      <c r="C380" s="48" t="str">
        <f>IF(ISNONTEXT(deployment_raw[[#This Row],[Column3]]), "", deployment_raw[[#This Row],[Column3]])</f>
        <v/>
      </c>
      <c r="D380" s="47" t="str">
        <f>IF(ISNONTEXT(deployment_raw[[#This Row],[Column4]]), "", deployment_raw[[#This Row],[Column4]])</f>
        <v/>
      </c>
      <c r="E380" s="33" t="str">
        <f>IF(ISNUMBER(deployment_raw[[#This Row],[Column5]]), deployment_raw[[#This Row],[Column5]],"")</f>
        <v/>
      </c>
      <c r="F380" s="36" t="str">
        <f>IF(ISNUMBER(deployment_raw[[#This Row],[Column6]]), deployment_raw[[#This Row],[Column6]],"")</f>
        <v/>
      </c>
      <c r="G380" s="31" t="str">
        <f>IF(ISNUMBER(deployment_raw[[#This Row],[Column7]]), deployment_raw[[#This Row],[Column7]]/1048576,"")</f>
        <v/>
      </c>
      <c r="H380" s="31" t="str">
        <f>IF(ISNUMBER(deployment_raw[[#This Row],[Column8]]), deployment_raw[[#This Row],[Column8]],"")</f>
        <v/>
      </c>
      <c r="I380" s="33" t="str">
        <f>IF(ISNUMBER(deployment_raw[[#This Row],[Column9]]), deployment_raw[[#This Row],[Column9]]/1048576,"")</f>
        <v/>
      </c>
      <c r="J380" s="36" t="str">
        <f>IF(ISNUMBER(deployment_raw[[#This Row],[Column10]]), deployment_raw[[#This Row],[Column10]],"")</f>
        <v/>
      </c>
      <c r="K380" s="31" t="str">
        <f>IF(ISNUMBER(deployment_raw[[#This Row],[Column11]]), deployment_raw[[#This Row],[Column11]]/1048576,"")</f>
        <v/>
      </c>
      <c r="L380" s="31" t="str">
        <f>IF(ISNUMBER(deployment_raw[[#This Row],[Column12]]), deployment_raw[[#This Row],[Column12]],"")</f>
        <v/>
      </c>
      <c r="M380" s="40" t="str">
        <f>IF(ISNUMBER(deployment_raw[[#This Row],[Column13]]), deployment_raw[[#This Row],[Column13]]/1048576,"")</f>
        <v/>
      </c>
    </row>
    <row r="381" spans="1:13" ht="15.75" customHeight="1" x14ac:dyDescent="0.25">
      <c r="A381" s="30" t="str">
        <f>IF(ISNONTEXT(deployment_raw[[#This Row],[Column1]]), "", deployment_raw[[#This Row],[Column1]])</f>
        <v/>
      </c>
      <c r="B381" s="47" t="str">
        <f>IF(ISNONTEXT(deployment_raw[[#This Row],[Column2]]), "", deployment_raw[[#This Row],[Column2]])</f>
        <v/>
      </c>
      <c r="C381" s="48" t="str">
        <f>IF(ISNONTEXT(deployment_raw[[#This Row],[Column3]]), "", deployment_raw[[#This Row],[Column3]])</f>
        <v/>
      </c>
      <c r="D381" s="47" t="str">
        <f>IF(ISNONTEXT(deployment_raw[[#This Row],[Column4]]), "", deployment_raw[[#This Row],[Column4]])</f>
        <v/>
      </c>
      <c r="E381" s="33" t="str">
        <f>IF(ISNUMBER(deployment_raw[[#This Row],[Column5]]), deployment_raw[[#This Row],[Column5]],"")</f>
        <v/>
      </c>
      <c r="F381" s="36" t="str">
        <f>IF(ISNUMBER(deployment_raw[[#This Row],[Column6]]), deployment_raw[[#This Row],[Column6]],"")</f>
        <v/>
      </c>
      <c r="G381" s="31" t="str">
        <f>IF(ISNUMBER(deployment_raw[[#This Row],[Column7]]), deployment_raw[[#This Row],[Column7]]/1048576,"")</f>
        <v/>
      </c>
      <c r="H381" s="31" t="str">
        <f>IF(ISNUMBER(deployment_raw[[#This Row],[Column8]]), deployment_raw[[#This Row],[Column8]],"")</f>
        <v/>
      </c>
      <c r="I381" s="33" t="str">
        <f>IF(ISNUMBER(deployment_raw[[#This Row],[Column9]]), deployment_raw[[#This Row],[Column9]]/1048576,"")</f>
        <v/>
      </c>
      <c r="J381" s="36" t="str">
        <f>IF(ISNUMBER(deployment_raw[[#This Row],[Column10]]), deployment_raw[[#This Row],[Column10]],"")</f>
        <v/>
      </c>
      <c r="K381" s="31" t="str">
        <f>IF(ISNUMBER(deployment_raw[[#This Row],[Column11]]), deployment_raw[[#This Row],[Column11]]/1048576,"")</f>
        <v/>
      </c>
      <c r="L381" s="31" t="str">
        <f>IF(ISNUMBER(deployment_raw[[#This Row],[Column12]]), deployment_raw[[#This Row],[Column12]],"")</f>
        <v/>
      </c>
      <c r="M381" s="40" t="str">
        <f>IF(ISNUMBER(deployment_raw[[#This Row],[Column13]]), deployment_raw[[#This Row],[Column13]]/1048576,"")</f>
        <v/>
      </c>
    </row>
    <row r="382" spans="1:13" ht="15.75" customHeight="1" x14ac:dyDescent="0.25">
      <c r="A382" s="30" t="str">
        <f>IF(ISNONTEXT(deployment_raw[[#This Row],[Column1]]), "", deployment_raw[[#This Row],[Column1]])</f>
        <v/>
      </c>
      <c r="B382" s="47" t="str">
        <f>IF(ISNONTEXT(deployment_raw[[#This Row],[Column2]]), "", deployment_raw[[#This Row],[Column2]])</f>
        <v/>
      </c>
      <c r="C382" s="48" t="str">
        <f>IF(ISNONTEXT(deployment_raw[[#This Row],[Column3]]), "", deployment_raw[[#This Row],[Column3]])</f>
        <v/>
      </c>
      <c r="D382" s="47" t="str">
        <f>IF(ISNONTEXT(deployment_raw[[#This Row],[Column4]]), "", deployment_raw[[#This Row],[Column4]])</f>
        <v/>
      </c>
      <c r="E382" s="33" t="str">
        <f>IF(ISNUMBER(deployment_raw[[#This Row],[Column5]]), deployment_raw[[#This Row],[Column5]],"")</f>
        <v/>
      </c>
      <c r="F382" s="36" t="str">
        <f>IF(ISNUMBER(deployment_raw[[#This Row],[Column6]]), deployment_raw[[#This Row],[Column6]],"")</f>
        <v/>
      </c>
      <c r="G382" s="31" t="str">
        <f>IF(ISNUMBER(deployment_raw[[#This Row],[Column7]]), deployment_raw[[#This Row],[Column7]]/1048576,"")</f>
        <v/>
      </c>
      <c r="H382" s="31" t="str">
        <f>IF(ISNUMBER(deployment_raw[[#This Row],[Column8]]), deployment_raw[[#This Row],[Column8]],"")</f>
        <v/>
      </c>
      <c r="I382" s="33" t="str">
        <f>IF(ISNUMBER(deployment_raw[[#This Row],[Column9]]), deployment_raw[[#This Row],[Column9]]/1048576,"")</f>
        <v/>
      </c>
      <c r="J382" s="36" t="str">
        <f>IF(ISNUMBER(deployment_raw[[#This Row],[Column10]]), deployment_raw[[#This Row],[Column10]],"")</f>
        <v/>
      </c>
      <c r="K382" s="31" t="str">
        <f>IF(ISNUMBER(deployment_raw[[#This Row],[Column11]]), deployment_raw[[#This Row],[Column11]]/1048576,"")</f>
        <v/>
      </c>
      <c r="L382" s="31" t="str">
        <f>IF(ISNUMBER(deployment_raw[[#This Row],[Column12]]), deployment_raw[[#This Row],[Column12]],"")</f>
        <v/>
      </c>
      <c r="M382" s="40" t="str">
        <f>IF(ISNUMBER(deployment_raw[[#This Row],[Column13]]), deployment_raw[[#This Row],[Column13]]/1048576,"")</f>
        <v/>
      </c>
    </row>
    <row r="383" spans="1:13" ht="15.75" customHeight="1" x14ac:dyDescent="0.25">
      <c r="A383" s="30" t="str">
        <f>IF(ISNONTEXT(deployment_raw[[#This Row],[Column1]]), "", deployment_raw[[#This Row],[Column1]])</f>
        <v/>
      </c>
      <c r="B383" s="47" t="str">
        <f>IF(ISNONTEXT(deployment_raw[[#This Row],[Column2]]), "", deployment_raw[[#This Row],[Column2]])</f>
        <v/>
      </c>
      <c r="C383" s="48" t="str">
        <f>IF(ISNONTEXT(deployment_raw[[#This Row],[Column3]]), "", deployment_raw[[#This Row],[Column3]])</f>
        <v/>
      </c>
      <c r="D383" s="47" t="str">
        <f>IF(ISNONTEXT(deployment_raw[[#This Row],[Column4]]), "", deployment_raw[[#This Row],[Column4]])</f>
        <v/>
      </c>
      <c r="E383" s="33" t="str">
        <f>IF(ISNUMBER(deployment_raw[[#This Row],[Column5]]), deployment_raw[[#This Row],[Column5]],"")</f>
        <v/>
      </c>
      <c r="F383" s="36" t="str">
        <f>IF(ISNUMBER(deployment_raw[[#This Row],[Column6]]), deployment_raw[[#This Row],[Column6]],"")</f>
        <v/>
      </c>
      <c r="G383" s="31" t="str">
        <f>IF(ISNUMBER(deployment_raw[[#This Row],[Column7]]), deployment_raw[[#This Row],[Column7]]/1048576,"")</f>
        <v/>
      </c>
      <c r="H383" s="31" t="str">
        <f>IF(ISNUMBER(deployment_raw[[#This Row],[Column8]]), deployment_raw[[#This Row],[Column8]],"")</f>
        <v/>
      </c>
      <c r="I383" s="33" t="str">
        <f>IF(ISNUMBER(deployment_raw[[#This Row],[Column9]]), deployment_raw[[#This Row],[Column9]]/1048576,"")</f>
        <v/>
      </c>
      <c r="J383" s="36" t="str">
        <f>IF(ISNUMBER(deployment_raw[[#This Row],[Column10]]), deployment_raw[[#This Row],[Column10]],"")</f>
        <v/>
      </c>
      <c r="K383" s="31" t="str">
        <f>IF(ISNUMBER(deployment_raw[[#This Row],[Column11]]), deployment_raw[[#This Row],[Column11]]/1048576,"")</f>
        <v/>
      </c>
      <c r="L383" s="31" t="str">
        <f>IF(ISNUMBER(deployment_raw[[#This Row],[Column12]]), deployment_raw[[#This Row],[Column12]],"")</f>
        <v/>
      </c>
      <c r="M383" s="40" t="str">
        <f>IF(ISNUMBER(deployment_raw[[#This Row],[Column13]]), deployment_raw[[#This Row],[Column13]]/1048576,"")</f>
        <v/>
      </c>
    </row>
    <row r="384" spans="1:13" ht="15.75" customHeight="1" x14ac:dyDescent="0.25">
      <c r="A384" s="30" t="str">
        <f>IF(ISNONTEXT(deployment_raw[[#This Row],[Column1]]), "", deployment_raw[[#This Row],[Column1]])</f>
        <v/>
      </c>
      <c r="B384" s="47" t="str">
        <f>IF(ISNONTEXT(deployment_raw[[#This Row],[Column2]]), "", deployment_raw[[#This Row],[Column2]])</f>
        <v/>
      </c>
      <c r="C384" s="48" t="str">
        <f>IF(ISNONTEXT(deployment_raw[[#This Row],[Column3]]), "", deployment_raw[[#This Row],[Column3]])</f>
        <v/>
      </c>
      <c r="D384" s="47" t="str">
        <f>IF(ISNONTEXT(deployment_raw[[#This Row],[Column4]]), "", deployment_raw[[#This Row],[Column4]])</f>
        <v/>
      </c>
      <c r="E384" s="33" t="str">
        <f>IF(ISNUMBER(deployment_raw[[#This Row],[Column5]]), deployment_raw[[#This Row],[Column5]],"")</f>
        <v/>
      </c>
      <c r="F384" s="36" t="str">
        <f>IF(ISNUMBER(deployment_raw[[#This Row],[Column6]]), deployment_raw[[#This Row],[Column6]],"")</f>
        <v/>
      </c>
      <c r="G384" s="31" t="str">
        <f>IF(ISNUMBER(deployment_raw[[#This Row],[Column7]]), deployment_raw[[#This Row],[Column7]]/1048576,"")</f>
        <v/>
      </c>
      <c r="H384" s="31" t="str">
        <f>IF(ISNUMBER(deployment_raw[[#This Row],[Column8]]), deployment_raw[[#This Row],[Column8]],"")</f>
        <v/>
      </c>
      <c r="I384" s="33" t="str">
        <f>IF(ISNUMBER(deployment_raw[[#This Row],[Column9]]), deployment_raw[[#This Row],[Column9]]/1048576,"")</f>
        <v/>
      </c>
      <c r="J384" s="36" t="str">
        <f>IF(ISNUMBER(deployment_raw[[#This Row],[Column10]]), deployment_raw[[#This Row],[Column10]],"")</f>
        <v/>
      </c>
      <c r="K384" s="31" t="str">
        <f>IF(ISNUMBER(deployment_raw[[#This Row],[Column11]]), deployment_raw[[#This Row],[Column11]]/1048576,"")</f>
        <v/>
      </c>
      <c r="L384" s="31" t="str">
        <f>IF(ISNUMBER(deployment_raw[[#This Row],[Column12]]), deployment_raw[[#This Row],[Column12]],"")</f>
        <v/>
      </c>
      <c r="M384" s="40" t="str">
        <f>IF(ISNUMBER(deployment_raw[[#This Row],[Column13]]), deployment_raw[[#This Row],[Column13]]/1048576,"")</f>
        <v/>
      </c>
    </row>
    <row r="385" spans="1:13" ht="15.75" customHeight="1" x14ac:dyDescent="0.25">
      <c r="A385" s="30" t="str">
        <f>IF(ISNONTEXT(deployment_raw[[#This Row],[Column1]]), "", deployment_raw[[#This Row],[Column1]])</f>
        <v/>
      </c>
      <c r="B385" s="47" t="str">
        <f>IF(ISNONTEXT(deployment_raw[[#This Row],[Column2]]), "", deployment_raw[[#This Row],[Column2]])</f>
        <v/>
      </c>
      <c r="C385" s="48" t="str">
        <f>IF(ISNONTEXT(deployment_raw[[#This Row],[Column3]]), "", deployment_raw[[#This Row],[Column3]])</f>
        <v/>
      </c>
      <c r="D385" s="47" t="str">
        <f>IF(ISNONTEXT(deployment_raw[[#This Row],[Column4]]), "", deployment_raw[[#This Row],[Column4]])</f>
        <v/>
      </c>
      <c r="E385" s="33" t="str">
        <f>IF(ISNUMBER(deployment_raw[[#This Row],[Column5]]), deployment_raw[[#This Row],[Column5]],"")</f>
        <v/>
      </c>
      <c r="F385" s="36" t="str">
        <f>IF(ISNUMBER(deployment_raw[[#This Row],[Column6]]), deployment_raw[[#This Row],[Column6]],"")</f>
        <v/>
      </c>
      <c r="G385" s="31" t="str">
        <f>IF(ISNUMBER(deployment_raw[[#This Row],[Column7]]), deployment_raw[[#This Row],[Column7]]/1048576,"")</f>
        <v/>
      </c>
      <c r="H385" s="31" t="str">
        <f>IF(ISNUMBER(deployment_raw[[#This Row],[Column8]]), deployment_raw[[#This Row],[Column8]],"")</f>
        <v/>
      </c>
      <c r="I385" s="33" t="str">
        <f>IF(ISNUMBER(deployment_raw[[#This Row],[Column9]]), deployment_raw[[#This Row],[Column9]]/1048576,"")</f>
        <v/>
      </c>
      <c r="J385" s="36" t="str">
        <f>IF(ISNUMBER(deployment_raw[[#This Row],[Column10]]), deployment_raw[[#This Row],[Column10]],"")</f>
        <v/>
      </c>
      <c r="K385" s="31" t="str">
        <f>IF(ISNUMBER(deployment_raw[[#This Row],[Column11]]), deployment_raw[[#This Row],[Column11]]/1048576,"")</f>
        <v/>
      </c>
      <c r="L385" s="31" t="str">
        <f>IF(ISNUMBER(deployment_raw[[#This Row],[Column12]]), deployment_raw[[#This Row],[Column12]],"")</f>
        <v/>
      </c>
      <c r="M385" s="40" t="str">
        <f>IF(ISNUMBER(deployment_raw[[#This Row],[Column13]]), deployment_raw[[#This Row],[Column13]]/1048576,"")</f>
        <v/>
      </c>
    </row>
    <row r="386" spans="1:13" ht="15.75" customHeight="1" x14ac:dyDescent="0.25">
      <c r="A386" s="30" t="str">
        <f>IF(ISNONTEXT(deployment_raw[[#This Row],[Column1]]), "", deployment_raw[[#This Row],[Column1]])</f>
        <v/>
      </c>
      <c r="B386" s="47" t="str">
        <f>IF(ISNONTEXT(deployment_raw[[#This Row],[Column2]]), "", deployment_raw[[#This Row],[Column2]])</f>
        <v/>
      </c>
      <c r="C386" s="48" t="str">
        <f>IF(ISNONTEXT(deployment_raw[[#This Row],[Column3]]), "", deployment_raw[[#This Row],[Column3]])</f>
        <v/>
      </c>
      <c r="D386" s="47" t="str">
        <f>IF(ISNONTEXT(deployment_raw[[#This Row],[Column4]]), "", deployment_raw[[#This Row],[Column4]])</f>
        <v/>
      </c>
      <c r="E386" s="33" t="str">
        <f>IF(ISNUMBER(deployment_raw[[#This Row],[Column5]]), deployment_raw[[#This Row],[Column5]],"")</f>
        <v/>
      </c>
      <c r="F386" s="36" t="str">
        <f>IF(ISNUMBER(deployment_raw[[#This Row],[Column6]]), deployment_raw[[#This Row],[Column6]],"")</f>
        <v/>
      </c>
      <c r="G386" s="31" t="str">
        <f>IF(ISNUMBER(deployment_raw[[#This Row],[Column7]]), deployment_raw[[#This Row],[Column7]]/1048576,"")</f>
        <v/>
      </c>
      <c r="H386" s="31" t="str">
        <f>IF(ISNUMBER(deployment_raw[[#This Row],[Column8]]), deployment_raw[[#This Row],[Column8]],"")</f>
        <v/>
      </c>
      <c r="I386" s="33" t="str">
        <f>IF(ISNUMBER(deployment_raw[[#This Row],[Column9]]), deployment_raw[[#This Row],[Column9]]/1048576,"")</f>
        <v/>
      </c>
      <c r="J386" s="36" t="str">
        <f>IF(ISNUMBER(deployment_raw[[#This Row],[Column10]]), deployment_raw[[#This Row],[Column10]],"")</f>
        <v/>
      </c>
      <c r="K386" s="31" t="str">
        <f>IF(ISNUMBER(deployment_raw[[#This Row],[Column11]]), deployment_raw[[#This Row],[Column11]]/1048576,"")</f>
        <v/>
      </c>
      <c r="L386" s="31" t="str">
        <f>IF(ISNUMBER(deployment_raw[[#This Row],[Column12]]), deployment_raw[[#This Row],[Column12]],"")</f>
        <v/>
      </c>
      <c r="M386" s="40" t="str">
        <f>IF(ISNUMBER(deployment_raw[[#This Row],[Column13]]), deployment_raw[[#This Row],[Column13]]/1048576,"")</f>
        <v/>
      </c>
    </row>
    <row r="387" spans="1:13" ht="15.75" customHeight="1" x14ac:dyDescent="0.25">
      <c r="A387" s="30" t="str">
        <f>IF(ISNONTEXT(deployment_raw[[#This Row],[Column1]]), "", deployment_raw[[#This Row],[Column1]])</f>
        <v/>
      </c>
      <c r="B387" s="47" t="str">
        <f>IF(ISNONTEXT(deployment_raw[[#This Row],[Column2]]), "", deployment_raw[[#This Row],[Column2]])</f>
        <v/>
      </c>
      <c r="C387" s="48" t="str">
        <f>IF(ISNONTEXT(deployment_raw[[#This Row],[Column3]]), "", deployment_raw[[#This Row],[Column3]])</f>
        <v/>
      </c>
      <c r="D387" s="47" t="str">
        <f>IF(ISNONTEXT(deployment_raw[[#This Row],[Column4]]), "", deployment_raw[[#This Row],[Column4]])</f>
        <v/>
      </c>
      <c r="E387" s="33" t="str">
        <f>IF(ISNUMBER(deployment_raw[[#This Row],[Column5]]), deployment_raw[[#This Row],[Column5]],"")</f>
        <v/>
      </c>
      <c r="F387" s="36" t="str">
        <f>IF(ISNUMBER(deployment_raw[[#This Row],[Column6]]), deployment_raw[[#This Row],[Column6]],"")</f>
        <v/>
      </c>
      <c r="G387" s="31" t="str">
        <f>IF(ISNUMBER(deployment_raw[[#This Row],[Column7]]), deployment_raw[[#This Row],[Column7]]/1048576,"")</f>
        <v/>
      </c>
      <c r="H387" s="31" t="str">
        <f>IF(ISNUMBER(deployment_raw[[#This Row],[Column8]]), deployment_raw[[#This Row],[Column8]],"")</f>
        <v/>
      </c>
      <c r="I387" s="33" t="str">
        <f>IF(ISNUMBER(deployment_raw[[#This Row],[Column9]]), deployment_raw[[#This Row],[Column9]]/1048576,"")</f>
        <v/>
      </c>
      <c r="J387" s="36" t="str">
        <f>IF(ISNUMBER(deployment_raw[[#This Row],[Column10]]), deployment_raw[[#This Row],[Column10]],"")</f>
        <v/>
      </c>
      <c r="K387" s="31" t="str">
        <f>IF(ISNUMBER(deployment_raw[[#This Row],[Column11]]), deployment_raw[[#This Row],[Column11]]/1048576,"")</f>
        <v/>
      </c>
      <c r="L387" s="31" t="str">
        <f>IF(ISNUMBER(deployment_raw[[#This Row],[Column12]]), deployment_raw[[#This Row],[Column12]],"")</f>
        <v/>
      </c>
      <c r="M387" s="40" t="str">
        <f>IF(ISNUMBER(deployment_raw[[#This Row],[Column13]]), deployment_raw[[#This Row],[Column13]]/1048576,"")</f>
        <v/>
      </c>
    </row>
    <row r="388" spans="1:13" ht="15.75" customHeight="1" x14ac:dyDescent="0.25">
      <c r="A388" s="30" t="str">
        <f>IF(ISNONTEXT(deployment_raw[[#This Row],[Column1]]), "", deployment_raw[[#This Row],[Column1]])</f>
        <v/>
      </c>
      <c r="B388" s="47" t="str">
        <f>IF(ISNONTEXT(deployment_raw[[#This Row],[Column2]]), "", deployment_raw[[#This Row],[Column2]])</f>
        <v/>
      </c>
      <c r="C388" s="48" t="str">
        <f>IF(ISNONTEXT(deployment_raw[[#This Row],[Column3]]), "", deployment_raw[[#This Row],[Column3]])</f>
        <v/>
      </c>
      <c r="D388" s="47" t="str">
        <f>IF(ISNONTEXT(deployment_raw[[#This Row],[Column4]]), "", deployment_raw[[#This Row],[Column4]])</f>
        <v/>
      </c>
      <c r="E388" s="33" t="str">
        <f>IF(ISNUMBER(deployment_raw[[#This Row],[Column5]]), deployment_raw[[#This Row],[Column5]],"")</f>
        <v/>
      </c>
      <c r="F388" s="36" t="str">
        <f>IF(ISNUMBER(deployment_raw[[#This Row],[Column6]]), deployment_raw[[#This Row],[Column6]],"")</f>
        <v/>
      </c>
      <c r="G388" s="31" t="str">
        <f>IF(ISNUMBER(deployment_raw[[#This Row],[Column7]]), deployment_raw[[#This Row],[Column7]]/1048576,"")</f>
        <v/>
      </c>
      <c r="H388" s="31" t="str">
        <f>IF(ISNUMBER(deployment_raw[[#This Row],[Column8]]), deployment_raw[[#This Row],[Column8]],"")</f>
        <v/>
      </c>
      <c r="I388" s="33" t="str">
        <f>IF(ISNUMBER(deployment_raw[[#This Row],[Column9]]), deployment_raw[[#This Row],[Column9]]/1048576,"")</f>
        <v/>
      </c>
      <c r="J388" s="36" t="str">
        <f>IF(ISNUMBER(deployment_raw[[#This Row],[Column10]]), deployment_raw[[#This Row],[Column10]],"")</f>
        <v/>
      </c>
      <c r="K388" s="31" t="str">
        <f>IF(ISNUMBER(deployment_raw[[#This Row],[Column11]]), deployment_raw[[#This Row],[Column11]]/1048576,"")</f>
        <v/>
      </c>
      <c r="L388" s="31" t="str">
        <f>IF(ISNUMBER(deployment_raw[[#This Row],[Column12]]), deployment_raw[[#This Row],[Column12]],"")</f>
        <v/>
      </c>
      <c r="M388" s="40" t="str">
        <f>IF(ISNUMBER(deployment_raw[[#This Row],[Column13]]), deployment_raw[[#This Row],[Column13]]/1048576,"")</f>
        <v/>
      </c>
    </row>
    <row r="389" spans="1:13" ht="15.75" customHeight="1" x14ac:dyDescent="0.25">
      <c r="A389" s="30" t="str">
        <f>IF(ISNONTEXT(deployment_raw[[#This Row],[Column1]]), "", deployment_raw[[#This Row],[Column1]])</f>
        <v/>
      </c>
      <c r="B389" s="47" t="str">
        <f>IF(ISNONTEXT(deployment_raw[[#This Row],[Column2]]), "", deployment_raw[[#This Row],[Column2]])</f>
        <v/>
      </c>
      <c r="C389" s="48" t="str">
        <f>IF(ISNONTEXT(deployment_raw[[#This Row],[Column3]]), "", deployment_raw[[#This Row],[Column3]])</f>
        <v/>
      </c>
      <c r="D389" s="47" t="str">
        <f>IF(ISNONTEXT(deployment_raw[[#This Row],[Column4]]), "", deployment_raw[[#This Row],[Column4]])</f>
        <v/>
      </c>
      <c r="E389" s="33" t="str">
        <f>IF(ISNUMBER(deployment_raw[[#This Row],[Column5]]), deployment_raw[[#This Row],[Column5]],"")</f>
        <v/>
      </c>
      <c r="F389" s="36" t="str">
        <f>IF(ISNUMBER(deployment_raw[[#This Row],[Column6]]), deployment_raw[[#This Row],[Column6]],"")</f>
        <v/>
      </c>
      <c r="G389" s="31" t="str">
        <f>IF(ISNUMBER(deployment_raw[[#This Row],[Column7]]), deployment_raw[[#This Row],[Column7]]/1048576,"")</f>
        <v/>
      </c>
      <c r="H389" s="31" t="str">
        <f>IF(ISNUMBER(deployment_raw[[#This Row],[Column8]]), deployment_raw[[#This Row],[Column8]],"")</f>
        <v/>
      </c>
      <c r="I389" s="33" t="str">
        <f>IF(ISNUMBER(deployment_raw[[#This Row],[Column9]]), deployment_raw[[#This Row],[Column9]]/1048576,"")</f>
        <v/>
      </c>
      <c r="J389" s="36" t="str">
        <f>IF(ISNUMBER(deployment_raw[[#This Row],[Column10]]), deployment_raw[[#This Row],[Column10]],"")</f>
        <v/>
      </c>
      <c r="K389" s="31" t="str">
        <f>IF(ISNUMBER(deployment_raw[[#This Row],[Column11]]), deployment_raw[[#This Row],[Column11]]/1048576,"")</f>
        <v/>
      </c>
      <c r="L389" s="31" t="str">
        <f>IF(ISNUMBER(deployment_raw[[#This Row],[Column12]]), deployment_raw[[#This Row],[Column12]],"")</f>
        <v/>
      </c>
      <c r="M389" s="40" t="str">
        <f>IF(ISNUMBER(deployment_raw[[#This Row],[Column13]]), deployment_raw[[#This Row],[Column13]]/1048576,"")</f>
        <v/>
      </c>
    </row>
    <row r="390" spans="1:13" ht="15.75" customHeight="1" x14ac:dyDescent="0.25">
      <c r="A390" s="30" t="str">
        <f>IF(ISNONTEXT(deployment_raw[[#This Row],[Column1]]), "", deployment_raw[[#This Row],[Column1]])</f>
        <v/>
      </c>
      <c r="B390" s="47" t="str">
        <f>IF(ISNONTEXT(deployment_raw[[#This Row],[Column2]]), "", deployment_raw[[#This Row],[Column2]])</f>
        <v/>
      </c>
      <c r="C390" s="48" t="str">
        <f>IF(ISNONTEXT(deployment_raw[[#This Row],[Column3]]), "", deployment_raw[[#This Row],[Column3]])</f>
        <v/>
      </c>
      <c r="D390" s="47" t="str">
        <f>IF(ISNONTEXT(deployment_raw[[#This Row],[Column4]]), "", deployment_raw[[#This Row],[Column4]])</f>
        <v/>
      </c>
      <c r="E390" s="33" t="str">
        <f>IF(ISNUMBER(deployment_raw[[#This Row],[Column5]]), deployment_raw[[#This Row],[Column5]],"")</f>
        <v/>
      </c>
      <c r="F390" s="36" t="str">
        <f>IF(ISNUMBER(deployment_raw[[#This Row],[Column6]]), deployment_raw[[#This Row],[Column6]],"")</f>
        <v/>
      </c>
      <c r="G390" s="31" t="str">
        <f>IF(ISNUMBER(deployment_raw[[#This Row],[Column7]]), deployment_raw[[#This Row],[Column7]]/1048576,"")</f>
        <v/>
      </c>
      <c r="H390" s="31" t="str">
        <f>IF(ISNUMBER(deployment_raw[[#This Row],[Column8]]), deployment_raw[[#This Row],[Column8]],"")</f>
        <v/>
      </c>
      <c r="I390" s="33" t="str">
        <f>IF(ISNUMBER(deployment_raw[[#This Row],[Column9]]), deployment_raw[[#This Row],[Column9]]/1048576,"")</f>
        <v/>
      </c>
      <c r="J390" s="36" t="str">
        <f>IF(ISNUMBER(deployment_raw[[#This Row],[Column10]]), deployment_raw[[#This Row],[Column10]],"")</f>
        <v/>
      </c>
      <c r="K390" s="31" t="str">
        <f>IF(ISNUMBER(deployment_raw[[#This Row],[Column11]]), deployment_raw[[#This Row],[Column11]]/1048576,"")</f>
        <v/>
      </c>
      <c r="L390" s="31" t="str">
        <f>IF(ISNUMBER(deployment_raw[[#This Row],[Column12]]), deployment_raw[[#This Row],[Column12]],"")</f>
        <v/>
      </c>
      <c r="M390" s="40" t="str">
        <f>IF(ISNUMBER(deployment_raw[[#This Row],[Column13]]), deployment_raw[[#This Row],[Column13]]/1048576,"")</f>
        <v/>
      </c>
    </row>
    <row r="391" spans="1:13" ht="15.75" customHeight="1" x14ac:dyDescent="0.25">
      <c r="A391" s="30" t="str">
        <f>IF(ISNONTEXT(deployment_raw[[#This Row],[Column1]]), "", deployment_raw[[#This Row],[Column1]])</f>
        <v/>
      </c>
      <c r="B391" s="47" t="str">
        <f>IF(ISNONTEXT(deployment_raw[[#This Row],[Column2]]), "", deployment_raw[[#This Row],[Column2]])</f>
        <v/>
      </c>
      <c r="C391" s="48" t="str">
        <f>IF(ISNONTEXT(deployment_raw[[#This Row],[Column3]]), "", deployment_raw[[#This Row],[Column3]])</f>
        <v/>
      </c>
      <c r="D391" s="47" t="str">
        <f>IF(ISNONTEXT(deployment_raw[[#This Row],[Column4]]), "", deployment_raw[[#This Row],[Column4]])</f>
        <v/>
      </c>
      <c r="E391" s="33" t="str">
        <f>IF(ISNUMBER(deployment_raw[[#This Row],[Column5]]), deployment_raw[[#This Row],[Column5]],"")</f>
        <v/>
      </c>
      <c r="F391" s="36" t="str">
        <f>IF(ISNUMBER(deployment_raw[[#This Row],[Column6]]), deployment_raw[[#This Row],[Column6]],"")</f>
        <v/>
      </c>
      <c r="G391" s="31" t="str">
        <f>IF(ISNUMBER(deployment_raw[[#This Row],[Column7]]), deployment_raw[[#This Row],[Column7]]/1048576,"")</f>
        <v/>
      </c>
      <c r="H391" s="31" t="str">
        <f>IF(ISNUMBER(deployment_raw[[#This Row],[Column8]]), deployment_raw[[#This Row],[Column8]],"")</f>
        <v/>
      </c>
      <c r="I391" s="33" t="str">
        <f>IF(ISNUMBER(deployment_raw[[#This Row],[Column9]]), deployment_raw[[#This Row],[Column9]]/1048576,"")</f>
        <v/>
      </c>
      <c r="J391" s="36" t="str">
        <f>IF(ISNUMBER(deployment_raw[[#This Row],[Column10]]), deployment_raw[[#This Row],[Column10]],"")</f>
        <v/>
      </c>
      <c r="K391" s="31" t="str">
        <f>IF(ISNUMBER(deployment_raw[[#This Row],[Column11]]), deployment_raw[[#This Row],[Column11]]/1048576,"")</f>
        <v/>
      </c>
      <c r="L391" s="31" t="str">
        <f>IF(ISNUMBER(deployment_raw[[#This Row],[Column12]]), deployment_raw[[#This Row],[Column12]],"")</f>
        <v/>
      </c>
      <c r="M391" s="40" t="str">
        <f>IF(ISNUMBER(deployment_raw[[#This Row],[Column13]]), deployment_raw[[#This Row],[Column13]]/1048576,"")</f>
        <v/>
      </c>
    </row>
    <row r="392" spans="1:13" ht="15.75" customHeight="1" x14ac:dyDescent="0.25">
      <c r="A392" s="30" t="str">
        <f>IF(ISNONTEXT(deployment_raw[[#This Row],[Column1]]), "", deployment_raw[[#This Row],[Column1]])</f>
        <v/>
      </c>
      <c r="B392" s="47" t="str">
        <f>IF(ISNONTEXT(deployment_raw[[#This Row],[Column2]]), "", deployment_raw[[#This Row],[Column2]])</f>
        <v/>
      </c>
      <c r="C392" s="48" t="str">
        <f>IF(ISNONTEXT(deployment_raw[[#This Row],[Column3]]), "", deployment_raw[[#This Row],[Column3]])</f>
        <v/>
      </c>
      <c r="D392" s="47" t="str">
        <f>IF(ISNONTEXT(deployment_raw[[#This Row],[Column4]]), "", deployment_raw[[#This Row],[Column4]])</f>
        <v/>
      </c>
      <c r="E392" s="33" t="str">
        <f>IF(ISNUMBER(deployment_raw[[#This Row],[Column5]]), deployment_raw[[#This Row],[Column5]],"")</f>
        <v/>
      </c>
      <c r="F392" s="36" t="str">
        <f>IF(ISNUMBER(deployment_raw[[#This Row],[Column6]]), deployment_raw[[#This Row],[Column6]],"")</f>
        <v/>
      </c>
      <c r="G392" s="31" t="str">
        <f>IF(ISNUMBER(deployment_raw[[#This Row],[Column7]]), deployment_raw[[#This Row],[Column7]]/1048576,"")</f>
        <v/>
      </c>
      <c r="H392" s="31" t="str">
        <f>IF(ISNUMBER(deployment_raw[[#This Row],[Column8]]), deployment_raw[[#This Row],[Column8]],"")</f>
        <v/>
      </c>
      <c r="I392" s="33" t="str">
        <f>IF(ISNUMBER(deployment_raw[[#This Row],[Column9]]), deployment_raw[[#This Row],[Column9]]/1048576,"")</f>
        <v/>
      </c>
      <c r="J392" s="36" t="str">
        <f>IF(ISNUMBER(deployment_raw[[#This Row],[Column10]]), deployment_raw[[#This Row],[Column10]],"")</f>
        <v/>
      </c>
      <c r="K392" s="31" t="str">
        <f>IF(ISNUMBER(deployment_raw[[#This Row],[Column11]]), deployment_raw[[#This Row],[Column11]]/1048576,"")</f>
        <v/>
      </c>
      <c r="L392" s="31" t="str">
        <f>IF(ISNUMBER(deployment_raw[[#This Row],[Column12]]), deployment_raw[[#This Row],[Column12]],"")</f>
        <v/>
      </c>
      <c r="M392" s="40" t="str">
        <f>IF(ISNUMBER(deployment_raw[[#This Row],[Column13]]), deployment_raw[[#This Row],[Column13]]/1048576,"")</f>
        <v/>
      </c>
    </row>
    <row r="393" spans="1:13" ht="15.75" customHeight="1" x14ac:dyDescent="0.25">
      <c r="A393" s="30" t="str">
        <f>IF(ISNONTEXT(deployment_raw[[#This Row],[Column1]]), "", deployment_raw[[#This Row],[Column1]])</f>
        <v/>
      </c>
      <c r="B393" s="47" t="str">
        <f>IF(ISNONTEXT(deployment_raw[[#This Row],[Column2]]), "", deployment_raw[[#This Row],[Column2]])</f>
        <v/>
      </c>
      <c r="C393" s="48" t="str">
        <f>IF(ISNONTEXT(deployment_raw[[#This Row],[Column3]]), "", deployment_raw[[#This Row],[Column3]])</f>
        <v/>
      </c>
      <c r="D393" s="47" t="str">
        <f>IF(ISNONTEXT(deployment_raw[[#This Row],[Column4]]), "", deployment_raw[[#This Row],[Column4]])</f>
        <v/>
      </c>
      <c r="E393" s="33" t="str">
        <f>IF(ISNUMBER(deployment_raw[[#This Row],[Column5]]), deployment_raw[[#This Row],[Column5]],"")</f>
        <v/>
      </c>
      <c r="F393" s="36" t="str">
        <f>IF(ISNUMBER(deployment_raw[[#This Row],[Column6]]), deployment_raw[[#This Row],[Column6]],"")</f>
        <v/>
      </c>
      <c r="G393" s="31" t="str">
        <f>IF(ISNUMBER(deployment_raw[[#This Row],[Column7]]), deployment_raw[[#This Row],[Column7]]/1048576,"")</f>
        <v/>
      </c>
      <c r="H393" s="31" t="str">
        <f>IF(ISNUMBER(deployment_raw[[#This Row],[Column8]]), deployment_raw[[#This Row],[Column8]],"")</f>
        <v/>
      </c>
      <c r="I393" s="33" t="str">
        <f>IF(ISNUMBER(deployment_raw[[#This Row],[Column9]]), deployment_raw[[#This Row],[Column9]]/1048576,"")</f>
        <v/>
      </c>
      <c r="J393" s="36" t="str">
        <f>IF(ISNUMBER(deployment_raw[[#This Row],[Column10]]), deployment_raw[[#This Row],[Column10]],"")</f>
        <v/>
      </c>
      <c r="K393" s="31" t="str">
        <f>IF(ISNUMBER(deployment_raw[[#This Row],[Column11]]), deployment_raw[[#This Row],[Column11]]/1048576,"")</f>
        <v/>
      </c>
      <c r="L393" s="31" t="str">
        <f>IF(ISNUMBER(deployment_raw[[#This Row],[Column12]]), deployment_raw[[#This Row],[Column12]],"")</f>
        <v/>
      </c>
      <c r="M393" s="40" t="str">
        <f>IF(ISNUMBER(deployment_raw[[#This Row],[Column13]]), deployment_raw[[#This Row],[Column13]]/1048576,"")</f>
        <v/>
      </c>
    </row>
    <row r="394" spans="1:13" ht="15.75" customHeight="1" x14ac:dyDescent="0.25">
      <c r="A394" s="30" t="str">
        <f>IF(ISNONTEXT(deployment_raw[[#This Row],[Column1]]), "", deployment_raw[[#This Row],[Column1]])</f>
        <v/>
      </c>
      <c r="B394" s="47" t="str">
        <f>IF(ISNONTEXT(deployment_raw[[#This Row],[Column2]]), "", deployment_raw[[#This Row],[Column2]])</f>
        <v/>
      </c>
      <c r="C394" s="48" t="str">
        <f>IF(ISNONTEXT(deployment_raw[[#This Row],[Column3]]), "", deployment_raw[[#This Row],[Column3]])</f>
        <v/>
      </c>
      <c r="D394" s="47" t="str">
        <f>IF(ISNONTEXT(deployment_raw[[#This Row],[Column4]]), "", deployment_raw[[#This Row],[Column4]])</f>
        <v/>
      </c>
      <c r="E394" s="33" t="str">
        <f>IF(ISNUMBER(deployment_raw[[#This Row],[Column5]]), deployment_raw[[#This Row],[Column5]],"")</f>
        <v/>
      </c>
      <c r="F394" s="36" t="str">
        <f>IF(ISNUMBER(deployment_raw[[#This Row],[Column6]]), deployment_raw[[#This Row],[Column6]],"")</f>
        <v/>
      </c>
      <c r="G394" s="31" t="str">
        <f>IF(ISNUMBER(deployment_raw[[#This Row],[Column7]]), deployment_raw[[#This Row],[Column7]]/1048576,"")</f>
        <v/>
      </c>
      <c r="H394" s="31" t="str">
        <f>IF(ISNUMBER(deployment_raw[[#This Row],[Column8]]), deployment_raw[[#This Row],[Column8]],"")</f>
        <v/>
      </c>
      <c r="I394" s="33" t="str">
        <f>IF(ISNUMBER(deployment_raw[[#This Row],[Column9]]), deployment_raw[[#This Row],[Column9]]/1048576,"")</f>
        <v/>
      </c>
      <c r="J394" s="36" t="str">
        <f>IF(ISNUMBER(deployment_raw[[#This Row],[Column10]]), deployment_raw[[#This Row],[Column10]],"")</f>
        <v/>
      </c>
      <c r="K394" s="31" t="str">
        <f>IF(ISNUMBER(deployment_raw[[#This Row],[Column11]]), deployment_raw[[#This Row],[Column11]]/1048576,"")</f>
        <v/>
      </c>
      <c r="L394" s="31" t="str">
        <f>IF(ISNUMBER(deployment_raw[[#This Row],[Column12]]), deployment_raw[[#This Row],[Column12]],"")</f>
        <v/>
      </c>
      <c r="M394" s="40" t="str">
        <f>IF(ISNUMBER(deployment_raw[[#This Row],[Column13]]), deployment_raw[[#This Row],[Column13]]/1048576,"")</f>
        <v/>
      </c>
    </row>
    <row r="395" spans="1:13" ht="15.75" customHeight="1" x14ac:dyDescent="0.25">
      <c r="A395" s="30" t="str">
        <f>IF(ISNONTEXT(deployment_raw[[#This Row],[Column1]]), "", deployment_raw[[#This Row],[Column1]])</f>
        <v/>
      </c>
      <c r="B395" s="47" t="str">
        <f>IF(ISNONTEXT(deployment_raw[[#This Row],[Column2]]), "", deployment_raw[[#This Row],[Column2]])</f>
        <v/>
      </c>
      <c r="C395" s="48" t="str">
        <f>IF(ISNONTEXT(deployment_raw[[#This Row],[Column3]]), "", deployment_raw[[#This Row],[Column3]])</f>
        <v/>
      </c>
      <c r="D395" s="47" t="str">
        <f>IF(ISNONTEXT(deployment_raw[[#This Row],[Column4]]), "", deployment_raw[[#This Row],[Column4]])</f>
        <v/>
      </c>
      <c r="E395" s="33" t="str">
        <f>IF(ISNUMBER(deployment_raw[[#This Row],[Column5]]), deployment_raw[[#This Row],[Column5]],"")</f>
        <v/>
      </c>
      <c r="F395" s="36" t="str">
        <f>IF(ISNUMBER(deployment_raw[[#This Row],[Column6]]), deployment_raw[[#This Row],[Column6]],"")</f>
        <v/>
      </c>
      <c r="G395" s="31" t="str">
        <f>IF(ISNUMBER(deployment_raw[[#This Row],[Column7]]), deployment_raw[[#This Row],[Column7]]/1048576,"")</f>
        <v/>
      </c>
      <c r="H395" s="31" t="str">
        <f>IF(ISNUMBER(deployment_raw[[#This Row],[Column8]]), deployment_raw[[#This Row],[Column8]],"")</f>
        <v/>
      </c>
      <c r="I395" s="33" t="str">
        <f>IF(ISNUMBER(deployment_raw[[#This Row],[Column9]]), deployment_raw[[#This Row],[Column9]]/1048576,"")</f>
        <v/>
      </c>
      <c r="J395" s="36" t="str">
        <f>IF(ISNUMBER(deployment_raw[[#This Row],[Column10]]), deployment_raw[[#This Row],[Column10]],"")</f>
        <v/>
      </c>
      <c r="K395" s="31" t="str">
        <f>IF(ISNUMBER(deployment_raw[[#This Row],[Column11]]), deployment_raw[[#This Row],[Column11]]/1048576,"")</f>
        <v/>
      </c>
      <c r="L395" s="31" t="str">
        <f>IF(ISNUMBER(deployment_raw[[#This Row],[Column12]]), deployment_raw[[#This Row],[Column12]],"")</f>
        <v/>
      </c>
      <c r="M395" s="40" t="str">
        <f>IF(ISNUMBER(deployment_raw[[#This Row],[Column13]]), deployment_raw[[#This Row],[Column13]]/1048576,"")</f>
        <v/>
      </c>
    </row>
    <row r="396" spans="1:13" ht="15.75" customHeight="1" x14ac:dyDescent="0.25">
      <c r="A396" s="30" t="str">
        <f>IF(ISNONTEXT(deployment_raw[[#This Row],[Column1]]), "", deployment_raw[[#This Row],[Column1]])</f>
        <v/>
      </c>
      <c r="B396" s="47" t="str">
        <f>IF(ISNONTEXT(deployment_raw[[#This Row],[Column2]]), "", deployment_raw[[#This Row],[Column2]])</f>
        <v/>
      </c>
      <c r="C396" s="48" t="str">
        <f>IF(ISNONTEXT(deployment_raw[[#This Row],[Column3]]), "", deployment_raw[[#This Row],[Column3]])</f>
        <v/>
      </c>
      <c r="D396" s="47" t="str">
        <f>IF(ISNONTEXT(deployment_raw[[#This Row],[Column4]]), "", deployment_raw[[#This Row],[Column4]])</f>
        <v/>
      </c>
      <c r="E396" s="33" t="str">
        <f>IF(ISNUMBER(deployment_raw[[#This Row],[Column5]]), deployment_raw[[#This Row],[Column5]],"")</f>
        <v/>
      </c>
      <c r="F396" s="36" t="str">
        <f>IF(ISNUMBER(deployment_raw[[#This Row],[Column6]]), deployment_raw[[#This Row],[Column6]],"")</f>
        <v/>
      </c>
      <c r="G396" s="31" t="str">
        <f>IF(ISNUMBER(deployment_raw[[#This Row],[Column7]]), deployment_raw[[#This Row],[Column7]]/1048576,"")</f>
        <v/>
      </c>
      <c r="H396" s="31" t="str">
        <f>IF(ISNUMBER(deployment_raw[[#This Row],[Column8]]), deployment_raw[[#This Row],[Column8]],"")</f>
        <v/>
      </c>
      <c r="I396" s="33" t="str">
        <f>IF(ISNUMBER(deployment_raw[[#This Row],[Column9]]), deployment_raw[[#This Row],[Column9]]/1048576,"")</f>
        <v/>
      </c>
      <c r="J396" s="36" t="str">
        <f>IF(ISNUMBER(deployment_raw[[#This Row],[Column10]]), deployment_raw[[#This Row],[Column10]],"")</f>
        <v/>
      </c>
      <c r="K396" s="31" t="str">
        <f>IF(ISNUMBER(deployment_raw[[#This Row],[Column11]]), deployment_raw[[#This Row],[Column11]]/1048576,"")</f>
        <v/>
      </c>
      <c r="L396" s="31" t="str">
        <f>IF(ISNUMBER(deployment_raw[[#This Row],[Column12]]), deployment_raw[[#This Row],[Column12]],"")</f>
        <v/>
      </c>
      <c r="M396" s="40" t="str">
        <f>IF(ISNUMBER(deployment_raw[[#This Row],[Column13]]), deployment_raw[[#This Row],[Column13]]/1048576,"")</f>
        <v/>
      </c>
    </row>
    <row r="397" spans="1:13" ht="15.75" customHeight="1" x14ac:dyDescent="0.25">
      <c r="A397" s="30" t="str">
        <f>IF(ISNONTEXT(deployment_raw[[#This Row],[Column1]]), "", deployment_raw[[#This Row],[Column1]])</f>
        <v/>
      </c>
      <c r="B397" s="47" t="str">
        <f>IF(ISNONTEXT(deployment_raw[[#This Row],[Column2]]), "", deployment_raw[[#This Row],[Column2]])</f>
        <v/>
      </c>
      <c r="C397" s="48" t="str">
        <f>IF(ISNONTEXT(deployment_raw[[#This Row],[Column3]]), "", deployment_raw[[#This Row],[Column3]])</f>
        <v/>
      </c>
      <c r="D397" s="47" t="str">
        <f>IF(ISNONTEXT(deployment_raw[[#This Row],[Column4]]), "", deployment_raw[[#This Row],[Column4]])</f>
        <v/>
      </c>
      <c r="E397" s="33" t="str">
        <f>IF(ISNUMBER(deployment_raw[[#This Row],[Column5]]), deployment_raw[[#This Row],[Column5]],"")</f>
        <v/>
      </c>
      <c r="F397" s="36" t="str">
        <f>IF(ISNUMBER(deployment_raw[[#This Row],[Column6]]), deployment_raw[[#This Row],[Column6]],"")</f>
        <v/>
      </c>
      <c r="G397" s="31" t="str">
        <f>IF(ISNUMBER(deployment_raw[[#This Row],[Column7]]), deployment_raw[[#This Row],[Column7]]/1048576,"")</f>
        <v/>
      </c>
      <c r="H397" s="31" t="str">
        <f>IF(ISNUMBER(deployment_raw[[#This Row],[Column8]]), deployment_raw[[#This Row],[Column8]],"")</f>
        <v/>
      </c>
      <c r="I397" s="33" t="str">
        <f>IF(ISNUMBER(deployment_raw[[#This Row],[Column9]]), deployment_raw[[#This Row],[Column9]]/1048576,"")</f>
        <v/>
      </c>
      <c r="J397" s="36" t="str">
        <f>IF(ISNUMBER(deployment_raw[[#This Row],[Column10]]), deployment_raw[[#This Row],[Column10]],"")</f>
        <v/>
      </c>
      <c r="K397" s="31" t="str">
        <f>IF(ISNUMBER(deployment_raw[[#This Row],[Column11]]), deployment_raw[[#This Row],[Column11]]/1048576,"")</f>
        <v/>
      </c>
      <c r="L397" s="31" t="str">
        <f>IF(ISNUMBER(deployment_raw[[#This Row],[Column12]]), deployment_raw[[#This Row],[Column12]],"")</f>
        <v/>
      </c>
      <c r="M397" s="40" t="str">
        <f>IF(ISNUMBER(deployment_raw[[#This Row],[Column13]]), deployment_raw[[#This Row],[Column13]]/1048576,"")</f>
        <v/>
      </c>
    </row>
    <row r="398" spans="1:13" ht="15.75" customHeight="1" x14ac:dyDescent="0.25">
      <c r="A398" s="30" t="str">
        <f>IF(ISNONTEXT(deployment_raw[[#This Row],[Column1]]), "", deployment_raw[[#This Row],[Column1]])</f>
        <v/>
      </c>
      <c r="B398" s="47" t="str">
        <f>IF(ISNONTEXT(deployment_raw[[#This Row],[Column2]]), "", deployment_raw[[#This Row],[Column2]])</f>
        <v/>
      </c>
      <c r="C398" s="48" t="str">
        <f>IF(ISNONTEXT(deployment_raw[[#This Row],[Column3]]), "", deployment_raw[[#This Row],[Column3]])</f>
        <v/>
      </c>
      <c r="D398" s="47" t="str">
        <f>IF(ISNONTEXT(deployment_raw[[#This Row],[Column4]]), "", deployment_raw[[#This Row],[Column4]])</f>
        <v/>
      </c>
      <c r="E398" s="33" t="str">
        <f>IF(ISNUMBER(deployment_raw[[#This Row],[Column5]]), deployment_raw[[#This Row],[Column5]],"")</f>
        <v/>
      </c>
      <c r="F398" s="36" t="str">
        <f>IF(ISNUMBER(deployment_raw[[#This Row],[Column6]]), deployment_raw[[#This Row],[Column6]],"")</f>
        <v/>
      </c>
      <c r="G398" s="31" t="str">
        <f>IF(ISNUMBER(deployment_raw[[#This Row],[Column7]]), deployment_raw[[#This Row],[Column7]]/1048576,"")</f>
        <v/>
      </c>
      <c r="H398" s="31" t="str">
        <f>IF(ISNUMBER(deployment_raw[[#This Row],[Column8]]), deployment_raw[[#This Row],[Column8]],"")</f>
        <v/>
      </c>
      <c r="I398" s="33" t="str">
        <f>IF(ISNUMBER(deployment_raw[[#This Row],[Column9]]), deployment_raw[[#This Row],[Column9]]/1048576,"")</f>
        <v/>
      </c>
      <c r="J398" s="36" t="str">
        <f>IF(ISNUMBER(deployment_raw[[#This Row],[Column10]]), deployment_raw[[#This Row],[Column10]],"")</f>
        <v/>
      </c>
      <c r="K398" s="31" t="str">
        <f>IF(ISNUMBER(deployment_raw[[#This Row],[Column11]]), deployment_raw[[#This Row],[Column11]]/1048576,"")</f>
        <v/>
      </c>
      <c r="L398" s="31" t="str">
        <f>IF(ISNUMBER(deployment_raw[[#This Row],[Column12]]), deployment_raw[[#This Row],[Column12]],"")</f>
        <v/>
      </c>
      <c r="M398" s="40" t="str">
        <f>IF(ISNUMBER(deployment_raw[[#This Row],[Column13]]), deployment_raw[[#This Row],[Column13]]/1048576,"")</f>
        <v/>
      </c>
    </row>
    <row r="399" spans="1:13" ht="15.75" customHeight="1" x14ac:dyDescent="0.25">
      <c r="A399" s="30" t="str">
        <f>IF(ISNONTEXT(deployment_raw[[#This Row],[Column1]]), "", deployment_raw[[#This Row],[Column1]])</f>
        <v/>
      </c>
      <c r="B399" s="47" t="str">
        <f>IF(ISNONTEXT(deployment_raw[[#This Row],[Column2]]), "", deployment_raw[[#This Row],[Column2]])</f>
        <v/>
      </c>
      <c r="C399" s="48" t="str">
        <f>IF(ISNONTEXT(deployment_raw[[#This Row],[Column3]]), "", deployment_raw[[#This Row],[Column3]])</f>
        <v/>
      </c>
      <c r="D399" s="47" t="str">
        <f>IF(ISNONTEXT(deployment_raw[[#This Row],[Column4]]), "", deployment_raw[[#This Row],[Column4]])</f>
        <v/>
      </c>
      <c r="E399" s="33" t="str">
        <f>IF(ISNUMBER(deployment_raw[[#This Row],[Column5]]), deployment_raw[[#This Row],[Column5]],"")</f>
        <v/>
      </c>
      <c r="F399" s="36" t="str">
        <f>IF(ISNUMBER(deployment_raw[[#This Row],[Column6]]), deployment_raw[[#This Row],[Column6]],"")</f>
        <v/>
      </c>
      <c r="G399" s="31" t="str">
        <f>IF(ISNUMBER(deployment_raw[[#This Row],[Column7]]), deployment_raw[[#This Row],[Column7]]/1048576,"")</f>
        <v/>
      </c>
      <c r="H399" s="31" t="str">
        <f>IF(ISNUMBER(deployment_raw[[#This Row],[Column8]]), deployment_raw[[#This Row],[Column8]],"")</f>
        <v/>
      </c>
      <c r="I399" s="33" t="str">
        <f>IF(ISNUMBER(deployment_raw[[#This Row],[Column9]]), deployment_raw[[#This Row],[Column9]]/1048576,"")</f>
        <v/>
      </c>
      <c r="J399" s="36" t="str">
        <f>IF(ISNUMBER(deployment_raw[[#This Row],[Column10]]), deployment_raw[[#This Row],[Column10]],"")</f>
        <v/>
      </c>
      <c r="K399" s="31" t="str">
        <f>IF(ISNUMBER(deployment_raw[[#This Row],[Column11]]), deployment_raw[[#This Row],[Column11]]/1048576,"")</f>
        <v/>
      </c>
      <c r="L399" s="31" t="str">
        <f>IF(ISNUMBER(deployment_raw[[#This Row],[Column12]]), deployment_raw[[#This Row],[Column12]],"")</f>
        <v/>
      </c>
      <c r="M399" s="40" t="str">
        <f>IF(ISNUMBER(deployment_raw[[#This Row],[Column13]]), deployment_raw[[#This Row],[Column13]]/1048576,"")</f>
        <v/>
      </c>
    </row>
    <row r="400" spans="1:13" ht="15.75" customHeight="1" x14ac:dyDescent="0.25">
      <c r="A400" s="30" t="str">
        <f>IF(ISNONTEXT(deployment_raw[[#This Row],[Column1]]), "", deployment_raw[[#This Row],[Column1]])</f>
        <v/>
      </c>
      <c r="B400" s="47" t="str">
        <f>IF(ISNONTEXT(deployment_raw[[#This Row],[Column2]]), "", deployment_raw[[#This Row],[Column2]])</f>
        <v/>
      </c>
      <c r="C400" s="48" t="str">
        <f>IF(ISNONTEXT(deployment_raw[[#This Row],[Column3]]), "", deployment_raw[[#This Row],[Column3]])</f>
        <v/>
      </c>
      <c r="D400" s="47" t="str">
        <f>IF(ISNONTEXT(deployment_raw[[#This Row],[Column4]]), "", deployment_raw[[#This Row],[Column4]])</f>
        <v/>
      </c>
      <c r="E400" s="33" t="str">
        <f>IF(ISNUMBER(deployment_raw[[#This Row],[Column5]]), deployment_raw[[#This Row],[Column5]],"")</f>
        <v/>
      </c>
      <c r="F400" s="36" t="str">
        <f>IF(ISNUMBER(deployment_raw[[#This Row],[Column6]]), deployment_raw[[#This Row],[Column6]],"")</f>
        <v/>
      </c>
      <c r="G400" s="31" t="str">
        <f>IF(ISNUMBER(deployment_raw[[#This Row],[Column7]]), deployment_raw[[#This Row],[Column7]]/1048576,"")</f>
        <v/>
      </c>
      <c r="H400" s="31" t="str">
        <f>IF(ISNUMBER(deployment_raw[[#This Row],[Column8]]), deployment_raw[[#This Row],[Column8]],"")</f>
        <v/>
      </c>
      <c r="I400" s="33" t="str">
        <f>IF(ISNUMBER(deployment_raw[[#This Row],[Column9]]), deployment_raw[[#This Row],[Column9]]/1048576,"")</f>
        <v/>
      </c>
      <c r="J400" s="36" t="str">
        <f>IF(ISNUMBER(deployment_raw[[#This Row],[Column10]]), deployment_raw[[#This Row],[Column10]],"")</f>
        <v/>
      </c>
      <c r="K400" s="31" t="str">
        <f>IF(ISNUMBER(deployment_raw[[#This Row],[Column11]]), deployment_raw[[#This Row],[Column11]]/1048576,"")</f>
        <v/>
      </c>
      <c r="L400" s="31" t="str">
        <f>IF(ISNUMBER(deployment_raw[[#This Row],[Column12]]), deployment_raw[[#This Row],[Column12]],"")</f>
        <v/>
      </c>
      <c r="M400" s="40" t="str">
        <f>IF(ISNUMBER(deployment_raw[[#This Row],[Column13]]), deployment_raw[[#This Row],[Column13]]/1048576,"")</f>
        <v/>
      </c>
    </row>
    <row r="401" spans="1:13" ht="15.75" customHeight="1" x14ac:dyDescent="0.25">
      <c r="A401" s="30" t="str">
        <f>IF(ISNONTEXT(deployment_raw[[#This Row],[Column1]]), "", deployment_raw[[#This Row],[Column1]])</f>
        <v/>
      </c>
      <c r="B401" s="47" t="str">
        <f>IF(ISNONTEXT(deployment_raw[[#This Row],[Column2]]), "", deployment_raw[[#This Row],[Column2]])</f>
        <v/>
      </c>
      <c r="C401" s="48" t="str">
        <f>IF(ISNONTEXT(deployment_raw[[#This Row],[Column3]]), "", deployment_raw[[#This Row],[Column3]])</f>
        <v/>
      </c>
      <c r="D401" s="47" t="str">
        <f>IF(ISNONTEXT(deployment_raw[[#This Row],[Column4]]), "", deployment_raw[[#This Row],[Column4]])</f>
        <v/>
      </c>
      <c r="E401" s="33" t="str">
        <f>IF(ISNUMBER(deployment_raw[[#This Row],[Column5]]), deployment_raw[[#This Row],[Column5]],"")</f>
        <v/>
      </c>
      <c r="F401" s="36" t="str">
        <f>IF(ISNUMBER(deployment_raw[[#This Row],[Column6]]), deployment_raw[[#This Row],[Column6]],"")</f>
        <v/>
      </c>
      <c r="G401" s="31" t="str">
        <f>IF(ISNUMBER(deployment_raw[[#This Row],[Column7]]), deployment_raw[[#This Row],[Column7]]/1048576,"")</f>
        <v/>
      </c>
      <c r="H401" s="31" t="str">
        <f>IF(ISNUMBER(deployment_raw[[#This Row],[Column8]]), deployment_raw[[#This Row],[Column8]],"")</f>
        <v/>
      </c>
      <c r="I401" s="33" t="str">
        <f>IF(ISNUMBER(deployment_raw[[#This Row],[Column9]]), deployment_raw[[#This Row],[Column9]]/1048576,"")</f>
        <v/>
      </c>
      <c r="J401" s="36" t="str">
        <f>IF(ISNUMBER(deployment_raw[[#This Row],[Column10]]), deployment_raw[[#This Row],[Column10]],"")</f>
        <v/>
      </c>
      <c r="K401" s="31" t="str">
        <f>IF(ISNUMBER(deployment_raw[[#This Row],[Column11]]), deployment_raw[[#This Row],[Column11]]/1048576,"")</f>
        <v/>
      </c>
      <c r="L401" s="31" t="str">
        <f>IF(ISNUMBER(deployment_raw[[#This Row],[Column12]]), deployment_raw[[#This Row],[Column12]],"")</f>
        <v/>
      </c>
      <c r="M401" s="40" t="str">
        <f>IF(ISNUMBER(deployment_raw[[#This Row],[Column13]]), deployment_raw[[#This Row],[Column13]]/1048576,"")</f>
        <v/>
      </c>
    </row>
    <row r="402" spans="1:13" ht="15.75" customHeight="1" x14ac:dyDescent="0.25">
      <c r="A402" s="30" t="str">
        <f>IF(ISNONTEXT(deployment_raw[[#This Row],[Column1]]), "", deployment_raw[[#This Row],[Column1]])</f>
        <v/>
      </c>
      <c r="B402" s="47" t="str">
        <f>IF(ISNONTEXT(deployment_raw[[#This Row],[Column2]]), "", deployment_raw[[#This Row],[Column2]])</f>
        <v/>
      </c>
      <c r="C402" s="48" t="str">
        <f>IF(ISNONTEXT(deployment_raw[[#This Row],[Column3]]), "", deployment_raw[[#This Row],[Column3]])</f>
        <v/>
      </c>
      <c r="D402" s="47" t="str">
        <f>IF(ISNONTEXT(deployment_raw[[#This Row],[Column4]]), "", deployment_raw[[#This Row],[Column4]])</f>
        <v/>
      </c>
      <c r="E402" s="33" t="str">
        <f>IF(ISNUMBER(deployment_raw[[#This Row],[Column5]]), deployment_raw[[#This Row],[Column5]],"")</f>
        <v/>
      </c>
      <c r="F402" s="36" t="str">
        <f>IF(ISNUMBER(deployment_raw[[#This Row],[Column6]]), deployment_raw[[#This Row],[Column6]],"")</f>
        <v/>
      </c>
      <c r="G402" s="31" t="str">
        <f>IF(ISNUMBER(deployment_raw[[#This Row],[Column7]]), deployment_raw[[#This Row],[Column7]]/1048576,"")</f>
        <v/>
      </c>
      <c r="H402" s="31" t="str">
        <f>IF(ISNUMBER(deployment_raw[[#This Row],[Column8]]), deployment_raw[[#This Row],[Column8]],"")</f>
        <v/>
      </c>
      <c r="I402" s="33" t="str">
        <f>IF(ISNUMBER(deployment_raw[[#This Row],[Column9]]), deployment_raw[[#This Row],[Column9]]/1048576,"")</f>
        <v/>
      </c>
      <c r="J402" s="36" t="str">
        <f>IF(ISNUMBER(deployment_raw[[#This Row],[Column10]]), deployment_raw[[#This Row],[Column10]],"")</f>
        <v/>
      </c>
      <c r="K402" s="31" t="str">
        <f>IF(ISNUMBER(deployment_raw[[#This Row],[Column11]]), deployment_raw[[#This Row],[Column11]]/1048576,"")</f>
        <v/>
      </c>
      <c r="L402" s="31" t="str">
        <f>IF(ISNUMBER(deployment_raw[[#This Row],[Column12]]), deployment_raw[[#This Row],[Column12]],"")</f>
        <v/>
      </c>
      <c r="M402" s="40" t="str">
        <f>IF(ISNUMBER(deployment_raw[[#This Row],[Column13]]), deployment_raw[[#This Row],[Column13]]/1048576,"")</f>
        <v/>
      </c>
    </row>
    <row r="403" spans="1:13" ht="15.75" customHeight="1" x14ac:dyDescent="0.25">
      <c r="A403" s="30" t="str">
        <f>IF(ISNONTEXT(deployment_raw[[#This Row],[Column1]]), "", deployment_raw[[#This Row],[Column1]])</f>
        <v/>
      </c>
      <c r="B403" s="47" t="str">
        <f>IF(ISNONTEXT(deployment_raw[[#This Row],[Column2]]), "", deployment_raw[[#This Row],[Column2]])</f>
        <v/>
      </c>
      <c r="C403" s="48" t="str">
        <f>IF(ISNONTEXT(deployment_raw[[#This Row],[Column3]]), "", deployment_raw[[#This Row],[Column3]])</f>
        <v/>
      </c>
      <c r="D403" s="47" t="str">
        <f>IF(ISNONTEXT(deployment_raw[[#This Row],[Column4]]), "", deployment_raw[[#This Row],[Column4]])</f>
        <v/>
      </c>
      <c r="E403" s="33" t="str">
        <f>IF(ISNUMBER(deployment_raw[[#This Row],[Column5]]), deployment_raw[[#This Row],[Column5]],"")</f>
        <v/>
      </c>
      <c r="F403" s="36" t="str">
        <f>IF(ISNUMBER(deployment_raw[[#This Row],[Column6]]), deployment_raw[[#This Row],[Column6]],"")</f>
        <v/>
      </c>
      <c r="G403" s="31" t="str">
        <f>IF(ISNUMBER(deployment_raw[[#This Row],[Column7]]), deployment_raw[[#This Row],[Column7]]/1048576,"")</f>
        <v/>
      </c>
      <c r="H403" s="31" t="str">
        <f>IF(ISNUMBER(deployment_raw[[#This Row],[Column8]]), deployment_raw[[#This Row],[Column8]],"")</f>
        <v/>
      </c>
      <c r="I403" s="33" t="str">
        <f>IF(ISNUMBER(deployment_raw[[#This Row],[Column9]]), deployment_raw[[#This Row],[Column9]]/1048576,"")</f>
        <v/>
      </c>
      <c r="J403" s="36" t="str">
        <f>IF(ISNUMBER(deployment_raw[[#This Row],[Column10]]), deployment_raw[[#This Row],[Column10]],"")</f>
        <v/>
      </c>
      <c r="K403" s="31" t="str">
        <f>IF(ISNUMBER(deployment_raw[[#This Row],[Column11]]), deployment_raw[[#This Row],[Column11]]/1048576,"")</f>
        <v/>
      </c>
      <c r="L403" s="31" t="str">
        <f>IF(ISNUMBER(deployment_raw[[#This Row],[Column12]]), deployment_raw[[#This Row],[Column12]],"")</f>
        <v/>
      </c>
      <c r="M403" s="40" t="str">
        <f>IF(ISNUMBER(deployment_raw[[#This Row],[Column13]]), deployment_raw[[#This Row],[Column13]]/1048576,"")</f>
        <v/>
      </c>
    </row>
    <row r="404" spans="1:13" ht="15.75" customHeight="1" x14ac:dyDescent="0.25">
      <c r="A404" s="30" t="str">
        <f>IF(ISNONTEXT(deployment_raw[[#This Row],[Column1]]), "", deployment_raw[[#This Row],[Column1]])</f>
        <v/>
      </c>
      <c r="B404" s="47" t="str">
        <f>IF(ISNONTEXT(deployment_raw[[#This Row],[Column2]]), "", deployment_raw[[#This Row],[Column2]])</f>
        <v/>
      </c>
      <c r="C404" s="48" t="str">
        <f>IF(ISNONTEXT(deployment_raw[[#This Row],[Column3]]), "", deployment_raw[[#This Row],[Column3]])</f>
        <v/>
      </c>
      <c r="D404" s="47" t="str">
        <f>IF(ISNONTEXT(deployment_raw[[#This Row],[Column4]]), "", deployment_raw[[#This Row],[Column4]])</f>
        <v/>
      </c>
      <c r="E404" s="33" t="str">
        <f>IF(ISNUMBER(deployment_raw[[#This Row],[Column5]]), deployment_raw[[#This Row],[Column5]],"")</f>
        <v/>
      </c>
      <c r="F404" s="36" t="str">
        <f>IF(ISNUMBER(deployment_raw[[#This Row],[Column6]]), deployment_raw[[#This Row],[Column6]],"")</f>
        <v/>
      </c>
      <c r="G404" s="31" t="str">
        <f>IF(ISNUMBER(deployment_raw[[#This Row],[Column7]]), deployment_raw[[#This Row],[Column7]]/1048576,"")</f>
        <v/>
      </c>
      <c r="H404" s="31" t="str">
        <f>IF(ISNUMBER(deployment_raw[[#This Row],[Column8]]), deployment_raw[[#This Row],[Column8]],"")</f>
        <v/>
      </c>
      <c r="I404" s="33" t="str">
        <f>IF(ISNUMBER(deployment_raw[[#This Row],[Column9]]), deployment_raw[[#This Row],[Column9]]/1048576,"")</f>
        <v/>
      </c>
      <c r="J404" s="36" t="str">
        <f>IF(ISNUMBER(deployment_raw[[#This Row],[Column10]]), deployment_raw[[#This Row],[Column10]],"")</f>
        <v/>
      </c>
      <c r="K404" s="31" t="str">
        <f>IF(ISNUMBER(deployment_raw[[#This Row],[Column11]]), deployment_raw[[#This Row],[Column11]]/1048576,"")</f>
        <v/>
      </c>
      <c r="L404" s="31" t="str">
        <f>IF(ISNUMBER(deployment_raw[[#This Row],[Column12]]), deployment_raw[[#This Row],[Column12]],"")</f>
        <v/>
      </c>
      <c r="M404" s="40" t="str">
        <f>IF(ISNUMBER(deployment_raw[[#This Row],[Column13]]), deployment_raw[[#This Row],[Column13]]/1048576,"")</f>
        <v/>
      </c>
    </row>
    <row r="405" spans="1:13" ht="15.75" customHeight="1" x14ac:dyDescent="0.25">
      <c r="A405" s="30" t="str">
        <f>IF(ISNONTEXT(deployment_raw[[#This Row],[Column1]]), "", deployment_raw[[#This Row],[Column1]])</f>
        <v/>
      </c>
      <c r="B405" s="47" t="str">
        <f>IF(ISNONTEXT(deployment_raw[[#This Row],[Column2]]), "", deployment_raw[[#This Row],[Column2]])</f>
        <v/>
      </c>
      <c r="C405" s="48" t="str">
        <f>IF(ISNONTEXT(deployment_raw[[#This Row],[Column3]]), "", deployment_raw[[#This Row],[Column3]])</f>
        <v/>
      </c>
      <c r="D405" s="47" t="str">
        <f>IF(ISNONTEXT(deployment_raw[[#This Row],[Column4]]), "", deployment_raw[[#This Row],[Column4]])</f>
        <v/>
      </c>
      <c r="E405" s="33" t="str">
        <f>IF(ISNUMBER(deployment_raw[[#This Row],[Column5]]), deployment_raw[[#This Row],[Column5]],"")</f>
        <v/>
      </c>
      <c r="F405" s="36" t="str">
        <f>IF(ISNUMBER(deployment_raw[[#This Row],[Column6]]), deployment_raw[[#This Row],[Column6]],"")</f>
        <v/>
      </c>
      <c r="G405" s="31" t="str">
        <f>IF(ISNUMBER(deployment_raw[[#This Row],[Column7]]), deployment_raw[[#This Row],[Column7]]/1048576,"")</f>
        <v/>
      </c>
      <c r="H405" s="31" t="str">
        <f>IF(ISNUMBER(deployment_raw[[#This Row],[Column8]]), deployment_raw[[#This Row],[Column8]],"")</f>
        <v/>
      </c>
      <c r="I405" s="33" t="str">
        <f>IF(ISNUMBER(deployment_raw[[#This Row],[Column9]]), deployment_raw[[#This Row],[Column9]]/1048576,"")</f>
        <v/>
      </c>
      <c r="J405" s="36" t="str">
        <f>IF(ISNUMBER(deployment_raw[[#This Row],[Column10]]), deployment_raw[[#This Row],[Column10]],"")</f>
        <v/>
      </c>
      <c r="K405" s="31" t="str">
        <f>IF(ISNUMBER(deployment_raw[[#This Row],[Column11]]), deployment_raw[[#This Row],[Column11]]/1048576,"")</f>
        <v/>
      </c>
      <c r="L405" s="31" t="str">
        <f>IF(ISNUMBER(deployment_raw[[#This Row],[Column12]]), deployment_raw[[#This Row],[Column12]],"")</f>
        <v/>
      </c>
      <c r="M405" s="40" t="str">
        <f>IF(ISNUMBER(deployment_raw[[#This Row],[Column13]]), deployment_raw[[#This Row],[Column13]]/1048576,"")</f>
        <v/>
      </c>
    </row>
    <row r="406" spans="1:13" ht="15.75" customHeight="1" x14ac:dyDescent="0.25">
      <c r="A406" s="30" t="str">
        <f>IF(ISNONTEXT(deployment_raw[[#This Row],[Column1]]), "", deployment_raw[[#This Row],[Column1]])</f>
        <v/>
      </c>
      <c r="B406" s="47" t="str">
        <f>IF(ISNONTEXT(deployment_raw[[#This Row],[Column2]]), "", deployment_raw[[#This Row],[Column2]])</f>
        <v/>
      </c>
      <c r="C406" s="48" t="str">
        <f>IF(ISNONTEXT(deployment_raw[[#This Row],[Column3]]), "", deployment_raw[[#This Row],[Column3]])</f>
        <v/>
      </c>
      <c r="D406" s="47" t="str">
        <f>IF(ISNONTEXT(deployment_raw[[#This Row],[Column4]]), "", deployment_raw[[#This Row],[Column4]])</f>
        <v/>
      </c>
      <c r="E406" s="33" t="str">
        <f>IF(ISNUMBER(deployment_raw[[#This Row],[Column5]]), deployment_raw[[#This Row],[Column5]],"")</f>
        <v/>
      </c>
      <c r="F406" s="36" t="str">
        <f>IF(ISNUMBER(deployment_raw[[#This Row],[Column6]]), deployment_raw[[#This Row],[Column6]],"")</f>
        <v/>
      </c>
      <c r="G406" s="31" t="str">
        <f>IF(ISNUMBER(deployment_raw[[#This Row],[Column7]]), deployment_raw[[#This Row],[Column7]]/1048576,"")</f>
        <v/>
      </c>
      <c r="H406" s="31" t="str">
        <f>IF(ISNUMBER(deployment_raw[[#This Row],[Column8]]), deployment_raw[[#This Row],[Column8]],"")</f>
        <v/>
      </c>
      <c r="I406" s="33" t="str">
        <f>IF(ISNUMBER(deployment_raw[[#This Row],[Column9]]), deployment_raw[[#This Row],[Column9]]/1048576,"")</f>
        <v/>
      </c>
      <c r="J406" s="36" t="str">
        <f>IF(ISNUMBER(deployment_raw[[#This Row],[Column10]]), deployment_raw[[#This Row],[Column10]],"")</f>
        <v/>
      </c>
      <c r="K406" s="31" t="str">
        <f>IF(ISNUMBER(deployment_raw[[#This Row],[Column11]]), deployment_raw[[#This Row],[Column11]]/1048576,"")</f>
        <v/>
      </c>
      <c r="L406" s="31" t="str">
        <f>IF(ISNUMBER(deployment_raw[[#This Row],[Column12]]), deployment_raw[[#This Row],[Column12]],"")</f>
        <v/>
      </c>
      <c r="M406" s="40" t="str">
        <f>IF(ISNUMBER(deployment_raw[[#This Row],[Column13]]), deployment_raw[[#This Row],[Column13]]/1048576,"")</f>
        <v/>
      </c>
    </row>
    <row r="407" spans="1:13" ht="15.75" customHeight="1" x14ac:dyDescent="0.25">
      <c r="A407" s="30" t="str">
        <f>IF(ISNONTEXT(deployment_raw[[#This Row],[Column1]]), "", deployment_raw[[#This Row],[Column1]])</f>
        <v/>
      </c>
      <c r="B407" s="47" t="str">
        <f>IF(ISNONTEXT(deployment_raw[[#This Row],[Column2]]), "", deployment_raw[[#This Row],[Column2]])</f>
        <v/>
      </c>
      <c r="C407" s="48" t="str">
        <f>IF(ISNONTEXT(deployment_raw[[#This Row],[Column3]]), "", deployment_raw[[#This Row],[Column3]])</f>
        <v/>
      </c>
      <c r="D407" s="47" t="str">
        <f>IF(ISNONTEXT(deployment_raw[[#This Row],[Column4]]), "", deployment_raw[[#This Row],[Column4]])</f>
        <v/>
      </c>
      <c r="E407" s="33" t="str">
        <f>IF(ISNUMBER(deployment_raw[[#This Row],[Column5]]), deployment_raw[[#This Row],[Column5]],"")</f>
        <v/>
      </c>
      <c r="F407" s="36" t="str">
        <f>IF(ISNUMBER(deployment_raw[[#This Row],[Column6]]), deployment_raw[[#This Row],[Column6]],"")</f>
        <v/>
      </c>
      <c r="G407" s="31" t="str">
        <f>IF(ISNUMBER(deployment_raw[[#This Row],[Column7]]), deployment_raw[[#This Row],[Column7]]/1048576,"")</f>
        <v/>
      </c>
      <c r="H407" s="31" t="str">
        <f>IF(ISNUMBER(deployment_raw[[#This Row],[Column8]]), deployment_raw[[#This Row],[Column8]],"")</f>
        <v/>
      </c>
      <c r="I407" s="33" t="str">
        <f>IF(ISNUMBER(deployment_raw[[#This Row],[Column9]]), deployment_raw[[#This Row],[Column9]]/1048576,"")</f>
        <v/>
      </c>
      <c r="J407" s="36" t="str">
        <f>IF(ISNUMBER(deployment_raw[[#This Row],[Column10]]), deployment_raw[[#This Row],[Column10]],"")</f>
        <v/>
      </c>
      <c r="K407" s="31" t="str">
        <f>IF(ISNUMBER(deployment_raw[[#This Row],[Column11]]), deployment_raw[[#This Row],[Column11]]/1048576,"")</f>
        <v/>
      </c>
      <c r="L407" s="31" t="str">
        <f>IF(ISNUMBER(deployment_raw[[#This Row],[Column12]]), deployment_raw[[#This Row],[Column12]],"")</f>
        <v/>
      </c>
      <c r="M407" s="40" t="str">
        <f>IF(ISNUMBER(deployment_raw[[#This Row],[Column13]]), deployment_raw[[#This Row],[Column13]]/1048576,"")</f>
        <v/>
      </c>
    </row>
    <row r="408" spans="1:13" ht="15.75" customHeight="1" x14ac:dyDescent="0.25">
      <c r="A408" s="30" t="str">
        <f>IF(ISNONTEXT(deployment_raw[[#This Row],[Column1]]), "", deployment_raw[[#This Row],[Column1]])</f>
        <v/>
      </c>
      <c r="B408" s="47" t="str">
        <f>IF(ISNONTEXT(deployment_raw[[#This Row],[Column2]]), "", deployment_raw[[#This Row],[Column2]])</f>
        <v/>
      </c>
      <c r="C408" s="48" t="str">
        <f>IF(ISNONTEXT(deployment_raw[[#This Row],[Column3]]), "", deployment_raw[[#This Row],[Column3]])</f>
        <v/>
      </c>
      <c r="D408" s="47" t="str">
        <f>IF(ISNONTEXT(deployment_raw[[#This Row],[Column4]]), "", deployment_raw[[#This Row],[Column4]])</f>
        <v/>
      </c>
      <c r="E408" s="33" t="str">
        <f>IF(ISNUMBER(deployment_raw[[#This Row],[Column5]]), deployment_raw[[#This Row],[Column5]],"")</f>
        <v/>
      </c>
      <c r="F408" s="36" t="str">
        <f>IF(ISNUMBER(deployment_raw[[#This Row],[Column6]]), deployment_raw[[#This Row],[Column6]],"")</f>
        <v/>
      </c>
      <c r="G408" s="31" t="str">
        <f>IF(ISNUMBER(deployment_raw[[#This Row],[Column7]]), deployment_raw[[#This Row],[Column7]]/1048576,"")</f>
        <v/>
      </c>
      <c r="H408" s="31" t="str">
        <f>IF(ISNUMBER(deployment_raw[[#This Row],[Column8]]), deployment_raw[[#This Row],[Column8]],"")</f>
        <v/>
      </c>
      <c r="I408" s="33" t="str">
        <f>IF(ISNUMBER(deployment_raw[[#This Row],[Column9]]), deployment_raw[[#This Row],[Column9]]/1048576,"")</f>
        <v/>
      </c>
      <c r="J408" s="36" t="str">
        <f>IF(ISNUMBER(deployment_raw[[#This Row],[Column10]]), deployment_raw[[#This Row],[Column10]],"")</f>
        <v/>
      </c>
      <c r="K408" s="31" t="str">
        <f>IF(ISNUMBER(deployment_raw[[#This Row],[Column11]]), deployment_raw[[#This Row],[Column11]]/1048576,"")</f>
        <v/>
      </c>
      <c r="L408" s="31" t="str">
        <f>IF(ISNUMBER(deployment_raw[[#This Row],[Column12]]), deployment_raw[[#This Row],[Column12]],"")</f>
        <v/>
      </c>
      <c r="M408" s="40" t="str">
        <f>IF(ISNUMBER(deployment_raw[[#This Row],[Column13]]), deployment_raw[[#This Row],[Column13]]/1048576,"")</f>
        <v/>
      </c>
    </row>
    <row r="409" spans="1:13" ht="15.75" customHeight="1" x14ac:dyDescent="0.25">
      <c r="A409" s="30" t="str">
        <f>IF(ISNONTEXT(deployment_raw[[#This Row],[Column1]]), "", deployment_raw[[#This Row],[Column1]])</f>
        <v/>
      </c>
      <c r="B409" s="47" t="str">
        <f>IF(ISNONTEXT(deployment_raw[[#This Row],[Column2]]), "", deployment_raw[[#This Row],[Column2]])</f>
        <v/>
      </c>
      <c r="C409" s="48" t="str">
        <f>IF(ISNONTEXT(deployment_raw[[#This Row],[Column3]]), "", deployment_raw[[#This Row],[Column3]])</f>
        <v/>
      </c>
      <c r="D409" s="47" t="str">
        <f>IF(ISNONTEXT(deployment_raw[[#This Row],[Column4]]), "", deployment_raw[[#This Row],[Column4]])</f>
        <v/>
      </c>
      <c r="E409" s="33" t="str">
        <f>IF(ISNUMBER(deployment_raw[[#This Row],[Column5]]), deployment_raw[[#This Row],[Column5]],"")</f>
        <v/>
      </c>
      <c r="F409" s="36" t="str">
        <f>IF(ISNUMBER(deployment_raw[[#This Row],[Column6]]), deployment_raw[[#This Row],[Column6]],"")</f>
        <v/>
      </c>
      <c r="G409" s="31" t="str">
        <f>IF(ISNUMBER(deployment_raw[[#This Row],[Column7]]), deployment_raw[[#This Row],[Column7]]/1048576,"")</f>
        <v/>
      </c>
      <c r="H409" s="31" t="str">
        <f>IF(ISNUMBER(deployment_raw[[#This Row],[Column8]]), deployment_raw[[#This Row],[Column8]],"")</f>
        <v/>
      </c>
      <c r="I409" s="33" t="str">
        <f>IF(ISNUMBER(deployment_raw[[#This Row],[Column9]]), deployment_raw[[#This Row],[Column9]]/1048576,"")</f>
        <v/>
      </c>
      <c r="J409" s="36" t="str">
        <f>IF(ISNUMBER(deployment_raw[[#This Row],[Column10]]), deployment_raw[[#This Row],[Column10]],"")</f>
        <v/>
      </c>
      <c r="K409" s="31" t="str">
        <f>IF(ISNUMBER(deployment_raw[[#This Row],[Column11]]), deployment_raw[[#This Row],[Column11]]/1048576,"")</f>
        <v/>
      </c>
      <c r="L409" s="31" t="str">
        <f>IF(ISNUMBER(deployment_raw[[#This Row],[Column12]]), deployment_raw[[#This Row],[Column12]],"")</f>
        <v/>
      </c>
      <c r="M409" s="40" t="str">
        <f>IF(ISNUMBER(deployment_raw[[#This Row],[Column13]]), deployment_raw[[#This Row],[Column13]]/1048576,"")</f>
        <v/>
      </c>
    </row>
    <row r="410" spans="1:13" ht="15.75" customHeight="1" x14ac:dyDescent="0.25">
      <c r="A410" s="30" t="str">
        <f>IF(ISNONTEXT(deployment_raw[[#This Row],[Column1]]), "", deployment_raw[[#This Row],[Column1]])</f>
        <v/>
      </c>
      <c r="B410" s="47" t="str">
        <f>IF(ISNONTEXT(deployment_raw[[#This Row],[Column2]]), "", deployment_raw[[#This Row],[Column2]])</f>
        <v/>
      </c>
      <c r="C410" s="48" t="str">
        <f>IF(ISNONTEXT(deployment_raw[[#This Row],[Column3]]), "", deployment_raw[[#This Row],[Column3]])</f>
        <v/>
      </c>
      <c r="D410" s="47" t="str">
        <f>IF(ISNONTEXT(deployment_raw[[#This Row],[Column4]]), "", deployment_raw[[#This Row],[Column4]])</f>
        <v/>
      </c>
      <c r="E410" s="33" t="str">
        <f>IF(ISNUMBER(deployment_raw[[#This Row],[Column5]]), deployment_raw[[#This Row],[Column5]],"")</f>
        <v/>
      </c>
      <c r="F410" s="36" t="str">
        <f>IF(ISNUMBER(deployment_raw[[#This Row],[Column6]]), deployment_raw[[#This Row],[Column6]],"")</f>
        <v/>
      </c>
      <c r="G410" s="31" t="str">
        <f>IF(ISNUMBER(deployment_raw[[#This Row],[Column7]]), deployment_raw[[#This Row],[Column7]]/1048576,"")</f>
        <v/>
      </c>
      <c r="H410" s="31" t="str">
        <f>IF(ISNUMBER(deployment_raw[[#This Row],[Column8]]), deployment_raw[[#This Row],[Column8]],"")</f>
        <v/>
      </c>
      <c r="I410" s="33" t="str">
        <f>IF(ISNUMBER(deployment_raw[[#This Row],[Column9]]), deployment_raw[[#This Row],[Column9]]/1048576,"")</f>
        <v/>
      </c>
      <c r="J410" s="36" t="str">
        <f>IF(ISNUMBER(deployment_raw[[#This Row],[Column10]]), deployment_raw[[#This Row],[Column10]],"")</f>
        <v/>
      </c>
      <c r="K410" s="31" t="str">
        <f>IF(ISNUMBER(deployment_raw[[#This Row],[Column11]]), deployment_raw[[#This Row],[Column11]]/1048576,"")</f>
        <v/>
      </c>
      <c r="L410" s="31" t="str">
        <f>IF(ISNUMBER(deployment_raw[[#This Row],[Column12]]), deployment_raw[[#This Row],[Column12]],"")</f>
        <v/>
      </c>
      <c r="M410" s="40" t="str">
        <f>IF(ISNUMBER(deployment_raw[[#This Row],[Column13]]), deployment_raw[[#This Row],[Column13]]/1048576,"")</f>
        <v/>
      </c>
    </row>
    <row r="411" spans="1:13" ht="15.75" customHeight="1" x14ac:dyDescent="0.25">
      <c r="A411" s="30" t="str">
        <f>IF(ISNONTEXT(deployment_raw[[#This Row],[Column1]]), "", deployment_raw[[#This Row],[Column1]])</f>
        <v/>
      </c>
      <c r="B411" s="47" t="str">
        <f>IF(ISNONTEXT(deployment_raw[[#This Row],[Column2]]), "", deployment_raw[[#This Row],[Column2]])</f>
        <v/>
      </c>
      <c r="C411" s="48" t="str">
        <f>IF(ISNONTEXT(deployment_raw[[#This Row],[Column3]]), "", deployment_raw[[#This Row],[Column3]])</f>
        <v/>
      </c>
      <c r="D411" s="47" t="str">
        <f>IF(ISNONTEXT(deployment_raw[[#This Row],[Column4]]), "", deployment_raw[[#This Row],[Column4]])</f>
        <v/>
      </c>
      <c r="E411" s="33" t="str">
        <f>IF(ISNUMBER(deployment_raw[[#This Row],[Column5]]), deployment_raw[[#This Row],[Column5]],"")</f>
        <v/>
      </c>
      <c r="F411" s="36" t="str">
        <f>IF(ISNUMBER(deployment_raw[[#This Row],[Column6]]), deployment_raw[[#This Row],[Column6]],"")</f>
        <v/>
      </c>
      <c r="G411" s="31" t="str">
        <f>IF(ISNUMBER(deployment_raw[[#This Row],[Column7]]), deployment_raw[[#This Row],[Column7]]/1048576,"")</f>
        <v/>
      </c>
      <c r="H411" s="31" t="str">
        <f>IF(ISNUMBER(deployment_raw[[#This Row],[Column8]]), deployment_raw[[#This Row],[Column8]],"")</f>
        <v/>
      </c>
      <c r="I411" s="33" t="str">
        <f>IF(ISNUMBER(deployment_raw[[#This Row],[Column9]]), deployment_raw[[#This Row],[Column9]]/1048576,"")</f>
        <v/>
      </c>
      <c r="J411" s="36" t="str">
        <f>IF(ISNUMBER(deployment_raw[[#This Row],[Column10]]), deployment_raw[[#This Row],[Column10]],"")</f>
        <v/>
      </c>
      <c r="K411" s="31" t="str">
        <f>IF(ISNUMBER(deployment_raw[[#This Row],[Column11]]), deployment_raw[[#This Row],[Column11]]/1048576,"")</f>
        <v/>
      </c>
      <c r="L411" s="31" t="str">
        <f>IF(ISNUMBER(deployment_raw[[#This Row],[Column12]]), deployment_raw[[#This Row],[Column12]],"")</f>
        <v/>
      </c>
      <c r="M411" s="40" t="str">
        <f>IF(ISNUMBER(deployment_raw[[#This Row],[Column13]]), deployment_raw[[#This Row],[Column13]]/1048576,"")</f>
        <v/>
      </c>
    </row>
    <row r="412" spans="1:13" ht="15.75" customHeight="1" x14ac:dyDescent="0.25">
      <c r="A412" s="30" t="str">
        <f>IF(ISNONTEXT(deployment_raw[[#This Row],[Column1]]), "", deployment_raw[[#This Row],[Column1]])</f>
        <v/>
      </c>
      <c r="B412" s="47" t="str">
        <f>IF(ISNONTEXT(deployment_raw[[#This Row],[Column2]]), "", deployment_raw[[#This Row],[Column2]])</f>
        <v/>
      </c>
      <c r="C412" s="48" t="str">
        <f>IF(ISNONTEXT(deployment_raw[[#This Row],[Column3]]), "", deployment_raw[[#This Row],[Column3]])</f>
        <v/>
      </c>
      <c r="D412" s="47" t="str">
        <f>IF(ISNONTEXT(deployment_raw[[#This Row],[Column4]]), "", deployment_raw[[#This Row],[Column4]])</f>
        <v/>
      </c>
      <c r="E412" s="33" t="str">
        <f>IF(ISNUMBER(deployment_raw[[#This Row],[Column5]]), deployment_raw[[#This Row],[Column5]],"")</f>
        <v/>
      </c>
      <c r="F412" s="36" t="str">
        <f>IF(ISNUMBER(deployment_raw[[#This Row],[Column6]]), deployment_raw[[#This Row],[Column6]],"")</f>
        <v/>
      </c>
      <c r="G412" s="31" t="str">
        <f>IF(ISNUMBER(deployment_raw[[#This Row],[Column7]]), deployment_raw[[#This Row],[Column7]]/1048576,"")</f>
        <v/>
      </c>
      <c r="H412" s="31" t="str">
        <f>IF(ISNUMBER(deployment_raw[[#This Row],[Column8]]), deployment_raw[[#This Row],[Column8]],"")</f>
        <v/>
      </c>
      <c r="I412" s="33" t="str">
        <f>IF(ISNUMBER(deployment_raw[[#This Row],[Column9]]), deployment_raw[[#This Row],[Column9]]/1048576,"")</f>
        <v/>
      </c>
      <c r="J412" s="36" t="str">
        <f>IF(ISNUMBER(deployment_raw[[#This Row],[Column10]]), deployment_raw[[#This Row],[Column10]],"")</f>
        <v/>
      </c>
      <c r="K412" s="31" t="str">
        <f>IF(ISNUMBER(deployment_raw[[#This Row],[Column11]]), deployment_raw[[#This Row],[Column11]]/1048576,"")</f>
        <v/>
      </c>
      <c r="L412" s="31" t="str">
        <f>IF(ISNUMBER(deployment_raw[[#This Row],[Column12]]), deployment_raw[[#This Row],[Column12]],"")</f>
        <v/>
      </c>
      <c r="M412" s="40" t="str">
        <f>IF(ISNUMBER(deployment_raw[[#This Row],[Column13]]), deployment_raw[[#This Row],[Column13]]/1048576,"")</f>
        <v/>
      </c>
    </row>
    <row r="413" spans="1:13" ht="15.75" customHeight="1" x14ac:dyDescent="0.25">
      <c r="A413" s="30" t="str">
        <f>IF(ISNONTEXT(deployment_raw[[#This Row],[Column1]]), "", deployment_raw[[#This Row],[Column1]])</f>
        <v/>
      </c>
      <c r="B413" s="47" t="str">
        <f>IF(ISNONTEXT(deployment_raw[[#This Row],[Column2]]), "", deployment_raw[[#This Row],[Column2]])</f>
        <v/>
      </c>
      <c r="C413" s="48" t="str">
        <f>IF(ISNONTEXT(deployment_raw[[#This Row],[Column3]]), "", deployment_raw[[#This Row],[Column3]])</f>
        <v/>
      </c>
      <c r="D413" s="47" t="str">
        <f>IF(ISNONTEXT(deployment_raw[[#This Row],[Column4]]), "", deployment_raw[[#This Row],[Column4]])</f>
        <v/>
      </c>
      <c r="E413" s="33" t="str">
        <f>IF(ISNUMBER(deployment_raw[[#This Row],[Column5]]), deployment_raw[[#This Row],[Column5]],"")</f>
        <v/>
      </c>
      <c r="F413" s="36" t="str">
        <f>IF(ISNUMBER(deployment_raw[[#This Row],[Column6]]), deployment_raw[[#This Row],[Column6]],"")</f>
        <v/>
      </c>
      <c r="G413" s="31" t="str">
        <f>IF(ISNUMBER(deployment_raw[[#This Row],[Column7]]), deployment_raw[[#This Row],[Column7]]/1048576,"")</f>
        <v/>
      </c>
      <c r="H413" s="31" t="str">
        <f>IF(ISNUMBER(deployment_raw[[#This Row],[Column8]]), deployment_raw[[#This Row],[Column8]],"")</f>
        <v/>
      </c>
      <c r="I413" s="33" t="str">
        <f>IF(ISNUMBER(deployment_raw[[#This Row],[Column9]]), deployment_raw[[#This Row],[Column9]]/1048576,"")</f>
        <v/>
      </c>
      <c r="J413" s="36" t="str">
        <f>IF(ISNUMBER(deployment_raw[[#This Row],[Column10]]), deployment_raw[[#This Row],[Column10]],"")</f>
        <v/>
      </c>
      <c r="K413" s="31" t="str">
        <f>IF(ISNUMBER(deployment_raw[[#This Row],[Column11]]), deployment_raw[[#This Row],[Column11]]/1048576,"")</f>
        <v/>
      </c>
      <c r="L413" s="31" t="str">
        <f>IF(ISNUMBER(deployment_raw[[#This Row],[Column12]]), deployment_raw[[#This Row],[Column12]],"")</f>
        <v/>
      </c>
      <c r="M413" s="40" t="str">
        <f>IF(ISNUMBER(deployment_raw[[#This Row],[Column13]]), deployment_raw[[#This Row],[Column13]]/1048576,"")</f>
        <v/>
      </c>
    </row>
    <row r="414" spans="1:13" ht="15.75" customHeight="1" x14ac:dyDescent="0.25">
      <c r="A414" s="30" t="str">
        <f>IF(ISNONTEXT(deployment_raw[[#This Row],[Column1]]), "", deployment_raw[[#This Row],[Column1]])</f>
        <v/>
      </c>
      <c r="B414" s="47" t="str">
        <f>IF(ISNONTEXT(deployment_raw[[#This Row],[Column2]]), "", deployment_raw[[#This Row],[Column2]])</f>
        <v/>
      </c>
      <c r="C414" s="48" t="str">
        <f>IF(ISNONTEXT(deployment_raw[[#This Row],[Column3]]), "", deployment_raw[[#This Row],[Column3]])</f>
        <v/>
      </c>
      <c r="D414" s="47" t="str">
        <f>IF(ISNONTEXT(deployment_raw[[#This Row],[Column4]]), "", deployment_raw[[#This Row],[Column4]])</f>
        <v/>
      </c>
      <c r="E414" s="33" t="str">
        <f>IF(ISNUMBER(deployment_raw[[#This Row],[Column5]]), deployment_raw[[#This Row],[Column5]],"")</f>
        <v/>
      </c>
      <c r="F414" s="36" t="str">
        <f>IF(ISNUMBER(deployment_raw[[#This Row],[Column6]]), deployment_raw[[#This Row],[Column6]],"")</f>
        <v/>
      </c>
      <c r="G414" s="31" t="str">
        <f>IF(ISNUMBER(deployment_raw[[#This Row],[Column7]]), deployment_raw[[#This Row],[Column7]]/1048576,"")</f>
        <v/>
      </c>
      <c r="H414" s="31" t="str">
        <f>IF(ISNUMBER(deployment_raw[[#This Row],[Column8]]), deployment_raw[[#This Row],[Column8]],"")</f>
        <v/>
      </c>
      <c r="I414" s="33" t="str">
        <f>IF(ISNUMBER(deployment_raw[[#This Row],[Column9]]), deployment_raw[[#This Row],[Column9]]/1048576,"")</f>
        <v/>
      </c>
      <c r="J414" s="36" t="str">
        <f>IF(ISNUMBER(deployment_raw[[#This Row],[Column10]]), deployment_raw[[#This Row],[Column10]],"")</f>
        <v/>
      </c>
      <c r="K414" s="31" t="str">
        <f>IF(ISNUMBER(deployment_raw[[#This Row],[Column11]]), deployment_raw[[#This Row],[Column11]]/1048576,"")</f>
        <v/>
      </c>
      <c r="L414" s="31" t="str">
        <f>IF(ISNUMBER(deployment_raw[[#This Row],[Column12]]), deployment_raw[[#This Row],[Column12]],"")</f>
        <v/>
      </c>
      <c r="M414" s="40" t="str">
        <f>IF(ISNUMBER(deployment_raw[[#This Row],[Column13]]), deployment_raw[[#This Row],[Column13]]/1048576,"")</f>
        <v/>
      </c>
    </row>
    <row r="415" spans="1:13" ht="15.75" customHeight="1" x14ac:dyDescent="0.25">
      <c r="A415" s="30" t="str">
        <f>IF(ISNONTEXT(deployment_raw[[#This Row],[Column1]]), "", deployment_raw[[#This Row],[Column1]])</f>
        <v/>
      </c>
      <c r="B415" s="47" t="str">
        <f>IF(ISNONTEXT(deployment_raw[[#This Row],[Column2]]), "", deployment_raw[[#This Row],[Column2]])</f>
        <v/>
      </c>
      <c r="C415" s="48" t="str">
        <f>IF(ISNONTEXT(deployment_raw[[#This Row],[Column3]]), "", deployment_raw[[#This Row],[Column3]])</f>
        <v/>
      </c>
      <c r="D415" s="47" t="str">
        <f>IF(ISNONTEXT(deployment_raw[[#This Row],[Column4]]), "", deployment_raw[[#This Row],[Column4]])</f>
        <v/>
      </c>
      <c r="E415" s="33" t="str">
        <f>IF(ISNUMBER(deployment_raw[[#This Row],[Column5]]), deployment_raw[[#This Row],[Column5]],"")</f>
        <v/>
      </c>
      <c r="F415" s="36" t="str">
        <f>IF(ISNUMBER(deployment_raw[[#This Row],[Column6]]), deployment_raw[[#This Row],[Column6]],"")</f>
        <v/>
      </c>
      <c r="G415" s="31" t="str">
        <f>IF(ISNUMBER(deployment_raw[[#This Row],[Column7]]), deployment_raw[[#This Row],[Column7]]/1048576,"")</f>
        <v/>
      </c>
      <c r="H415" s="31" t="str">
        <f>IF(ISNUMBER(deployment_raw[[#This Row],[Column8]]), deployment_raw[[#This Row],[Column8]],"")</f>
        <v/>
      </c>
      <c r="I415" s="33" t="str">
        <f>IF(ISNUMBER(deployment_raw[[#This Row],[Column9]]), deployment_raw[[#This Row],[Column9]]/1048576,"")</f>
        <v/>
      </c>
      <c r="J415" s="36" t="str">
        <f>IF(ISNUMBER(deployment_raw[[#This Row],[Column10]]), deployment_raw[[#This Row],[Column10]],"")</f>
        <v/>
      </c>
      <c r="K415" s="31" t="str">
        <f>IF(ISNUMBER(deployment_raw[[#This Row],[Column11]]), deployment_raw[[#This Row],[Column11]]/1048576,"")</f>
        <v/>
      </c>
      <c r="L415" s="31" t="str">
        <f>IF(ISNUMBER(deployment_raw[[#This Row],[Column12]]), deployment_raw[[#This Row],[Column12]],"")</f>
        <v/>
      </c>
      <c r="M415" s="40" t="str">
        <f>IF(ISNUMBER(deployment_raw[[#This Row],[Column13]]), deployment_raw[[#This Row],[Column13]]/1048576,"")</f>
        <v/>
      </c>
    </row>
    <row r="416" spans="1:13" ht="15.75" customHeight="1" x14ac:dyDescent="0.25">
      <c r="A416" s="30" t="str">
        <f>IF(ISNONTEXT(deployment_raw[[#This Row],[Column1]]), "", deployment_raw[[#This Row],[Column1]])</f>
        <v/>
      </c>
      <c r="B416" s="47" t="str">
        <f>IF(ISNONTEXT(deployment_raw[[#This Row],[Column2]]), "", deployment_raw[[#This Row],[Column2]])</f>
        <v/>
      </c>
      <c r="C416" s="48" t="str">
        <f>IF(ISNONTEXT(deployment_raw[[#This Row],[Column3]]), "", deployment_raw[[#This Row],[Column3]])</f>
        <v/>
      </c>
      <c r="D416" s="47" t="str">
        <f>IF(ISNONTEXT(deployment_raw[[#This Row],[Column4]]), "", deployment_raw[[#This Row],[Column4]])</f>
        <v/>
      </c>
      <c r="E416" s="33" t="str">
        <f>IF(ISNUMBER(deployment_raw[[#This Row],[Column5]]), deployment_raw[[#This Row],[Column5]],"")</f>
        <v/>
      </c>
      <c r="F416" s="36" t="str">
        <f>IF(ISNUMBER(deployment_raw[[#This Row],[Column6]]), deployment_raw[[#This Row],[Column6]],"")</f>
        <v/>
      </c>
      <c r="G416" s="31" t="str">
        <f>IF(ISNUMBER(deployment_raw[[#This Row],[Column7]]), deployment_raw[[#This Row],[Column7]]/1048576,"")</f>
        <v/>
      </c>
      <c r="H416" s="31" t="str">
        <f>IF(ISNUMBER(deployment_raw[[#This Row],[Column8]]), deployment_raw[[#This Row],[Column8]],"")</f>
        <v/>
      </c>
      <c r="I416" s="33" t="str">
        <f>IF(ISNUMBER(deployment_raw[[#This Row],[Column9]]), deployment_raw[[#This Row],[Column9]]/1048576,"")</f>
        <v/>
      </c>
      <c r="J416" s="36" t="str">
        <f>IF(ISNUMBER(deployment_raw[[#This Row],[Column10]]), deployment_raw[[#This Row],[Column10]],"")</f>
        <v/>
      </c>
      <c r="K416" s="31" t="str">
        <f>IF(ISNUMBER(deployment_raw[[#This Row],[Column11]]), deployment_raw[[#This Row],[Column11]]/1048576,"")</f>
        <v/>
      </c>
      <c r="L416" s="31" t="str">
        <f>IF(ISNUMBER(deployment_raw[[#This Row],[Column12]]), deployment_raw[[#This Row],[Column12]],"")</f>
        <v/>
      </c>
      <c r="M416" s="40" t="str">
        <f>IF(ISNUMBER(deployment_raw[[#This Row],[Column13]]), deployment_raw[[#This Row],[Column13]]/1048576,"")</f>
        <v/>
      </c>
    </row>
    <row r="417" spans="1:13" ht="15.75" customHeight="1" x14ac:dyDescent="0.25">
      <c r="A417" s="30" t="str">
        <f>IF(ISNONTEXT(deployment_raw[[#This Row],[Column1]]), "", deployment_raw[[#This Row],[Column1]])</f>
        <v/>
      </c>
      <c r="B417" s="47" t="str">
        <f>IF(ISNONTEXT(deployment_raw[[#This Row],[Column2]]), "", deployment_raw[[#This Row],[Column2]])</f>
        <v/>
      </c>
      <c r="C417" s="48" t="str">
        <f>IF(ISNONTEXT(deployment_raw[[#This Row],[Column3]]), "", deployment_raw[[#This Row],[Column3]])</f>
        <v/>
      </c>
      <c r="D417" s="47" t="str">
        <f>IF(ISNONTEXT(deployment_raw[[#This Row],[Column4]]), "", deployment_raw[[#This Row],[Column4]])</f>
        <v/>
      </c>
      <c r="E417" s="33" t="str">
        <f>IF(ISNUMBER(deployment_raw[[#This Row],[Column5]]), deployment_raw[[#This Row],[Column5]],"")</f>
        <v/>
      </c>
      <c r="F417" s="36" t="str">
        <f>IF(ISNUMBER(deployment_raw[[#This Row],[Column6]]), deployment_raw[[#This Row],[Column6]],"")</f>
        <v/>
      </c>
      <c r="G417" s="31" t="str">
        <f>IF(ISNUMBER(deployment_raw[[#This Row],[Column7]]), deployment_raw[[#This Row],[Column7]]/1048576,"")</f>
        <v/>
      </c>
      <c r="H417" s="31" t="str">
        <f>IF(ISNUMBER(deployment_raw[[#This Row],[Column8]]), deployment_raw[[#This Row],[Column8]],"")</f>
        <v/>
      </c>
      <c r="I417" s="33" t="str">
        <f>IF(ISNUMBER(deployment_raw[[#This Row],[Column9]]), deployment_raw[[#This Row],[Column9]]/1048576,"")</f>
        <v/>
      </c>
      <c r="J417" s="36" t="str">
        <f>IF(ISNUMBER(deployment_raw[[#This Row],[Column10]]), deployment_raw[[#This Row],[Column10]],"")</f>
        <v/>
      </c>
      <c r="K417" s="31" t="str">
        <f>IF(ISNUMBER(deployment_raw[[#This Row],[Column11]]), deployment_raw[[#This Row],[Column11]]/1048576,"")</f>
        <v/>
      </c>
      <c r="L417" s="31" t="str">
        <f>IF(ISNUMBER(deployment_raw[[#This Row],[Column12]]), deployment_raw[[#This Row],[Column12]],"")</f>
        <v/>
      </c>
      <c r="M417" s="40" t="str">
        <f>IF(ISNUMBER(deployment_raw[[#This Row],[Column13]]), deployment_raw[[#This Row],[Column13]]/1048576,"")</f>
        <v/>
      </c>
    </row>
    <row r="418" spans="1:13" ht="15.75" customHeight="1" x14ac:dyDescent="0.25">
      <c r="A418" s="30" t="str">
        <f>IF(ISNONTEXT(deployment_raw[[#This Row],[Column1]]), "", deployment_raw[[#This Row],[Column1]])</f>
        <v/>
      </c>
      <c r="B418" s="47" t="str">
        <f>IF(ISNONTEXT(deployment_raw[[#This Row],[Column2]]), "", deployment_raw[[#This Row],[Column2]])</f>
        <v/>
      </c>
      <c r="C418" s="48" t="str">
        <f>IF(ISNONTEXT(deployment_raw[[#This Row],[Column3]]), "", deployment_raw[[#This Row],[Column3]])</f>
        <v/>
      </c>
      <c r="D418" s="47" t="str">
        <f>IF(ISNONTEXT(deployment_raw[[#This Row],[Column4]]), "", deployment_raw[[#This Row],[Column4]])</f>
        <v/>
      </c>
      <c r="E418" s="33" t="str">
        <f>IF(ISNUMBER(deployment_raw[[#This Row],[Column5]]), deployment_raw[[#This Row],[Column5]],"")</f>
        <v/>
      </c>
      <c r="F418" s="36" t="str">
        <f>IF(ISNUMBER(deployment_raw[[#This Row],[Column6]]), deployment_raw[[#This Row],[Column6]],"")</f>
        <v/>
      </c>
      <c r="G418" s="31" t="str">
        <f>IF(ISNUMBER(deployment_raw[[#This Row],[Column7]]), deployment_raw[[#This Row],[Column7]]/1048576,"")</f>
        <v/>
      </c>
      <c r="H418" s="31" t="str">
        <f>IF(ISNUMBER(deployment_raw[[#This Row],[Column8]]), deployment_raw[[#This Row],[Column8]],"")</f>
        <v/>
      </c>
      <c r="I418" s="33" t="str">
        <f>IF(ISNUMBER(deployment_raw[[#This Row],[Column9]]), deployment_raw[[#This Row],[Column9]]/1048576,"")</f>
        <v/>
      </c>
      <c r="J418" s="36" t="str">
        <f>IF(ISNUMBER(deployment_raw[[#This Row],[Column10]]), deployment_raw[[#This Row],[Column10]],"")</f>
        <v/>
      </c>
      <c r="K418" s="31" t="str">
        <f>IF(ISNUMBER(deployment_raw[[#This Row],[Column11]]), deployment_raw[[#This Row],[Column11]]/1048576,"")</f>
        <v/>
      </c>
      <c r="L418" s="31" t="str">
        <f>IF(ISNUMBER(deployment_raw[[#This Row],[Column12]]), deployment_raw[[#This Row],[Column12]],"")</f>
        <v/>
      </c>
      <c r="M418" s="40" t="str">
        <f>IF(ISNUMBER(deployment_raw[[#This Row],[Column13]]), deployment_raw[[#This Row],[Column13]]/1048576,"")</f>
        <v/>
      </c>
    </row>
    <row r="419" spans="1:13" ht="15.75" customHeight="1" x14ac:dyDescent="0.25">
      <c r="A419" s="30" t="str">
        <f>IF(ISNONTEXT(deployment_raw[[#This Row],[Column1]]), "", deployment_raw[[#This Row],[Column1]])</f>
        <v/>
      </c>
      <c r="B419" s="47" t="str">
        <f>IF(ISNONTEXT(deployment_raw[[#This Row],[Column2]]), "", deployment_raw[[#This Row],[Column2]])</f>
        <v/>
      </c>
      <c r="C419" s="48" t="str">
        <f>IF(ISNONTEXT(deployment_raw[[#This Row],[Column3]]), "", deployment_raw[[#This Row],[Column3]])</f>
        <v/>
      </c>
      <c r="D419" s="47" t="str">
        <f>IF(ISNONTEXT(deployment_raw[[#This Row],[Column4]]), "", deployment_raw[[#This Row],[Column4]])</f>
        <v/>
      </c>
      <c r="E419" s="33" t="str">
        <f>IF(ISNUMBER(deployment_raw[[#This Row],[Column5]]), deployment_raw[[#This Row],[Column5]],"")</f>
        <v/>
      </c>
      <c r="F419" s="36" t="str">
        <f>IF(ISNUMBER(deployment_raw[[#This Row],[Column6]]), deployment_raw[[#This Row],[Column6]],"")</f>
        <v/>
      </c>
      <c r="G419" s="31" t="str">
        <f>IF(ISNUMBER(deployment_raw[[#This Row],[Column7]]), deployment_raw[[#This Row],[Column7]]/1048576,"")</f>
        <v/>
      </c>
      <c r="H419" s="31" t="str">
        <f>IF(ISNUMBER(deployment_raw[[#This Row],[Column8]]), deployment_raw[[#This Row],[Column8]],"")</f>
        <v/>
      </c>
      <c r="I419" s="33" t="str">
        <f>IF(ISNUMBER(deployment_raw[[#This Row],[Column9]]), deployment_raw[[#This Row],[Column9]]/1048576,"")</f>
        <v/>
      </c>
      <c r="J419" s="36" t="str">
        <f>IF(ISNUMBER(deployment_raw[[#This Row],[Column10]]), deployment_raw[[#This Row],[Column10]],"")</f>
        <v/>
      </c>
      <c r="K419" s="31" t="str">
        <f>IF(ISNUMBER(deployment_raw[[#This Row],[Column11]]), deployment_raw[[#This Row],[Column11]]/1048576,"")</f>
        <v/>
      </c>
      <c r="L419" s="31" t="str">
        <f>IF(ISNUMBER(deployment_raw[[#This Row],[Column12]]), deployment_raw[[#This Row],[Column12]],"")</f>
        <v/>
      </c>
      <c r="M419" s="40" t="str">
        <f>IF(ISNUMBER(deployment_raw[[#This Row],[Column13]]), deployment_raw[[#This Row],[Column13]]/1048576,"")</f>
        <v/>
      </c>
    </row>
    <row r="420" spans="1:13" ht="15.75" customHeight="1" x14ac:dyDescent="0.25">
      <c r="A420" s="30" t="str">
        <f>IF(ISNONTEXT(deployment_raw[[#This Row],[Column1]]), "", deployment_raw[[#This Row],[Column1]])</f>
        <v/>
      </c>
      <c r="B420" s="47" t="str">
        <f>IF(ISNONTEXT(deployment_raw[[#This Row],[Column2]]), "", deployment_raw[[#This Row],[Column2]])</f>
        <v/>
      </c>
      <c r="C420" s="48" t="str">
        <f>IF(ISNONTEXT(deployment_raw[[#This Row],[Column3]]), "", deployment_raw[[#This Row],[Column3]])</f>
        <v/>
      </c>
      <c r="D420" s="47" t="str">
        <f>IF(ISNONTEXT(deployment_raw[[#This Row],[Column4]]), "", deployment_raw[[#This Row],[Column4]])</f>
        <v/>
      </c>
      <c r="E420" s="33" t="str">
        <f>IF(ISNUMBER(deployment_raw[[#This Row],[Column5]]), deployment_raw[[#This Row],[Column5]],"")</f>
        <v/>
      </c>
      <c r="F420" s="36" t="str">
        <f>IF(ISNUMBER(deployment_raw[[#This Row],[Column6]]), deployment_raw[[#This Row],[Column6]],"")</f>
        <v/>
      </c>
      <c r="G420" s="31" t="str">
        <f>IF(ISNUMBER(deployment_raw[[#This Row],[Column7]]), deployment_raw[[#This Row],[Column7]]/1048576,"")</f>
        <v/>
      </c>
      <c r="H420" s="31" t="str">
        <f>IF(ISNUMBER(deployment_raw[[#This Row],[Column8]]), deployment_raw[[#This Row],[Column8]],"")</f>
        <v/>
      </c>
      <c r="I420" s="33" t="str">
        <f>IF(ISNUMBER(deployment_raw[[#This Row],[Column9]]), deployment_raw[[#This Row],[Column9]]/1048576,"")</f>
        <v/>
      </c>
      <c r="J420" s="36" t="str">
        <f>IF(ISNUMBER(deployment_raw[[#This Row],[Column10]]), deployment_raw[[#This Row],[Column10]],"")</f>
        <v/>
      </c>
      <c r="K420" s="31" t="str">
        <f>IF(ISNUMBER(deployment_raw[[#This Row],[Column11]]), deployment_raw[[#This Row],[Column11]]/1048576,"")</f>
        <v/>
      </c>
      <c r="L420" s="31" t="str">
        <f>IF(ISNUMBER(deployment_raw[[#This Row],[Column12]]), deployment_raw[[#This Row],[Column12]],"")</f>
        <v/>
      </c>
      <c r="M420" s="40" t="str">
        <f>IF(ISNUMBER(deployment_raw[[#This Row],[Column13]]), deployment_raw[[#This Row],[Column13]]/1048576,"")</f>
        <v/>
      </c>
    </row>
    <row r="421" spans="1:13" ht="15.75" customHeight="1" x14ac:dyDescent="0.25">
      <c r="A421" s="30" t="str">
        <f>IF(ISNONTEXT(deployment_raw[[#This Row],[Column1]]), "", deployment_raw[[#This Row],[Column1]])</f>
        <v/>
      </c>
      <c r="B421" s="47" t="str">
        <f>IF(ISNONTEXT(deployment_raw[[#This Row],[Column2]]), "", deployment_raw[[#This Row],[Column2]])</f>
        <v/>
      </c>
      <c r="C421" s="48" t="str">
        <f>IF(ISNONTEXT(deployment_raw[[#This Row],[Column3]]), "", deployment_raw[[#This Row],[Column3]])</f>
        <v/>
      </c>
      <c r="D421" s="47" t="str">
        <f>IF(ISNONTEXT(deployment_raw[[#This Row],[Column4]]), "", deployment_raw[[#This Row],[Column4]])</f>
        <v/>
      </c>
      <c r="E421" s="33" t="str">
        <f>IF(ISNUMBER(deployment_raw[[#This Row],[Column5]]), deployment_raw[[#This Row],[Column5]],"")</f>
        <v/>
      </c>
      <c r="F421" s="36" t="str">
        <f>IF(ISNUMBER(deployment_raw[[#This Row],[Column6]]), deployment_raw[[#This Row],[Column6]],"")</f>
        <v/>
      </c>
      <c r="G421" s="31" t="str">
        <f>IF(ISNUMBER(deployment_raw[[#This Row],[Column7]]), deployment_raw[[#This Row],[Column7]]/1048576,"")</f>
        <v/>
      </c>
      <c r="H421" s="31" t="str">
        <f>IF(ISNUMBER(deployment_raw[[#This Row],[Column8]]), deployment_raw[[#This Row],[Column8]],"")</f>
        <v/>
      </c>
      <c r="I421" s="33" t="str">
        <f>IF(ISNUMBER(deployment_raw[[#This Row],[Column9]]), deployment_raw[[#This Row],[Column9]]/1048576,"")</f>
        <v/>
      </c>
      <c r="J421" s="36" t="str">
        <f>IF(ISNUMBER(deployment_raw[[#This Row],[Column10]]), deployment_raw[[#This Row],[Column10]],"")</f>
        <v/>
      </c>
      <c r="K421" s="31" t="str">
        <f>IF(ISNUMBER(deployment_raw[[#This Row],[Column11]]), deployment_raw[[#This Row],[Column11]]/1048576,"")</f>
        <v/>
      </c>
      <c r="L421" s="31" t="str">
        <f>IF(ISNUMBER(deployment_raw[[#This Row],[Column12]]), deployment_raw[[#This Row],[Column12]],"")</f>
        <v/>
      </c>
      <c r="M421" s="40" t="str">
        <f>IF(ISNUMBER(deployment_raw[[#This Row],[Column13]]), deployment_raw[[#This Row],[Column13]]/1048576,"")</f>
        <v/>
      </c>
    </row>
    <row r="422" spans="1:13" ht="15.75" customHeight="1" x14ac:dyDescent="0.25">
      <c r="A422" s="30" t="str">
        <f>IF(ISNONTEXT(deployment_raw[[#This Row],[Column1]]), "", deployment_raw[[#This Row],[Column1]])</f>
        <v/>
      </c>
      <c r="B422" s="47" t="str">
        <f>IF(ISNONTEXT(deployment_raw[[#This Row],[Column2]]), "", deployment_raw[[#This Row],[Column2]])</f>
        <v/>
      </c>
      <c r="C422" s="48" t="str">
        <f>IF(ISNONTEXT(deployment_raw[[#This Row],[Column3]]), "", deployment_raw[[#This Row],[Column3]])</f>
        <v/>
      </c>
      <c r="D422" s="47" t="str">
        <f>IF(ISNONTEXT(deployment_raw[[#This Row],[Column4]]), "", deployment_raw[[#This Row],[Column4]])</f>
        <v/>
      </c>
      <c r="E422" s="33" t="str">
        <f>IF(ISNUMBER(deployment_raw[[#This Row],[Column5]]), deployment_raw[[#This Row],[Column5]],"")</f>
        <v/>
      </c>
      <c r="F422" s="36" t="str">
        <f>IF(ISNUMBER(deployment_raw[[#This Row],[Column6]]), deployment_raw[[#This Row],[Column6]],"")</f>
        <v/>
      </c>
      <c r="G422" s="31" t="str">
        <f>IF(ISNUMBER(deployment_raw[[#This Row],[Column7]]), deployment_raw[[#This Row],[Column7]]/1048576,"")</f>
        <v/>
      </c>
      <c r="H422" s="31" t="str">
        <f>IF(ISNUMBER(deployment_raw[[#This Row],[Column8]]), deployment_raw[[#This Row],[Column8]],"")</f>
        <v/>
      </c>
      <c r="I422" s="33" t="str">
        <f>IF(ISNUMBER(deployment_raw[[#This Row],[Column9]]), deployment_raw[[#This Row],[Column9]]/1048576,"")</f>
        <v/>
      </c>
      <c r="J422" s="36" t="str">
        <f>IF(ISNUMBER(deployment_raw[[#This Row],[Column10]]), deployment_raw[[#This Row],[Column10]],"")</f>
        <v/>
      </c>
      <c r="K422" s="31" t="str">
        <f>IF(ISNUMBER(deployment_raw[[#This Row],[Column11]]), deployment_raw[[#This Row],[Column11]]/1048576,"")</f>
        <v/>
      </c>
      <c r="L422" s="31" t="str">
        <f>IF(ISNUMBER(deployment_raw[[#This Row],[Column12]]), deployment_raw[[#This Row],[Column12]],"")</f>
        <v/>
      </c>
      <c r="M422" s="40" t="str">
        <f>IF(ISNUMBER(deployment_raw[[#This Row],[Column13]]), deployment_raw[[#This Row],[Column13]]/1048576,"")</f>
        <v/>
      </c>
    </row>
    <row r="423" spans="1:13" ht="15.75" customHeight="1" x14ac:dyDescent="0.25">
      <c r="A423" s="30" t="str">
        <f>IF(ISNONTEXT(deployment_raw[[#This Row],[Column1]]), "", deployment_raw[[#This Row],[Column1]])</f>
        <v/>
      </c>
      <c r="B423" s="47" t="str">
        <f>IF(ISNONTEXT(deployment_raw[[#This Row],[Column2]]), "", deployment_raw[[#This Row],[Column2]])</f>
        <v/>
      </c>
      <c r="C423" s="48" t="str">
        <f>IF(ISNONTEXT(deployment_raw[[#This Row],[Column3]]), "", deployment_raw[[#This Row],[Column3]])</f>
        <v/>
      </c>
      <c r="D423" s="47" t="str">
        <f>IF(ISNONTEXT(deployment_raw[[#This Row],[Column4]]), "", deployment_raw[[#This Row],[Column4]])</f>
        <v/>
      </c>
      <c r="E423" s="33" t="str">
        <f>IF(ISNUMBER(deployment_raw[[#This Row],[Column5]]), deployment_raw[[#This Row],[Column5]],"")</f>
        <v/>
      </c>
      <c r="F423" s="36" t="str">
        <f>IF(ISNUMBER(deployment_raw[[#This Row],[Column6]]), deployment_raw[[#This Row],[Column6]],"")</f>
        <v/>
      </c>
      <c r="G423" s="31" t="str">
        <f>IF(ISNUMBER(deployment_raw[[#This Row],[Column7]]), deployment_raw[[#This Row],[Column7]]/1048576,"")</f>
        <v/>
      </c>
      <c r="H423" s="31" t="str">
        <f>IF(ISNUMBER(deployment_raw[[#This Row],[Column8]]), deployment_raw[[#This Row],[Column8]],"")</f>
        <v/>
      </c>
      <c r="I423" s="33" t="str">
        <f>IF(ISNUMBER(deployment_raw[[#This Row],[Column9]]), deployment_raw[[#This Row],[Column9]]/1048576,"")</f>
        <v/>
      </c>
      <c r="J423" s="36" t="str">
        <f>IF(ISNUMBER(deployment_raw[[#This Row],[Column10]]), deployment_raw[[#This Row],[Column10]],"")</f>
        <v/>
      </c>
      <c r="K423" s="31" t="str">
        <f>IF(ISNUMBER(deployment_raw[[#This Row],[Column11]]), deployment_raw[[#This Row],[Column11]]/1048576,"")</f>
        <v/>
      </c>
      <c r="L423" s="31" t="str">
        <f>IF(ISNUMBER(deployment_raw[[#This Row],[Column12]]), deployment_raw[[#This Row],[Column12]],"")</f>
        <v/>
      </c>
      <c r="M423" s="40" t="str">
        <f>IF(ISNUMBER(deployment_raw[[#This Row],[Column13]]), deployment_raw[[#This Row],[Column13]]/1048576,"")</f>
        <v/>
      </c>
    </row>
    <row r="424" spans="1:13" ht="15.75" customHeight="1" x14ac:dyDescent="0.25">
      <c r="A424" s="30" t="str">
        <f>IF(ISNONTEXT(deployment_raw[[#This Row],[Column1]]), "", deployment_raw[[#This Row],[Column1]])</f>
        <v/>
      </c>
      <c r="B424" s="47" t="str">
        <f>IF(ISNONTEXT(deployment_raw[[#This Row],[Column2]]), "", deployment_raw[[#This Row],[Column2]])</f>
        <v/>
      </c>
      <c r="C424" s="48" t="str">
        <f>IF(ISNONTEXT(deployment_raw[[#This Row],[Column3]]), "", deployment_raw[[#This Row],[Column3]])</f>
        <v/>
      </c>
      <c r="D424" s="47" t="str">
        <f>IF(ISNONTEXT(deployment_raw[[#This Row],[Column4]]), "", deployment_raw[[#This Row],[Column4]])</f>
        <v/>
      </c>
      <c r="E424" s="33" t="str">
        <f>IF(ISNUMBER(deployment_raw[[#This Row],[Column5]]), deployment_raw[[#This Row],[Column5]],"")</f>
        <v/>
      </c>
      <c r="F424" s="36" t="str">
        <f>IF(ISNUMBER(deployment_raw[[#This Row],[Column6]]), deployment_raw[[#This Row],[Column6]],"")</f>
        <v/>
      </c>
      <c r="G424" s="31" t="str">
        <f>IF(ISNUMBER(deployment_raw[[#This Row],[Column7]]), deployment_raw[[#This Row],[Column7]]/1048576,"")</f>
        <v/>
      </c>
      <c r="H424" s="31" t="str">
        <f>IF(ISNUMBER(deployment_raw[[#This Row],[Column8]]), deployment_raw[[#This Row],[Column8]],"")</f>
        <v/>
      </c>
      <c r="I424" s="33" t="str">
        <f>IF(ISNUMBER(deployment_raw[[#This Row],[Column9]]), deployment_raw[[#This Row],[Column9]]/1048576,"")</f>
        <v/>
      </c>
      <c r="J424" s="36" t="str">
        <f>IF(ISNUMBER(deployment_raw[[#This Row],[Column10]]), deployment_raw[[#This Row],[Column10]],"")</f>
        <v/>
      </c>
      <c r="K424" s="31" t="str">
        <f>IF(ISNUMBER(deployment_raw[[#This Row],[Column11]]), deployment_raw[[#This Row],[Column11]]/1048576,"")</f>
        <v/>
      </c>
      <c r="L424" s="31" t="str">
        <f>IF(ISNUMBER(deployment_raw[[#This Row],[Column12]]), deployment_raw[[#This Row],[Column12]],"")</f>
        <v/>
      </c>
      <c r="M424" s="40" t="str">
        <f>IF(ISNUMBER(deployment_raw[[#This Row],[Column13]]), deployment_raw[[#This Row],[Column13]]/1048576,"")</f>
        <v/>
      </c>
    </row>
    <row r="425" spans="1:13" ht="15.75" customHeight="1" x14ac:dyDescent="0.25">
      <c r="A425" s="30" t="str">
        <f>IF(ISNONTEXT(deployment_raw[[#This Row],[Column1]]), "", deployment_raw[[#This Row],[Column1]])</f>
        <v/>
      </c>
      <c r="B425" s="47" t="str">
        <f>IF(ISNONTEXT(deployment_raw[[#This Row],[Column2]]), "", deployment_raw[[#This Row],[Column2]])</f>
        <v/>
      </c>
      <c r="C425" s="48" t="str">
        <f>IF(ISNONTEXT(deployment_raw[[#This Row],[Column3]]), "", deployment_raw[[#This Row],[Column3]])</f>
        <v/>
      </c>
      <c r="D425" s="47" t="str">
        <f>IF(ISNONTEXT(deployment_raw[[#This Row],[Column4]]), "", deployment_raw[[#This Row],[Column4]])</f>
        <v/>
      </c>
      <c r="E425" s="33" t="str">
        <f>IF(ISNUMBER(deployment_raw[[#This Row],[Column5]]), deployment_raw[[#This Row],[Column5]],"")</f>
        <v/>
      </c>
      <c r="F425" s="36" t="str">
        <f>IF(ISNUMBER(deployment_raw[[#This Row],[Column6]]), deployment_raw[[#This Row],[Column6]],"")</f>
        <v/>
      </c>
      <c r="G425" s="31" t="str">
        <f>IF(ISNUMBER(deployment_raw[[#This Row],[Column7]]), deployment_raw[[#This Row],[Column7]]/1048576,"")</f>
        <v/>
      </c>
      <c r="H425" s="31" t="str">
        <f>IF(ISNUMBER(deployment_raw[[#This Row],[Column8]]), deployment_raw[[#This Row],[Column8]],"")</f>
        <v/>
      </c>
      <c r="I425" s="33" t="str">
        <f>IF(ISNUMBER(deployment_raw[[#This Row],[Column9]]), deployment_raw[[#This Row],[Column9]]/1048576,"")</f>
        <v/>
      </c>
      <c r="J425" s="36" t="str">
        <f>IF(ISNUMBER(deployment_raw[[#This Row],[Column10]]), deployment_raw[[#This Row],[Column10]],"")</f>
        <v/>
      </c>
      <c r="K425" s="31" t="str">
        <f>IF(ISNUMBER(deployment_raw[[#This Row],[Column11]]), deployment_raw[[#This Row],[Column11]]/1048576,"")</f>
        <v/>
      </c>
      <c r="L425" s="31" t="str">
        <f>IF(ISNUMBER(deployment_raw[[#This Row],[Column12]]), deployment_raw[[#This Row],[Column12]],"")</f>
        <v/>
      </c>
      <c r="M425" s="40" t="str">
        <f>IF(ISNUMBER(deployment_raw[[#This Row],[Column13]]), deployment_raw[[#This Row],[Column13]]/1048576,"")</f>
        <v/>
      </c>
    </row>
    <row r="426" spans="1:13" ht="15.75" customHeight="1" x14ac:dyDescent="0.25">
      <c r="A426" s="30" t="str">
        <f>IF(ISNONTEXT(deployment_raw[[#This Row],[Column1]]), "", deployment_raw[[#This Row],[Column1]])</f>
        <v/>
      </c>
      <c r="B426" s="47" t="str">
        <f>IF(ISNONTEXT(deployment_raw[[#This Row],[Column2]]), "", deployment_raw[[#This Row],[Column2]])</f>
        <v/>
      </c>
      <c r="C426" s="48" t="str">
        <f>IF(ISNONTEXT(deployment_raw[[#This Row],[Column3]]), "", deployment_raw[[#This Row],[Column3]])</f>
        <v/>
      </c>
      <c r="D426" s="47" t="str">
        <f>IF(ISNONTEXT(deployment_raw[[#This Row],[Column4]]), "", deployment_raw[[#This Row],[Column4]])</f>
        <v/>
      </c>
      <c r="E426" s="33" t="str">
        <f>IF(ISNUMBER(deployment_raw[[#This Row],[Column5]]), deployment_raw[[#This Row],[Column5]],"")</f>
        <v/>
      </c>
      <c r="F426" s="36" t="str">
        <f>IF(ISNUMBER(deployment_raw[[#This Row],[Column6]]), deployment_raw[[#This Row],[Column6]],"")</f>
        <v/>
      </c>
      <c r="G426" s="31" t="str">
        <f>IF(ISNUMBER(deployment_raw[[#This Row],[Column7]]), deployment_raw[[#This Row],[Column7]]/1048576,"")</f>
        <v/>
      </c>
      <c r="H426" s="31" t="str">
        <f>IF(ISNUMBER(deployment_raw[[#This Row],[Column8]]), deployment_raw[[#This Row],[Column8]],"")</f>
        <v/>
      </c>
      <c r="I426" s="33" t="str">
        <f>IF(ISNUMBER(deployment_raw[[#This Row],[Column9]]), deployment_raw[[#This Row],[Column9]]/1048576,"")</f>
        <v/>
      </c>
      <c r="J426" s="36" t="str">
        <f>IF(ISNUMBER(deployment_raw[[#This Row],[Column10]]), deployment_raw[[#This Row],[Column10]],"")</f>
        <v/>
      </c>
      <c r="K426" s="31" t="str">
        <f>IF(ISNUMBER(deployment_raw[[#This Row],[Column11]]), deployment_raw[[#This Row],[Column11]]/1048576,"")</f>
        <v/>
      </c>
      <c r="L426" s="31" t="str">
        <f>IF(ISNUMBER(deployment_raw[[#This Row],[Column12]]), deployment_raw[[#This Row],[Column12]],"")</f>
        <v/>
      </c>
      <c r="M426" s="40" t="str">
        <f>IF(ISNUMBER(deployment_raw[[#This Row],[Column13]]), deployment_raw[[#This Row],[Column13]]/1048576,"")</f>
        <v/>
      </c>
    </row>
    <row r="427" spans="1:13" ht="15.75" customHeight="1" x14ac:dyDescent="0.25">
      <c r="A427" s="30" t="str">
        <f>IF(ISNONTEXT(deployment_raw[[#This Row],[Column1]]), "", deployment_raw[[#This Row],[Column1]])</f>
        <v/>
      </c>
      <c r="B427" s="47" t="str">
        <f>IF(ISNONTEXT(deployment_raw[[#This Row],[Column2]]), "", deployment_raw[[#This Row],[Column2]])</f>
        <v/>
      </c>
      <c r="C427" s="48" t="str">
        <f>IF(ISNONTEXT(deployment_raw[[#This Row],[Column3]]), "", deployment_raw[[#This Row],[Column3]])</f>
        <v/>
      </c>
      <c r="D427" s="47" t="str">
        <f>IF(ISNONTEXT(deployment_raw[[#This Row],[Column4]]), "", deployment_raw[[#This Row],[Column4]])</f>
        <v/>
      </c>
      <c r="E427" s="33" t="str">
        <f>IF(ISNUMBER(deployment_raw[[#This Row],[Column5]]), deployment_raw[[#This Row],[Column5]],"")</f>
        <v/>
      </c>
      <c r="F427" s="36" t="str">
        <f>IF(ISNUMBER(deployment_raw[[#This Row],[Column6]]), deployment_raw[[#This Row],[Column6]],"")</f>
        <v/>
      </c>
      <c r="G427" s="31" t="str">
        <f>IF(ISNUMBER(deployment_raw[[#This Row],[Column7]]), deployment_raw[[#This Row],[Column7]]/1048576,"")</f>
        <v/>
      </c>
      <c r="H427" s="31" t="str">
        <f>IF(ISNUMBER(deployment_raw[[#This Row],[Column8]]), deployment_raw[[#This Row],[Column8]],"")</f>
        <v/>
      </c>
      <c r="I427" s="33" t="str">
        <f>IF(ISNUMBER(deployment_raw[[#This Row],[Column9]]), deployment_raw[[#This Row],[Column9]]/1048576,"")</f>
        <v/>
      </c>
      <c r="J427" s="36" t="str">
        <f>IF(ISNUMBER(deployment_raw[[#This Row],[Column10]]), deployment_raw[[#This Row],[Column10]],"")</f>
        <v/>
      </c>
      <c r="K427" s="31" t="str">
        <f>IF(ISNUMBER(deployment_raw[[#This Row],[Column11]]), deployment_raw[[#This Row],[Column11]]/1048576,"")</f>
        <v/>
      </c>
      <c r="L427" s="31" t="str">
        <f>IF(ISNUMBER(deployment_raw[[#This Row],[Column12]]), deployment_raw[[#This Row],[Column12]],"")</f>
        <v/>
      </c>
      <c r="M427" s="40" t="str">
        <f>IF(ISNUMBER(deployment_raw[[#This Row],[Column13]]), deployment_raw[[#This Row],[Column13]]/1048576,"")</f>
        <v/>
      </c>
    </row>
    <row r="428" spans="1:13" ht="15.75" customHeight="1" x14ac:dyDescent="0.25">
      <c r="A428" s="30" t="str">
        <f>IF(ISNONTEXT(deployment_raw[[#This Row],[Column1]]), "", deployment_raw[[#This Row],[Column1]])</f>
        <v/>
      </c>
      <c r="B428" s="47" t="str">
        <f>IF(ISNONTEXT(deployment_raw[[#This Row],[Column2]]), "", deployment_raw[[#This Row],[Column2]])</f>
        <v/>
      </c>
      <c r="C428" s="48" t="str">
        <f>IF(ISNONTEXT(deployment_raw[[#This Row],[Column3]]), "", deployment_raw[[#This Row],[Column3]])</f>
        <v/>
      </c>
      <c r="D428" s="47" t="str">
        <f>IF(ISNONTEXT(deployment_raw[[#This Row],[Column4]]), "", deployment_raw[[#This Row],[Column4]])</f>
        <v/>
      </c>
      <c r="E428" s="33" t="str">
        <f>IF(ISNUMBER(deployment_raw[[#This Row],[Column5]]), deployment_raw[[#This Row],[Column5]],"")</f>
        <v/>
      </c>
      <c r="F428" s="36" t="str">
        <f>IF(ISNUMBER(deployment_raw[[#This Row],[Column6]]), deployment_raw[[#This Row],[Column6]],"")</f>
        <v/>
      </c>
      <c r="G428" s="31" t="str">
        <f>IF(ISNUMBER(deployment_raw[[#This Row],[Column7]]), deployment_raw[[#This Row],[Column7]]/1048576,"")</f>
        <v/>
      </c>
      <c r="H428" s="31" t="str">
        <f>IF(ISNUMBER(deployment_raw[[#This Row],[Column8]]), deployment_raw[[#This Row],[Column8]],"")</f>
        <v/>
      </c>
      <c r="I428" s="33" t="str">
        <f>IF(ISNUMBER(deployment_raw[[#This Row],[Column9]]), deployment_raw[[#This Row],[Column9]]/1048576,"")</f>
        <v/>
      </c>
      <c r="J428" s="36" t="str">
        <f>IF(ISNUMBER(deployment_raw[[#This Row],[Column10]]), deployment_raw[[#This Row],[Column10]],"")</f>
        <v/>
      </c>
      <c r="K428" s="31" t="str">
        <f>IF(ISNUMBER(deployment_raw[[#This Row],[Column11]]), deployment_raw[[#This Row],[Column11]]/1048576,"")</f>
        <v/>
      </c>
      <c r="L428" s="31" t="str">
        <f>IF(ISNUMBER(deployment_raw[[#This Row],[Column12]]), deployment_raw[[#This Row],[Column12]],"")</f>
        <v/>
      </c>
      <c r="M428" s="40" t="str">
        <f>IF(ISNUMBER(deployment_raw[[#This Row],[Column13]]), deployment_raw[[#This Row],[Column13]]/1048576,"")</f>
        <v/>
      </c>
    </row>
    <row r="429" spans="1:13" ht="15.75" customHeight="1" x14ac:dyDescent="0.25">
      <c r="A429" s="30" t="str">
        <f>IF(ISNONTEXT(deployment_raw[[#This Row],[Column1]]), "", deployment_raw[[#This Row],[Column1]])</f>
        <v/>
      </c>
      <c r="B429" s="47" t="str">
        <f>IF(ISNONTEXT(deployment_raw[[#This Row],[Column2]]), "", deployment_raw[[#This Row],[Column2]])</f>
        <v/>
      </c>
      <c r="C429" s="48" t="str">
        <f>IF(ISNONTEXT(deployment_raw[[#This Row],[Column3]]), "", deployment_raw[[#This Row],[Column3]])</f>
        <v/>
      </c>
      <c r="D429" s="47" t="str">
        <f>IF(ISNONTEXT(deployment_raw[[#This Row],[Column4]]), "", deployment_raw[[#This Row],[Column4]])</f>
        <v/>
      </c>
      <c r="E429" s="33" t="str">
        <f>IF(ISNUMBER(deployment_raw[[#This Row],[Column5]]), deployment_raw[[#This Row],[Column5]],"")</f>
        <v/>
      </c>
      <c r="F429" s="36" t="str">
        <f>IF(ISNUMBER(deployment_raw[[#This Row],[Column6]]), deployment_raw[[#This Row],[Column6]],"")</f>
        <v/>
      </c>
      <c r="G429" s="31" t="str">
        <f>IF(ISNUMBER(deployment_raw[[#This Row],[Column7]]), deployment_raw[[#This Row],[Column7]]/1048576,"")</f>
        <v/>
      </c>
      <c r="H429" s="31" t="str">
        <f>IF(ISNUMBER(deployment_raw[[#This Row],[Column8]]), deployment_raw[[#This Row],[Column8]],"")</f>
        <v/>
      </c>
      <c r="I429" s="33" t="str">
        <f>IF(ISNUMBER(deployment_raw[[#This Row],[Column9]]), deployment_raw[[#This Row],[Column9]]/1048576,"")</f>
        <v/>
      </c>
      <c r="J429" s="36" t="str">
        <f>IF(ISNUMBER(deployment_raw[[#This Row],[Column10]]), deployment_raw[[#This Row],[Column10]],"")</f>
        <v/>
      </c>
      <c r="K429" s="31" t="str">
        <f>IF(ISNUMBER(deployment_raw[[#This Row],[Column11]]), deployment_raw[[#This Row],[Column11]]/1048576,"")</f>
        <v/>
      </c>
      <c r="L429" s="31" t="str">
        <f>IF(ISNUMBER(deployment_raw[[#This Row],[Column12]]), deployment_raw[[#This Row],[Column12]],"")</f>
        <v/>
      </c>
      <c r="M429" s="40" t="str">
        <f>IF(ISNUMBER(deployment_raw[[#This Row],[Column13]]), deployment_raw[[#This Row],[Column13]]/1048576,"")</f>
        <v/>
      </c>
    </row>
    <row r="430" spans="1:13" ht="15.75" customHeight="1" x14ac:dyDescent="0.25">
      <c r="A430" s="30" t="str">
        <f>IF(ISNONTEXT(deployment_raw[[#This Row],[Column1]]), "", deployment_raw[[#This Row],[Column1]])</f>
        <v/>
      </c>
      <c r="B430" s="47" t="str">
        <f>IF(ISNONTEXT(deployment_raw[[#This Row],[Column2]]), "", deployment_raw[[#This Row],[Column2]])</f>
        <v/>
      </c>
      <c r="C430" s="48" t="str">
        <f>IF(ISNONTEXT(deployment_raw[[#This Row],[Column3]]), "", deployment_raw[[#This Row],[Column3]])</f>
        <v/>
      </c>
      <c r="D430" s="47" t="str">
        <f>IF(ISNONTEXT(deployment_raw[[#This Row],[Column4]]), "", deployment_raw[[#This Row],[Column4]])</f>
        <v/>
      </c>
      <c r="E430" s="33" t="str">
        <f>IF(ISNUMBER(deployment_raw[[#This Row],[Column5]]), deployment_raw[[#This Row],[Column5]],"")</f>
        <v/>
      </c>
      <c r="F430" s="36" t="str">
        <f>IF(ISNUMBER(deployment_raw[[#This Row],[Column6]]), deployment_raw[[#This Row],[Column6]],"")</f>
        <v/>
      </c>
      <c r="G430" s="31" t="str">
        <f>IF(ISNUMBER(deployment_raw[[#This Row],[Column7]]), deployment_raw[[#This Row],[Column7]]/1048576,"")</f>
        <v/>
      </c>
      <c r="H430" s="31" t="str">
        <f>IF(ISNUMBER(deployment_raw[[#This Row],[Column8]]), deployment_raw[[#This Row],[Column8]],"")</f>
        <v/>
      </c>
      <c r="I430" s="33" t="str">
        <f>IF(ISNUMBER(deployment_raw[[#This Row],[Column9]]), deployment_raw[[#This Row],[Column9]]/1048576,"")</f>
        <v/>
      </c>
      <c r="J430" s="36" t="str">
        <f>IF(ISNUMBER(deployment_raw[[#This Row],[Column10]]), deployment_raw[[#This Row],[Column10]],"")</f>
        <v/>
      </c>
      <c r="K430" s="31" t="str">
        <f>IF(ISNUMBER(deployment_raw[[#This Row],[Column11]]), deployment_raw[[#This Row],[Column11]]/1048576,"")</f>
        <v/>
      </c>
      <c r="L430" s="31" t="str">
        <f>IF(ISNUMBER(deployment_raw[[#This Row],[Column12]]), deployment_raw[[#This Row],[Column12]],"")</f>
        <v/>
      </c>
      <c r="M430" s="40" t="str">
        <f>IF(ISNUMBER(deployment_raw[[#This Row],[Column13]]), deployment_raw[[#This Row],[Column13]]/1048576,"")</f>
        <v/>
      </c>
    </row>
    <row r="431" spans="1:13" ht="15.75" customHeight="1" x14ac:dyDescent="0.25">
      <c r="A431" s="30" t="str">
        <f>IF(ISNONTEXT(deployment_raw[[#This Row],[Column1]]), "", deployment_raw[[#This Row],[Column1]])</f>
        <v/>
      </c>
      <c r="B431" s="47" t="str">
        <f>IF(ISNONTEXT(deployment_raw[[#This Row],[Column2]]), "", deployment_raw[[#This Row],[Column2]])</f>
        <v/>
      </c>
      <c r="C431" s="48" t="str">
        <f>IF(ISNONTEXT(deployment_raw[[#This Row],[Column3]]), "", deployment_raw[[#This Row],[Column3]])</f>
        <v/>
      </c>
      <c r="D431" s="47" t="str">
        <f>IF(ISNONTEXT(deployment_raw[[#This Row],[Column4]]), "", deployment_raw[[#This Row],[Column4]])</f>
        <v/>
      </c>
      <c r="E431" s="33" t="str">
        <f>IF(ISNUMBER(deployment_raw[[#This Row],[Column5]]), deployment_raw[[#This Row],[Column5]],"")</f>
        <v/>
      </c>
      <c r="F431" s="36" t="str">
        <f>IF(ISNUMBER(deployment_raw[[#This Row],[Column6]]), deployment_raw[[#This Row],[Column6]],"")</f>
        <v/>
      </c>
      <c r="G431" s="31" t="str">
        <f>IF(ISNUMBER(deployment_raw[[#This Row],[Column7]]), deployment_raw[[#This Row],[Column7]]/1048576,"")</f>
        <v/>
      </c>
      <c r="H431" s="31" t="str">
        <f>IF(ISNUMBER(deployment_raw[[#This Row],[Column8]]), deployment_raw[[#This Row],[Column8]],"")</f>
        <v/>
      </c>
      <c r="I431" s="33" t="str">
        <f>IF(ISNUMBER(deployment_raw[[#This Row],[Column9]]), deployment_raw[[#This Row],[Column9]]/1048576,"")</f>
        <v/>
      </c>
      <c r="J431" s="36" t="str">
        <f>IF(ISNUMBER(deployment_raw[[#This Row],[Column10]]), deployment_raw[[#This Row],[Column10]],"")</f>
        <v/>
      </c>
      <c r="K431" s="31" t="str">
        <f>IF(ISNUMBER(deployment_raw[[#This Row],[Column11]]), deployment_raw[[#This Row],[Column11]]/1048576,"")</f>
        <v/>
      </c>
      <c r="L431" s="31" t="str">
        <f>IF(ISNUMBER(deployment_raw[[#This Row],[Column12]]), deployment_raw[[#This Row],[Column12]],"")</f>
        <v/>
      </c>
      <c r="M431" s="40" t="str">
        <f>IF(ISNUMBER(deployment_raw[[#This Row],[Column13]]), deployment_raw[[#This Row],[Column13]]/1048576,"")</f>
        <v/>
      </c>
    </row>
    <row r="432" spans="1:13" ht="15.75" customHeight="1" x14ac:dyDescent="0.25">
      <c r="A432" s="30" t="str">
        <f>IF(ISNONTEXT(deployment_raw[[#This Row],[Column1]]), "", deployment_raw[[#This Row],[Column1]])</f>
        <v/>
      </c>
      <c r="B432" s="47" t="str">
        <f>IF(ISNONTEXT(deployment_raw[[#This Row],[Column2]]), "", deployment_raw[[#This Row],[Column2]])</f>
        <v/>
      </c>
      <c r="C432" s="48" t="str">
        <f>IF(ISNONTEXT(deployment_raw[[#This Row],[Column3]]), "", deployment_raw[[#This Row],[Column3]])</f>
        <v/>
      </c>
      <c r="D432" s="47" t="str">
        <f>IF(ISNONTEXT(deployment_raw[[#This Row],[Column4]]), "", deployment_raw[[#This Row],[Column4]])</f>
        <v/>
      </c>
      <c r="E432" s="33" t="str">
        <f>IF(ISNUMBER(deployment_raw[[#This Row],[Column5]]), deployment_raw[[#This Row],[Column5]],"")</f>
        <v/>
      </c>
      <c r="F432" s="36" t="str">
        <f>IF(ISNUMBER(deployment_raw[[#This Row],[Column6]]), deployment_raw[[#This Row],[Column6]],"")</f>
        <v/>
      </c>
      <c r="G432" s="31" t="str">
        <f>IF(ISNUMBER(deployment_raw[[#This Row],[Column7]]), deployment_raw[[#This Row],[Column7]]/1048576,"")</f>
        <v/>
      </c>
      <c r="H432" s="31" t="str">
        <f>IF(ISNUMBER(deployment_raw[[#This Row],[Column8]]), deployment_raw[[#This Row],[Column8]],"")</f>
        <v/>
      </c>
      <c r="I432" s="33" t="str">
        <f>IF(ISNUMBER(deployment_raw[[#This Row],[Column9]]), deployment_raw[[#This Row],[Column9]]/1048576,"")</f>
        <v/>
      </c>
      <c r="J432" s="36" t="str">
        <f>IF(ISNUMBER(deployment_raw[[#This Row],[Column10]]), deployment_raw[[#This Row],[Column10]],"")</f>
        <v/>
      </c>
      <c r="K432" s="31" t="str">
        <f>IF(ISNUMBER(deployment_raw[[#This Row],[Column11]]), deployment_raw[[#This Row],[Column11]]/1048576,"")</f>
        <v/>
      </c>
      <c r="L432" s="31" t="str">
        <f>IF(ISNUMBER(deployment_raw[[#This Row],[Column12]]), deployment_raw[[#This Row],[Column12]],"")</f>
        <v/>
      </c>
      <c r="M432" s="40" t="str">
        <f>IF(ISNUMBER(deployment_raw[[#This Row],[Column13]]), deployment_raw[[#This Row],[Column13]]/1048576,"")</f>
        <v/>
      </c>
    </row>
    <row r="433" spans="1:13" ht="15.75" customHeight="1" x14ac:dyDescent="0.25">
      <c r="A433" s="30" t="str">
        <f>IF(ISNONTEXT(deployment_raw[[#This Row],[Column1]]), "", deployment_raw[[#This Row],[Column1]])</f>
        <v/>
      </c>
      <c r="B433" s="47" t="str">
        <f>IF(ISNONTEXT(deployment_raw[[#This Row],[Column2]]), "", deployment_raw[[#This Row],[Column2]])</f>
        <v/>
      </c>
      <c r="C433" s="48" t="str">
        <f>IF(ISNONTEXT(deployment_raw[[#This Row],[Column3]]), "", deployment_raw[[#This Row],[Column3]])</f>
        <v/>
      </c>
      <c r="D433" s="47" t="str">
        <f>IF(ISNONTEXT(deployment_raw[[#This Row],[Column4]]), "", deployment_raw[[#This Row],[Column4]])</f>
        <v/>
      </c>
      <c r="E433" s="33" t="str">
        <f>IF(ISNUMBER(deployment_raw[[#This Row],[Column5]]), deployment_raw[[#This Row],[Column5]],"")</f>
        <v/>
      </c>
      <c r="F433" s="36" t="str">
        <f>IF(ISNUMBER(deployment_raw[[#This Row],[Column6]]), deployment_raw[[#This Row],[Column6]],"")</f>
        <v/>
      </c>
      <c r="G433" s="31" t="str">
        <f>IF(ISNUMBER(deployment_raw[[#This Row],[Column7]]), deployment_raw[[#This Row],[Column7]]/1048576,"")</f>
        <v/>
      </c>
      <c r="H433" s="31" t="str">
        <f>IF(ISNUMBER(deployment_raw[[#This Row],[Column8]]), deployment_raw[[#This Row],[Column8]],"")</f>
        <v/>
      </c>
      <c r="I433" s="33" t="str">
        <f>IF(ISNUMBER(deployment_raw[[#This Row],[Column9]]), deployment_raw[[#This Row],[Column9]]/1048576,"")</f>
        <v/>
      </c>
      <c r="J433" s="36" t="str">
        <f>IF(ISNUMBER(deployment_raw[[#This Row],[Column10]]), deployment_raw[[#This Row],[Column10]],"")</f>
        <v/>
      </c>
      <c r="K433" s="31" t="str">
        <f>IF(ISNUMBER(deployment_raw[[#This Row],[Column11]]), deployment_raw[[#This Row],[Column11]]/1048576,"")</f>
        <v/>
      </c>
      <c r="L433" s="31" t="str">
        <f>IF(ISNUMBER(deployment_raw[[#This Row],[Column12]]), deployment_raw[[#This Row],[Column12]],"")</f>
        <v/>
      </c>
      <c r="M433" s="40" t="str">
        <f>IF(ISNUMBER(deployment_raw[[#This Row],[Column13]]), deployment_raw[[#This Row],[Column13]]/1048576,"")</f>
        <v/>
      </c>
    </row>
    <row r="434" spans="1:13" ht="15.75" customHeight="1" x14ac:dyDescent="0.25">
      <c r="A434" s="30" t="str">
        <f>IF(ISNONTEXT(deployment_raw[[#This Row],[Column1]]), "", deployment_raw[[#This Row],[Column1]])</f>
        <v/>
      </c>
      <c r="B434" s="47" t="str">
        <f>IF(ISNONTEXT(deployment_raw[[#This Row],[Column2]]), "", deployment_raw[[#This Row],[Column2]])</f>
        <v/>
      </c>
      <c r="C434" s="48" t="str">
        <f>IF(ISNONTEXT(deployment_raw[[#This Row],[Column3]]), "", deployment_raw[[#This Row],[Column3]])</f>
        <v/>
      </c>
      <c r="D434" s="47" t="str">
        <f>IF(ISNONTEXT(deployment_raw[[#This Row],[Column4]]), "", deployment_raw[[#This Row],[Column4]])</f>
        <v/>
      </c>
      <c r="E434" s="33" t="str">
        <f>IF(ISNUMBER(deployment_raw[[#This Row],[Column5]]), deployment_raw[[#This Row],[Column5]],"")</f>
        <v/>
      </c>
      <c r="F434" s="36" t="str">
        <f>IF(ISNUMBER(deployment_raw[[#This Row],[Column6]]), deployment_raw[[#This Row],[Column6]],"")</f>
        <v/>
      </c>
      <c r="G434" s="31" t="str">
        <f>IF(ISNUMBER(deployment_raw[[#This Row],[Column7]]), deployment_raw[[#This Row],[Column7]]/1048576,"")</f>
        <v/>
      </c>
      <c r="H434" s="31" t="str">
        <f>IF(ISNUMBER(deployment_raw[[#This Row],[Column8]]), deployment_raw[[#This Row],[Column8]],"")</f>
        <v/>
      </c>
      <c r="I434" s="33" t="str">
        <f>IF(ISNUMBER(deployment_raw[[#This Row],[Column9]]), deployment_raw[[#This Row],[Column9]]/1048576,"")</f>
        <v/>
      </c>
      <c r="J434" s="36" t="str">
        <f>IF(ISNUMBER(deployment_raw[[#This Row],[Column10]]), deployment_raw[[#This Row],[Column10]],"")</f>
        <v/>
      </c>
      <c r="K434" s="31" t="str">
        <f>IF(ISNUMBER(deployment_raw[[#This Row],[Column11]]), deployment_raw[[#This Row],[Column11]]/1048576,"")</f>
        <v/>
      </c>
      <c r="L434" s="31" t="str">
        <f>IF(ISNUMBER(deployment_raw[[#This Row],[Column12]]), deployment_raw[[#This Row],[Column12]],"")</f>
        <v/>
      </c>
      <c r="M434" s="40" t="str">
        <f>IF(ISNUMBER(deployment_raw[[#This Row],[Column13]]), deployment_raw[[#This Row],[Column13]]/1048576,"")</f>
        <v/>
      </c>
    </row>
    <row r="435" spans="1:13" ht="15.75" customHeight="1" x14ac:dyDescent="0.25">
      <c r="A435" s="30" t="str">
        <f>IF(ISNONTEXT(deployment_raw[[#This Row],[Column1]]), "", deployment_raw[[#This Row],[Column1]])</f>
        <v/>
      </c>
      <c r="B435" s="47" t="str">
        <f>IF(ISNONTEXT(deployment_raw[[#This Row],[Column2]]), "", deployment_raw[[#This Row],[Column2]])</f>
        <v/>
      </c>
      <c r="C435" s="48" t="str">
        <f>IF(ISNONTEXT(deployment_raw[[#This Row],[Column3]]), "", deployment_raw[[#This Row],[Column3]])</f>
        <v/>
      </c>
      <c r="D435" s="47" t="str">
        <f>IF(ISNONTEXT(deployment_raw[[#This Row],[Column4]]), "", deployment_raw[[#This Row],[Column4]])</f>
        <v/>
      </c>
      <c r="E435" s="33" t="str">
        <f>IF(ISNUMBER(deployment_raw[[#This Row],[Column5]]), deployment_raw[[#This Row],[Column5]],"")</f>
        <v/>
      </c>
      <c r="F435" s="36" t="str">
        <f>IF(ISNUMBER(deployment_raw[[#This Row],[Column6]]), deployment_raw[[#This Row],[Column6]],"")</f>
        <v/>
      </c>
      <c r="G435" s="31" t="str">
        <f>IF(ISNUMBER(deployment_raw[[#This Row],[Column7]]), deployment_raw[[#This Row],[Column7]]/1048576,"")</f>
        <v/>
      </c>
      <c r="H435" s="31" t="str">
        <f>IF(ISNUMBER(deployment_raw[[#This Row],[Column8]]), deployment_raw[[#This Row],[Column8]],"")</f>
        <v/>
      </c>
      <c r="I435" s="33" t="str">
        <f>IF(ISNUMBER(deployment_raw[[#This Row],[Column9]]), deployment_raw[[#This Row],[Column9]]/1048576,"")</f>
        <v/>
      </c>
      <c r="J435" s="36" t="str">
        <f>IF(ISNUMBER(deployment_raw[[#This Row],[Column10]]), deployment_raw[[#This Row],[Column10]],"")</f>
        <v/>
      </c>
      <c r="K435" s="31" t="str">
        <f>IF(ISNUMBER(deployment_raw[[#This Row],[Column11]]), deployment_raw[[#This Row],[Column11]]/1048576,"")</f>
        <v/>
      </c>
      <c r="L435" s="31" t="str">
        <f>IF(ISNUMBER(deployment_raw[[#This Row],[Column12]]), deployment_raw[[#This Row],[Column12]],"")</f>
        <v/>
      </c>
      <c r="M435" s="40" t="str">
        <f>IF(ISNUMBER(deployment_raw[[#This Row],[Column13]]), deployment_raw[[#This Row],[Column13]]/1048576,"")</f>
        <v/>
      </c>
    </row>
    <row r="436" spans="1:13" ht="15.75" customHeight="1" x14ac:dyDescent="0.25">
      <c r="A436" s="30" t="str">
        <f>IF(ISNONTEXT(deployment_raw[[#This Row],[Column1]]), "", deployment_raw[[#This Row],[Column1]])</f>
        <v/>
      </c>
      <c r="B436" s="47" t="str">
        <f>IF(ISNONTEXT(deployment_raw[[#This Row],[Column2]]), "", deployment_raw[[#This Row],[Column2]])</f>
        <v/>
      </c>
      <c r="C436" s="48" t="str">
        <f>IF(ISNONTEXT(deployment_raw[[#This Row],[Column3]]), "", deployment_raw[[#This Row],[Column3]])</f>
        <v/>
      </c>
      <c r="D436" s="47" t="str">
        <f>IF(ISNONTEXT(deployment_raw[[#This Row],[Column4]]), "", deployment_raw[[#This Row],[Column4]])</f>
        <v/>
      </c>
      <c r="E436" s="33" t="str">
        <f>IF(ISNUMBER(deployment_raw[[#This Row],[Column5]]), deployment_raw[[#This Row],[Column5]],"")</f>
        <v/>
      </c>
      <c r="F436" s="36" t="str">
        <f>IF(ISNUMBER(deployment_raw[[#This Row],[Column6]]), deployment_raw[[#This Row],[Column6]],"")</f>
        <v/>
      </c>
      <c r="G436" s="31" t="str">
        <f>IF(ISNUMBER(deployment_raw[[#This Row],[Column7]]), deployment_raw[[#This Row],[Column7]]/1048576,"")</f>
        <v/>
      </c>
      <c r="H436" s="31" t="str">
        <f>IF(ISNUMBER(deployment_raw[[#This Row],[Column8]]), deployment_raw[[#This Row],[Column8]],"")</f>
        <v/>
      </c>
      <c r="I436" s="33" t="str">
        <f>IF(ISNUMBER(deployment_raw[[#This Row],[Column9]]), deployment_raw[[#This Row],[Column9]]/1048576,"")</f>
        <v/>
      </c>
      <c r="J436" s="36" t="str">
        <f>IF(ISNUMBER(deployment_raw[[#This Row],[Column10]]), deployment_raw[[#This Row],[Column10]],"")</f>
        <v/>
      </c>
      <c r="K436" s="31" t="str">
        <f>IF(ISNUMBER(deployment_raw[[#This Row],[Column11]]), deployment_raw[[#This Row],[Column11]]/1048576,"")</f>
        <v/>
      </c>
      <c r="L436" s="31" t="str">
        <f>IF(ISNUMBER(deployment_raw[[#This Row],[Column12]]), deployment_raw[[#This Row],[Column12]],"")</f>
        <v/>
      </c>
      <c r="M436" s="40" t="str">
        <f>IF(ISNUMBER(deployment_raw[[#This Row],[Column13]]), deployment_raw[[#This Row],[Column13]]/1048576,"")</f>
        <v/>
      </c>
    </row>
    <row r="437" spans="1:13" ht="15.75" customHeight="1" x14ac:dyDescent="0.25">
      <c r="A437" s="30" t="str">
        <f>IF(ISNONTEXT(deployment_raw[[#This Row],[Column1]]), "", deployment_raw[[#This Row],[Column1]])</f>
        <v/>
      </c>
      <c r="B437" s="47" t="str">
        <f>IF(ISNONTEXT(deployment_raw[[#This Row],[Column2]]), "", deployment_raw[[#This Row],[Column2]])</f>
        <v/>
      </c>
      <c r="C437" s="48" t="str">
        <f>IF(ISNONTEXT(deployment_raw[[#This Row],[Column3]]), "", deployment_raw[[#This Row],[Column3]])</f>
        <v/>
      </c>
      <c r="D437" s="47" t="str">
        <f>IF(ISNONTEXT(deployment_raw[[#This Row],[Column4]]), "", deployment_raw[[#This Row],[Column4]])</f>
        <v/>
      </c>
      <c r="E437" s="33" t="str">
        <f>IF(ISNUMBER(deployment_raw[[#This Row],[Column5]]), deployment_raw[[#This Row],[Column5]],"")</f>
        <v/>
      </c>
      <c r="F437" s="36" t="str">
        <f>IF(ISNUMBER(deployment_raw[[#This Row],[Column6]]), deployment_raw[[#This Row],[Column6]],"")</f>
        <v/>
      </c>
      <c r="G437" s="31" t="str">
        <f>IF(ISNUMBER(deployment_raw[[#This Row],[Column7]]), deployment_raw[[#This Row],[Column7]]/1048576,"")</f>
        <v/>
      </c>
      <c r="H437" s="31" t="str">
        <f>IF(ISNUMBER(deployment_raw[[#This Row],[Column8]]), deployment_raw[[#This Row],[Column8]],"")</f>
        <v/>
      </c>
      <c r="I437" s="33" t="str">
        <f>IF(ISNUMBER(deployment_raw[[#This Row],[Column9]]), deployment_raw[[#This Row],[Column9]]/1048576,"")</f>
        <v/>
      </c>
      <c r="J437" s="36" t="str">
        <f>IF(ISNUMBER(deployment_raw[[#This Row],[Column10]]), deployment_raw[[#This Row],[Column10]],"")</f>
        <v/>
      </c>
      <c r="K437" s="31" t="str">
        <f>IF(ISNUMBER(deployment_raw[[#This Row],[Column11]]), deployment_raw[[#This Row],[Column11]]/1048576,"")</f>
        <v/>
      </c>
      <c r="L437" s="31" t="str">
        <f>IF(ISNUMBER(deployment_raw[[#This Row],[Column12]]), deployment_raw[[#This Row],[Column12]],"")</f>
        <v/>
      </c>
      <c r="M437" s="40" t="str">
        <f>IF(ISNUMBER(deployment_raw[[#This Row],[Column13]]), deployment_raw[[#This Row],[Column13]]/1048576,"")</f>
        <v/>
      </c>
    </row>
    <row r="438" spans="1:13" ht="15.75" customHeight="1" x14ac:dyDescent="0.25">
      <c r="A438" s="30" t="str">
        <f>IF(ISNONTEXT(deployment_raw[[#This Row],[Column1]]), "", deployment_raw[[#This Row],[Column1]])</f>
        <v/>
      </c>
      <c r="B438" s="47" t="str">
        <f>IF(ISNONTEXT(deployment_raw[[#This Row],[Column2]]), "", deployment_raw[[#This Row],[Column2]])</f>
        <v/>
      </c>
      <c r="C438" s="48" t="str">
        <f>IF(ISNONTEXT(deployment_raw[[#This Row],[Column3]]), "", deployment_raw[[#This Row],[Column3]])</f>
        <v/>
      </c>
      <c r="D438" s="47" t="str">
        <f>IF(ISNONTEXT(deployment_raw[[#This Row],[Column4]]), "", deployment_raw[[#This Row],[Column4]])</f>
        <v/>
      </c>
      <c r="E438" s="33" t="str">
        <f>IF(ISNUMBER(deployment_raw[[#This Row],[Column5]]), deployment_raw[[#This Row],[Column5]],"")</f>
        <v/>
      </c>
      <c r="F438" s="36" t="str">
        <f>IF(ISNUMBER(deployment_raw[[#This Row],[Column6]]), deployment_raw[[#This Row],[Column6]],"")</f>
        <v/>
      </c>
      <c r="G438" s="31" t="str">
        <f>IF(ISNUMBER(deployment_raw[[#This Row],[Column7]]), deployment_raw[[#This Row],[Column7]]/1048576,"")</f>
        <v/>
      </c>
      <c r="H438" s="31" t="str">
        <f>IF(ISNUMBER(deployment_raw[[#This Row],[Column8]]), deployment_raw[[#This Row],[Column8]],"")</f>
        <v/>
      </c>
      <c r="I438" s="33" t="str">
        <f>IF(ISNUMBER(deployment_raw[[#This Row],[Column9]]), deployment_raw[[#This Row],[Column9]]/1048576,"")</f>
        <v/>
      </c>
      <c r="J438" s="36" t="str">
        <f>IF(ISNUMBER(deployment_raw[[#This Row],[Column10]]), deployment_raw[[#This Row],[Column10]],"")</f>
        <v/>
      </c>
      <c r="K438" s="31" t="str">
        <f>IF(ISNUMBER(deployment_raw[[#This Row],[Column11]]), deployment_raw[[#This Row],[Column11]]/1048576,"")</f>
        <v/>
      </c>
      <c r="L438" s="31" t="str">
        <f>IF(ISNUMBER(deployment_raw[[#This Row],[Column12]]), deployment_raw[[#This Row],[Column12]],"")</f>
        <v/>
      </c>
      <c r="M438" s="40" t="str">
        <f>IF(ISNUMBER(deployment_raw[[#This Row],[Column13]]), deployment_raw[[#This Row],[Column13]]/1048576,"")</f>
        <v/>
      </c>
    </row>
    <row r="439" spans="1:13" ht="15.75" customHeight="1" x14ac:dyDescent="0.25">
      <c r="A439" s="30" t="str">
        <f>IF(ISNONTEXT(deployment_raw[[#This Row],[Column1]]), "", deployment_raw[[#This Row],[Column1]])</f>
        <v/>
      </c>
      <c r="B439" s="47" t="str">
        <f>IF(ISNONTEXT(deployment_raw[[#This Row],[Column2]]), "", deployment_raw[[#This Row],[Column2]])</f>
        <v/>
      </c>
      <c r="C439" s="48" t="str">
        <f>IF(ISNONTEXT(deployment_raw[[#This Row],[Column3]]), "", deployment_raw[[#This Row],[Column3]])</f>
        <v/>
      </c>
      <c r="D439" s="47" t="str">
        <f>IF(ISNONTEXT(deployment_raw[[#This Row],[Column4]]), "", deployment_raw[[#This Row],[Column4]])</f>
        <v/>
      </c>
      <c r="E439" s="33" t="str">
        <f>IF(ISNUMBER(deployment_raw[[#This Row],[Column5]]), deployment_raw[[#This Row],[Column5]],"")</f>
        <v/>
      </c>
      <c r="F439" s="36" t="str">
        <f>IF(ISNUMBER(deployment_raw[[#This Row],[Column6]]), deployment_raw[[#This Row],[Column6]],"")</f>
        <v/>
      </c>
      <c r="G439" s="31" t="str">
        <f>IF(ISNUMBER(deployment_raw[[#This Row],[Column7]]), deployment_raw[[#This Row],[Column7]]/1048576,"")</f>
        <v/>
      </c>
      <c r="H439" s="31" t="str">
        <f>IF(ISNUMBER(deployment_raw[[#This Row],[Column8]]), deployment_raw[[#This Row],[Column8]],"")</f>
        <v/>
      </c>
      <c r="I439" s="33" t="str">
        <f>IF(ISNUMBER(deployment_raw[[#This Row],[Column9]]), deployment_raw[[#This Row],[Column9]]/1048576,"")</f>
        <v/>
      </c>
      <c r="J439" s="36" t="str">
        <f>IF(ISNUMBER(deployment_raw[[#This Row],[Column10]]), deployment_raw[[#This Row],[Column10]],"")</f>
        <v/>
      </c>
      <c r="K439" s="31" t="str">
        <f>IF(ISNUMBER(deployment_raw[[#This Row],[Column11]]), deployment_raw[[#This Row],[Column11]]/1048576,"")</f>
        <v/>
      </c>
      <c r="L439" s="31" t="str">
        <f>IF(ISNUMBER(deployment_raw[[#This Row],[Column12]]), deployment_raw[[#This Row],[Column12]],"")</f>
        <v/>
      </c>
      <c r="M439" s="40" t="str">
        <f>IF(ISNUMBER(deployment_raw[[#This Row],[Column13]]), deployment_raw[[#This Row],[Column13]]/1048576,"")</f>
        <v/>
      </c>
    </row>
    <row r="440" spans="1:13" ht="15.75" customHeight="1" x14ac:dyDescent="0.25">
      <c r="A440" s="30" t="str">
        <f>IF(ISNONTEXT(deployment_raw[[#This Row],[Column1]]), "", deployment_raw[[#This Row],[Column1]])</f>
        <v/>
      </c>
      <c r="B440" s="47" t="str">
        <f>IF(ISNONTEXT(deployment_raw[[#This Row],[Column2]]), "", deployment_raw[[#This Row],[Column2]])</f>
        <v/>
      </c>
      <c r="C440" s="48" t="str">
        <f>IF(ISNONTEXT(deployment_raw[[#This Row],[Column3]]), "", deployment_raw[[#This Row],[Column3]])</f>
        <v/>
      </c>
      <c r="D440" s="47" t="str">
        <f>IF(ISNONTEXT(deployment_raw[[#This Row],[Column4]]), "", deployment_raw[[#This Row],[Column4]])</f>
        <v/>
      </c>
      <c r="E440" s="33" t="str">
        <f>IF(ISNUMBER(deployment_raw[[#This Row],[Column5]]), deployment_raw[[#This Row],[Column5]],"")</f>
        <v/>
      </c>
      <c r="F440" s="36" t="str">
        <f>IF(ISNUMBER(deployment_raw[[#This Row],[Column6]]), deployment_raw[[#This Row],[Column6]],"")</f>
        <v/>
      </c>
      <c r="G440" s="31" t="str">
        <f>IF(ISNUMBER(deployment_raw[[#This Row],[Column7]]), deployment_raw[[#This Row],[Column7]]/1048576,"")</f>
        <v/>
      </c>
      <c r="H440" s="31" t="str">
        <f>IF(ISNUMBER(deployment_raw[[#This Row],[Column8]]), deployment_raw[[#This Row],[Column8]],"")</f>
        <v/>
      </c>
      <c r="I440" s="33" t="str">
        <f>IF(ISNUMBER(deployment_raw[[#This Row],[Column9]]), deployment_raw[[#This Row],[Column9]]/1048576,"")</f>
        <v/>
      </c>
      <c r="J440" s="36" t="str">
        <f>IF(ISNUMBER(deployment_raw[[#This Row],[Column10]]), deployment_raw[[#This Row],[Column10]],"")</f>
        <v/>
      </c>
      <c r="K440" s="31" t="str">
        <f>IF(ISNUMBER(deployment_raw[[#This Row],[Column11]]), deployment_raw[[#This Row],[Column11]]/1048576,"")</f>
        <v/>
      </c>
      <c r="L440" s="31" t="str">
        <f>IF(ISNUMBER(deployment_raw[[#This Row],[Column12]]), deployment_raw[[#This Row],[Column12]],"")</f>
        <v/>
      </c>
      <c r="M440" s="40" t="str">
        <f>IF(ISNUMBER(deployment_raw[[#This Row],[Column13]]), deployment_raw[[#This Row],[Column13]]/1048576,"")</f>
        <v/>
      </c>
    </row>
    <row r="441" spans="1:13" ht="15.75" customHeight="1" x14ac:dyDescent="0.25">
      <c r="A441" s="30" t="str">
        <f>IF(ISNONTEXT(deployment_raw[[#This Row],[Column1]]), "", deployment_raw[[#This Row],[Column1]])</f>
        <v/>
      </c>
      <c r="B441" s="47" t="str">
        <f>IF(ISNONTEXT(deployment_raw[[#This Row],[Column2]]), "", deployment_raw[[#This Row],[Column2]])</f>
        <v/>
      </c>
      <c r="C441" s="48" t="str">
        <f>IF(ISNONTEXT(deployment_raw[[#This Row],[Column3]]), "", deployment_raw[[#This Row],[Column3]])</f>
        <v/>
      </c>
      <c r="D441" s="47" t="str">
        <f>IF(ISNONTEXT(deployment_raw[[#This Row],[Column4]]), "", deployment_raw[[#This Row],[Column4]])</f>
        <v/>
      </c>
      <c r="E441" s="33" t="str">
        <f>IF(ISNUMBER(deployment_raw[[#This Row],[Column5]]), deployment_raw[[#This Row],[Column5]],"")</f>
        <v/>
      </c>
      <c r="F441" s="36" t="str">
        <f>IF(ISNUMBER(deployment_raw[[#This Row],[Column6]]), deployment_raw[[#This Row],[Column6]],"")</f>
        <v/>
      </c>
      <c r="G441" s="31" t="str">
        <f>IF(ISNUMBER(deployment_raw[[#This Row],[Column7]]), deployment_raw[[#This Row],[Column7]]/1048576,"")</f>
        <v/>
      </c>
      <c r="H441" s="31" t="str">
        <f>IF(ISNUMBER(deployment_raw[[#This Row],[Column8]]), deployment_raw[[#This Row],[Column8]],"")</f>
        <v/>
      </c>
      <c r="I441" s="33" t="str">
        <f>IF(ISNUMBER(deployment_raw[[#This Row],[Column9]]), deployment_raw[[#This Row],[Column9]]/1048576,"")</f>
        <v/>
      </c>
      <c r="J441" s="36" t="str">
        <f>IF(ISNUMBER(deployment_raw[[#This Row],[Column10]]), deployment_raw[[#This Row],[Column10]],"")</f>
        <v/>
      </c>
      <c r="K441" s="31" t="str">
        <f>IF(ISNUMBER(deployment_raw[[#This Row],[Column11]]), deployment_raw[[#This Row],[Column11]]/1048576,"")</f>
        <v/>
      </c>
      <c r="L441" s="31" t="str">
        <f>IF(ISNUMBER(deployment_raw[[#This Row],[Column12]]), deployment_raw[[#This Row],[Column12]],"")</f>
        <v/>
      </c>
      <c r="M441" s="40" t="str">
        <f>IF(ISNUMBER(deployment_raw[[#This Row],[Column13]]), deployment_raw[[#This Row],[Column13]]/1048576,"")</f>
        <v/>
      </c>
    </row>
    <row r="442" spans="1:13" ht="15.75" customHeight="1" x14ac:dyDescent="0.25">
      <c r="A442" s="30" t="str">
        <f>IF(ISNONTEXT(deployment_raw[[#This Row],[Column1]]), "", deployment_raw[[#This Row],[Column1]])</f>
        <v/>
      </c>
      <c r="B442" s="47" t="str">
        <f>IF(ISNONTEXT(deployment_raw[[#This Row],[Column2]]), "", deployment_raw[[#This Row],[Column2]])</f>
        <v/>
      </c>
      <c r="C442" s="48" t="str">
        <f>IF(ISNONTEXT(deployment_raw[[#This Row],[Column3]]), "", deployment_raw[[#This Row],[Column3]])</f>
        <v/>
      </c>
      <c r="D442" s="47" t="str">
        <f>IF(ISNONTEXT(deployment_raw[[#This Row],[Column4]]), "", deployment_raw[[#This Row],[Column4]])</f>
        <v/>
      </c>
      <c r="E442" s="33" t="str">
        <f>IF(ISNUMBER(deployment_raw[[#This Row],[Column5]]), deployment_raw[[#This Row],[Column5]],"")</f>
        <v/>
      </c>
      <c r="F442" s="36" t="str">
        <f>IF(ISNUMBER(deployment_raw[[#This Row],[Column6]]), deployment_raw[[#This Row],[Column6]],"")</f>
        <v/>
      </c>
      <c r="G442" s="31" t="str">
        <f>IF(ISNUMBER(deployment_raw[[#This Row],[Column7]]), deployment_raw[[#This Row],[Column7]]/1048576,"")</f>
        <v/>
      </c>
      <c r="H442" s="31" t="str">
        <f>IF(ISNUMBER(deployment_raw[[#This Row],[Column8]]), deployment_raw[[#This Row],[Column8]],"")</f>
        <v/>
      </c>
      <c r="I442" s="33" t="str">
        <f>IF(ISNUMBER(deployment_raw[[#This Row],[Column9]]), deployment_raw[[#This Row],[Column9]]/1048576,"")</f>
        <v/>
      </c>
      <c r="J442" s="36" t="str">
        <f>IF(ISNUMBER(deployment_raw[[#This Row],[Column10]]), deployment_raw[[#This Row],[Column10]],"")</f>
        <v/>
      </c>
      <c r="K442" s="31" t="str">
        <f>IF(ISNUMBER(deployment_raw[[#This Row],[Column11]]), deployment_raw[[#This Row],[Column11]]/1048576,"")</f>
        <v/>
      </c>
      <c r="L442" s="31" t="str">
        <f>IF(ISNUMBER(deployment_raw[[#This Row],[Column12]]), deployment_raw[[#This Row],[Column12]],"")</f>
        <v/>
      </c>
      <c r="M442" s="40" t="str">
        <f>IF(ISNUMBER(deployment_raw[[#This Row],[Column13]]), deployment_raw[[#This Row],[Column13]]/1048576,"")</f>
        <v/>
      </c>
    </row>
    <row r="443" spans="1:13" ht="15.75" customHeight="1" x14ac:dyDescent="0.25">
      <c r="A443" s="30" t="str">
        <f>IF(ISNONTEXT(deployment_raw[[#This Row],[Column1]]), "", deployment_raw[[#This Row],[Column1]])</f>
        <v/>
      </c>
      <c r="B443" s="47" t="str">
        <f>IF(ISNONTEXT(deployment_raw[[#This Row],[Column2]]), "", deployment_raw[[#This Row],[Column2]])</f>
        <v/>
      </c>
      <c r="C443" s="48" t="str">
        <f>IF(ISNONTEXT(deployment_raw[[#This Row],[Column3]]), "", deployment_raw[[#This Row],[Column3]])</f>
        <v/>
      </c>
      <c r="D443" s="47" t="str">
        <f>IF(ISNONTEXT(deployment_raw[[#This Row],[Column4]]), "", deployment_raw[[#This Row],[Column4]])</f>
        <v/>
      </c>
      <c r="E443" s="33" t="str">
        <f>IF(ISNUMBER(deployment_raw[[#This Row],[Column5]]), deployment_raw[[#This Row],[Column5]],"")</f>
        <v/>
      </c>
      <c r="F443" s="36" t="str">
        <f>IF(ISNUMBER(deployment_raw[[#This Row],[Column6]]), deployment_raw[[#This Row],[Column6]],"")</f>
        <v/>
      </c>
      <c r="G443" s="31" t="str">
        <f>IF(ISNUMBER(deployment_raw[[#This Row],[Column7]]), deployment_raw[[#This Row],[Column7]]/1048576,"")</f>
        <v/>
      </c>
      <c r="H443" s="31" t="str">
        <f>IF(ISNUMBER(deployment_raw[[#This Row],[Column8]]), deployment_raw[[#This Row],[Column8]],"")</f>
        <v/>
      </c>
      <c r="I443" s="33" t="str">
        <f>IF(ISNUMBER(deployment_raw[[#This Row],[Column9]]), deployment_raw[[#This Row],[Column9]]/1048576,"")</f>
        <v/>
      </c>
      <c r="J443" s="36" t="str">
        <f>IF(ISNUMBER(deployment_raw[[#This Row],[Column10]]), deployment_raw[[#This Row],[Column10]],"")</f>
        <v/>
      </c>
      <c r="K443" s="31" t="str">
        <f>IF(ISNUMBER(deployment_raw[[#This Row],[Column11]]), deployment_raw[[#This Row],[Column11]]/1048576,"")</f>
        <v/>
      </c>
      <c r="L443" s="31" t="str">
        <f>IF(ISNUMBER(deployment_raw[[#This Row],[Column12]]), deployment_raw[[#This Row],[Column12]],"")</f>
        <v/>
      </c>
      <c r="M443" s="40" t="str">
        <f>IF(ISNUMBER(deployment_raw[[#This Row],[Column13]]), deployment_raw[[#This Row],[Column13]]/1048576,"")</f>
        <v/>
      </c>
    </row>
    <row r="444" spans="1:13" ht="15.75" customHeight="1" x14ac:dyDescent="0.25">
      <c r="A444" s="30" t="str">
        <f>IF(ISNONTEXT(deployment_raw[[#This Row],[Column1]]), "", deployment_raw[[#This Row],[Column1]])</f>
        <v/>
      </c>
      <c r="B444" s="47" t="str">
        <f>IF(ISNONTEXT(deployment_raw[[#This Row],[Column2]]), "", deployment_raw[[#This Row],[Column2]])</f>
        <v/>
      </c>
      <c r="C444" s="48" t="str">
        <f>IF(ISNONTEXT(deployment_raw[[#This Row],[Column3]]), "", deployment_raw[[#This Row],[Column3]])</f>
        <v/>
      </c>
      <c r="D444" s="47" t="str">
        <f>IF(ISNONTEXT(deployment_raw[[#This Row],[Column4]]), "", deployment_raw[[#This Row],[Column4]])</f>
        <v/>
      </c>
      <c r="E444" s="33" t="str">
        <f>IF(ISNUMBER(deployment_raw[[#This Row],[Column5]]), deployment_raw[[#This Row],[Column5]],"")</f>
        <v/>
      </c>
      <c r="F444" s="36" t="str">
        <f>IF(ISNUMBER(deployment_raw[[#This Row],[Column6]]), deployment_raw[[#This Row],[Column6]],"")</f>
        <v/>
      </c>
      <c r="G444" s="31" t="str">
        <f>IF(ISNUMBER(deployment_raw[[#This Row],[Column7]]), deployment_raw[[#This Row],[Column7]]/1048576,"")</f>
        <v/>
      </c>
      <c r="H444" s="31" t="str">
        <f>IF(ISNUMBER(deployment_raw[[#This Row],[Column8]]), deployment_raw[[#This Row],[Column8]],"")</f>
        <v/>
      </c>
      <c r="I444" s="33" t="str">
        <f>IF(ISNUMBER(deployment_raw[[#This Row],[Column9]]), deployment_raw[[#This Row],[Column9]]/1048576,"")</f>
        <v/>
      </c>
      <c r="J444" s="36" t="str">
        <f>IF(ISNUMBER(deployment_raw[[#This Row],[Column10]]), deployment_raw[[#This Row],[Column10]],"")</f>
        <v/>
      </c>
      <c r="K444" s="31" t="str">
        <f>IF(ISNUMBER(deployment_raw[[#This Row],[Column11]]), deployment_raw[[#This Row],[Column11]]/1048576,"")</f>
        <v/>
      </c>
      <c r="L444" s="31" t="str">
        <f>IF(ISNUMBER(deployment_raw[[#This Row],[Column12]]), deployment_raw[[#This Row],[Column12]],"")</f>
        <v/>
      </c>
      <c r="M444" s="40" t="str">
        <f>IF(ISNUMBER(deployment_raw[[#This Row],[Column13]]), deployment_raw[[#This Row],[Column13]]/1048576,"")</f>
        <v/>
      </c>
    </row>
    <row r="445" spans="1:13" ht="15.75" customHeight="1" x14ac:dyDescent="0.25">
      <c r="A445" s="30" t="str">
        <f>IF(ISNONTEXT(deployment_raw[[#This Row],[Column1]]), "", deployment_raw[[#This Row],[Column1]])</f>
        <v/>
      </c>
      <c r="B445" s="47" t="str">
        <f>IF(ISNONTEXT(deployment_raw[[#This Row],[Column2]]), "", deployment_raw[[#This Row],[Column2]])</f>
        <v/>
      </c>
      <c r="C445" s="48" t="str">
        <f>IF(ISNONTEXT(deployment_raw[[#This Row],[Column3]]), "", deployment_raw[[#This Row],[Column3]])</f>
        <v/>
      </c>
      <c r="D445" s="47" t="str">
        <f>IF(ISNONTEXT(deployment_raw[[#This Row],[Column4]]), "", deployment_raw[[#This Row],[Column4]])</f>
        <v/>
      </c>
      <c r="E445" s="33" t="str">
        <f>IF(ISNUMBER(deployment_raw[[#This Row],[Column5]]), deployment_raw[[#This Row],[Column5]],"")</f>
        <v/>
      </c>
      <c r="F445" s="36" t="str">
        <f>IF(ISNUMBER(deployment_raw[[#This Row],[Column6]]), deployment_raw[[#This Row],[Column6]],"")</f>
        <v/>
      </c>
      <c r="G445" s="31" t="str">
        <f>IF(ISNUMBER(deployment_raw[[#This Row],[Column7]]), deployment_raw[[#This Row],[Column7]]/1048576,"")</f>
        <v/>
      </c>
      <c r="H445" s="31" t="str">
        <f>IF(ISNUMBER(deployment_raw[[#This Row],[Column8]]), deployment_raw[[#This Row],[Column8]],"")</f>
        <v/>
      </c>
      <c r="I445" s="33" t="str">
        <f>IF(ISNUMBER(deployment_raw[[#This Row],[Column9]]), deployment_raw[[#This Row],[Column9]]/1048576,"")</f>
        <v/>
      </c>
      <c r="J445" s="36" t="str">
        <f>IF(ISNUMBER(deployment_raw[[#This Row],[Column10]]), deployment_raw[[#This Row],[Column10]],"")</f>
        <v/>
      </c>
      <c r="K445" s="31" t="str">
        <f>IF(ISNUMBER(deployment_raw[[#This Row],[Column11]]), deployment_raw[[#This Row],[Column11]]/1048576,"")</f>
        <v/>
      </c>
      <c r="L445" s="31" t="str">
        <f>IF(ISNUMBER(deployment_raw[[#This Row],[Column12]]), deployment_raw[[#This Row],[Column12]],"")</f>
        <v/>
      </c>
      <c r="M445" s="40" t="str">
        <f>IF(ISNUMBER(deployment_raw[[#This Row],[Column13]]), deployment_raw[[#This Row],[Column13]]/1048576,"")</f>
        <v/>
      </c>
    </row>
    <row r="446" spans="1:13" ht="15.75" customHeight="1" x14ac:dyDescent="0.25">
      <c r="A446" s="30" t="str">
        <f>IF(ISNONTEXT(deployment_raw[[#This Row],[Column1]]), "", deployment_raw[[#This Row],[Column1]])</f>
        <v/>
      </c>
      <c r="B446" s="47" t="str">
        <f>IF(ISNONTEXT(deployment_raw[[#This Row],[Column2]]), "", deployment_raw[[#This Row],[Column2]])</f>
        <v/>
      </c>
      <c r="C446" s="48" t="str">
        <f>IF(ISNONTEXT(deployment_raw[[#This Row],[Column3]]), "", deployment_raw[[#This Row],[Column3]])</f>
        <v/>
      </c>
      <c r="D446" s="47" t="str">
        <f>IF(ISNONTEXT(deployment_raw[[#This Row],[Column4]]), "", deployment_raw[[#This Row],[Column4]])</f>
        <v/>
      </c>
      <c r="E446" s="33" t="str">
        <f>IF(ISNUMBER(deployment_raw[[#This Row],[Column5]]), deployment_raw[[#This Row],[Column5]],"")</f>
        <v/>
      </c>
      <c r="F446" s="36" t="str">
        <f>IF(ISNUMBER(deployment_raw[[#This Row],[Column6]]), deployment_raw[[#This Row],[Column6]],"")</f>
        <v/>
      </c>
      <c r="G446" s="31" t="str">
        <f>IF(ISNUMBER(deployment_raw[[#This Row],[Column7]]), deployment_raw[[#This Row],[Column7]]/1048576,"")</f>
        <v/>
      </c>
      <c r="H446" s="31" t="str">
        <f>IF(ISNUMBER(deployment_raw[[#This Row],[Column8]]), deployment_raw[[#This Row],[Column8]],"")</f>
        <v/>
      </c>
      <c r="I446" s="33" t="str">
        <f>IF(ISNUMBER(deployment_raw[[#This Row],[Column9]]), deployment_raw[[#This Row],[Column9]]/1048576,"")</f>
        <v/>
      </c>
      <c r="J446" s="36" t="str">
        <f>IF(ISNUMBER(deployment_raw[[#This Row],[Column10]]), deployment_raw[[#This Row],[Column10]],"")</f>
        <v/>
      </c>
      <c r="K446" s="31" t="str">
        <f>IF(ISNUMBER(deployment_raw[[#This Row],[Column11]]), deployment_raw[[#This Row],[Column11]]/1048576,"")</f>
        <v/>
      </c>
      <c r="L446" s="31" t="str">
        <f>IF(ISNUMBER(deployment_raw[[#This Row],[Column12]]), deployment_raw[[#This Row],[Column12]],"")</f>
        <v/>
      </c>
      <c r="M446" s="40" t="str">
        <f>IF(ISNUMBER(deployment_raw[[#This Row],[Column13]]), deployment_raw[[#This Row],[Column13]]/1048576,"")</f>
        <v/>
      </c>
    </row>
    <row r="447" spans="1:13" ht="15.75" customHeight="1" x14ac:dyDescent="0.25">
      <c r="A447" s="30" t="str">
        <f>IF(ISNONTEXT(deployment_raw[[#This Row],[Column1]]), "", deployment_raw[[#This Row],[Column1]])</f>
        <v/>
      </c>
      <c r="B447" s="47" t="str">
        <f>IF(ISNONTEXT(deployment_raw[[#This Row],[Column2]]), "", deployment_raw[[#This Row],[Column2]])</f>
        <v/>
      </c>
      <c r="C447" s="48" t="str">
        <f>IF(ISNONTEXT(deployment_raw[[#This Row],[Column3]]), "", deployment_raw[[#This Row],[Column3]])</f>
        <v/>
      </c>
      <c r="D447" s="47" t="str">
        <f>IF(ISNONTEXT(deployment_raw[[#This Row],[Column4]]), "", deployment_raw[[#This Row],[Column4]])</f>
        <v/>
      </c>
      <c r="E447" s="33" t="str">
        <f>IF(ISNUMBER(deployment_raw[[#This Row],[Column5]]), deployment_raw[[#This Row],[Column5]],"")</f>
        <v/>
      </c>
      <c r="F447" s="36" t="str">
        <f>IF(ISNUMBER(deployment_raw[[#This Row],[Column6]]), deployment_raw[[#This Row],[Column6]],"")</f>
        <v/>
      </c>
      <c r="G447" s="31" t="str">
        <f>IF(ISNUMBER(deployment_raw[[#This Row],[Column7]]), deployment_raw[[#This Row],[Column7]]/1048576,"")</f>
        <v/>
      </c>
      <c r="H447" s="31" t="str">
        <f>IF(ISNUMBER(deployment_raw[[#This Row],[Column8]]), deployment_raw[[#This Row],[Column8]],"")</f>
        <v/>
      </c>
      <c r="I447" s="33" t="str">
        <f>IF(ISNUMBER(deployment_raw[[#This Row],[Column9]]), deployment_raw[[#This Row],[Column9]]/1048576,"")</f>
        <v/>
      </c>
      <c r="J447" s="36" t="str">
        <f>IF(ISNUMBER(deployment_raw[[#This Row],[Column10]]), deployment_raw[[#This Row],[Column10]],"")</f>
        <v/>
      </c>
      <c r="K447" s="31" t="str">
        <f>IF(ISNUMBER(deployment_raw[[#This Row],[Column11]]), deployment_raw[[#This Row],[Column11]]/1048576,"")</f>
        <v/>
      </c>
      <c r="L447" s="31" t="str">
        <f>IF(ISNUMBER(deployment_raw[[#This Row],[Column12]]), deployment_raw[[#This Row],[Column12]],"")</f>
        <v/>
      </c>
      <c r="M447" s="40" t="str">
        <f>IF(ISNUMBER(deployment_raw[[#This Row],[Column13]]), deployment_raw[[#This Row],[Column13]]/1048576,"")</f>
        <v/>
      </c>
    </row>
    <row r="448" spans="1:13" ht="15.75" customHeight="1" x14ac:dyDescent="0.25">
      <c r="A448" s="30" t="str">
        <f>IF(ISNONTEXT(deployment_raw[[#This Row],[Column1]]), "", deployment_raw[[#This Row],[Column1]])</f>
        <v/>
      </c>
      <c r="B448" s="47" t="str">
        <f>IF(ISNONTEXT(deployment_raw[[#This Row],[Column2]]), "", deployment_raw[[#This Row],[Column2]])</f>
        <v/>
      </c>
      <c r="C448" s="48" t="str">
        <f>IF(ISNONTEXT(deployment_raw[[#This Row],[Column3]]), "", deployment_raw[[#This Row],[Column3]])</f>
        <v/>
      </c>
      <c r="D448" s="47" t="str">
        <f>IF(ISNONTEXT(deployment_raw[[#This Row],[Column4]]), "", deployment_raw[[#This Row],[Column4]])</f>
        <v/>
      </c>
      <c r="E448" s="33" t="str">
        <f>IF(ISNUMBER(deployment_raw[[#This Row],[Column5]]), deployment_raw[[#This Row],[Column5]],"")</f>
        <v/>
      </c>
      <c r="F448" s="36" t="str">
        <f>IF(ISNUMBER(deployment_raw[[#This Row],[Column6]]), deployment_raw[[#This Row],[Column6]],"")</f>
        <v/>
      </c>
      <c r="G448" s="31" t="str">
        <f>IF(ISNUMBER(deployment_raw[[#This Row],[Column7]]), deployment_raw[[#This Row],[Column7]]/1048576,"")</f>
        <v/>
      </c>
      <c r="H448" s="31" t="str">
        <f>IF(ISNUMBER(deployment_raw[[#This Row],[Column8]]), deployment_raw[[#This Row],[Column8]],"")</f>
        <v/>
      </c>
      <c r="I448" s="33" t="str">
        <f>IF(ISNUMBER(deployment_raw[[#This Row],[Column9]]), deployment_raw[[#This Row],[Column9]]/1048576,"")</f>
        <v/>
      </c>
      <c r="J448" s="36" t="str">
        <f>IF(ISNUMBER(deployment_raw[[#This Row],[Column10]]), deployment_raw[[#This Row],[Column10]],"")</f>
        <v/>
      </c>
      <c r="K448" s="31" t="str">
        <f>IF(ISNUMBER(deployment_raw[[#This Row],[Column11]]), deployment_raw[[#This Row],[Column11]]/1048576,"")</f>
        <v/>
      </c>
      <c r="L448" s="31" t="str">
        <f>IF(ISNUMBER(deployment_raw[[#This Row],[Column12]]), deployment_raw[[#This Row],[Column12]],"")</f>
        <v/>
      </c>
      <c r="M448" s="40" t="str">
        <f>IF(ISNUMBER(deployment_raw[[#This Row],[Column13]]), deployment_raw[[#This Row],[Column13]]/1048576,"")</f>
        <v/>
      </c>
    </row>
    <row r="449" spans="1:13" ht="15.75" customHeight="1" x14ac:dyDescent="0.25">
      <c r="A449" s="30" t="str">
        <f>IF(ISNONTEXT(deployment_raw[[#This Row],[Column1]]), "", deployment_raw[[#This Row],[Column1]])</f>
        <v/>
      </c>
      <c r="B449" s="47" t="str">
        <f>IF(ISNONTEXT(deployment_raw[[#This Row],[Column2]]), "", deployment_raw[[#This Row],[Column2]])</f>
        <v/>
      </c>
      <c r="C449" s="48" t="str">
        <f>IF(ISNONTEXT(deployment_raw[[#This Row],[Column3]]), "", deployment_raw[[#This Row],[Column3]])</f>
        <v/>
      </c>
      <c r="D449" s="47" t="str">
        <f>IF(ISNONTEXT(deployment_raw[[#This Row],[Column4]]), "", deployment_raw[[#This Row],[Column4]])</f>
        <v/>
      </c>
      <c r="E449" s="33" t="str">
        <f>IF(ISNUMBER(deployment_raw[[#This Row],[Column5]]), deployment_raw[[#This Row],[Column5]],"")</f>
        <v/>
      </c>
      <c r="F449" s="36" t="str">
        <f>IF(ISNUMBER(deployment_raw[[#This Row],[Column6]]), deployment_raw[[#This Row],[Column6]],"")</f>
        <v/>
      </c>
      <c r="G449" s="31" t="str">
        <f>IF(ISNUMBER(deployment_raw[[#This Row],[Column7]]), deployment_raw[[#This Row],[Column7]]/1048576,"")</f>
        <v/>
      </c>
      <c r="H449" s="31" t="str">
        <f>IF(ISNUMBER(deployment_raw[[#This Row],[Column8]]), deployment_raw[[#This Row],[Column8]],"")</f>
        <v/>
      </c>
      <c r="I449" s="33" t="str">
        <f>IF(ISNUMBER(deployment_raw[[#This Row],[Column9]]), deployment_raw[[#This Row],[Column9]]/1048576,"")</f>
        <v/>
      </c>
      <c r="J449" s="36" t="str">
        <f>IF(ISNUMBER(deployment_raw[[#This Row],[Column10]]), deployment_raw[[#This Row],[Column10]],"")</f>
        <v/>
      </c>
      <c r="K449" s="31" t="str">
        <f>IF(ISNUMBER(deployment_raw[[#This Row],[Column11]]), deployment_raw[[#This Row],[Column11]]/1048576,"")</f>
        <v/>
      </c>
      <c r="L449" s="31" t="str">
        <f>IF(ISNUMBER(deployment_raw[[#This Row],[Column12]]), deployment_raw[[#This Row],[Column12]],"")</f>
        <v/>
      </c>
      <c r="M449" s="40" t="str">
        <f>IF(ISNUMBER(deployment_raw[[#This Row],[Column13]]), deployment_raw[[#This Row],[Column13]]/1048576,"")</f>
        <v/>
      </c>
    </row>
    <row r="450" spans="1:13" ht="15.75" customHeight="1" x14ac:dyDescent="0.25">
      <c r="A450" s="30" t="str">
        <f>IF(ISNONTEXT(deployment_raw[[#This Row],[Column1]]), "", deployment_raw[[#This Row],[Column1]])</f>
        <v/>
      </c>
      <c r="B450" s="47" t="str">
        <f>IF(ISNONTEXT(deployment_raw[[#This Row],[Column2]]), "", deployment_raw[[#This Row],[Column2]])</f>
        <v/>
      </c>
      <c r="C450" s="48" t="str">
        <f>IF(ISNONTEXT(deployment_raw[[#This Row],[Column3]]), "", deployment_raw[[#This Row],[Column3]])</f>
        <v/>
      </c>
      <c r="D450" s="47" t="str">
        <f>IF(ISNONTEXT(deployment_raw[[#This Row],[Column4]]), "", deployment_raw[[#This Row],[Column4]])</f>
        <v/>
      </c>
      <c r="E450" s="33" t="str">
        <f>IF(ISNUMBER(deployment_raw[[#This Row],[Column5]]), deployment_raw[[#This Row],[Column5]],"")</f>
        <v/>
      </c>
      <c r="F450" s="36" t="str">
        <f>IF(ISNUMBER(deployment_raw[[#This Row],[Column6]]), deployment_raw[[#This Row],[Column6]],"")</f>
        <v/>
      </c>
      <c r="G450" s="31" t="str">
        <f>IF(ISNUMBER(deployment_raw[[#This Row],[Column7]]), deployment_raw[[#This Row],[Column7]]/1048576,"")</f>
        <v/>
      </c>
      <c r="H450" s="31" t="str">
        <f>IF(ISNUMBER(deployment_raw[[#This Row],[Column8]]), deployment_raw[[#This Row],[Column8]],"")</f>
        <v/>
      </c>
      <c r="I450" s="33" t="str">
        <f>IF(ISNUMBER(deployment_raw[[#This Row],[Column9]]), deployment_raw[[#This Row],[Column9]]/1048576,"")</f>
        <v/>
      </c>
      <c r="J450" s="36" t="str">
        <f>IF(ISNUMBER(deployment_raw[[#This Row],[Column10]]), deployment_raw[[#This Row],[Column10]],"")</f>
        <v/>
      </c>
      <c r="K450" s="31" t="str">
        <f>IF(ISNUMBER(deployment_raw[[#This Row],[Column11]]), deployment_raw[[#This Row],[Column11]]/1048576,"")</f>
        <v/>
      </c>
      <c r="L450" s="31" t="str">
        <f>IF(ISNUMBER(deployment_raw[[#This Row],[Column12]]), deployment_raw[[#This Row],[Column12]],"")</f>
        <v/>
      </c>
      <c r="M450" s="40" t="str">
        <f>IF(ISNUMBER(deployment_raw[[#This Row],[Column13]]), deployment_raw[[#This Row],[Column13]]/1048576,"")</f>
        <v/>
      </c>
    </row>
    <row r="451" spans="1:13" ht="15.75" customHeight="1" x14ac:dyDescent="0.25">
      <c r="A451" s="30" t="str">
        <f>IF(ISNONTEXT(deployment_raw[[#This Row],[Column1]]), "", deployment_raw[[#This Row],[Column1]])</f>
        <v/>
      </c>
      <c r="B451" s="47" t="str">
        <f>IF(ISNONTEXT(deployment_raw[[#This Row],[Column2]]), "", deployment_raw[[#This Row],[Column2]])</f>
        <v/>
      </c>
      <c r="C451" s="48" t="str">
        <f>IF(ISNONTEXT(deployment_raw[[#This Row],[Column3]]), "", deployment_raw[[#This Row],[Column3]])</f>
        <v/>
      </c>
      <c r="D451" s="47" t="str">
        <f>IF(ISNONTEXT(deployment_raw[[#This Row],[Column4]]), "", deployment_raw[[#This Row],[Column4]])</f>
        <v/>
      </c>
      <c r="E451" s="33" t="str">
        <f>IF(ISNUMBER(deployment_raw[[#This Row],[Column5]]), deployment_raw[[#This Row],[Column5]],"")</f>
        <v/>
      </c>
      <c r="F451" s="36" t="str">
        <f>IF(ISNUMBER(deployment_raw[[#This Row],[Column6]]), deployment_raw[[#This Row],[Column6]],"")</f>
        <v/>
      </c>
      <c r="G451" s="31" t="str">
        <f>IF(ISNUMBER(deployment_raw[[#This Row],[Column7]]), deployment_raw[[#This Row],[Column7]]/1048576,"")</f>
        <v/>
      </c>
      <c r="H451" s="31" t="str">
        <f>IF(ISNUMBER(deployment_raw[[#This Row],[Column8]]), deployment_raw[[#This Row],[Column8]],"")</f>
        <v/>
      </c>
      <c r="I451" s="33" t="str">
        <f>IF(ISNUMBER(deployment_raw[[#This Row],[Column9]]), deployment_raw[[#This Row],[Column9]]/1048576,"")</f>
        <v/>
      </c>
      <c r="J451" s="36" t="str">
        <f>IF(ISNUMBER(deployment_raw[[#This Row],[Column10]]), deployment_raw[[#This Row],[Column10]],"")</f>
        <v/>
      </c>
      <c r="K451" s="31" t="str">
        <f>IF(ISNUMBER(deployment_raw[[#This Row],[Column11]]), deployment_raw[[#This Row],[Column11]]/1048576,"")</f>
        <v/>
      </c>
      <c r="L451" s="31" t="str">
        <f>IF(ISNUMBER(deployment_raw[[#This Row],[Column12]]), deployment_raw[[#This Row],[Column12]],"")</f>
        <v/>
      </c>
      <c r="M451" s="40" t="str">
        <f>IF(ISNUMBER(deployment_raw[[#This Row],[Column13]]), deployment_raw[[#This Row],[Column13]]/1048576,"")</f>
        <v/>
      </c>
    </row>
    <row r="452" spans="1:13" ht="15.75" customHeight="1" x14ac:dyDescent="0.25">
      <c r="A452" s="30" t="str">
        <f>IF(ISNONTEXT(deployment_raw[[#This Row],[Column1]]), "", deployment_raw[[#This Row],[Column1]])</f>
        <v/>
      </c>
      <c r="B452" s="47" t="str">
        <f>IF(ISNONTEXT(deployment_raw[[#This Row],[Column2]]), "", deployment_raw[[#This Row],[Column2]])</f>
        <v/>
      </c>
      <c r="C452" s="48" t="str">
        <f>IF(ISNONTEXT(deployment_raw[[#This Row],[Column3]]), "", deployment_raw[[#This Row],[Column3]])</f>
        <v/>
      </c>
      <c r="D452" s="47" t="str">
        <f>IF(ISNONTEXT(deployment_raw[[#This Row],[Column4]]), "", deployment_raw[[#This Row],[Column4]])</f>
        <v/>
      </c>
      <c r="E452" s="33" t="str">
        <f>IF(ISNUMBER(deployment_raw[[#This Row],[Column5]]), deployment_raw[[#This Row],[Column5]],"")</f>
        <v/>
      </c>
      <c r="F452" s="36" t="str">
        <f>IF(ISNUMBER(deployment_raw[[#This Row],[Column6]]), deployment_raw[[#This Row],[Column6]],"")</f>
        <v/>
      </c>
      <c r="G452" s="31" t="str">
        <f>IF(ISNUMBER(deployment_raw[[#This Row],[Column7]]), deployment_raw[[#This Row],[Column7]]/1048576,"")</f>
        <v/>
      </c>
      <c r="H452" s="31" t="str">
        <f>IF(ISNUMBER(deployment_raw[[#This Row],[Column8]]), deployment_raw[[#This Row],[Column8]],"")</f>
        <v/>
      </c>
      <c r="I452" s="33" t="str">
        <f>IF(ISNUMBER(deployment_raw[[#This Row],[Column9]]), deployment_raw[[#This Row],[Column9]]/1048576,"")</f>
        <v/>
      </c>
      <c r="J452" s="36" t="str">
        <f>IF(ISNUMBER(deployment_raw[[#This Row],[Column10]]), deployment_raw[[#This Row],[Column10]],"")</f>
        <v/>
      </c>
      <c r="K452" s="31" t="str">
        <f>IF(ISNUMBER(deployment_raw[[#This Row],[Column11]]), deployment_raw[[#This Row],[Column11]]/1048576,"")</f>
        <v/>
      </c>
      <c r="L452" s="31" t="str">
        <f>IF(ISNUMBER(deployment_raw[[#This Row],[Column12]]), deployment_raw[[#This Row],[Column12]],"")</f>
        <v/>
      </c>
      <c r="M452" s="40" t="str">
        <f>IF(ISNUMBER(deployment_raw[[#This Row],[Column13]]), deployment_raw[[#This Row],[Column13]]/1048576,"")</f>
        <v/>
      </c>
    </row>
    <row r="453" spans="1:13" ht="15.75" customHeight="1" x14ac:dyDescent="0.25">
      <c r="A453" s="30" t="str">
        <f>IF(ISNONTEXT(deployment_raw[[#This Row],[Column1]]), "", deployment_raw[[#This Row],[Column1]])</f>
        <v/>
      </c>
      <c r="B453" s="47" t="str">
        <f>IF(ISNONTEXT(deployment_raw[[#This Row],[Column2]]), "", deployment_raw[[#This Row],[Column2]])</f>
        <v/>
      </c>
      <c r="C453" s="48" t="str">
        <f>IF(ISNONTEXT(deployment_raw[[#This Row],[Column3]]), "", deployment_raw[[#This Row],[Column3]])</f>
        <v/>
      </c>
      <c r="D453" s="47" t="str">
        <f>IF(ISNONTEXT(deployment_raw[[#This Row],[Column4]]), "", deployment_raw[[#This Row],[Column4]])</f>
        <v/>
      </c>
      <c r="E453" s="33" t="str">
        <f>IF(ISNUMBER(deployment_raw[[#This Row],[Column5]]), deployment_raw[[#This Row],[Column5]],"")</f>
        <v/>
      </c>
      <c r="F453" s="36" t="str">
        <f>IF(ISNUMBER(deployment_raw[[#This Row],[Column6]]), deployment_raw[[#This Row],[Column6]],"")</f>
        <v/>
      </c>
      <c r="G453" s="31" t="str">
        <f>IF(ISNUMBER(deployment_raw[[#This Row],[Column7]]), deployment_raw[[#This Row],[Column7]]/1048576,"")</f>
        <v/>
      </c>
      <c r="H453" s="31" t="str">
        <f>IF(ISNUMBER(deployment_raw[[#This Row],[Column8]]), deployment_raw[[#This Row],[Column8]],"")</f>
        <v/>
      </c>
      <c r="I453" s="33" t="str">
        <f>IF(ISNUMBER(deployment_raw[[#This Row],[Column9]]), deployment_raw[[#This Row],[Column9]]/1048576,"")</f>
        <v/>
      </c>
      <c r="J453" s="36" t="str">
        <f>IF(ISNUMBER(deployment_raw[[#This Row],[Column10]]), deployment_raw[[#This Row],[Column10]],"")</f>
        <v/>
      </c>
      <c r="K453" s="31" t="str">
        <f>IF(ISNUMBER(deployment_raw[[#This Row],[Column11]]), deployment_raw[[#This Row],[Column11]]/1048576,"")</f>
        <v/>
      </c>
      <c r="L453" s="31" t="str">
        <f>IF(ISNUMBER(deployment_raw[[#This Row],[Column12]]), deployment_raw[[#This Row],[Column12]],"")</f>
        <v/>
      </c>
      <c r="M453" s="40" t="str">
        <f>IF(ISNUMBER(deployment_raw[[#This Row],[Column13]]), deployment_raw[[#This Row],[Column13]]/1048576,"")</f>
        <v/>
      </c>
    </row>
    <row r="454" spans="1:13" ht="15.75" customHeight="1" x14ac:dyDescent="0.25">
      <c r="A454" s="30" t="str">
        <f>IF(ISNONTEXT(deployment_raw[[#This Row],[Column1]]), "", deployment_raw[[#This Row],[Column1]])</f>
        <v/>
      </c>
      <c r="B454" s="47" t="str">
        <f>IF(ISNONTEXT(deployment_raw[[#This Row],[Column2]]), "", deployment_raw[[#This Row],[Column2]])</f>
        <v/>
      </c>
      <c r="C454" s="48" t="str">
        <f>IF(ISNONTEXT(deployment_raw[[#This Row],[Column3]]), "", deployment_raw[[#This Row],[Column3]])</f>
        <v/>
      </c>
      <c r="D454" s="47" t="str">
        <f>IF(ISNONTEXT(deployment_raw[[#This Row],[Column4]]), "", deployment_raw[[#This Row],[Column4]])</f>
        <v/>
      </c>
      <c r="E454" s="33" t="str">
        <f>IF(ISNUMBER(deployment_raw[[#This Row],[Column5]]), deployment_raw[[#This Row],[Column5]],"")</f>
        <v/>
      </c>
      <c r="F454" s="36" t="str">
        <f>IF(ISNUMBER(deployment_raw[[#This Row],[Column6]]), deployment_raw[[#This Row],[Column6]],"")</f>
        <v/>
      </c>
      <c r="G454" s="31" t="str">
        <f>IF(ISNUMBER(deployment_raw[[#This Row],[Column7]]), deployment_raw[[#This Row],[Column7]]/1048576,"")</f>
        <v/>
      </c>
      <c r="H454" s="31" t="str">
        <f>IF(ISNUMBER(deployment_raw[[#This Row],[Column8]]), deployment_raw[[#This Row],[Column8]],"")</f>
        <v/>
      </c>
      <c r="I454" s="33" t="str">
        <f>IF(ISNUMBER(deployment_raw[[#This Row],[Column9]]), deployment_raw[[#This Row],[Column9]]/1048576,"")</f>
        <v/>
      </c>
      <c r="J454" s="36" t="str">
        <f>IF(ISNUMBER(deployment_raw[[#This Row],[Column10]]), deployment_raw[[#This Row],[Column10]],"")</f>
        <v/>
      </c>
      <c r="K454" s="31" t="str">
        <f>IF(ISNUMBER(deployment_raw[[#This Row],[Column11]]), deployment_raw[[#This Row],[Column11]]/1048576,"")</f>
        <v/>
      </c>
      <c r="L454" s="31" t="str">
        <f>IF(ISNUMBER(deployment_raw[[#This Row],[Column12]]), deployment_raw[[#This Row],[Column12]],"")</f>
        <v/>
      </c>
      <c r="M454" s="40" t="str">
        <f>IF(ISNUMBER(deployment_raw[[#This Row],[Column13]]), deployment_raw[[#This Row],[Column13]]/1048576,"")</f>
        <v/>
      </c>
    </row>
    <row r="455" spans="1:13" ht="15.75" customHeight="1" x14ac:dyDescent="0.25">
      <c r="A455" s="30" t="str">
        <f>IF(ISNONTEXT(deployment_raw[[#This Row],[Column1]]), "", deployment_raw[[#This Row],[Column1]])</f>
        <v/>
      </c>
      <c r="B455" s="47" t="str">
        <f>IF(ISNONTEXT(deployment_raw[[#This Row],[Column2]]), "", deployment_raw[[#This Row],[Column2]])</f>
        <v/>
      </c>
      <c r="C455" s="48" t="str">
        <f>IF(ISNONTEXT(deployment_raw[[#This Row],[Column3]]), "", deployment_raw[[#This Row],[Column3]])</f>
        <v/>
      </c>
      <c r="D455" s="47" t="str">
        <f>IF(ISNONTEXT(deployment_raw[[#This Row],[Column4]]), "", deployment_raw[[#This Row],[Column4]])</f>
        <v/>
      </c>
      <c r="E455" s="33" t="str">
        <f>IF(ISNUMBER(deployment_raw[[#This Row],[Column5]]), deployment_raw[[#This Row],[Column5]],"")</f>
        <v/>
      </c>
      <c r="F455" s="36" t="str">
        <f>IF(ISNUMBER(deployment_raw[[#This Row],[Column6]]), deployment_raw[[#This Row],[Column6]],"")</f>
        <v/>
      </c>
      <c r="G455" s="31" t="str">
        <f>IF(ISNUMBER(deployment_raw[[#This Row],[Column7]]), deployment_raw[[#This Row],[Column7]]/1048576,"")</f>
        <v/>
      </c>
      <c r="H455" s="31" t="str">
        <f>IF(ISNUMBER(deployment_raw[[#This Row],[Column8]]), deployment_raw[[#This Row],[Column8]],"")</f>
        <v/>
      </c>
      <c r="I455" s="33" t="str">
        <f>IF(ISNUMBER(deployment_raw[[#This Row],[Column9]]), deployment_raw[[#This Row],[Column9]]/1048576,"")</f>
        <v/>
      </c>
      <c r="J455" s="36" t="str">
        <f>IF(ISNUMBER(deployment_raw[[#This Row],[Column10]]), deployment_raw[[#This Row],[Column10]],"")</f>
        <v/>
      </c>
      <c r="K455" s="31" t="str">
        <f>IF(ISNUMBER(deployment_raw[[#This Row],[Column11]]), deployment_raw[[#This Row],[Column11]]/1048576,"")</f>
        <v/>
      </c>
      <c r="L455" s="31" t="str">
        <f>IF(ISNUMBER(deployment_raw[[#This Row],[Column12]]), deployment_raw[[#This Row],[Column12]],"")</f>
        <v/>
      </c>
      <c r="M455" s="40" t="str">
        <f>IF(ISNUMBER(deployment_raw[[#This Row],[Column13]]), deployment_raw[[#This Row],[Column13]]/1048576,"")</f>
        <v/>
      </c>
    </row>
    <row r="456" spans="1:13" ht="15.75" customHeight="1" x14ac:dyDescent="0.25">
      <c r="A456" s="30" t="str">
        <f>IF(ISNONTEXT(deployment_raw[[#This Row],[Column1]]), "", deployment_raw[[#This Row],[Column1]])</f>
        <v/>
      </c>
      <c r="B456" s="47" t="str">
        <f>IF(ISNONTEXT(deployment_raw[[#This Row],[Column2]]), "", deployment_raw[[#This Row],[Column2]])</f>
        <v/>
      </c>
      <c r="C456" s="48" t="str">
        <f>IF(ISNONTEXT(deployment_raw[[#This Row],[Column3]]), "", deployment_raw[[#This Row],[Column3]])</f>
        <v/>
      </c>
      <c r="D456" s="47" t="str">
        <f>IF(ISNONTEXT(deployment_raw[[#This Row],[Column4]]), "", deployment_raw[[#This Row],[Column4]])</f>
        <v/>
      </c>
      <c r="E456" s="33" t="str">
        <f>IF(ISNUMBER(deployment_raw[[#This Row],[Column5]]), deployment_raw[[#This Row],[Column5]],"")</f>
        <v/>
      </c>
      <c r="F456" s="36" t="str">
        <f>IF(ISNUMBER(deployment_raw[[#This Row],[Column6]]), deployment_raw[[#This Row],[Column6]],"")</f>
        <v/>
      </c>
      <c r="G456" s="31" t="str">
        <f>IF(ISNUMBER(deployment_raw[[#This Row],[Column7]]), deployment_raw[[#This Row],[Column7]]/1048576,"")</f>
        <v/>
      </c>
      <c r="H456" s="31" t="str">
        <f>IF(ISNUMBER(deployment_raw[[#This Row],[Column8]]), deployment_raw[[#This Row],[Column8]],"")</f>
        <v/>
      </c>
      <c r="I456" s="33" t="str">
        <f>IF(ISNUMBER(deployment_raw[[#This Row],[Column9]]), deployment_raw[[#This Row],[Column9]]/1048576,"")</f>
        <v/>
      </c>
      <c r="J456" s="36" t="str">
        <f>IF(ISNUMBER(deployment_raw[[#This Row],[Column10]]), deployment_raw[[#This Row],[Column10]],"")</f>
        <v/>
      </c>
      <c r="K456" s="31" t="str">
        <f>IF(ISNUMBER(deployment_raw[[#This Row],[Column11]]), deployment_raw[[#This Row],[Column11]]/1048576,"")</f>
        <v/>
      </c>
      <c r="L456" s="31" t="str">
        <f>IF(ISNUMBER(deployment_raw[[#This Row],[Column12]]), deployment_raw[[#This Row],[Column12]],"")</f>
        <v/>
      </c>
      <c r="M456" s="40" t="str">
        <f>IF(ISNUMBER(deployment_raw[[#This Row],[Column13]]), deployment_raw[[#This Row],[Column13]]/1048576,"")</f>
        <v/>
      </c>
    </row>
    <row r="457" spans="1:13" ht="15.75" customHeight="1" x14ac:dyDescent="0.25">
      <c r="A457" s="30" t="str">
        <f>IF(ISNONTEXT(deployment_raw[[#This Row],[Column1]]), "", deployment_raw[[#This Row],[Column1]])</f>
        <v/>
      </c>
      <c r="B457" s="47" t="str">
        <f>IF(ISNONTEXT(deployment_raw[[#This Row],[Column2]]), "", deployment_raw[[#This Row],[Column2]])</f>
        <v/>
      </c>
      <c r="C457" s="48" t="str">
        <f>IF(ISNONTEXT(deployment_raw[[#This Row],[Column3]]), "", deployment_raw[[#This Row],[Column3]])</f>
        <v/>
      </c>
      <c r="D457" s="47" t="str">
        <f>IF(ISNONTEXT(deployment_raw[[#This Row],[Column4]]), "", deployment_raw[[#This Row],[Column4]])</f>
        <v/>
      </c>
      <c r="E457" s="33" t="str">
        <f>IF(ISNUMBER(deployment_raw[[#This Row],[Column5]]), deployment_raw[[#This Row],[Column5]],"")</f>
        <v/>
      </c>
      <c r="F457" s="36" t="str">
        <f>IF(ISNUMBER(deployment_raw[[#This Row],[Column6]]), deployment_raw[[#This Row],[Column6]],"")</f>
        <v/>
      </c>
      <c r="G457" s="31" t="str">
        <f>IF(ISNUMBER(deployment_raw[[#This Row],[Column7]]), deployment_raw[[#This Row],[Column7]]/1048576,"")</f>
        <v/>
      </c>
      <c r="H457" s="31" t="str">
        <f>IF(ISNUMBER(deployment_raw[[#This Row],[Column8]]), deployment_raw[[#This Row],[Column8]],"")</f>
        <v/>
      </c>
      <c r="I457" s="33" t="str">
        <f>IF(ISNUMBER(deployment_raw[[#This Row],[Column9]]), deployment_raw[[#This Row],[Column9]]/1048576,"")</f>
        <v/>
      </c>
      <c r="J457" s="36" t="str">
        <f>IF(ISNUMBER(deployment_raw[[#This Row],[Column10]]), deployment_raw[[#This Row],[Column10]],"")</f>
        <v/>
      </c>
      <c r="K457" s="31" t="str">
        <f>IF(ISNUMBER(deployment_raw[[#This Row],[Column11]]), deployment_raw[[#This Row],[Column11]]/1048576,"")</f>
        <v/>
      </c>
      <c r="L457" s="31" t="str">
        <f>IF(ISNUMBER(deployment_raw[[#This Row],[Column12]]), deployment_raw[[#This Row],[Column12]],"")</f>
        <v/>
      </c>
      <c r="M457" s="40" t="str">
        <f>IF(ISNUMBER(deployment_raw[[#This Row],[Column13]]), deployment_raw[[#This Row],[Column13]]/1048576,"")</f>
        <v/>
      </c>
    </row>
    <row r="458" spans="1:13" ht="15.75" customHeight="1" x14ac:dyDescent="0.25">
      <c r="A458" s="30" t="str">
        <f>IF(ISNONTEXT(deployment_raw[[#This Row],[Column1]]), "", deployment_raw[[#This Row],[Column1]])</f>
        <v/>
      </c>
      <c r="B458" s="47" t="str">
        <f>IF(ISNONTEXT(deployment_raw[[#This Row],[Column2]]), "", deployment_raw[[#This Row],[Column2]])</f>
        <v/>
      </c>
      <c r="C458" s="48" t="str">
        <f>IF(ISNONTEXT(deployment_raw[[#This Row],[Column3]]), "", deployment_raw[[#This Row],[Column3]])</f>
        <v/>
      </c>
      <c r="D458" s="47" t="str">
        <f>IF(ISNONTEXT(deployment_raw[[#This Row],[Column4]]), "", deployment_raw[[#This Row],[Column4]])</f>
        <v/>
      </c>
      <c r="E458" s="33" t="str">
        <f>IF(ISNUMBER(deployment_raw[[#This Row],[Column5]]), deployment_raw[[#This Row],[Column5]],"")</f>
        <v/>
      </c>
      <c r="F458" s="36" t="str">
        <f>IF(ISNUMBER(deployment_raw[[#This Row],[Column6]]), deployment_raw[[#This Row],[Column6]],"")</f>
        <v/>
      </c>
      <c r="G458" s="31" t="str">
        <f>IF(ISNUMBER(deployment_raw[[#This Row],[Column7]]), deployment_raw[[#This Row],[Column7]]/1048576,"")</f>
        <v/>
      </c>
      <c r="H458" s="31" t="str">
        <f>IF(ISNUMBER(deployment_raw[[#This Row],[Column8]]), deployment_raw[[#This Row],[Column8]],"")</f>
        <v/>
      </c>
      <c r="I458" s="33" t="str">
        <f>IF(ISNUMBER(deployment_raw[[#This Row],[Column9]]), deployment_raw[[#This Row],[Column9]]/1048576,"")</f>
        <v/>
      </c>
      <c r="J458" s="36" t="str">
        <f>IF(ISNUMBER(deployment_raw[[#This Row],[Column10]]), deployment_raw[[#This Row],[Column10]],"")</f>
        <v/>
      </c>
      <c r="K458" s="31" t="str">
        <f>IF(ISNUMBER(deployment_raw[[#This Row],[Column11]]), deployment_raw[[#This Row],[Column11]]/1048576,"")</f>
        <v/>
      </c>
      <c r="L458" s="31" t="str">
        <f>IF(ISNUMBER(deployment_raw[[#This Row],[Column12]]), deployment_raw[[#This Row],[Column12]],"")</f>
        <v/>
      </c>
      <c r="M458" s="40" t="str">
        <f>IF(ISNUMBER(deployment_raw[[#This Row],[Column13]]), deployment_raw[[#This Row],[Column13]]/1048576,"")</f>
        <v/>
      </c>
    </row>
    <row r="459" spans="1:13" ht="15.75" customHeight="1" x14ac:dyDescent="0.25">
      <c r="A459" s="30" t="str">
        <f>IF(ISNONTEXT(deployment_raw[[#This Row],[Column1]]), "", deployment_raw[[#This Row],[Column1]])</f>
        <v/>
      </c>
      <c r="B459" s="47" t="str">
        <f>IF(ISNONTEXT(deployment_raw[[#This Row],[Column2]]), "", deployment_raw[[#This Row],[Column2]])</f>
        <v/>
      </c>
      <c r="C459" s="48" t="str">
        <f>IF(ISNONTEXT(deployment_raw[[#This Row],[Column3]]), "", deployment_raw[[#This Row],[Column3]])</f>
        <v/>
      </c>
      <c r="D459" s="47" t="str">
        <f>IF(ISNONTEXT(deployment_raw[[#This Row],[Column4]]), "", deployment_raw[[#This Row],[Column4]])</f>
        <v/>
      </c>
      <c r="E459" s="33" t="str">
        <f>IF(ISNUMBER(deployment_raw[[#This Row],[Column5]]), deployment_raw[[#This Row],[Column5]],"")</f>
        <v/>
      </c>
      <c r="F459" s="36" t="str">
        <f>IF(ISNUMBER(deployment_raw[[#This Row],[Column6]]), deployment_raw[[#This Row],[Column6]],"")</f>
        <v/>
      </c>
      <c r="G459" s="31" t="str">
        <f>IF(ISNUMBER(deployment_raw[[#This Row],[Column7]]), deployment_raw[[#This Row],[Column7]]/1048576,"")</f>
        <v/>
      </c>
      <c r="H459" s="31" t="str">
        <f>IF(ISNUMBER(deployment_raw[[#This Row],[Column8]]), deployment_raw[[#This Row],[Column8]],"")</f>
        <v/>
      </c>
      <c r="I459" s="33" t="str">
        <f>IF(ISNUMBER(deployment_raw[[#This Row],[Column9]]), deployment_raw[[#This Row],[Column9]]/1048576,"")</f>
        <v/>
      </c>
      <c r="J459" s="36" t="str">
        <f>IF(ISNUMBER(deployment_raw[[#This Row],[Column10]]), deployment_raw[[#This Row],[Column10]],"")</f>
        <v/>
      </c>
      <c r="K459" s="31" t="str">
        <f>IF(ISNUMBER(deployment_raw[[#This Row],[Column11]]), deployment_raw[[#This Row],[Column11]]/1048576,"")</f>
        <v/>
      </c>
      <c r="L459" s="31" t="str">
        <f>IF(ISNUMBER(deployment_raw[[#This Row],[Column12]]), deployment_raw[[#This Row],[Column12]],"")</f>
        <v/>
      </c>
      <c r="M459" s="40" t="str">
        <f>IF(ISNUMBER(deployment_raw[[#This Row],[Column13]]), deployment_raw[[#This Row],[Column13]]/1048576,"")</f>
        <v/>
      </c>
    </row>
    <row r="460" spans="1:13" ht="15.75" customHeight="1" x14ac:dyDescent="0.25">
      <c r="A460" s="30" t="str">
        <f>IF(ISNONTEXT(deployment_raw[[#This Row],[Column1]]), "", deployment_raw[[#This Row],[Column1]])</f>
        <v/>
      </c>
      <c r="B460" s="47" t="str">
        <f>IF(ISNONTEXT(deployment_raw[[#This Row],[Column2]]), "", deployment_raw[[#This Row],[Column2]])</f>
        <v/>
      </c>
      <c r="C460" s="48" t="str">
        <f>IF(ISNONTEXT(deployment_raw[[#This Row],[Column3]]), "", deployment_raw[[#This Row],[Column3]])</f>
        <v/>
      </c>
      <c r="D460" s="47" t="str">
        <f>IF(ISNONTEXT(deployment_raw[[#This Row],[Column4]]), "", deployment_raw[[#This Row],[Column4]])</f>
        <v/>
      </c>
      <c r="E460" s="33" t="str">
        <f>IF(ISNUMBER(deployment_raw[[#This Row],[Column5]]), deployment_raw[[#This Row],[Column5]],"")</f>
        <v/>
      </c>
      <c r="F460" s="36" t="str">
        <f>IF(ISNUMBER(deployment_raw[[#This Row],[Column6]]), deployment_raw[[#This Row],[Column6]],"")</f>
        <v/>
      </c>
      <c r="G460" s="31" t="str">
        <f>IF(ISNUMBER(deployment_raw[[#This Row],[Column7]]), deployment_raw[[#This Row],[Column7]]/1048576,"")</f>
        <v/>
      </c>
      <c r="H460" s="31" t="str">
        <f>IF(ISNUMBER(deployment_raw[[#This Row],[Column8]]), deployment_raw[[#This Row],[Column8]],"")</f>
        <v/>
      </c>
      <c r="I460" s="33" t="str">
        <f>IF(ISNUMBER(deployment_raw[[#This Row],[Column9]]), deployment_raw[[#This Row],[Column9]]/1048576,"")</f>
        <v/>
      </c>
      <c r="J460" s="36" t="str">
        <f>IF(ISNUMBER(deployment_raw[[#This Row],[Column10]]), deployment_raw[[#This Row],[Column10]],"")</f>
        <v/>
      </c>
      <c r="K460" s="31" t="str">
        <f>IF(ISNUMBER(deployment_raw[[#This Row],[Column11]]), deployment_raw[[#This Row],[Column11]]/1048576,"")</f>
        <v/>
      </c>
      <c r="L460" s="31" t="str">
        <f>IF(ISNUMBER(deployment_raw[[#This Row],[Column12]]), deployment_raw[[#This Row],[Column12]],"")</f>
        <v/>
      </c>
      <c r="M460" s="40" t="str">
        <f>IF(ISNUMBER(deployment_raw[[#This Row],[Column13]]), deployment_raw[[#This Row],[Column13]]/1048576,"")</f>
        <v/>
      </c>
    </row>
    <row r="461" spans="1:13" ht="15.75" customHeight="1" x14ac:dyDescent="0.25">
      <c r="A461" s="30" t="str">
        <f>IF(ISNONTEXT(deployment_raw[[#This Row],[Column1]]), "", deployment_raw[[#This Row],[Column1]])</f>
        <v/>
      </c>
      <c r="B461" s="47" t="str">
        <f>IF(ISNONTEXT(deployment_raw[[#This Row],[Column2]]), "", deployment_raw[[#This Row],[Column2]])</f>
        <v/>
      </c>
      <c r="C461" s="48" t="str">
        <f>IF(ISNONTEXT(deployment_raw[[#This Row],[Column3]]), "", deployment_raw[[#This Row],[Column3]])</f>
        <v/>
      </c>
      <c r="D461" s="47" t="str">
        <f>IF(ISNONTEXT(deployment_raw[[#This Row],[Column4]]), "", deployment_raw[[#This Row],[Column4]])</f>
        <v/>
      </c>
      <c r="E461" s="33" t="str">
        <f>IF(ISNUMBER(deployment_raw[[#This Row],[Column5]]), deployment_raw[[#This Row],[Column5]],"")</f>
        <v/>
      </c>
      <c r="F461" s="36" t="str">
        <f>IF(ISNUMBER(deployment_raw[[#This Row],[Column6]]), deployment_raw[[#This Row],[Column6]],"")</f>
        <v/>
      </c>
      <c r="G461" s="31" t="str">
        <f>IF(ISNUMBER(deployment_raw[[#This Row],[Column7]]), deployment_raw[[#This Row],[Column7]]/1048576,"")</f>
        <v/>
      </c>
      <c r="H461" s="31" t="str">
        <f>IF(ISNUMBER(deployment_raw[[#This Row],[Column8]]), deployment_raw[[#This Row],[Column8]],"")</f>
        <v/>
      </c>
      <c r="I461" s="33" t="str">
        <f>IF(ISNUMBER(deployment_raw[[#This Row],[Column9]]), deployment_raw[[#This Row],[Column9]]/1048576,"")</f>
        <v/>
      </c>
      <c r="J461" s="36" t="str">
        <f>IF(ISNUMBER(deployment_raw[[#This Row],[Column10]]), deployment_raw[[#This Row],[Column10]],"")</f>
        <v/>
      </c>
      <c r="K461" s="31" t="str">
        <f>IF(ISNUMBER(deployment_raw[[#This Row],[Column11]]), deployment_raw[[#This Row],[Column11]]/1048576,"")</f>
        <v/>
      </c>
      <c r="L461" s="31" t="str">
        <f>IF(ISNUMBER(deployment_raw[[#This Row],[Column12]]), deployment_raw[[#This Row],[Column12]],"")</f>
        <v/>
      </c>
      <c r="M461" s="40" t="str">
        <f>IF(ISNUMBER(deployment_raw[[#This Row],[Column13]]), deployment_raw[[#This Row],[Column13]]/1048576,"")</f>
        <v/>
      </c>
    </row>
    <row r="462" spans="1:13" ht="15.75" customHeight="1" x14ac:dyDescent="0.25">
      <c r="A462" s="30" t="str">
        <f>IF(ISNONTEXT(deployment_raw[[#This Row],[Column1]]), "", deployment_raw[[#This Row],[Column1]])</f>
        <v/>
      </c>
      <c r="B462" s="47" t="str">
        <f>IF(ISNONTEXT(deployment_raw[[#This Row],[Column2]]), "", deployment_raw[[#This Row],[Column2]])</f>
        <v/>
      </c>
      <c r="C462" s="48" t="str">
        <f>IF(ISNONTEXT(deployment_raw[[#This Row],[Column3]]), "", deployment_raw[[#This Row],[Column3]])</f>
        <v/>
      </c>
      <c r="D462" s="47" t="str">
        <f>IF(ISNONTEXT(deployment_raw[[#This Row],[Column4]]), "", deployment_raw[[#This Row],[Column4]])</f>
        <v/>
      </c>
      <c r="E462" s="33" t="str">
        <f>IF(ISNUMBER(deployment_raw[[#This Row],[Column5]]), deployment_raw[[#This Row],[Column5]],"")</f>
        <v/>
      </c>
      <c r="F462" s="36" t="str">
        <f>IF(ISNUMBER(deployment_raw[[#This Row],[Column6]]), deployment_raw[[#This Row],[Column6]],"")</f>
        <v/>
      </c>
      <c r="G462" s="31" t="str">
        <f>IF(ISNUMBER(deployment_raw[[#This Row],[Column7]]), deployment_raw[[#This Row],[Column7]]/1048576,"")</f>
        <v/>
      </c>
      <c r="H462" s="31" t="str">
        <f>IF(ISNUMBER(deployment_raw[[#This Row],[Column8]]), deployment_raw[[#This Row],[Column8]],"")</f>
        <v/>
      </c>
      <c r="I462" s="33" t="str">
        <f>IF(ISNUMBER(deployment_raw[[#This Row],[Column9]]), deployment_raw[[#This Row],[Column9]]/1048576,"")</f>
        <v/>
      </c>
      <c r="J462" s="36" t="str">
        <f>IF(ISNUMBER(deployment_raw[[#This Row],[Column10]]), deployment_raw[[#This Row],[Column10]],"")</f>
        <v/>
      </c>
      <c r="K462" s="31" t="str">
        <f>IF(ISNUMBER(deployment_raw[[#This Row],[Column11]]), deployment_raw[[#This Row],[Column11]]/1048576,"")</f>
        <v/>
      </c>
      <c r="L462" s="31" t="str">
        <f>IF(ISNUMBER(deployment_raw[[#This Row],[Column12]]), deployment_raw[[#This Row],[Column12]],"")</f>
        <v/>
      </c>
      <c r="M462" s="40" t="str">
        <f>IF(ISNUMBER(deployment_raw[[#This Row],[Column13]]), deployment_raw[[#This Row],[Column13]]/1048576,"")</f>
        <v/>
      </c>
    </row>
    <row r="463" spans="1:13" ht="15.75" customHeight="1" x14ac:dyDescent="0.25">
      <c r="A463" s="30" t="str">
        <f>IF(ISNONTEXT(deployment_raw[[#This Row],[Column1]]), "", deployment_raw[[#This Row],[Column1]])</f>
        <v/>
      </c>
      <c r="B463" s="47" t="str">
        <f>IF(ISNONTEXT(deployment_raw[[#This Row],[Column2]]), "", deployment_raw[[#This Row],[Column2]])</f>
        <v/>
      </c>
      <c r="C463" s="48" t="str">
        <f>IF(ISNONTEXT(deployment_raw[[#This Row],[Column3]]), "", deployment_raw[[#This Row],[Column3]])</f>
        <v/>
      </c>
      <c r="D463" s="47" t="str">
        <f>IF(ISNONTEXT(deployment_raw[[#This Row],[Column4]]), "", deployment_raw[[#This Row],[Column4]])</f>
        <v/>
      </c>
      <c r="E463" s="33" t="str">
        <f>IF(ISNUMBER(deployment_raw[[#This Row],[Column5]]), deployment_raw[[#This Row],[Column5]],"")</f>
        <v/>
      </c>
      <c r="F463" s="36" t="str">
        <f>IF(ISNUMBER(deployment_raw[[#This Row],[Column6]]), deployment_raw[[#This Row],[Column6]],"")</f>
        <v/>
      </c>
      <c r="G463" s="31" t="str">
        <f>IF(ISNUMBER(deployment_raw[[#This Row],[Column7]]), deployment_raw[[#This Row],[Column7]]/1048576,"")</f>
        <v/>
      </c>
      <c r="H463" s="31" t="str">
        <f>IF(ISNUMBER(deployment_raw[[#This Row],[Column8]]), deployment_raw[[#This Row],[Column8]],"")</f>
        <v/>
      </c>
      <c r="I463" s="33" t="str">
        <f>IF(ISNUMBER(deployment_raw[[#This Row],[Column9]]), deployment_raw[[#This Row],[Column9]]/1048576,"")</f>
        <v/>
      </c>
      <c r="J463" s="36" t="str">
        <f>IF(ISNUMBER(deployment_raw[[#This Row],[Column10]]), deployment_raw[[#This Row],[Column10]],"")</f>
        <v/>
      </c>
      <c r="K463" s="31" t="str">
        <f>IF(ISNUMBER(deployment_raw[[#This Row],[Column11]]), deployment_raw[[#This Row],[Column11]]/1048576,"")</f>
        <v/>
      </c>
      <c r="L463" s="31" t="str">
        <f>IF(ISNUMBER(deployment_raw[[#This Row],[Column12]]), deployment_raw[[#This Row],[Column12]],"")</f>
        <v/>
      </c>
      <c r="M463" s="40" t="str">
        <f>IF(ISNUMBER(deployment_raw[[#This Row],[Column13]]), deployment_raw[[#This Row],[Column13]]/1048576,"")</f>
        <v/>
      </c>
    </row>
    <row r="464" spans="1:13" ht="15.75" customHeight="1" x14ac:dyDescent="0.25">
      <c r="A464" s="30" t="str">
        <f>IF(ISNONTEXT(deployment_raw[[#This Row],[Column1]]), "", deployment_raw[[#This Row],[Column1]])</f>
        <v/>
      </c>
      <c r="B464" s="47" t="str">
        <f>IF(ISNONTEXT(deployment_raw[[#This Row],[Column2]]), "", deployment_raw[[#This Row],[Column2]])</f>
        <v/>
      </c>
      <c r="C464" s="48" t="str">
        <f>IF(ISNONTEXT(deployment_raw[[#This Row],[Column3]]), "", deployment_raw[[#This Row],[Column3]])</f>
        <v/>
      </c>
      <c r="D464" s="47" t="str">
        <f>IF(ISNONTEXT(deployment_raw[[#This Row],[Column4]]), "", deployment_raw[[#This Row],[Column4]])</f>
        <v/>
      </c>
      <c r="E464" s="33" t="str">
        <f>IF(ISNUMBER(deployment_raw[[#This Row],[Column5]]), deployment_raw[[#This Row],[Column5]],"")</f>
        <v/>
      </c>
      <c r="F464" s="36" t="str">
        <f>IF(ISNUMBER(deployment_raw[[#This Row],[Column6]]), deployment_raw[[#This Row],[Column6]],"")</f>
        <v/>
      </c>
      <c r="G464" s="31" t="str">
        <f>IF(ISNUMBER(deployment_raw[[#This Row],[Column7]]), deployment_raw[[#This Row],[Column7]]/1048576,"")</f>
        <v/>
      </c>
      <c r="H464" s="31" t="str">
        <f>IF(ISNUMBER(deployment_raw[[#This Row],[Column8]]), deployment_raw[[#This Row],[Column8]],"")</f>
        <v/>
      </c>
      <c r="I464" s="33" t="str">
        <f>IF(ISNUMBER(deployment_raw[[#This Row],[Column9]]), deployment_raw[[#This Row],[Column9]]/1048576,"")</f>
        <v/>
      </c>
      <c r="J464" s="36" t="str">
        <f>IF(ISNUMBER(deployment_raw[[#This Row],[Column10]]), deployment_raw[[#This Row],[Column10]],"")</f>
        <v/>
      </c>
      <c r="K464" s="31" t="str">
        <f>IF(ISNUMBER(deployment_raw[[#This Row],[Column11]]), deployment_raw[[#This Row],[Column11]]/1048576,"")</f>
        <v/>
      </c>
      <c r="L464" s="31" t="str">
        <f>IF(ISNUMBER(deployment_raw[[#This Row],[Column12]]), deployment_raw[[#This Row],[Column12]],"")</f>
        <v/>
      </c>
      <c r="M464" s="40" t="str">
        <f>IF(ISNUMBER(deployment_raw[[#This Row],[Column13]]), deployment_raw[[#This Row],[Column13]]/1048576,"")</f>
        <v/>
      </c>
    </row>
    <row r="465" spans="1:13" ht="15.75" customHeight="1" x14ac:dyDescent="0.25">
      <c r="A465" s="30" t="str">
        <f>IF(ISNONTEXT(deployment_raw[[#This Row],[Column1]]), "", deployment_raw[[#This Row],[Column1]])</f>
        <v/>
      </c>
      <c r="B465" s="47" t="str">
        <f>IF(ISNONTEXT(deployment_raw[[#This Row],[Column2]]), "", deployment_raw[[#This Row],[Column2]])</f>
        <v/>
      </c>
      <c r="C465" s="48" t="str">
        <f>IF(ISNONTEXT(deployment_raw[[#This Row],[Column3]]), "", deployment_raw[[#This Row],[Column3]])</f>
        <v/>
      </c>
      <c r="D465" s="47" t="str">
        <f>IF(ISNONTEXT(deployment_raw[[#This Row],[Column4]]), "", deployment_raw[[#This Row],[Column4]])</f>
        <v/>
      </c>
      <c r="E465" s="33" t="str">
        <f>IF(ISNUMBER(deployment_raw[[#This Row],[Column5]]), deployment_raw[[#This Row],[Column5]],"")</f>
        <v/>
      </c>
      <c r="F465" s="36" t="str">
        <f>IF(ISNUMBER(deployment_raw[[#This Row],[Column6]]), deployment_raw[[#This Row],[Column6]],"")</f>
        <v/>
      </c>
      <c r="G465" s="31" t="str">
        <f>IF(ISNUMBER(deployment_raw[[#This Row],[Column7]]), deployment_raw[[#This Row],[Column7]]/1048576,"")</f>
        <v/>
      </c>
      <c r="H465" s="31" t="str">
        <f>IF(ISNUMBER(deployment_raw[[#This Row],[Column8]]), deployment_raw[[#This Row],[Column8]],"")</f>
        <v/>
      </c>
      <c r="I465" s="33" t="str">
        <f>IF(ISNUMBER(deployment_raw[[#This Row],[Column9]]), deployment_raw[[#This Row],[Column9]]/1048576,"")</f>
        <v/>
      </c>
      <c r="J465" s="36" t="str">
        <f>IF(ISNUMBER(deployment_raw[[#This Row],[Column10]]), deployment_raw[[#This Row],[Column10]],"")</f>
        <v/>
      </c>
      <c r="K465" s="31" t="str">
        <f>IF(ISNUMBER(deployment_raw[[#This Row],[Column11]]), deployment_raw[[#This Row],[Column11]]/1048576,"")</f>
        <v/>
      </c>
      <c r="L465" s="31" t="str">
        <f>IF(ISNUMBER(deployment_raw[[#This Row],[Column12]]), deployment_raw[[#This Row],[Column12]],"")</f>
        <v/>
      </c>
      <c r="M465" s="40" t="str">
        <f>IF(ISNUMBER(deployment_raw[[#This Row],[Column13]]), deployment_raw[[#This Row],[Column13]]/1048576,"")</f>
        <v/>
      </c>
    </row>
    <row r="466" spans="1:13" ht="15.75" customHeight="1" x14ac:dyDescent="0.25">
      <c r="A466" s="30" t="str">
        <f>IF(ISNONTEXT(deployment_raw[[#This Row],[Column1]]), "", deployment_raw[[#This Row],[Column1]])</f>
        <v/>
      </c>
      <c r="B466" s="47" t="str">
        <f>IF(ISNONTEXT(deployment_raw[[#This Row],[Column2]]), "", deployment_raw[[#This Row],[Column2]])</f>
        <v/>
      </c>
      <c r="C466" s="48" t="str">
        <f>IF(ISNONTEXT(deployment_raw[[#This Row],[Column3]]), "", deployment_raw[[#This Row],[Column3]])</f>
        <v/>
      </c>
      <c r="D466" s="47" t="str">
        <f>IF(ISNONTEXT(deployment_raw[[#This Row],[Column4]]), "", deployment_raw[[#This Row],[Column4]])</f>
        <v/>
      </c>
      <c r="E466" s="33" t="str">
        <f>IF(ISNUMBER(deployment_raw[[#This Row],[Column5]]), deployment_raw[[#This Row],[Column5]],"")</f>
        <v/>
      </c>
      <c r="F466" s="36" t="str">
        <f>IF(ISNUMBER(deployment_raw[[#This Row],[Column6]]), deployment_raw[[#This Row],[Column6]],"")</f>
        <v/>
      </c>
      <c r="G466" s="31" t="str">
        <f>IF(ISNUMBER(deployment_raw[[#This Row],[Column7]]), deployment_raw[[#This Row],[Column7]]/1048576,"")</f>
        <v/>
      </c>
      <c r="H466" s="31" t="str">
        <f>IF(ISNUMBER(deployment_raw[[#This Row],[Column8]]), deployment_raw[[#This Row],[Column8]],"")</f>
        <v/>
      </c>
      <c r="I466" s="33" t="str">
        <f>IF(ISNUMBER(deployment_raw[[#This Row],[Column9]]), deployment_raw[[#This Row],[Column9]]/1048576,"")</f>
        <v/>
      </c>
      <c r="J466" s="36" t="str">
        <f>IF(ISNUMBER(deployment_raw[[#This Row],[Column10]]), deployment_raw[[#This Row],[Column10]],"")</f>
        <v/>
      </c>
      <c r="K466" s="31" t="str">
        <f>IF(ISNUMBER(deployment_raw[[#This Row],[Column11]]), deployment_raw[[#This Row],[Column11]]/1048576,"")</f>
        <v/>
      </c>
      <c r="L466" s="31" t="str">
        <f>IF(ISNUMBER(deployment_raw[[#This Row],[Column12]]), deployment_raw[[#This Row],[Column12]],"")</f>
        <v/>
      </c>
      <c r="M466" s="40" t="str">
        <f>IF(ISNUMBER(deployment_raw[[#This Row],[Column13]]), deployment_raw[[#This Row],[Column13]]/1048576,"")</f>
        <v/>
      </c>
    </row>
    <row r="467" spans="1:13" ht="15.75" customHeight="1" x14ac:dyDescent="0.25">
      <c r="A467" s="30" t="str">
        <f>IF(ISNONTEXT(deployment_raw[[#This Row],[Column1]]), "", deployment_raw[[#This Row],[Column1]])</f>
        <v/>
      </c>
      <c r="B467" s="47" t="str">
        <f>IF(ISNONTEXT(deployment_raw[[#This Row],[Column2]]), "", deployment_raw[[#This Row],[Column2]])</f>
        <v/>
      </c>
      <c r="C467" s="48" t="str">
        <f>IF(ISNONTEXT(deployment_raw[[#This Row],[Column3]]), "", deployment_raw[[#This Row],[Column3]])</f>
        <v/>
      </c>
      <c r="D467" s="47" t="str">
        <f>IF(ISNONTEXT(deployment_raw[[#This Row],[Column4]]), "", deployment_raw[[#This Row],[Column4]])</f>
        <v/>
      </c>
      <c r="E467" s="33" t="str">
        <f>IF(ISNUMBER(deployment_raw[[#This Row],[Column5]]), deployment_raw[[#This Row],[Column5]],"")</f>
        <v/>
      </c>
      <c r="F467" s="36" t="str">
        <f>IF(ISNUMBER(deployment_raw[[#This Row],[Column6]]), deployment_raw[[#This Row],[Column6]],"")</f>
        <v/>
      </c>
      <c r="G467" s="31" t="str">
        <f>IF(ISNUMBER(deployment_raw[[#This Row],[Column7]]), deployment_raw[[#This Row],[Column7]]/1048576,"")</f>
        <v/>
      </c>
      <c r="H467" s="31" t="str">
        <f>IF(ISNUMBER(deployment_raw[[#This Row],[Column8]]), deployment_raw[[#This Row],[Column8]],"")</f>
        <v/>
      </c>
      <c r="I467" s="33" t="str">
        <f>IF(ISNUMBER(deployment_raw[[#This Row],[Column9]]), deployment_raw[[#This Row],[Column9]]/1048576,"")</f>
        <v/>
      </c>
      <c r="J467" s="36" t="str">
        <f>IF(ISNUMBER(deployment_raw[[#This Row],[Column10]]), deployment_raw[[#This Row],[Column10]],"")</f>
        <v/>
      </c>
      <c r="K467" s="31" t="str">
        <f>IF(ISNUMBER(deployment_raw[[#This Row],[Column11]]), deployment_raw[[#This Row],[Column11]]/1048576,"")</f>
        <v/>
      </c>
      <c r="L467" s="31" t="str">
        <f>IF(ISNUMBER(deployment_raw[[#This Row],[Column12]]), deployment_raw[[#This Row],[Column12]],"")</f>
        <v/>
      </c>
      <c r="M467" s="40" t="str">
        <f>IF(ISNUMBER(deployment_raw[[#This Row],[Column13]]), deployment_raw[[#This Row],[Column13]]/1048576,"")</f>
        <v/>
      </c>
    </row>
    <row r="468" spans="1:13" ht="15.75" customHeight="1" x14ac:dyDescent="0.25">
      <c r="A468" s="30" t="str">
        <f>IF(ISNONTEXT(deployment_raw[[#This Row],[Column1]]), "", deployment_raw[[#This Row],[Column1]])</f>
        <v/>
      </c>
      <c r="B468" s="47" t="str">
        <f>IF(ISNONTEXT(deployment_raw[[#This Row],[Column2]]), "", deployment_raw[[#This Row],[Column2]])</f>
        <v/>
      </c>
      <c r="C468" s="48" t="str">
        <f>IF(ISNONTEXT(deployment_raw[[#This Row],[Column3]]), "", deployment_raw[[#This Row],[Column3]])</f>
        <v/>
      </c>
      <c r="D468" s="47" t="str">
        <f>IF(ISNONTEXT(deployment_raw[[#This Row],[Column4]]), "", deployment_raw[[#This Row],[Column4]])</f>
        <v/>
      </c>
      <c r="E468" s="33" t="str">
        <f>IF(ISNUMBER(deployment_raw[[#This Row],[Column5]]), deployment_raw[[#This Row],[Column5]],"")</f>
        <v/>
      </c>
      <c r="F468" s="36" t="str">
        <f>IF(ISNUMBER(deployment_raw[[#This Row],[Column6]]), deployment_raw[[#This Row],[Column6]],"")</f>
        <v/>
      </c>
      <c r="G468" s="31" t="str">
        <f>IF(ISNUMBER(deployment_raw[[#This Row],[Column7]]), deployment_raw[[#This Row],[Column7]]/1048576,"")</f>
        <v/>
      </c>
      <c r="H468" s="31" t="str">
        <f>IF(ISNUMBER(deployment_raw[[#This Row],[Column8]]), deployment_raw[[#This Row],[Column8]],"")</f>
        <v/>
      </c>
      <c r="I468" s="33" t="str">
        <f>IF(ISNUMBER(deployment_raw[[#This Row],[Column9]]), deployment_raw[[#This Row],[Column9]]/1048576,"")</f>
        <v/>
      </c>
      <c r="J468" s="36" t="str">
        <f>IF(ISNUMBER(deployment_raw[[#This Row],[Column10]]), deployment_raw[[#This Row],[Column10]],"")</f>
        <v/>
      </c>
      <c r="K468" s="31" t="str">
        <f>IF(ISNUMBER(deployment_raw[[#This Row],[Column11]]), deployment_raw[[#This Row],[Column11]]/1048576,"")</f>
        <v/>
      </c>
      <c r="L468" s="31" t="str">
        <f>IF(ISNUMBER(deployment_raw[[#This Row],[Column12]]), deployment_raw[[#This Row],[Column12]],"")</f>
        <v/>
      </c>
      <c r="M468" s="40" t="str">
        <f>IF(ISNUMBER(deployment_raw[[#This Row],[Column13]]), deployment_raw[[#This Row],[Column13]]/1048576,"")</f>
        <v/>
      </c>
    </row>
    <row r="469" spans="1:13" ht="15.75" customHeight="1" x14ac:dyDescent="0.25">
      <c r="A469" s="30" t="str">
        <f>IF(ISNONTEXT(deployment_raw[[#This Row],[Column1]]), "", deployment_raw[[#This Row],[Column1]])</f>
        <v/>
      </c>
      <c r="B469" s="47" t="str">
        <f>IF(ISNONTEXT(deployment_raw[[#This Row],[Column2]]), "", deployment_raw[[#This Row],[Column2]])</f>
        <v/>
      </c>
      <c r="C469" s="48" t="str">
        <f>IF(ISNONTEXT(deployment_raw[[#This Row],[Column3]]), "", deployment_raw[[#This Row],[Column3]])</f>
        <v/>
      </c>
      <c r="D469" s="47" t="str">
        <f>IF(ISNONTEXT(deployment_raw[[#This Row],[Column4]]), "", deployment_raw[[#This Row],[Column4]])</f>
        <v/>
      </c>
      <c r="E469" s="33" t="str">
        <f>IF(ISNUMBER(deployment_raw[[#This Row],[Column5]]), deployment_raw[[#This Row],[Column5]],"")</f>
        <v/>
      </c>
      <c r="F469" s="36" t="str">
        <f>IF(ISNUMBER(deployment_raw[[#This Row],[Column6]]), deployment_raw[[#This Row],[Column6]],"")</f>
        <v/>
      </c>
      <c r="G469" s="31" t="str">
        <f>IF(ISNUMBER(deployment_raw[[#This Row],[Column7]]), deployment_raw[[#This Row],[Column7]]/1048576,"")</f>
        <v/>
      </c>
      <c r="H469" s="31" t="str">
        <f>IF(ISNUMBER(deployment_raw[[#This Row],[Column8]]), deployment_raw[[#This Row],[Column8]],"")</f>
        <v/>
      </c>
      <c r="I469" s="33" t="str">
        <f>IF(ISNUMBER(deployment_raw[[#This Row],[Column9]]), deployment_raw[[#This Row],[Column9]]/1048576,"")</f>
        <v/>
      </c>
      <c r="J469" s="36" t="str">
        <f>IF(ISNUMBER(deployment_raw[[#This Row],[Column10]]), deployment_raw[[#This Row],[Column10]],"")</f>
        <v/>
      </c>
      <c r="K469" s="31" t="str">
        <f>IF(ISNUMBER(deployment_raw[[#This Row],[Column11]]), deployment_raw[[#This Row],[Column11]]/1048576,"")</f>
        <v/>
      </c>
      <c r="L469" s="31" t="str">
        <f>IF(ISNUMBER(deployment_raw[[#This Row],[Column12]]), deployment_raw[[#This Row],[Column12]],"")</f>
        <v/>
      </c>
      <c r="M469" s="40" t="str">
        <f>IF(ISNUMBER(deployment_raw[[#This Row],[Column13]]), deployment_raw[[#This Row],[Column13]]/1048576,"")</f>
        <v/>
      </c>
    </row>
    <row r="470" spans="1:13" ht="15.75" customHeight="1" x14ac:dyDescent="0.25">
      <c r="A470" s="30" t="str">
        <f>IF(ISNONTEXT(deployment_raw[[#This Row],[Column1]]), "", deployment_raw[[#This Row],[Column1]])</f>
        <v/>
      </c>
      <c r="B470" s="47" t="str">
        <f>IF(ISNONTEXT(deployment_raw[[#This Row],[Column2]]), "", deployment_raw[[#This Row],[Column2]])</f>
        <v/>
      </c>
      <c r="C470" s="48" t="str">
        <f>IF(ISNONTEXT(deployment_raw[[#This Row],[Column3]]), "", deployment_raw[[#This Row],[Column3]])</f>
        <v/>
      </c>
      <c r="D470" s="47" t="str">
        <f>IF(ISNONTEXT(deployment_raw[[#This Row],[Column4]]), "", deployment_raw[[#This Row],[Column4]])</f>
        <v/>
      </c>
      <c r="E470" s="33" t="str">
        <f>IF(ISNUMBER(deployment_raw[[#This Row],[Column5]]), deployment_raw[[#This Row],[Column5]],"")</f>
        <v/>
      </c>
      <c r="F470" s="36" t="str">
        <f>IF(ISNUMBER(deployment_raw[[#This Row],[Column6]]), deployment_raw[[#This Row],[Column6]],"")</f>
        <v/>
      </c>
      <c r="G470" s="31" t="str">
        <f>IF(ISNUMBER(deployment_raw[[#This Row],[Column7]]), deployment_raw[[#This Row],[Column7]]/1048576,"")</f>
        <v/>
      </c>
      <c r="H470" s="31" t="str">
        <f>IF(ISNUMBER(deployment_raw[[#This Row],[Column8]]), deployment_raw[[#This Row],[Column8]],"")</f>
        <v/>
      </c>
      <c r="I470" s="33" t="str">
        <f>IF(ISNUMBER(deployment_raw[[#This Row],[Column9]]), deployment_raw[[#This Row],[Column9]]/1048576,"")</f>
        <v/>
      </c>
      <c r="J470" s="36" t="str">
        <f>IF(ISNUMBER(deployment_raw[[#This Row],[Column10]]), deployment_raw[[#This Row],[Column10]],"")</f>
        <v/>
      </c>
      <c r="K470" s="31" t="str">
        <f>IF(ISNUMBER(deployment_raw[[#This Row],[Column11]]), deployment_raw[[#This Row],[Column11]]/1048576,"")</f>
        <v/>
      </c>
      <c r="L470" s="31" t="str">
        <f>IF(ISNUMBER(deployment_raw[[#This Row],[Column12]]), deployment_raw[[#This Row],[Column12]],"")</f>
        <v/>
      </c>
      <c r="M470" s="40" t="str">
        <f>IF(ISNUMBER(deployment_raw[[#This Row],[Column13]]), deployment_raw[[#This Row],[Column13]]/1048576,"")</f>
        <v/>
      </c>
    </row>
    <row r="471" spans="1:13" ht="15.75" customHeight="1" x14ac:dyDescent="0.25">
      <c r="A471" s="30" t="str">
        <f>IF(ISNONTEXT(deployment_raw[[#This Row],[Column1]]), "", deployment_raw[[#This Row],[Column1]])</f>
        <v/>
      </c>
      <c r="B471" s="47" t="str">
        <f>IF(ISNONTEXT(deployment_raw[[#This Row],[Column2]]), "", deployment_raw[[#This Row],[Column2]])</f>
        <v/>
      </c>
      <c r="C471" s="48" t="str">
        <f>IF(ISNONTEXT(deployment_raw[[#This Row],[Column3]]), "", deployment_raw[[#This Row],[Column3]])</f>
        <v/>
      </c>
      <c r="D471" s="47" t="str">
        <f>IF(ISNONTEXT(deployment_raw[[#This Row],[Column4]]), "", deployment_raw[[#This Row],[Column4]])</f>
        <v/>
      </c>
      <c r="E471" s="33" t="str">
        <f>IF(ISNUMBER(deployment_raw[[#This Row],[Column5]]), deployment_raw[[#This Row],[Column5]],"")</f>
        <v/>
      </c>
      <c r="F471" s="36" t="str">
        <f>IF(ISNUMBER(deployment_raw[[#This Row],[Column6]]), deployment_raw[[#This Row],[Column6]],"")</f>
        <v/>
      </c>
      <c r="G471" s="31" t="str">
        <f>IF(ISNUMBER(deployment_raw[[#This Row],[Column7]]), deployment_raw[[#This Row],[Column7]]/1048576,"")</f>
        <v/>
      </c>
      <c r="H471" s="31" t="str">
        <f>IF(ISNUMBER(deployment_raw[[#This Row],[Column8]]), deployment_raw[[#This Row],[Column8]],"")</f>
        <v/>
      </c>
      <c r="I471" s="33" t="str">
        <f>IF(ISNUMBER(deployment_raw[[#This Row],[Column9]]), deployment_raw[[#This Row],[Column9]]/1048576,"")</f>
        <v/>
      </c>
      <c r="J471" s="36" t="str">
        <f>IF(ISNUMBER(deployment_raw[[#This Row],[Column10]]), deployment_raw[[#This Row],[Column10]],"")</f>
        <v/>
      </c>
      <c r="K471" s="31" t="str">
        <f>IF(ISNUMBER(deployment_raw[[#This Row],[Column11]]), deployment_raw[[#This Row],[Column11]]/1048576,"")</f>
        <v/>
      </c>
      <c r="L471" s="31" t="str">
        <f>IF(ISNUMBER(deployment_raw[[#This Row],[Column12]]), deployment_raw[[#This Row],[Column12]],"")</f>
        <v/>
      </c>
      <c r="M471" s="40" t="str">
        <f>IF(ISNUMBER(deployment_raw[[#This Row],[Column13]]), deployment_raw[[#This Row],[Column13]]/1048576,"")</f>
        <v/>
      </c>
    </row>
    <row r="472" spans="1:13" ht="15.75" customHeight="1" x14ac:dyDescent="0.25">
      <c r="A472" s="30" t="str">
        <f>IF(ISNONTEXT(deployment_raw[[#This Row],[Column1]]), "", deployment_raw[[#This Row],[Column1]])</f>
        <v/>
      </c>
      <c r="B472" s="47" t="str">
        <f>IF(ISNONTEXT(deployment_raw[[#This Row],[Column2]]), "", deployment_raw[[#This Row],[Column2]])</f>
        <v/>
      </c>
      <c r="C472" s="48" t="str">
        <f>IF(ISNONTEXT(deployment_raw[[#This Row],[Column3]]), "", deployment_raw[[#This Row],[Column3]])</f>
        <v/>
      </c>
      <c r="D472" s="47" t="str">
        <f>IF(ISNONTEXT(deployment_raw[[#This Row],[Column4]]), "", deployment_raw[[#This Row],[Column4]])</f>
        <v/>
      </c>
      <c r="E472" s="33" t="str">
        <f>IF(ISNUMBER(deployment_raw[[#This Row],[Column5]]), deployment_raw[[#This Row],[Column5]],"")</f>
        <v/>
      </c>
      <c r="F472" s="36" t="str">
        <f>IF(ISNUMBER(deployment_raw[[#This Row],[Column6]]), deployment_raw[[#This Row],[Column6]],"")</f>
        <v/>
      </c>
      <c r="G472" s="31" t="str">
        <f>IF(ISNUMBER(deployment_raw[[#This Row],[Column7]]), deployment_raw[[#This Row],[Column7]]/1048576,"")</f>
        <v/>
      </c>
      <c r="H472" s="31" t="str">
        <f>IF(ISNUMBER(deployment_raw[[#This Row],[Column8]]), deployment_raw[[#This Row],[Column8]],"")</f>
        <v/>
      </c>
      <c r="I472" s="33" t="str">
        <f>IF(ISNUMBER(deployment_raw[[#This Row],[Column9]]), deployment_raw[[#This Row],[Column9]]/1048576,"")</f>
        <v/>
      </c>
      <c r="J472" s="36" t="str">
        <f>IF(ISNUMBER(deployment_raw[[#This Row],[Column10]]), deployment_raw[[#This Row],[Column10]],"")</f>
        <v/>
      </c>
      <c r="K472" s="31" t="str">
        <f>IF(ISNUMBER(deployment_raw[[#This Row],[Column11]]), deployment_raw[[#This Row],[Column11]]/1048576,"")</f>
        <v/>
      </c>
      <c r="L472" s="31" t="str">
        <f>IF(ISNUMBER(deployment_raw[[#This Row],[Column12]]), deployment_raw[[#This Row],[Column12]],"")</f>
        <v/>
      </c>
      <c r="M472" s="40" t="str">
        <f>IF(ISNUMBER(deployment_raw[[#This Row],[Column13]]), deployment_raw[[#This Row],[Column13]]/1048576,"")</f>
        <v/>
      </c>
    </row>
    <row r="473" spans="1:13" ht="15.75" customHeight="1" x14ac:dyDescent="0.25">
      <c r="A473" s="30" t="str">
        <f>IF(ISNONTEXT(deployment_raw[[#This Row],[Column1]]), "", deployment_raw[[#This Row],[Column1]])</f>
        <v/>
      </c>
      <c r="B473" s="47" t="str">
        <f>IF(ISNONTEXT(deployment_raw[[#This Row],[Column2]]), "", deployment_raw[[#This Row],[Column2]])</f>
        <v/>
      </c>
      <c r="C473" s="48" t="str">
        <f>IF(ISNONTEXT(deployment_raw[[#This Row],[Column3]]), "", deployment_raw[[#This Row],[Column3]])</f>
        <v/>
      </c>
      <c r="D473" s="47" t="str">
        <f>IF(ISNONTEXT(deployment_raw[[#This Row],[Column4]]), "", deployment_raw[[#This Row],[Column4]])</f>
        <v/>
      </c>
      <c r="E473" s="33" t="str">
        <f>IF(ISNUMBER(deployment_raw[[#This Row],[Column5]]), deployment_raw[[#This Row],[Column5]],"")</f>
        <v/>
      </c>
      <c r="F473" s="36" t="str">
        <f>IF(ISNUMBER(deployment_raw[[#This Row],[Column6]]), deployment_raw[[#This Row],[Column6]],"")</f>
        <v/>
      </c>
      <c r="G473" s="31" t="str">
        <f>IF(ISNUMBER(deployment_raw[[#This Row],[Column7]]), deployment_raw[[#This Row],[Column7]]/1048576,"")</f>
        <v/>
      </c>
      <c r="H473" s="31" t="str">
        <f>IF(ISNUMBER(deployment_raw[[#This Row],[Column8]]), deployment_raw[[#This Row],[Column8]],"")</f>
        <v/>
      </c>
      <c r="I473" s="33" t="str">
        <f>IF(ISNUMBER(deployment_raw[[#This Row],[Column9]]), deployment_raw[[#This Row],[Column9]]/1048576,"")</f>
        <v/>
      </c>
      <c r="J473" s="36" t="str">
        <f>IF(ISNUMBER(deployment_raw[[#This Row],[Column10]]), deployment_raw[[#This Row],[Column10]],"")</f>
        <v/>
      </c>
      <c r="K473" s="31" t="str">
        <f>IF(ISNUMBER(deployment_raw[[#This Row],[Column11]]), deployment_raw[[#This Row],[Column11]]/1048576,"")</f>
        <v/>
      </c>
      <c r="L473" s="31" t="str">
        <f>IF(ISNUMBER(deployment_raw[[#This Row],[Column12]]), deployment_raw[[#This Row],[Column12]],"")</f>
        <v/>
      </c>
      <c r="M473" s="40" t="str">
        <f>IF(ISNUMBER(deployment_raw[[#This Row],[Column13]]), deployment_raw[[#This Row],[Column13]]/1048576,"")</f>
        <v/>
      </c>
    </row>
    <row r="474" spans="1:13" ht="15.75" customHeight="1" x14ac:dyDescent="0.25">
      <c r="A474" s="30" t="str">
        <f>IF(ISNONTEXT(deployment_raw[[#This Row],[Column1]]), "", deployment_raw[[#This Row],[Column1]])</f>
        <v/>
      </c>
      <c r="B474" s="47" t="str">
        <f>IF(ISNONTEXT(deployment_raw[[#This Row],[Column2]]), "", deployment_raw[[#This Row],[Column2]])</f>
        <v/>
      </c>
      <c r="C474" s="48" t="str">
        <f>IF(ISNONTEXT(deployment_raw[[#This Row],[Column3]]), "", deployment_raw[[#This Row],[Column3]])</f>
        <v/>
      </c>
      <c r="D474" s="47" t="str">
        <f>IF(ISNONTEXT(deployment_raw[[#This Row],[Column4]]), "", deployment_raw[[#This Row],[Column4]])</f>
        <v/>
      </c>
      <c r="E474" s="33" t="str">
        <f>IF(ISNUMBER(deployment_raw[[#This Row],[Column5]]), deployment_raw[[#This Row],[Column5]],"")</f>
        <v/>
      </c>
      <c r="F474" s="36" t="str">
        <f>IF(ISNUMBER(deployment_raw[[#This Row],[Column6]]), deployment_raw[[#This Row],[Column6]],"")</f>
        <v/>
      </c>
      <c r="G474" s="31" t="str">
        <f>IF(ISNUMBER(deployment_raw[[#This Row],[Column7]]), deployment_raw[[#This Row],[Column7]]/1048576,"")</f>
        <v/>
      </c>
      <c r="H474" s="31" t="str">
        <f>IF(ISNUMBER(deployment_raw[[#This Row],[Column8]]), deployment_raw[[#This Row],[Column8]],"")</f>
        <v/>
      </c>
      <c r="I474" s="33" t="str">
        <f>IF(ISNUMBER(deployment_raw[[#This Row],[Column9]]), deployment_raw[[#This Row],[Column9]]/1048576,"")</f>
        <v/>
      </c>
      <c r="J474" s="36" t="str">
        <f>IF(ISNUMBER(deployment_raw[[#This Row],[Column10]]), deployment_raw[[#This Row],[Column10]],"")</f>
        <v/>
      </c>
      <c r="K474" s="31" t="str">
        <f>IF(ISNUMBER(deployment_raw[[#This Row],[Column11]]), deployment_raw[[#This Row],[Column11]]/1048576,"")</f>
        <v/>
      </c>
      <c r="L474" s="31" t="str">
        <f>IF(ISNUMBER(deployment_raw[[#This Row],[Column12]]), deployment_raw[[#This Row],[Column12]],"")</f>
        <v/>
      </c>
      <c r="M474" s="40" t="str">
        <f>IF(ISNUMBER(deployment_raw[[#This Row],[Column13]]), deployment_raw[[#This Row],[Column13]]/1048576,"")</f>
        <v/>
      </c>
    </row>
    <row r="475" spans="1:13" ht="15.75" customHeight="1" x14ac:dyDescent="0.25">
      <c r="A475" s="30" t="str">
        <f>IF(ISNONTEXT(deployment_raw[[#This Row],[Column1]]), "", deployment_raw[[#This Row],[Column1]])</f>
        <v/>
      </c>
      <c r="B475" s="47" t="str">
        <f>IF(ISNONTEXT(deployment_raw[[#This Row],[Column2]]), "", deployment_raw[[#This Row],[Column2]])</f>
        <v/>
      </c>
      <c r="C475" s="48" t="str">
        <f>IF(ISNONTEXT(deployment_raw[[#This Row],[Column3]]), "", deployment_raw[[#This Row],[Column3]])</f>
        <v/>
      </c>
      <c r="D475" s="47" t="str">
        <f>IF(ISNONTEXT(deployment_raw[[#This Row],[Column4]]), "", deployment_raw[[#This Row],[Column4]])</f>
        <v/>
      </c>
      <c r="E475" s="33" t="str">
        <f>IF(ISNUMBER(deployment_raw[[#This Row],[Column5]]), deployment_raw[[#This Row],[Column5]],"")</f>
        <v/>
      </c>
      <c r="F475" s="36" t="str">
        <f>IF(ISNUMBER(deployment_raw[[#This Row],[Column6]]), deployment_raw[[#This Row],[Column6]],"")</f>
        <v/>
      </c>
      <c r="G475" s="31" t="str">
        <f>IF(ISNUMBER(deployment_raw[[#This Row],[Column7]]), deployment_raw[[#This Row],[Column7]]/1048576,"")</f>
        <v/>
      </c>
      <c r="H475" s="31" t="str">
        <f>IF(ISNUMBER(deployment_raw[[#This Row],[Column8]]), deployment_raw[[#This Row],[Column8]],"")</f>
        <v/>
      </c>
      <c r="I475" s="33" t="str">
        <f>IF(ISNUMBER(deployment_raw[[#This Row],[Column9]]), deployment_raw[[#This Row],[Column9]]/1048576,"")</f>
        <v/>
      </c>
      <c r="J475" s="36" t="str">
        <f>IF(ISNUMBER(deployment_raw[[#This Row],[Column10]]), deployment_raw[[#This Row],[Column10]],"")</f>
        <v/>
      </c>
      <c r="K475" s="31" t="str">
        <f>IF(ISNUMBER(deployment_raw[[#This Row],[Column11]]), deployment_raw[[#This Row],[Column11]]/1048576,"")</f>
        <v/>
      </c>
      <c r="L475" s="31" t="str">
        <f>IF(ISNUMBER(deployment_raw[[#This Row],[Column12]]), deployment_raw[[#This Row],[Column12]],"")</f>
        <v/>
      </c>
      <c r="M475" s="40" t="str">
        <f>IF(ISNUMBER(deployment_raw[[#This Row],[Column13]]), deployment_raw[[#This Row],[Column13]]/1048576,"")</f>
        <v/>
      </c>
    </row>
    <row r="476" spans="1:13" ht="15.75" customHeight="1" x14ac:dyDescent="0.25">
      <c r="A476" s="30" t="str">
        <f>IF(ISNONTEXT(deployment_raw[[#This Row],[Column1]]), "", deployment_raw[[#This Row],[Column1]])</f>
        <v/>
      </c>
      <c r="B476" s="47" t="str">
        <f>IF(ISNONTEXT(deployment_raw[[#This Row],[Column2]]), "", deployment_raw[[#This Row],[Column2]])</f>
        <v/>
      </c>
      <c r="C476" s="48" t="str">
        <f>IF(ISNONTEXT(deployment_raw[[#This Row],[Column3]]), "", deployment_raw[[#This Row],[Column3]])</f>
        <v/>
      </c>
      <c r="D476" s="47" t="str">
        <f>IF(ISNONTEXT(deployment_raw[[#This Row],[Column4]]), "", deployment_raw[[#This Row],[Column4]])</f>
        <v/>
      </c>
      <c r="E476" s="33" t="str">
        <f>IF(ISNUMBER(deployment_raw[[#This Row],[Column5]]), deployment_raw[[#This Row],[Column5]],"")</f>
        <v/>
      </c>
      <c r="F476" s="36" t="str">
        <f>IF(ISNUMBER(deployment_raw[[#This Row],[Column6]]), deployment_raw[[#This Row],[Column6]],"")</f>
        <v/>
      </c>
      <c r="G476" s="31" t="str">
        <f>IF(ISNUMBER(deployment_raw[[#This Row],[Column7]]), deployment_raw[[#This Row],[Column7]]/1048576,"")</f>
        <v/>
      </c>
      <c r="H476" s="31" t="str">
        <f>IF(ISNUMBER(deployment_raw[[#This Row],[Column8]]), deployment_raw[[#This Row],[Column8]],"")</f>
        <v/>
      </c>
      <c r="I476" s="33" t="str">
        <f>IF(ISNUMBER(deployment_raw[[#This Row],[Column9]]), deployment_raw[[#This Row],[Column9]]/1048576,"")</f>
        <v/>
      </c>
      <c r="J476" s="36" t="str">
        <f>IF(ISNUMBER(deployment_raw[[#This Row],[Column10]]), deployment_raw[[#This Row],[Column10]],"")</f>
        <v/>
      </c>
      <c r="K476" s="31" t="str">
        <f>IF(ISNUMBER(deployment_raw[[#This Row],[Column11]]), deployment_raw[[#This Row],[Column11]]/1048576,"")</f>
        <v/>
      </c>
      <c r="L476" s="31" t="str">
        <f>IF(ISNUMBER(deployment_raw[[#This Row],[Column12]]), deployment_raw[[#This Row],[Column12]],"")</f>
        <v/>
      </c>
      <c r="M476" s="40" t="str">
        <f>IF(ISNUMBER(deployment_raw[[#This Row],[Column13]]), deployment_raw[[#This Row],[Column13]]/1048576,"")</f>
        <v/>
      </c>
    </row>
    <row r="477" spans="1:13" ht="15.75" customHeight="1" x14ac:dyDescent="0.25">
      <c r="A477" s="30" t="str">
        <f>IF(ISNONTEXT(deployment_raw[[#This Row],[Column1]]), "", deployment_raw[[#This Row],[Column1]])</f>
        <v/>
      </c>
      <c r="B477" s="47" t="str">
        <f>IF(ISNONTEXT(deployment_raw[[#This Row],[Column2]]), "", deployment_raw[[#This Row],[Column2]])</f>
        <v/>
      </c>
      <c r="C477" s="48" t="str">
        <f>IF(ISNONTEXT(deployment_raw[[#This Row],[Column3]]), "", deployment_raw[[#This Row],[Column3]])</f>
        <v/>
      </c>
      <c r="D477" s="47" t="str">
        <f>IF(ISNONTEXT(deployment_raw[[#This Row],[Column4]]), "", deployment_raw[[#This Row],[Column4]])</f>
        <v/>
      </c>
      <c r="E477" s="33" t="str">
        <f>IF(ISNUMBER(deployment_raw[[#This Row],[Column5]]), deployment_raw[[#This Row],[Column5]],"")</f>
        <v/>
      </c>
      <c r="F477" s="36" t="str">
        <f>IF(ISNUMBER(deployment_raw[[#This Row],[Column6]]), deployment_raw[[#This Row],[Column6]],"")</f>
        <v/>
      </c>
      <c r="G477" s="31" t="str">
        <f>IF(ISNUMBER(deployment_raw[[#This Row],[Column7]]), deployment_raw[[#This Row],[Column7]]/1048576,"")</f>
        <v/>
      </c>
      <c r="H477" s="31" t="str">
        <f>IF(ISNUMBER(deployment_raw[[#This Row],[Column8]]), deployment_raw[[#This Row],[Column8]],"")</f>
        <v/>
      </c>
      <c r="I477" s="33" t="str">
        <f>IF(ISNUMBER(deployment_raw[[#This Row],[Column9]]), deployment_raw[[#This Row],[Column9]]/1048576,"")</f>
        <v/>
      </c>
      <c r="J477" s="36" t="str">
        <f>IF(ISNUMBER(deployment_raw[[#This Row],[Column10]]), deployment_raw[[#This Row],[Column10]],"")</f>
        <v/>
      </c>
      <c r="K477" s="31" t="str">
        <f>IF(ISNUMBER(deployment_raw[[#This Row],[Column11]]), deployment_raw[[#This Row],[Column11]]/1048576,"")</f>
        <v/>
      </c>
      <c r="L477" s="31" t="str">
        <f>IF(ISNUMBER(deployment_raw[[#This Row],[Column12]]), deployment_raw[[#This Row],[Column12]],"")</f>
        <v/>
      </c>
      <c r="M477" s="40" t="str">
        <f>IF(ISNUMBER(deployment_raw[[#This Row],[Column13]]), deployment_raw[[#This Row],[Column13]]/1048576,"")</f>
        <v/>
      </c>
    </row>
    <row r="478" spans="1:13" ht="15.75" customHeight="1" x14ac:dyDescent="0.25">
      <c r="A478" s="30" t="str">
        <f>IF(ISNONTEXT(deployment_raw[[#This Row],[Column1]]), "", deployment_raw[[#This Row],[Column1]])</f>
        <v/>
      </c>
      <c r="B478" s="47" t="str">
        <f>IF(ISNONTEXT(deployment_raw[[#This Row],[Column2]]), "", deployment_raw[[#This Row],[Column2]])</f>
        <v/>
      </c>
      <c r="C478" s="48" t="str">
        <f>IF(ISNONTEXT(deployment_raw[[#This Row],[Column3]]), "", deployment_raw[[#This Row],[Column3]])</f>
        <v/>
      </c>
      <c r="D478" s="47" t="str">
        <f>IF(ISNONTEXT(deployment_raw[[#This Row],[Column4]]), "", deployment_raw[[#This Row],[Column4]])</f>
        <v/>
      </c>
      <c r="E478" s="33" t="str">
        <f>IF(ISNUMBER(deployment_raw[[#This Row],[Column5]]), deployment_raw[[#This Row],[Column5]],"")</f>
        <v/>
      </c>
      <c r="F478" s="36" t="str">
        <f>IF(ISNUMBER(deployment_raw[[#This Row],[Column6]]), deployment_raw[[#This Row],[Column6]],"")</f>
        <v/>
      </c>
      <c r="G478" s="31" t="str">
        <f>IF(ISNUMBER(deployment_raw[[#This Row],[Column7]]), deployment_raw[[#This Row],[Column7]]/1048576,"")</f>
        <v/>
      </c>
      <c r="H478" s="31" t="str">
        <f>IF(ISNUMBER(deployment_raw[[#This Row],[Column8]]), deployment_raw[[#This Row],[Column8]],"")</f>
        <v/>
      </c>
      <c r="I478" s="33" t="str">
        <f>IF(ISNUMBER(deployment_raw[[#This Row],[Column9]]), deployment_raw[[#This Row],[Column9]]/1048576,"")</f>
        <v/>
      </c>
      <c r="J478" s="36" t="str">
        <f>IF(ISNUMBER(deployment_raw[[#This Row],[Column10]]), deployment_raw[[#This Row],[Column10]],"")</f>
        <v/>
      </c>
      <c r="K478" s="31" t="str">
        <f>IF(ISNUMBER(deployment_raw[[#This Row],[Column11]]), deployment_raw[[#This Row],[Column11]]/1048576,"")</f>
        <v/>
      </c>
      <c r="L478" s="31" t="str">
        <f>IF(ISNUMBER(deployment_raw[[#This Row],[Column12]]), deployment_raw[[#This Row],[Column12]],"")</f>
        <v/>
      </c>
      <c r="M478" s="40" t="str">
        <f>IF(ISNUMBER(deployment_raw[[#This Row],[Column13]]), deployment_raw[[#This Row],[Column13]]/1048576,"")</f>
        <v/>
      </c>
    </row>
    <row r="479" spans="1:13" ht="15.75" customHeight="1" x14ac:dyDescent="0.25">
      <c r="A479" s="30" t="str">
        <f>IF(ISNONTEXT(deployment_raw[[#This Row],[Column1]]), "", deployment_raw[[#This Row],[Column1]])</f>
        <v/>
      </c>
      <c r="B479" s="47" t="str">
        <f>IF(ISNONTEXT(deployment_raw[[#This Row],[Column2]]), "", deployment_raw[[#This Row],[Column2]])</f>
        <v/>
      </c>
      <c r="C479" s="48" t="str">
        <f>IF(ISNONTEXT(deployment_raw[[#This Row],[Column3]]), "", deployment_raw[[#This Row],[Column3]])</f>
        <v/>
      </c>
      <c r="D479" s="47" t="str">
        <f>IF(ISNONTEXT(deployment_raw[[#This Row],[Column4]]), "", deployment_raw[[#This Row],[Column4]])</f>
        <v/>
      </c>
      <c r="E479" s="33" t="str">
        <f>IF(ISNUMBER(deployment_raw[[#This Row],[Column5]]), deployment_raw[[#This Row],[Column5]],"")</f>
        <v/>
      </c>
      <c r="F479" s="36" t="str">
        <f>IF(ISNUMBER(deployment_raw[[#This Row],[Column6]]), deployment_raw[[#This Row],[Column6]],"")</f>
        <v/>
      </c>
      <c r="G479" s="31" t="str">
        <f>IF(ISNUMBER(deployment_raw[[#This Row],[Column7]]), deployment_raw[[#This Row],[Column7]]/1048576,"")</f>
        <v/>
      </c>
      <c r="H479" s="31" t="str">
        <f>IF(ISNUMBER(deployment_raw[[#This Row],[Column8]]), deployment_raw[[#This Row],[Column8]],"")</f>
        <v/>
      </c>
      <c r="I479" s="33" t="str">
        <f>IF(ISNUMBER(deployment_raw[[#This Row],[Column9]]), deployment_raw[[#This Row],[Column9]]/1048576,"")</f>
        <v/>
      </c>
      <c r="J479" s="36" t="str">
        <f>IF(ISNUMBER(deployment_raw[[#This Row],[Column10]]), deployment_raw[[#This Row],[Column10]],"")</f>
        <v/>
      </c>
      <c r="K479" s="31" t="str">
        <f>IF(ISNUMBER(deployment_raw[[#This Row],[Column11]]), deployment_raw[[#This Row],[Column11]]/1048576,"")</f>
        <v/>
      </c>
      <c r="L479" s="31" t="str">
        <f>IF(ISNUMBER(deployment_raw[[#This Row],[Column12]]), deployment_raw[[#This Row],[Column12]],"")</f>
        <v/>
      </c>
      <c r="M479" s="40" t="str">
        <f>IF(ISNUMBER(deployment_raw[[#This Row],[Column13]]), deployment_raw[[#This Row],[Column13]]/1048576,"")</f>
        <v/>
      </c>
    </row>
    <row r="480" spans="1:13" ht="15.75" customHeight="1" x14ac:dyDescent="0.25">
      <c r="A480" s="30" t="str">
        <f>IF(ISNONTEXT(deployment_raw[[#This Row],[Column1]]), "", deployment_raw[[#This Row],[Column1]])</f>
        <v/>
      </c>
      <c r="B480" s="47" t="str">
        <f>IF(ISNONTEXT(deployment_raw[[#This Row],[Column2]]), "", deployment_raw[[#This Row],[Column2]])</f>
        <v/>
      </c>
      <c r="C480" s="48" t="str">
        <f>IF(ISNONTEXT(deployment_raw[[#This Row],[Column3]]), "", deployment_raw[[#This Row],[Column3]])</f>
        <v/>
      </c>
      <c r="D480" s="47" t="str">
        <f>IF(ISNONTEXT(deployment_raw[[#This Row],[Column4]]), "", deployment_raw[[#This Row],[Column4]])</f>
        <v/>
      </c>
      <c r="E480" s="33" t="str">
        <f>IF(ISNUMBER(deployment_raw[[#This Row],[Column5]]), deployment_raw[[#This Row],[Column5]],"")</f>
        <v/>
      </c>
      <c r="F480" s="36" t="str">
        <f>IF(ISNUMBER(deployment_raw[[#This Row],[Column6]]), deployment_raw[[#This Row],[Column6]],"")</f>
        <v/>
      </c>
      <c r="G480" s="31" t="str">
        <f>IF(ISNUMBER(deployment_raw[[#This Row],[Column7]]), deployment_raw[[#This Row],[Column7]]/1048576,"")</f>
        <v/>
      </c>
      <c r="H480" s="31" t="str">
        <f>IF(ISNUMBER(deployment_raw[[#This Row],[Column8]]), deployment_raw[[#This Row],[Column8]],"")</f>
        <v/>
      </c>
      <c r="I480" s="33" t="str">
        <f>IF(ISNUMBER(deployment_raw[[#This Row],[Column9]]), deployment_raw[[#This Row],[Column9]]/1048576,"")</f>
        <v/>
      </c>
      <c r="J480" s="36" t="str">
        <f>IF(ISNUMBER(deployment_raw[[#This Row],[Column10]]), deployment_raw[[#This Row],[Column10]],"")</f>
        <v/>
      </c>
      <c r="K480" s="31" t="str">
        <f>IF(ISNUMBER(deployment_raw[[#This Row],[Column11]]), deployment_raw[[#This Row],[Column11]]/1048576,"")</f>
        <v/>
      </c>
      <c r="L480" s="31" t="str">
        <f>IF(ISNUMBER(deployment_raw[[#This Row],[Column12]]), deployment_raw[[#This Row],[Column12]],"")</f>
        <v/>
      </c>
      <c r="M480" s="40" t="str">
        <f>IF(ISNUMBER(deployment_raw[[#This Row],[Column13]]), deployment_raw[[#This Row],[Column13]]/1048576,"")</f>
        <v/>
      </c>
    </row>
    <row r="481" spans="1:13" ht="15.75" customHeight="1" x14ac:dyDescent="0.25">
      <c r="A481" s="30" t="str">
        <f>IF(ISNONTEXT(deployment_raw[[#This Row],[Column1]]), "", deployment_raw[[#This Row],[Column1]])</f>
        <v/>
      </c>
      <c r="B481" s="47" t="str">
        <f>IF(ISNONTEXT(deployment_raw[[#This Row],[Column2]]), "", deployment_raw[[#This Row],[Column2]])</f>
        <v/>
      </c>
      <c r="C481" s="48" t="str">
        <f>IF(ISNONTEXT(deployment_raw[[#This Row],[Column3]]), "", deployment_raw[[#This Row],[Column3]])</f>
        <v/>
      </c>
      <c r="D481" s="47" t="str">
        <f>IF(ISNONTEXT(deployment_raw[[#This Row],[Column4]]), "", deployment_raw[[#This Row],[Column4]])</f>
        <v/>
      </c>
      <c r="E481" s="33" t="str">
        <f>IF(ISNUMBER(deployment_raw[[#This Row],[Column5]]), deployment_raw[[#This Row],[Column5]],"")</f>
        <v/>
      </c>
      <c r="F481" s="36" t="str">
        <f>IF(ISNUMBER(deployment_raw[[#This Row],[Column6]]), deployment_raw[[#This Row],[Column6]],"")</f>
        <v/>
      </c>
      <c r="G481" s="31" t="str">
        <f>IF(ISNUMBER(deployment_raw[[#This Row],[Column7]]), deployment_raw[[#This Row],[Column7]]/1048576,"")</f>
        <v/>
      </c>
      <c r="H481" s="31" t="str">
        <f>IF(ISNUMBER(deployment_raw[[#This Row],[Column8]]), deployment_raw[[#This Row],[Column8]],"")</f>
        <v/>
      </c>
      <c r="I481" s="33" t="str">
        <f>IF(ISNUMBER(deployment_raw[[#This Row],[Column9]]), deployment_raw[[#This Row],[Column9]]/1048576,"")</f>
        <v/>
      </c>
      <c r="J481" s="36" t="str">
        <f>IF(ISNUMBER(deployment_raw[[#This Row],[Column10]]), deployment_raw[[#This Row],[Column10]],"")</f>
        <v/>
      </c>
      <c r="K481" s="31" t="str">
        <f>IF(ISNUMBER(deployment_raw[[#This Row],[Column11]]), deployment_raw[[#This Row],[Column11]]/1048576,"")</f>
        <v/>
      </c>
      <c r="L481" s="31" t="str">
        <f>IF(ISNUMBER(deployment_raw[[#This Row],[Column12]]), deployment_raw[[#This Row],[Column12]],"")</f>
        <v/>
      </c>
      <c r="M481" s="40" t="str">
        <f>IF(ISNUMBER(deployment_raw[[#This Row],[Column13]]), deployment_raw[[#This Row],[Column13]]/1048576,"")</f>
        <v/>
      </c>
    </row>
    <row r="482" spans="1:13" ht="15.75" customHeight="1" x14ac:dyDescent="0.25">
      <c r="A482" s="30" t="str">
        <f>IF(ISNONTEXT(deployment_raw[[#This Row],[Column1]]), "", deployment_raw[[#This Row],[Column1]])</f>
        <v/>
      </c>
      <c r="B482" s="47" t="str">
        <f>IF(ISNONTEXT(deployment_raw[[#This Row],[Column2]]), "", deployment_raw[[#This Row],[Column2]])</f>
        <v/>
      </c>
      <c r="C482" s="48" t="str">
        <f>IF(ISNONTEXT(deployment_raw[[#This Row],[Column3]]), "", deployment_raw[[#This Row],[Column3]])</f>
        <v/>
      </c>
      <c r="D482" s="47" t="str">
        <f>IF(ISNONTEXT(deployment_raw[[#This Row],[Column4]]), "", deployment_raw[[#This Row],[Column4]])</f>
        <v/>
      </c>
      <c r="E482" s="33" t="str">
        <f>IF(ISNUMBER(deployment_raw[[#This Row],[Column5]]), deployment_raw[[#This Row],[Column5]],"")</f>
        <v/>
      </c>
      <c r="F482" s="36" t="str">
        <f>IF(ISNUMBER(deployment_raw[[#This Row],[Column6]]), deployment_raw[[#This Row],[Column6]],"")</f>
        <v/>
      </c>
      <c r="G482" s="31" t="str">
        <f>IF(ISNUMBER(deployment_raw[[#This Row],[Column7]]), deployment_raw[[#This Row],[Column7]]/1048576,"")</f>
        <v/>
      </c>
      <c r="H482" s="31" t="str">
        <f>IF(ISNUMBER(deployment_raw[[#This Row],[Column8]]), deployment_raw[[#This Row],[Column8]],"")</f>
        <v/>
      </c>
      <c r="I482" s="33" t="str">
        <f>IF(ISNUMBER(deployment_raw[[#This Row],[Column9]]), deployment_raw[[#This Row],[Column9]]/1048576,"")</f>
        <v/>
      </c>
      <c r="J482" s="36" t="str">
        <f>IF(ISNUMBER(deployment_raw[[#This Row],[Column10]]), deployment_raw[[#This Row],[Column10]],"")</f>
        <v/>
      </c>
      <c r="K482" s="31" t="str">
        <f>IF(ISNUMBER(deployment_raw[[#This Row],[Column11]]), deployment_raw[[#This Row],[Column11]]/1048576,"")</f>
        <v/>
      </c>
      <c r="L482" s="31" t="str">
        <f>IF(ISNUMBER(deployment_raw[[#This Row],[Column12]]), deployment_raw[[#This Row],[Column12]],"")</f>
        <v/>
      </c>
      <c r="M482" s="40" t="str">
        <f>IF(ISNUMBER(deployment_raw[[#This Row],[Column13]]), deployment_raw[[#This Row],[Column13]]/1048576,"")</f>
        <v/>
      </c>
    </row>
    <row r="483" spans="1:13" ht="15.75" customHeight="1" x14ac:dyDescent="0.25">
      <c r="A483" s="30" t="str">
        <f>IF(ISNONTEXT(deployment_raw[[#This Row],[Column1]]), "", deployment_raw[[#This Row],[Column1]])</f>
        <v/>
      </c>
      <c r="B483" s="47" t="str">
        <f>IF(ISNONTEXT(deployment_raw[[#This Row],[Column2]]), "", deployment_raw[[#This Row],[Column2]])</f>
        <v/>
      </c>
      <c r="C483" s="48" t="str">
        <f>IF(ISNONTEXT(deployment_raw[[#This Row],[Column3]]), "", deployment_raw[[#This Row],[Column3]])</f>
        <v/>
      </c>
      <c r="D483" s="47" t="str">
        <f>IF(ISNONTEXT(deployment_raw[[#This Row],[Column4]]), "", deployment_raw[[#This Row],[Column4]])</f>
        <v/>
      </c>
      <c r="E483" s="33" t="str">
        <f>IF(ISNUMBER(deployment_raw[[#This Row],[Column5]]), deployment_raw[[#This Row],[Column5]],"")</f>
        <v/>
      </c>
      <c r="F483" s="36" t="str">
        <f>IF(ISNUMBER(deployment_raw[[#This Row],[Column6]]), deployment_raw[[#This Row],[Column6]],"")</f>
        <v/>
      </c>
      <c r="G483" s="31" t="str">
        <f>IF(ISNUMBER(deployment_raw[[#This Row],[Column7]]), deployment_raw[[#This Row],[Column7]]/1048576,"")</f>
        <v/>
      </c>
      <c r="H483" s="31" t="str">
        <f>IF(ISNUMBER(deployment_raw[[#This Row],[Column8]]), deployment_raw[[#This Row],[Column8]],"")</f>
        <v/>
      </c>
      <c r="I483" s="33" t="str">
        <f>IF(ISNUMBER(deployment_raw[[#This Row],[Column9]]), deployment_raw[[#This Row],[Column9]]/1048576,"")</f>
        <v/>
      </c>
      <c r="J483" s="36" t="str">
        <f>IF(ISNUMBER(deployment_raw[[#This Row],[Column10]]), deployment_raw[[#This Row],[Column10]],"")</f>
        <v/>
      </c>
      <c r="K483" s="31" t="str">
        <f>IF(ISNUMBER(deployment_raw[[#This Row],[Column11]]), deployment_raw[[#This Row],[Column11]]/1048576,"")</f>
        <v/>
      </c>
      <c r="L483" s="31" t="str">
        <f>IF(ISNUMBER(deployment_raw[[#This Row],[Column12]]), deployment_raw[[#This Row],[Column12]],"")</f>
        <v/>
      </c>
      <c r="M483" s="40" t="str">
        <f>IF(ISNUMBER(deployment_raw[[#This Row],[Column13]]), deployment_raw[[#This Row],[Column13]]/1048576,"")</f>
        <v/>
      </c>
    </row>
    <row r="484" spans="1:13" ht="15.75" customHeight="1" x14ac:dyDescent="0.25">
      <c r="A484" s="30" t="str">
        <f>IF(ISNONTEXT(deployment_raw[[#This Row],[Column1]]), "", deployment_raw[[#This Row],[Column1]])</f>
        <v/>
      </c>
      <c r="B484" s="47" t="str">
        <f>IF(ISNONTEXT(deployment_raw[[#This Row],[Column2]]), "", deployment_raw[[#This Row],[Column2]])</f>
        <v/>
      </c>
      <c r="C484" s="48" t="str">
        <f>IF(ISNONTEXT(deployment_raw[[#This Row],[Column3]]), "", deployment_raw[[#This Row],[Column3]])</f>
        <v/>
      </c>
      <c r="D484" s="47" t="str">
        <f>IF(ISNONTEXT(deployment_raw[[#This Row],[Column4]]), "", deployment_raw[[#This Row],[Column4]])</f>
        <v/>
      </c>
      <c r="E484" s="33" t="str">
        <f>IF(ISNUMBER(deployment_raw[[#This Row],[Column5]]), deployment_raw[[#This Row],[Column5]],"")</f>
        <v/>
      </c>
      <c r="F484" s="36" t="str">
        <f>IF(ISNUMBER(deployment_raw[[#This Row],[Column6]]), deployment_raw[[#This Row],[Column6]],"")</f>
        <v/>
      </c>
      <c r="G484" s="31" t="str">
        <f>IF(ISNUMBER(deployment_raw[[#This Row],[Column7]]), deployment_raw[[#This Row],[Column7]]/1048576,"")</f>
        <v/>
      </c>
      <c r="H484" s="31" t="str">
        <f>IF(ISNUMBER(deployment_raw[[#This Row],[Column8]]), deployment_raw[[#This Row],[Column8]],"")</f>
        <v/>
      </c>
      <c r="I484" s="33" t="str">
        <f>IF(ISNUMBER(deployment_raw[[#This Row],[Column9]]), deployment_raw[[#This Row],[Column9]]/1048576,"")</f>
        <v/>
      </c>
      <c r="J484" s="36" t="str">
        <f>IF(ISNUMBER(deployment_raw[[#This Row],[Column10]]), deployment_raw[[#This Row],[Column10]],"")</f>
        <v/>
      </c>
      <c r="K484" s="31" t="str">
        <f>IF(ISNUMBER(deployment_raw[[#This Row],[Column11]]), deployment_raw[[#This Row],[Column11]]/1048576,"")</f>
        <v/>
      </c>
      <c r="L484" s="31" t="str">
        <f>IF(ISNUMBER(deployment_raw[[#This Row],[Column12]]), deployment_raw[[#This Row],[Column12]],"")</f>
        <v/>
      </c>
      <c r="M484" s="40" t="str">
        <f>IF(ISNUMBER(deployment_raw[[#This Row],[Column13]]), deployment_raw[[#This Row],[Column13]]/1048576,"")</f>
        <v/>
      </c>
    </row>
    <row r="485" spans="1:13" ht="15.75" customHeight="1" x14ac:dyDescent="0.25">
      <c r="A485" s="30" t="str">
        <f>IF(ISNONTEXT(deployment_raw[[#This Row],[Column1]]), "", deployment_raw[[#This Row],[Column1]])</f>
        <v/>
      </c>
      <c r="B485" s="47" t="str">
        <f>IF(ISNONTEXT(deployment_raw[[#This Row],[Column2]]), "", deployment_raw[[#This Row],[Column2]])</f>
        <v/>
      </c>
      <c r="C485" s="48" t="str">
        <f>IF(ISNONTEXT(deployment_raw[[#This Row],[Column3]]), "", deployment_raw[[#This Row],[Column3]])</f>
        <v/>
      </c>
      <c r="D485" s="47" t="str">
        <f>IF(ISNONTEXT(deployment_raw[[#This Row],[Column4]]), "", deployment_raw[[#This Row],[Column4]])</f>
        <v/>
      </c>
      <c r="E485" s="33" t="str">
        <f>IF(ISNUMBER(deployment_raw[[#This Row],[Column5]]), deployment_raw[[#This Row],[Column5]],"")</f>
        <v/>
      </c>
      <c r="F485" s="36" t="str">
        <f>IF(ISNUMBER(deployment_raw[[#This Row],[Column6]]), deployment_raw[[#This Row],[Column6]],"")</f>
        <v/>
      </c>
      <c r="G485" s="31" t="str">
        <f>IF(ISNUMBER(deployment_raw[[#This Row],[Column7]]), deployment_raw[[#This Row],[Column7]]/1048576,"")</f>
        <v/>
      </c>
      <c r="H485" s="31" t="str">
        <f>IF(ISNUMBER(deployment_raw[[#This Row],[Column8]]), deployment_raw[[#This Row],[Column8]],"")</f>
        <v/>
      </c>
      <c r="I485" s="33" t="str">
        <f>IF(ISNUMBER(deployment_raw[[#This Row],[Column9]]), deployment_raw[[#This Row],[Column9]]/1048576,"")</f>
        <v/>
      </c>
      <c r="J485" s="36" t="str">
        <f>IF(ISNUMBER(deployment_raw[[#This Row],[Column10]]), deployment_raw[[#This Row],[Column10]],"")</f>
        <v/>
      </c>
      <c r="K485" s="31" t="str">
        <f>IF(ISNUMBER(deployment_raw[[#This Row],[Column11]]), deployment_raw[[#This Row],[Column11]]/1048576,"")</f>
        <v/>
      </c>
      <c r="L485" s="31" t="str">
        <f>IF(ISNUMBER(deployment_raw[[#This Row],[Column12]]), deployment_raw[[#This Row],[Column12]],"")</f>
        <v/>
      </c>
      <c r="M485" s="40" t="str">
        <f>IF(ISNUMBER(deployment_raw[[#This Row],[Column13]]), deployment_raw[[#This Row],[Column13]]/1048576,"")</f>
        <v/>
      </c>
    </row>
    <row r="486" spans="1:13" ht="15.75" customHeight="1" x14ac:dyDescent="0.25">
      <c r="A486" s="30" t="str">
        <f>IF(ISNONTEXT(deployment_raw[[#This Row],[Column1]]), "", deployment_raw[[#This Row],[Column1]])</f>
        <v/>
      </c>
      <c r="B486" s="47" t="str">
        <f>IF(ISNONTEXT(deployment_raw[[#This Row],[Column2]]), "", deployment_raw[[#This Row],[Column2]])</f>
        <v/>
      </c>
      <c r="C486" s="48" t="str">
        <f>IF(ISNONTEXT(deployment_raw[[#This Row],[Column3]]), "", deployment_raw[[#This Row],[Column3]])</f>
        <v/>
      </c>
      <c r="D486" s="47" t="str">
        <f>IF(ISNONTEXT(deployment_raw[[#This Row],[Column4]]), "", deployment_raw[[#This Row],[Column4]])</f>
        <v/>
      </c>
      <c r="E486" s="33" t="str">
        <f>IF(ISNUMBER(deployment_raw[[#This Row],[Column5]]), deployment_raw[[#This Row],[Column5]],"")</f>
        <v/>
      </c>
      <c r="F486" s="36" t="str">
        <f>IF(ISNUMBER(deployment_raw[[#This Row],[Column6]]), deployment_raw[[#This Row],[Column6]],"")</f>
        <v/>
      </c>
      <c r="G486" s="31" t="str">
        <f>IF(ISNUMBER(deployment_raw[[#This Row],[Column7]]), deployment_raw[[#This Row],[Column7]]/1048576,"")</f>
        <v/>
      </c>
      <c r="H486" s="31" t="str">
        <f>IF(ISNUMBER(deployment_raw[[#This Row],[Column8]]), deployment_raw[[#This Row],[Column8]],"")</f>
        <v/>
      </c>
      <c r="I486" s="33" t="str">
        <f>IF(ISNUMBER(deployment_raw[[#This Row],[Column9]]), deployment_raw[[#This Row],[Column9]]/1048576,"")</f>
        <v/>
      </c>
      <c r="J486" s="36" t="str">
        <f>IF(ISNUMBER(deployment_raw[[#This Row],[Column10]]), deployment_raw[[#This Row],[Column10]],"")</f>
        <v/>
      </c>
      <c r="K486" s="31" t="str">
        <f>IF(ISNUMBER(deployment_raw[[#This Row],[Column11]]), deployment_raw[[#This Row],[Column11]]/1048576,"")</f>
        <v/>
      </c>
      <c r="L486" s="31" t="str">
        <f>IF(ISNUMBER(deployment_raw[[#This Row],[Column12]]), deployment_raw[[#This Row],[Column12]],"")</f>
        <v/>
      </c>
      <c r="M486" s="40" t="str">
        <f>IF(ISNUMBER(deployment_raw[[#This Row],[Column13]]), deployment_raw[[#This Row],[Column13]]/1048576,"")</f>
        <v/>
      </c>
    </row>
    <row r="487" spans="1:13" ht="15.75" customHeight="1" x14ac:dyDescent="0.25">
      <c r="A487" s="30" t="str">
        <f>IF(ISNONTEXT(deployment_raw[[#This Row],[Column1]]), "", deployment_raw[[#This Row],[Column1]])</f>
        <v/>
      </c>
      <c r="B487" s="47" t="str">
        <f>IF(ISNONTEXT(deployment_raw[[#This Row],[Column2]]), "", deployment_raw[[#This Row],[Column2]])</f>
        <v/>
      </c>
      <c r="C487" s="48" t="str">
        <f>IF(ISNONTEXT(deployment_raw[[#This Row],[Column3]]), "", deployment_raw[[#This Row],[Column3]])</f>
        <v/>
      </c>
      <c r="D487" s="47" t="str">
        <f>IF(ISNONTEXT(deployment_raw[[#This Row],[Column4]]), "", deployment_raw[[#This Row],[Column4]])</f>
        <v/>
      </c>
      <c r="E487" s="33" t="str">
        <f>IF(ISNUMBER(deployment_raw[[#This Row],[Column5]]), deployment_raw[[#This Row],[Column5]],"")</f>
        <v/>
      </c>
      <c r="F487" s="36" t="str">
        <f>IF(ISNUMBER(deployment_raw[[#This Row],[Column6]]), deployment_raw[[#This Row],[Column6]],"")</f>
        <v/>
      </c>
      <c r="G487" s="31" t="str">
        <f>IF(ISNUMBER(deployment_raw[[#This Row],[Column7]]), deployment_raw[[#This Row],[Column7]]/1048576,"")</f>
        <v/>
      </c>
      <c r="H487" s="31" t="str">
        <f>IF(ISNUMBER(deployment_raw[[#This Row],[Column8]]), deployment_raw[[#This Row],[Column8]],"")</f>
        <v/>
      </c>
      <c r="I487" s="33" t="str">
        <f>IF(ISNUMBER(deployment_raw[[#This Row],[Column9]]), deployment_raw[[#This Row],[Column9]]/1048576,"")</f>
        <v/>
      </c>
      <c r="J487" s="36" t="str">
        <f>IF(ISNUMBER(deployment_raw[[#This Row],[Column10]]), deployment_raw[[#This Row],[Column10]],"")</f>
        <v/>
      </c>
      <c r="K487" s="31" t="str">
        <f>IF(ISNUMBER(deployment_raw[[#This Row],[Column11]]), deployment_raw[[#This Row],[Column11]]/1048576,"")</f>
        <v/>
      </c>
      <c r="L487" s="31" t="str">
        <f>IF(ISNUMBER(deployment_raw[[#This Row],[Column12]]), deployment_raw[[#This Row],[Column12]],"")</f>
        <v/>
      </c>
      <c r="M487" s="40" t="str">
        <f>IF(ISNUMBER(deployment_raw[[#This Row],[Column13]]), deployment_raw[[#This Row],[Column13]]/1048576,"")</f>
        <v/>
      </c>
    </row>
    <row r="488" spans="1:13" ht="15.75" customHeight="1" x14ac:dyDescent="0.25">
      <c r="A488" s="30" t="str">
        <f>IF(ISNONTEXT(deployment_raw[[#This Row],[Column1]]), "", deployment_raw[[#This Row],[Column1]])</f>
        <v/>
      </c>
      <c r="B488" s="47" t="str">
        <f>IF(ISNONTEXT(deployment_raw[[#This Row],[Column2]]), "", deployment_raw[[#This Row],[Column2]])</f>
        <v/>
      </c>
      <c r="C488" s="48" t="str">
        <f>IF(ISNONTEXT(deployment_raw[[#This Row],[Column3]]), "", deployment_raw[[#This Row],[Column3]])</f>
        <v/>
      </c>
      <c r="D488" s="47" t="str">
        <f>IF(ISNONTEXT(deployment_raw[[#This Row],[Column4]]), "", deployment_raw[[#This Row],[Column4]])</f>
        <v/>
      </c>
      <c r="E488" s="33" t="str">
        <f>IF(ISNUMBER(deployment_raw[[#This Row],[Column5]]), deployment_raw[[#This Row],[Column5]],"")</f>
        <v/>
      </c>
      <c r="F488" s="36" t="str">
        <f>IF(ISNUMBER(deployment_raw[[#This Row],[Column6]]), deployment_raw[[#This Row],[Column6]],"")</f>
        <v/>
      </c>
      <c r="G488" s="31" t="str">
        <f>IF(ISNUMBER(deployment_raw[[#This Row],[Column7]]), deployment_raw[[#This Row],[Column7]]/1048576,"")</f>
        <v/>
      </c>
      <c r="H488" s="31" t="str">
        <f>IF(ISNUMBER(deployment_raw[[#This Row],[Column8]]), deployment_raw[[#This Row],[Column8]],"")</f>
        <v/>
      </c>
      <c r="I488" s="33" t="str">
        <f>IF(ISNUMBER(deployment_raw[[#This Row],[Column9]]), deployment_raw[[#This Row],[Column9]]/1048576,"")</f>
        <v/>
      </c>
      <c r="J488" s="36" t="str">
        <f>IF(ISNUMBER(deployment_raw[[#This Row],[Column10]]), deployment_raw[[#This Row],[Column10]],"")</f>
        <v/>
      </c>
      <c r="K488" s="31" t="str">
        <f>IF(ISNUMBER(deployment_raw[[#This Row],[Column11]]), deployment_raw[[#This Row],[Column11]]/1048576,"")</f>
        <v/>
      </c>
      <c r="L488" s="31" t="str">
        <f>IF(ISNUMBER(deployment_raw[[#This Row],[Column12]]), deployment_raw[[#This Row],[Column12]],"")</f>
        <v/>
      </c>
      <c r="M488" s="40" t="str">
        <f>IF(ISNUMBER(deployment_raw[[#This Row],[Column13]]), deployment_raw[[#This Row],[Column13]]/1048576,"")</f>
        <v/>
      </c>
    </row>
    <row r="489" spans="1:13" ht="15.75" customHeight="1" x14ac:dyDescent="0.25">
      <c r="A489" s="30" t="str">
        <f>IF(ISNONTEXT(deployment_raw[[#This Row],[Column1]]), "", deployment_raw[[#This Row],[Column1]])</f>
        <v/>
      </c>
      <c r="B489" s="47" t="str">
        <f>IF(ISNONTEXT(deployment_raw[[#This Row],[Column2]]), "", deployment_raw[[#This Row],[Column2]])</f>
        <v/>
      </c>
      <c r="C489" s="48" t="str">
        <f>IF(ISNONTEXT(deployment_raw[[#This Row],[Column3]]), "", deployment_raw[[#This Row],[Column3]])</f>
        <v/>
      </c>
      <c r="D489" s="47" t="str">
        <f>IF(ISNONTEXT(deployment_raw[[#This Row],[Column4]]), "", deployment_raw[[#This Row],[Column4]])</f>
        <v/>
      </c>
      <c r="E489" s="33" t="str">
        <f>IF(ISNUMBER(deployment_raw[[#This Row],[Column5]]), deployment_raw[[#This Row],[Column5]],"")</f>
        <v/>
      </c>
      <c r="F489" s="36" t="str">
        <f>IF(ISNUMBER(deployment_raw[[#This Row],[Column6]]), deployment_raw[[#This Row],[Column6]],"")</f>
        <v/>
      </c>
      <c r="G489" s="31" t="str">
        <f>IF(ISNUMBER(deployment_raw[[#This Row],[Column7]]), deployment_raw[[#This Row],[Column7]]/1048576,"")</f>
        <v/>
      </c>
      <c r="H489" s="31" t="str">
        <f>IF(ISNUMBER(deployment_raw[[#This Row],[Column8]]), deployment_raw[[#This Row],[Column8]],"")</f>
        <v/>
      </c>
      <c r="I489" s="33" t="str">
        <f>IF(ISNUMBER(deployment_raw[[#This Row],[Column9]]), deployment_raw[[#This Row],[Column9]]/1048576,"")</f>
        <v/>
      </c>
      <c r="J489" s="36" t="str">
        <f>IF(ISNUMBER(deployment_raw[[#This Row],[Column10]]), deployment_raw[[#This Row],[Column10]],"")</f>
        <v/>
      </c>
      <c r="K489" s="31" t="str">
        <f>IF(ISNUMBER(deployment_raw[[#This Row],[Column11]]), deployment_raw[[#This Row],[Column11]]/1048576,"")</f>
        <v/>
      </c>
      <c r="L489" s="31" t="str">
        <f>IF(ISNUMBER(deployment_raw[[#This Row],[Column12]]), deployment_raw[[#This Row],[Column12]],"")</f>
        <v/>
      </c>
      <c r="M489" s="40" t="str">
        <f>IF(ISNUMBER(deployment_raw[[#This Row],[Column13]]), deployment_raw[[#This Row],[Column13]]/1048576,"")</f>
        <v/>
      </c>
    </row>
    <row r="490" spans="1:13" ht="15.75" customHeight="1" x14ac:dyDescent="0.25">
      <c r="A490" s="30" t="str">
        <f>IF(ISNONTEXT(deployment_raw[[#This Row],[Column1]]), "", deployment_raw[[#This Row],[Column1]])</f>
        <v/>
      </c>
      <c r="B490" s="47" t="str">
        <f>IF(ISNONTEXT(deployment_raw[[#This Row],[Column2]]), "", deployment_raw[[#This Row],[Column2]])</f>
        <v/>
      </c>
      <c r="C490" s="48" t="str">
        <f>IF(ISNONTEXT(deployment_raw[[#This Row],[Column3]]), "", deployment_raw[[#This Row],[Column3]])</f>
        <v/>
      </c>
      <c r="D490" s="47" t="str">
        <f>IF(ISNONTEXT(deployment_raw[[#This Row],[Column4]]), "", deployment_raw[[#This Row],[Column4]])</f>
        <v/>
      </c>
      <c r="E490" s="33" t="str">
        <f>IF(ISNUMBER(deployment_raw[[#This Row],[Column5]]), deployment_raw[[#This Row],[Column5]],"")</f>
        <v/>
      </c>
      <c r="F490" s="36" t="str">
        <f>IF(ISNUMBER(deployment_raw[[#This Row],[Column6]]), deployment_raw[[#This Row],[Column6]],"")</f>
        <v/>
      </c>
      <c r="G490" s="31" t="str">
        <f>IF(ISNUMBER(deployment_raw[[#This Row],[Column7]]), deployment_raw[[#This Row],[Column7]]/1048576,"")</f>
        <v/>
      </c>
      <c r="H490" s="31" t="str">
        <f>IF(ISNUMBER(deployment_raw[[#This Row],[Column8]]), deployment_raw[[#This Row],[Column8]],"")</f>
        <v/>
      </c>
      <c r="I490" s="33" t="str">
        <f>IF(ISNUMBER(deployment_raw[[#This Row],[Column9]]), deployment_raw[[#This Row],[Column9]]/1048576,"")</f>
        <v/>
      </c>
      <c r="J490" s="36" t="str">
        <f>IF(ISNUMBER(deployment_raw[[#This Row],[Column10]]), deployment_raw[[#This Row],[Column10]],"")</f>
        <v/>
      </c>
      <c r="K490" s="31" t="str">
        <f>IF(ISNUMBER(deployment_raw[[#This Row],[Column11]]), deployment_raw[[#This Row],[Column11]]/1048576,"")</f>
        <v/>
      </c>
      <c r="L490" s="31" t="str">
        <f>IF(ISNUMBER(deployment_raw[[#This Row],[Column12]]), deployment_raw[[#This Row],[Column12]],"")</f>
        <v/>
      </c>
      <c r="M490" s="40" t="str">
        <f>IF(ISNUMBER(deployment_raw[[#This Row],[Column13]]), deployment_raw[[#This Row],[Column13]]/1048576,"")</f>
        <v/>
      </c>
    </row>
    <row r="491" spans="1:13" ht="15.75" customHeight="1" x14ac:dyDescent="0.25">
      <c r="A491" s="30" t="str">
        <f>IF(ISNONTEXT(deployment_raw[[#This Row],[Column1]]), "", deployment_raw[[#This Row],[Column1]])</f>
        <v/>
      </c>
      <c r="B491" s="47" t="str">
        <f>IF(ISNONTEXT(deployment_raw[[#This Row],[Column2]]), "", deployment_raw[[#This Row],[Column2]])</f>
        <v/>
      </c>
      <c r="C491" s="48" t="str">
        <f>IF(ISNONTEXT(deployment_raw[[#This Row],[Column3]]), "", deployment_raw[[#This Row],[Column3]])</f>
        <v/>
      </c>
      <c r="D491" s="47" t="str">
        <f>IF(ISNONTEXT(deployment_raw[[#This Row],[Column4]]), "", deployment_raw[[#This Row],[Column4]])</f>
        <v/>
      </c>
      <c r="E491" s="33" t="str">
        <f>IF(ISNUMBER(deployment_raw[[#This Row],[Column5]]), deployment_raw[[#This Row],[Column5]],"")</f>
        <v/>
      </c>
      <c r="F491" s="36" t="str">
        <f>IF(ISNUMBER(deployment_raw[[#This Row],[Column6]]), deployment_raw[[#This Row],[Column6]],"")</f>
        <v/>
      </c>
      <c r="G491" s="31" t="str">
        <f>IF(ISNUMBER(deployment_raw[[#This Row],[Column7]]), deployment_raw[[#This Row],[Column7]]/1048576,"")</f>
        <v/>
      </c>
      <c r="H491" s="31" t="str">
        <f>IF(ISNUMBER(deployment_raw[[#This Row],[Column8]]), deployment_raw[[#This Row],[Column8]],"")</f>
        <v/>
      </c>
      <c r="I491" s="33" t="str">
        <f>IF(ISNUMBER(deployment_raw[[#This Row],[Column9]]), deployment_raw[[#This Row],[Column9]]/1048576,"")</f>
        <v/>
      </c>
      <c r="J491" s="36" t="str">
        <f>IF(ISNUMBER(deployment_raw[[#This Row],[Column10]]), deployment_raw[[#This Row],[Column10]],"")</f>
        <v/>
      </c>
      <c r="K491" s="31" t="str">
        <f>IF(ISNUMBER(deployment_raw[[#This Row],[Column11]]), deployment_raw[[#This Row],[Column11]]/1048576,"")</f>
        <v/>
      </c>
      <c r="L491" s="31" t="str">
        <f>IF(ISNUMBER(deployment_raw[[#This Row],[Column12]]), deployment_raw[[#This Row],[Column12]],"")</f>
        <v/>
      </c>
      <c r="M491" s="40" t="str">
        <f>IF(ISNUMBER(deployment_raw[[#This Row],[Column13]]), deployment_raw[[#This Row],[Column13]]/1048576,"")</f>
        <v/>
      </c>
    </row>
    <row r="492" spans="1:13" ht="15.75" customHeight="1" x14ac:dyDescent="0.25">
      <c r="A492" s="30" t="str">
        <f>IF(ISNONTEXT(deployment_raw[[#This Row],[Column1]]), "", deployment_raw[[#This Row],[Column1]])</f>
        <v/>
      </c>
      <c r="B492" s="47" t="str">
        <f>IF(ISNONTEXT(deployment_raw[[#This Row],[Column2]]), "", deployment_raw[[#This Row],[Column2]])</f>
        <v/>
      </c>
      <c r="C492" s="48" t="str">
        <f>IF(ISNONTEXT(deployment_raw[[#This Row],[Column3]]), "", deployment_raw[[#This Row],[Column3]])</f>
        <v/>
      </c>
      <c r="D492" s="47" t="str">
        <f>IF(ISNONTEXT(deployment_raw[[#This Row],[Column4]]), "", deployment_raw[[#This Row],[Column4]])</f>
        <v/>
      </c>
      <c r="E492" s="33" t="str">
        <f>IF(ISNUMBER(deployment_raw[[#This Row],[Column5]]), deployment_raw[[#This Row],[Column5]],"")</f>
        <v/>
      </c>
      <c r="F492" s="36" t="str">
        <f>IF(ISNUMBER(deployment_raw[[#This Row],[Column6]]), deployment_raw[[#This Row],[Column6]],"")</f>
        <v/>
      </c>
      <c r="G492" s="31" t="str">
        <f>IF(ISNUMBER(deployment_raw[[#This Row],[Column7]]), deployment_raw[[#This Row],[Column7]]/1048576,"")</f>
        <v/>
      </c>
      <c r="H492" s="31" t="str">
        <f>IF(ISNUMBER(deployment_raw[[#This Row],[Column8]]), deployment_raw[[#This Row],[Column8]],"")</f>
        <v/>
      </c>
      <c r="I492" s="33" t="str">
        <f>IF(ISNUMBER(deployment_raw[[#This Row],[Column9]]), deployment_raw[[#This Row],[Column9]]/1048576,"")</f>
        <v/>
      </c>
      <c r="J492" s="36" t="str">
        <f>IF(ISNUMBER(deployment_raw[[#This Row],[Column10]]), deployment_raw[[#This Row],[Column10]],"")</f>
        <v/>
      </c>
      <c r="K492" s="31" t="str">
        <f>IF(ISNUMBER(deployment_raw[[#This Row],[Column11]]), deployment_raw[[#This Row],[Column11]]/1048576,"")</f>
        <v/>
      </c>
      <c r="L492" s="31" t="str">
        <f>IF(ISNUMBER(deployment_raw[[#This Row],[Column12]]), deployment_raw[[#This Row],[Column12]],"")</f>
        <v/>
      </c>
      <c r="M492" s="40" t="str">
        <f>IF(ISNUMBER(deployment_raw[[#This Row],[Column13]]), deployment_raw[[#This Row],[Column13]]/1048576,"")</f>
        <v/>
      </c>
    </row>
    <row r="493" spans="1:13" ht="15.75" customHeight="1" x14ac:dyDescent="0.25">
      <c r="A493" s="30" t="str">
        <f>IF(ISNONTEXT(deployment_raw[[#This Row],[Column1]]), "", deployment_raw[[#This Row],[Column1]])</f>
        <v/>
      </c>
      <c r="B493" s="47" t="str">
        <f>IF(ISNONTEXT(deployment_raw[[#This Row],[Column2]]), "", deployment_raw[[#This Row],[Column2]])</f>
        <v/>
      </c>
      <c r="C493" s="48" t="str">
        <f>IF(ISNONTEXT(deployment_raw[[#This Row],[Column3]]), "", deployment_raw[[#This Row],[Column3]])</f>
        <v/>
      </c>
      <c r="D493" s="47" t="str">
        <f>IF(ISNONTEXT(deployment_raw[[#This Row],[Column4]]), "", deployment_raw[[#This Row],[Column4]])</f>
        <v/>
      </c>
      <c r="E493" s="33" t="str">
        <f>IF(ISNUMBER(deployment_raw[[#This Row],[Column5]]), deployment_raw[[#This Row],[Column5]],"")</f>
        <v/>
      </c>
      <c r="F493" s="36" t="str">
        <f>IF(ISNUMBER(deployment_raw[[#This Row],[Column6]]), deployment_raw[[#This Row],[Column6]],"")</f>
        <v/>
      </c>
      <c r="G493" s="31" t="str">
        <f>IF(ISNUMBER(deployment_raw[[#This Row],[Column7]]), deployment_raw[[#This Row],[Column7]]/1048576,"")</f>
        <v/>
      </c>
      <c r="H493" s="31" t="str">
        <f>IF(ISNUMBER(deployment_raw[[#This Row],[Column8]]), deployment_raw[[#This Row],[Column8]],"")</f>
        <v/>
      </c>
      <c r="I493" s="33" t="str">
        <f>IF(ISNUMBER(deployment_raw[[#This Row],[Column9]]), deployment_raw[[#This Row],[Column9]]/1048576,"")</f>
        <v/>
      </c>
      <c r="J493" s="36" t="str">
        <f>IF(ISNUMBER(deployment_raw[[#This Row],[Column10]]), deployment_raw[[#This Row],[Column10]],"")</f>
        <v/>
      </c>
      <c r="K493" s="31" t="str">
        <f>IF(ISNUMBER(deployment_raw[[#This Row],[Column11]]), deployment_raw[[#This Row],[Column11]]/1048576,"")</f>
        <v/>
      </c>
      <c r="L493" s="31" t="str">
        <f>IF(ISNUMBER(deployment_raw[[#This Row],[Column12]]), deployment_raw[[#This Row],[Column12]],"")</f>
        <v/>
      </c>
      <c r="M493" s="40" t="str">
        <f>IF(ISNUMBER(deployment_raw[[#This Row],[Column13]]), deployment_raw[[#This Row],[Column13]]/1048576,"")</f>
        <v/>
      </c>
    </row>
    <row r="494" spans="1:13" ht="15.75" customHeight="1" x14ac:dyDescent="0.25">
      <c r="A494" s="30" t="str">
        <f>IF(ISNONTEXT(deployment_raw[[#This Row],[Column1]]), "", deployment_raw[[#This Row],[Column1]])</f>
        <v/>
      </c>
      <c r="B494" s="47" t="str">
        <f>IF(ISNONTEXT(deployment_raw[[#This Row],[Column2]]), "", deployment_raw[[#This Row],[Column2]])</f>
        <v/>
      </c>
      <c r="C494" s="48" t="str">
        <f>IF(ISNONTEXT(deployment_raw[[#This Row],[Column3]]), "", deployment_raw[[#This Row],[Column3]])</f>
        <v/>
      </c>
      <c r="D494" s="47" t="str">
        <f>IF(ISNONTEXT(deployment_raw[[#This Row],[Column4]]), "", deployment_raw[[#This Row],[Column4]])</f>
        <v/>
      </c>
      <c r="E494" s="33" t="str">
        <f>IF(ISNUMBER(deployment_raw[[#This Row],[Column5]]), deployment_raw[[#This Row],[Column5]],"")</f>
        <v/>
      </c>
      <c r="F494" s="36" t="str">
        <f>IF(ISNUMBER(deployment_raw[[#This Row],[Column6]]), deployment_raw[[#This Row],[Column6]],"")</f>
        <v/>
      </c>
      <c r="G494" s="31" t="str">
        <f>IF(ISNUMBER(deployment_raw[[#This Row],[Column7]]), deployment_raw[[#This Row],[Column7]]/1048576,"")</f>
        <v/>
      </c>
      <c r="H494" s="31" t="str">
        <f>IF(ISNUMBER(deployment_raw[[#This Row],[Column8]]), deployment_raw[[#This Row],[Column8]],"")</f>
        <v/>
      </c>
      <c r="I494" s="33" t="str">
        <f>IF(ISNUMBER(deployment_raw[[#This Row],[Column9]]), deployment_raw[[#This Row],[Column9]]/1048576,"")</f>
        <v/>
      </c>
      <c r="J494" s="36" t="str">
        <f>IF(ISNUMBER(deployment_raw[[#This Row],[Column10]]), deployment_raw[[#This Row],[Column10]],"")</f>
        <v/>
      </c>
      <c r="K494" s="31" t="str">
        <f>IF(ISNUMBER(deployment_raw[[#This Row],[Column11]]), deployment_raw[[#This Row],[Column11]]/1048576,"")</f>
        <v/>
      </c>
      <c r="L494" s="31" t="str">
        <f>IF(ISNUMBER(deployment_raw[[#This Row],[Column12]]), deployment_raw[[#This Row],[Column12]],"")</f>
        <v/>
      </c>
      <c r="M494" s="40" t="str">
        <f>IF(ISNUMBER(deployment_raw[[#This Row],[Column13]]), deployment_raw[[#This Row],[Column13]]/1048576,"")</f>
        <v/>
      </c>
    </row>
    <row r="495" spans="1:13" ht="15.75" customHeight="1" x14ac:dyDescent="0.25">
      <c r="A495" s="30" t="str">
        <f>IF(ISNONTEXT(deployment_raw[[#This Row],[Column1]]), "", deployment_raw[[#This Row],[Column1]])</f>
        <v/>
      </c>
      <c r="B495" s="47" t="str">
        <f>IF(ISNONTEXT(deployment_raw[[#This Row],[Column2]]), "", deployment_raw[[#This Row],[Column2]])</f>
        <v/>
      </c>
      <c r="C495" s="48" t="str">
        <f>IF(ISNONTEXT(deployment_raw[[#This Row],[Column3]]), "", deployment_raw[[#This Row],[Column3]])</f>
        <v/>
      </c>
      <c r="D495" s="47" t="str">
        <f>IF(ISNONTEXT(deployment_raw[[#This Row],[Column4]]), "", deployment_raw[[#This Row],[Column4]])</f>
        <v/>
      </c>
      <c r="E495" s="33" t="str">
        <f>IF(ISNUMBER(deployment_raw[[#This Row],[Column5]]), deployment_raw[[#This Row],[Column5]],"")</f>
        <v/>
      </c>
      <c r="F495" s="36" t="str">
        <f>IF(ISNUMBER(deployment_raw[[#This Row],[Column6]]), deployment_raw[[#This Row],[Column6]],"")</f>
        <v/>
      </c>
      <c r="G495" s="31" t="str">
        <f>IF(ISNUMBER(deployment_raw[[#This Row],[Column7]]), deployment_raw[[#This Row],[Column7]]/1048576,"")</f>
        <v/>
      </c>
      <c r="H495" s="31" t="str">
        <f>IF(ISNUMBER(deployment_raw[[#This Row],[Column8]]), deployment_raw[[#This Row],[Column8]],"")</f>
        <v/>
      </c>
      <c r="I495" s="33" t="str">
        <f>IF(ISNUMBER(deployment_raw[[#This Row],[Column9]]), deployment_raw[[#This Row],[Column9]]/1048576,"")</f>
        <v/>
      </c>
      <c r="J495" s="36" t="str">
        <f>IF(ISNUMBER(deployment_raw[[#This Row],[Column10]]), deployment_raw[[#This Row],[Column10]],"")</f>
        <v/>
      </c>
      <c r="K495" s="31" t="str">
        <f>IF(ISNUMBER(deployment_raw[[#This Row],[Column11]]), deployment_raw[[#This Row],[Column11]]/1048576,"")</f>
        <v/>
      </c>
      <c r="L495" s="31" t="str">
        <f>IF(ISNUMBER(deployment_raw[[#This Row],[Column12]]), deployment_raw[[#This Row],[Column12]],"")</f>
        <v/>
      </c>
      <c r="M495" s="40" t="str">
        <f>IF(ISNUMBER(deployment_raw[[#This Row],[Column13]]), deployment_raw[[#This Row],[Column13]]/1048576,"")</f>
        <v/>
      </c>
    </row>
    <row r="496" spans="1:13" ht="15.75" customHeight="1" x14ac:dyDescent="0.25">
      <c r="A496" s="30" t="str">
        <f>IF(ISNONTEXT(deployment_raw[[#This Row],[Column1]]), "", deployment_raw[[#This Row],[Column1]])</f>
        <v/>
      </c>
      <c r="B496" s="47" t="str">
        <f>IF(ISNONTEXT(deployment_raw[[#This Row],[Column2]]), "", deployment_raw[[#This Row],[Column2]])</f>
        <v/>
      </c>
      <c r="C496" s="48" t="str">
        <f>IF(ISNONTEXT(deployment_raw[[#This Row],[Column3]]), "", deployment_raw[[#This Row],[Column3]])</f>
        <v/>
      </c>
      <c r="D496" s="47" t="str">
        <f>IF(ISNONTEXT(deployment_raw[[#This Row],[Column4]]), "", deployment_raw[[#This Row],[Column4]])</f>
        <v/>
      </c>
      <c r="E496" s="33" t="str">
        <f>IF(ISNUMBER(deployment_raw[[#This Row],[Column5]]), deployment_raw[[#This Row],[Column5]],"")</f>
        <v/>
      </c>
      <c r="F496" s="36" t="str">
        <f>IF(ISNUMBER(deployment_raw[[#This Row],[Column6]]), deployment_raw[[#This Row],[Column6]],"")</f>
        <v/>
      </c>
      <c r="G496" s="31" t="str">
        <f>IF(ISNUMBER(deployment_raw[[#This Row],[Column7]]), deployment_raw[[#This Row],[Column7]]/1048576,"")</f>
        <v/>
      </c>
      <c r="H496" s="31" t="str">
        <f>IF(ISNUMBER(deployment_raw[[#This Row],[Column8]]), deployment_raw[[#This Row],[Column8]],"")</f>
        <v/>
      </c>
      <c r="I496" s="33" t="str">
        <f>IF(ISNUMBER(deployment_raw[[#This Row],[Column9]]), deployment_raw[[#This Row],[Column9]]/1048576,"")</f>
        <v/>
      </c>
      <c r="J496" s="36" t="str">
        <f>IF(ISNUMBER(deployment_raw[[#This Row],[Column10]]), deployment_raw[[#This Row],[Column10]],"")</f>
        <v/>
      </c>
      <c r="K496" s="31" t="str">
        <f>IF(ISNUMBER(deployment_raw[[#This Row],[Column11]]), deployment_raw[[#This Row],[Column11]]/1048576,"")</f>
        <v/>
      </c>
      <c r="L496" s="31" t="str">
        <f>IF(ISNUMBER(deployment_raw[[#This Row],[Column12]]), deployment_raw[[#This Row],[Column12]],"")</f>
        <v/>
      </c>
      <c r="M496" s="40" t="str">
        <f>IF(ISNUMBER(deployment_raw[[#This Row],[Column13]]), deployment_raw[[#This Row],[Column13]]/1048576,"")</f>
        <v/>
      </c>
    </row>
    <row r="497" spans="1:13" ht="15.75" customHeight="1" x14ac:dyDescent="0.25">
      <c r="A497" s="30" t="str">
        <f>IF(ISNONTEXT(deployment_raw[[#This Row],[Column1]]), "", deployment_raw[[#This Row],[Column1]])</f>
        <v/>
      </c>
      <c r="B497" s="47" t="str">
        <f>IF(ISNONTEXT(deployment_raw[[#This Row],[Column2]]), "", deployment_raw[[#This Row],[Column2]])</f>
        <v/>
      </c>
      <c r="C497" s="48" t="str">
        <f>IF(ISNONTEXT(deployment_raw[[#This Row],[Column3]]), "", deployment_raw[[#This Row],[Column3]])</f>
        <v/>
      </c>
      <c r="D497" s="47" t="str">
        <f>IF(ISNONTEXT(deployment_raw[[#This Row],[Column4]]), "", deployment_raw[[#This Row],[Column4]])</f>
        <v/>
      </c>
      <c r="E497" s="33" t="str">
        <f>IF(ISNUMBER(deployment_raw[[#This Row],[Column5]]), deployment_raw[[#This Row],[Column5]],"")</f>
        <v/>
      </c>
      <c r="F497" s="36" t="str">
        <f>IF(ISNUMBER(deployment_raw[[#This Row],[Column6]]), deployment_raw[[#This Row],[Column6]],"")</f>
        <v/>
      </c>
      <c r="G497" s="31" t="str">
        <f>IF(ISNUMBER(deployment_raw[[#This Row],[Column7]]), deployment_raw[[#This Row],[Column7]]/1048576,"")</f>
        <v/>
      </c>
      <c r="H497" s="31" t="str">
        <f>IF(ISNUMBER(deployment_raw[[#This Row],[Column8]]), deployment_raw[[#This Row],[Column8]],"")</f>
        <v/>
      </c>
      <c r="I497" s="33" t="str">
        <f>IF(ISNUMBER(deployment_raw[[#This Row],[Column9]]), deployment_raw[[#This Row],[Column9]]/1048576,"")</f>
        <v/>
      </c>
      <c r="J497" s="36" t="str">
        <f>IF(ISNUMBER(deployment_raw[[#This Row],[Column10]]), deployment_raw[[#This Row],[Column10]],"")</f>
        <v/>
      </c>
      <c r="K497" s="31" t="str">
        <f>IF(ISNUMBER(deployment_raw[[#This Row],[Column11]]), deployment_raw[[#This Row],[Column11]]/1048576,"")</f>
        <v/>
      </c>
      <c r="L497" s="31" t="str">
        <f>IF(ISNUMBER(deployment_raw[[#This Row],[Column12]]), deployment_raw[[#This Row],[Column12]],"")</f>
        <v/>
      </c>
      <c r="M497" s="40" t="str">
        <f>IF(ISNUMBER(deployment_raw[[#This Row],[Column13]]), deployment_raw[[#This Row],[Column13]]/1048576,"")</f>
        <v/>
      </c>
    </row>
    <row r="498" spans="1:13" ht="15.75" customHeight="1" x14ac:dyDescent="0.25">
      <c r="A498" s="30" t="str">
        <f>IF(ISNONTEXT(deployment_raw[[#This Row],[Column1]]), "", deployment_raw[[#This Row],[Column1]])</f>
        <v/>
      </c>
      <c r="B498" s="47" t="str">
        <f>IF(ISNONTEXT(deployment_raw[[#This Row],[Column2]]), "", deployment_raw[[#This Row],[Column2]])</f>
        <v/>
      </c>
      <c r="C498" s="48" t="str">
        <f>IF(ISNONTEXT(deployment_raw[[#This Row],[Column3]]), "", deployment_raw[[#This Row],[Column3]])</f>
        <v/>
      </c>
      <c r="D498" s="47" t="str">
        <f>IF(ISNONTEXT(deployment_raw[[#This Row],[Column4]]), "", deployment_raw[[#This Row],[Column4]])</f>
        <v/>
      </c>
      <c r="E498" s="33" t="str">
        <f>IF(ISNUMBER(deployment_raw[[#This Row],[Column5]]), deployment_raw[[#This Row],[Column5]],"")</f>
        <v/>
      </c>
      <c r="F498" s="36" t="str">
        <f>IF(ISNUMBER(deployment_raw[[#This Row],[Column6]]), deployment_raw[[#This Row],[Column6]],"")</f>
        <v/>
      </c>
      <c r="G498" s="31" t="str">
        <f>IF(ISNUMBER(deployment_raw[[#This Row],[Column7]]), deployment_raw[[#This Row],[Column7]]/1048576,"")</f>
        <v/>
      </c>
      <c r="H498" s="31" t="str">
        <f>IF(ISNUMBER(deployment_raw[[#This Row],[Column8]]), deployment_raw[[#This Row],[Column8]],"")</f>
        <v/>
      </c>
      <c r="I498" s="33" t="str">
        <f>IF(ISNUMBER(deployment_raw[[#This Row],[Column9]]), deployment_raw[[#This Row],[Column9]]/1048576,"")</f>
        <v/>
      </c>
      <c r="J498" s="36" t="str">
        <f>IF(ISNUMBER(deployment_raw[[#This Row],[Column10]]), deployment_raw[[#This Row],[Column10]],"")</f>
        <v/>
      </c>
      <c r="K498" s="31" t="str">
        <f>IF(ISNUMBER(deployment_raw[[#This Row],[Column11]]), deployment_raw[[#This Row],[Column11]]/1048576,"")</f>
        <v/>
      </c>
      <c r="L498" s="31" t="str">
        <f>IF(ISNUMBER(deployment_raw[[#This Row],[Column12]]), deployment_raw[[#This Row],[Column12]],"")</f>
        <v/>
      </c>
      <c r="M498" s="40" t="str">
        <f>IF(ISNUMBER(deployment_raw[[#This Row],[Column13]]), deployment_raw[[#This Row],[Column13]]/1048576,"")</f>
        <v/>
      </c>
    </row>
    <row r="499" spans="1:13" ht="15.75" customHeight="1" x14ac:dyDescent="0.25">
      <c r="A499" s="30" t="str">
        <f>IF(ISNONTEXT(deployment_raw[[#This Row],[Column1]]), "", deployment_raw[[#This Row],[Column1]])</f>
        <v/>
      </c>
      <c r="B499" s="47" t="str">
        <f>IF(ISNONTEXT(deployment_raw[[#This Row],[Column2]]), "", deployment_raw[[#This Row],[Column2]])</f>
        <v/>
      </c>
      <c r="C499" s="48" t="str">
        <f>IF(ISNONTEXT(deployment_raw[[#This Row],[Column3]]), "", deployment_raw[[#This Row],[Column3]])</f>
        <v/>
      </c>
      <c r="D499" s="47" t="str">
        <f>IF(ISNONTEXT(deployment_raw[[#This Row],[Column4]]), "", deployment_raw[[#This Row],[Column4]])</f>
        <v/>
      </c>
      <c r="E499" s="33" t="str">
        <f>IF(ISNUMBER(deployment_raw[[#This Row],[Column5]]), deployment_raw[[#This Row],[Column5]],"")</f>
        <v/>
      </c>
      <c r="F499" s="36" t="str">
        <f>IF(ISNUMBER(deployment_raw[[#This Row],[Column6]]), deployment_raw[[#This Row],[Column6]],"")</f>
        <v/>
      </c>
      <c r="G499" s="31" t="str">
        <f>IF(ISNUMBER(deployment_raw[[#This Row],[Column7]]), deployment_raw[[#This Row],[Column7]]/1048576,"")</f>
        <v/>
      </c>
      <c r="H499" s="31" t="str">
        <f>IF(ISNUMBER(deployment_raw[[#This Row],[Column8]]), deployment_raw[[#This Row],[Column8]],"")</f>
        <v/>
      </c>
      <c r="I499" s="33" t="str">
        <f>IF(ISNUMBER(deployment_raw[[#This Row],[Column9]]), deployment_raw[[#This Row],[Column9]]/1048576,"")</f>
        <v/>
      </c>
      <c r="J499" s="36" t="str">
        <f>IF(ISNUMBER(deployment_raw[[#This Row],[Column10]]), deployment_raw[[#This Row],[Column10]],"")</f>
        <v/>
      </c>
      <c r="K499" s="31" t="str">
        <f>IF(ISNUMBER(deployment_raw[[#This Row],[Column11]]), deployment_raw[[#This Row],[Column11]]/1048576,"")</f>
        <v/>
      </c>
      <c r="L499" s="31" t="str">
        <f>IF(ISNUMBER(deployment_raw[[#This Row],[Column12]]), deployment_raw[[#This Row],[Column12]],"")</f>
        <v/>
      </c>
      <c r="M499" s="40" t="str">
        <f>IF(ISNUMBER(deployment_raw[[#This Row],[Column13]]), deployment_raw[[#This Row],[Column13]]/1048576,"")</f>
        <v/>
      </c>
    </row>
    <row r="500" spans="1:13" ht="15.75" customHeight="1" x14ac:dyDescent="0.25">
      <c r="A500" s="30" t="str">
        <f>IF(ISNONTEXT(deployment_raw[[#This Row],[Column1]]), "", deployment_raw[[#This Row],[Column1]])</f>
        <v/>
      </c>
      <c r="B500" s="47" t="str">
        <f>IF(ISNONTEXT(deployment_raw[[#This Row],[Column2]]), "", deployment_raw[[#This Row],[Column2]])</f>
        <v/>
      </c>
      <c r="C500" s="48" t="str">
        <f>IF(ISNONTEXT(deployment_raw[[#This Row],[Column3]]), "", deployment_raw[[#This Row],[Column3]])</f>
        <v/>
      </c>
      <c r="D500" s="47" t="str">
        <f>IF(ISNONTEXT(deployment_raw[[#This Row],[Column4]]), "", deployment_raw[[#This Row],[Column4]])</f>
        <v/>
      </c>
      <c r="E500" s="33" t="str">
        <f>IF(ISNUMBER(deployment_raw[[#This Row],[Column5]]), deployment_raw[[#This Row],[Column5]],"")</f>
        <v/>
      </c>
      <c r="F500" s="36" t="str">
        <f>IF(ISNUMBER(deployment_raw[[#This Row],[Column6]]), deployment_raw[[#This Row],[Column6]],"")</f>
        <v/>
      </c>
      <c r="G500" s="31" t="str">
        <f>IF(ISNUMBER(deployment_raw[[#This Row],[Column7]]), deployment_raw[[#This Row],[Column7]]/1048576,"")</f>
        <v/>
      </c>
      <c r="H500" s="31" t="str">
        <f>IF(ISNUMBER(deployment_raw[[#This Row],[Column8]]), deployment_raw[[#This Row],[Column8]],"")</f>
        <v/>
      </c>
      <c r="I500" s="33" t="str">
        <f>IF(ISNUMBER(deployment_raw[[#This Row],[Column9]]), deployment_raw[[#This Row],[Column9]]/1048576,"")</f>
        <v/>
      </c>
      <c r="J500" s="36" t="str">
        <f>IF(ISNUMBER(deployment_raw[[#This Row],[Column10]]), deployment_raw[[#This Row],[Column10]],"")</f>
        <v/>
      </c>
      <c r="K500" s="31" t="str">
        <f>IF(ISNUMBER(deployment_raw[[#This Row],[Column11]]), deployment_raw[[#This Row],[Column11]]/1048576,"")</f>
        <v/>
      </c>
      <c r="L500" s="31" t="str">
        <f>IF(ISNUMBER(deployment_raw[[#This Row],[Column12]]), deployment_raw[[#This Row],[Column12]],"")</f>
        <v/>
      </c>
      <c r="M500" s="40" t="str">
        <f>IF(ISNUMBER(deployment_raw[[#This Row],[Column13]]), deployment_raw[[#This Row],[Column13]]/1048576,"")</f>
        <v/>
      </c>
    </row>
    <row r="501" spans="1:13" ht="15.75" customHeight="1" x14ac:dyDescent="0.25">
      <c r="A501" s="30" t="str">
        <f>IF(ISNONTEXT(deployment_raw[[#This Row],[Column1]]), "", deployment_raw[[#This Row],[Column1]])</f>
        <v/>
      </c>
      <c r="B501" s="47" t="str">
        <f>IF(ISNONTEXT(deployment_raw[[#This Row],[Column2]]), "", deployment_raw[[#This Row],[Column2]])</f>
        <v/>
      </c>
      <c r="C501" s="48" t="str">
        <f>IF(ISNONTEXT(deployment_raw[[#This Row],[Column3]]), "", deployment_raw[[#This Row],[Column3]])</f>
        <v/>
      </c>
      <c r="D501" s="47" t="str">
        <f>IF(ISNONTEXT(deployment_raw[[#This Row],[Column4]]), "", deployment_raw[[#This Row],[Column4]])</f>
        <v/>
      </c>
      <c r="E501" s="33" t="str">
        <f>IF(ISNUMBER(deployment_raw[[#This Row],[Column5]]), deployment_raw[[#This Row],[Column5]],"")</f>
        <v/>
      </c>
      <c r="F501" s="36" t="str">
        <f>IF(ISNUMBER(deployment_raw[[#This Row],[Column6]]), deployment_raw[[#This Row],[Column6]],"")</f>
        <v/>
      </c>
      <c r="G501" s="31" t="str">
        <f>IF(ISNUMBER(deployment_raw[[#This Row],[Column7]]), deployment_raw[[#This Row],[Column7]]/1048576,"")</f>
        <v/>
      </c>
      <c r="H501" s="31" t="str">
        <f>IF(ISNUMBER(deployment_raw[[#This Row],[Column8]]), deployment_raw[[#This Row],[Column8]],"")</f>
        <v/>
      </c>
      <c r="I501" s="33" t="str">
        <f>IF(ISNUMBER(deployment_raw[[#This Row],[Column9]]), deployment_raw[[#This Row],[Column9]]/1048576,"")</f>
        <v/>
      </c>
      <c r="J501" s="36" t="str">
        <f>IF(ISNUMBER(deployment_raw[[#This Row],[Column10]]), deployment_raw[[#This Row],[Column10]],"")</f>
        <v/>
      </c>
      <c r="K501" s="31" t="str">
        <f>IF(ISNUMBER(deployment_raw[[#This Row],[Column11]]), deployment_raw[[#This Row],[Column11]]/1048576,"")</f>
        <v/>
      </c>
      <c r="L501" s="31" t="str">
        <f>IF(ISNUMBER(deployment_raw[[#This Row],[Column12]]), deployment_raw[[#This Row],[Column12]],"")</f>
        <v/>
      </c>
      <c r="M501" s="40" t="str">
        <f>IF(ISNUMBER(deployment_raw[[#This Row],[Column13]]), deployment_raw[[#This Row],[Column13]]/1048576,"")</f>
        <v/>
      </c>
    </row>
    <row r="502" spans="1:13" ht="15.75" customHeight="1" x14ac:dyDescent="0.25">
      <c r="A502" s="30" t="str">
        <f>IF(ISNONTEXT(deployment_raw[[#This Row],[Column1]]), "", deployment_raw[[#This Row],[Column1]])</f>
        <v/>
      </c>
      <c r="B502" s="47" t="str">
        <f>IF(ISNONTEXT(deployment_raw[[#This Row],[Column2]]), "", deployment_raw[[#This Row],[Column2]])</f>
        <v/>
      </c>
      <c r="C502" s="48" t="str">
        <f>IF(ISNONTEXT(deployment_raw[[#This Row],[Column3]]), "", deployment_raw[[#This Row],[Column3]])</f>
        <v/>
      </c>
      <c r="D502" s="47" t="str">
        <f>IF(ISNONTEXT(deployment_raw[[#This Row],[Column4]]), "", deployment_raw[[#This Row],[Column4]])</f>
        <v/>
      </c>
      <c r="E502" s="33" t="str">
        <f>IF(ISNUMBER(deployment_raw[[#This Row],[Column5]]), deployment_raw[[#This Row],[Column5]],"")</f>
        <v/>
      </c>
      <c r="F502" s="36" t="str">
        <f>IF(ISNUMBER(deployment_raw[[#This Row],[Column6]]), deployment_raw[[#This Row],[Column6]],"")</f>
        <v/>
      </c>
      <c r="G502" s="31" t="str">
        <f>IF(ISNUMBER(deployment_raw[[#This Row],[Column7]]), deployment_raw[[#This Row],[Column7]]/1048576,"")</f>
        <v/>
      </c>
      <c r="H502" s="31" t="str">
        <f>IF(ISNUMBER(deployment_raw[[#This Row],[Column8]]), deployment_raw[[#This Row],[Column8]],"")</f>
        <v/>
      </c>
      <c r="I502" s="33" t="str">
        <f>IF(ISNUMBER(deployment_raw[[#This Row],[Column9]]), deployment_raw[[#This Row],[Column9]]/1048576,"")</f>
        <v/>
      </c>
      <c r="J502" s="36" t="str">
        <f>IF(ISNUMBER(deployment_raw[[#This Row],[Column10]]), deployment_raw[[#This Row],[Column10]],"")</f>
        <v/>
      </c>
      <c r="K502" s="31" t="str">
        <f>IF(ISNUMBER(deployment_raw[[#This Row],[Column11]]), deployment_raw[[#This Row],[Column11]]/1048576,"")</f>
        <v/>
      </c>
      <c r="L502" s="31" t="str">
        <f>IF(ISNUMBER(deployment_raw[[#This Row],[Column12]]), deployment_raw[[#This Row],[Column12]],"")</f>
        <v/>
      </c>
      <c r="M502" s="40" t="str">
        <f>IF(ISNUMBER(deployment_raw[[#This Row],[Column13]]), deployment_raw[[#This Row],[Column13]]/1048576,"")</f>
        <v/>
      </c>
    </row>
    <row r="503" spans="1:13" ht="15.75" customHeight="1" x14ac:dyDescent="0.25">
      <c r="A503" s="30" t="str">
        <f>IF(ISNONTEXT(deployment_raw[[#This Row],[Column1]]), "", deployment_raw[[#This Row],[Column1]])</f>
        <v/>
      </c>
      <c r="B503" s="47" t="str">
        <f>IF(ISNONTEXT(deployment_raw[[#This Row],[Column2]]), "", deployment_raw[[#This Row],[Column2]])</f>
        <v/>
      </c>
      <c r="C503" s="48" t="str">
        <f>IF(ISNONTEXT(deployment_raw[[#This Row],[Column3]]), "", deployment_raw[[#This Row],[Column3]])</f>
        <v/>
      </c>
      <c r="D503" s="47" t="str">
        <f>IF(ISNONTEXT(deployment_raw[[#This Row],[Column4]]), "", deployment_raw[[#This Row],[Column4]])</f>
        <v/>
      </c>
      <c r="E503" s="33" t="str">
        <f>IF(ISNUMBER(deployment_raw[[#This Row],[Column5]]), deployment_raw[[#This Row],[Column5]],"")</f>
        <v/>
      </c>
      <c r="F503" s="36" t="str">
        <f>IF(ISNUMBER(deployment_raw[[#This Row],[Column6]]), deployment_raw[[#This Row],[Column6]],"")</f>
        <v/>
      </c>
      <c r="G503" s="31" t="str">
        <f>IF(ISNUMBER(deployment_raw[[#This Row],[Column7]]), deployment_raw[[#This Row],[Column7]]/1048576,"")</f>
        <v/>
      </c>
      <c r="H503" s="31" t="str">
        <f>IF(ISNUMBER(deployment_raw[[#This Row],[Column8]]), deployment_raw[[#This Row],[Column8]],"")</f>
        <v/>
      </c>
      <c r="I503" s="33" t="str">
        <f>IF(ISNUMBER(deployment_raw[[#This Row],[Column9]]), deployment_raw[[#This Row],[Column9]]/1048576,"")</f>
        <v/>
      </c>
      <c r="J503" s="36" t="str">
        <f>IF(ISNUMBER(deployment_raw[[#This Row],[Column10]]), deployment_raw[[#This Row],[Column10]],"")</f>
        <v/>
      </c>
      <c r="K503" s="31" t="str">
        <f>IF(ISNUMBER(deployment_raw[[#This Row],[Column11]]), deployment_raw[[#This Row],[Column11]]/1048576,"")</f>
        <v/>
      </c>
      <c r="L503" s="31" t="str">
        <f>IF(ISNUMBER(deployment_raw[[#This Row],[Column12]]), deployment_raw[[#This Row],[Column12]],"")</f>
        <v/>
      </c>
      <c r="M503" s="40" t="str">
        <f>IF(ISNUMBER(deployment_raw[[#This Row],[Column13]]), deployment_raw[[#This Row],[Column13]]/1048576,"")</f>
        <v/>
      </c>
    </row>
    <row r="504" spans="1:13" ht="15.75" customHeight="1" x14ac:dyDescent="0.25">
      <c r="A504" s="30" t="str">
        <f>IF(ISNONTEXT(deployment_raw[[#This Row],[Column1]]), "", deployment_raw[[#This Row],[Column1]])</f>
        <v/>
      </c>
      <c r="B504" s="47" t="str">
        <f>IF(ISNONTEXT(deployment_raw[[#This Row],[Column2]]), "", deployment_raw[[#This Row],[Column2]])</f>
        <v/>
      </c>
      <c r="C504" s="48" t="str">
        <f>IF(ISNONTEXT(deployment_raw[[#This Row],[Column3]]), "", deployment_raw[[#This Row],[Column3]])</f>
        <v/>
      </c>
      <c r="D504" s="47" t="str">
        <f>IF(ISNONTEXT(deployment_raw[[#This Row],[Column4]]), "", deployment_raw[[#This Row],[Column4]])</f>
        <v/>
      </c>
      <c r="E504" s="33" t="str">
        <f>IF(ISNUMBER(deployment_raw[[#This Row],[Column5]]), deployment_raw[[#This Row],[Column5]],"")</f>
        <v/>
      </c>
      <c r="F504" s="36" t="str">
        <f>IF(ISNUMBER(deployment_raw[[#This Row],[Column6]]), deployment_raw[[#This Row],[Column6]],"")</f>
        <v/>
      </c>
      <c r="G504" s="31" t="str">
        <f>IF(ISNUMBER(deployment_raw[[#This Row],[Column7]]), deployment_raw[[#This Row],[Column7]]/1048576,"")</f>
        <v/>
      </c>
      <c r="H504" s="31" t="str">
        <f>IF(ISNUMBER(deployment_raw[[#This Row],[Column8]]), deployment_raw[[#This Row],[Column8]],"")</f>
        <v/>
      </c>
      <c r="I504" s="33" t="str">
        <f>IF(ISNUMBER(deployment_raw[[#This Row],[Column9]]), deployment_raw[[#This Row],[Column9]]/1048576,"")</f>
        <v/>
      </c>
      <c r="J504" s="36" t="str">
        <f>IF(ISNUMBER(deployment_raw[[#This Row],[Column10]]), deployment_raw[[#This Row],[Column10]],"")</f>
        <v/>
      </c>
      <c r="K504" s="31" t="str">
        <f>IF(ISNUMBER(deployment_raw[[#This Row],[Column11]]), deployment_raw[[#This Row],[Column11]]/1048576,"")</f>
        <v/>
      </c>
      <c r="L504" s="31" t="str">
        <f>IF(ISNUMBER(deployment_raw[[#This Row],[Column12]]), deployment_raw[[#This Row],[Column12]],"")</f>
        <v/>
      </c>
      <c r="M504" s="40" t="str">
        <f>IF(ISNUMBER(deployment_raw[[#This Row],[Column13]]), deployment_raw[[#This Row],[Column13]]/1048576,"")</f>
        <v/>
      </c>
    </row>
    <row r="505" spans="1:13" ht="15.75" customHeight="1" x14ac:dyDescent="0.25">
      <c r="A505" s="30" t="str">
        <f>IF(ISNONTEXT(deployment_raw[[#This Row],[Column1]]), "", deployment_raw[[#This Row],[Column1]])</f>
        <v/>
      </c>
      <c r="B505" s="47" t="str">
        <f>IF(ISNONTEXT(deployment_raw[[#This Row],[Column2]]), "", deployment_raw[[#This Row],[Column2]])</f>
        <v/>
      </c>
      <c r="C505" s="48" t="str">
        <f>IF(ISNONTEXT(deployment_raw[[#This Row],[Column3]]), "", deployment_raw[[#This Row],[Column3]])</f>
        <v/>
      </c>
      <c r="D505" s="47" t="str">
        <f>IF(ISNONTEXT(deployment_raw[[#This Row],[Column4]]), "", deployment_raw[[#This Row],[Column4]])</f>
        <v/>
      </c>
      <c r="E505" s="33" t="str">
        <f>IF(ISNUMBER(deployment_raw[[#This Row],[Column5]]), deployment_raw[[#This Row],[Column5]],"")</f>
        <v/>
      </c>
      <c r="F505" s="36" t="str">
        <f>IF(ISNUMBER(deployment_raw[[#This Row],[Column6]]), deployment_raw[[#This Row],[Column6]],"")</f>
        <v/>
      </c>
      <c r="G505" s="31" t="str">
        <f>IF(ISNUMBER(deployment_raw[[#This Row],[Column7]]), deployment_raw[[#This Row],[Column7]]/1048576,"")</f>
        <v/>
      </c>
      <c r="H505" s="31" t="str">
        <f>IF(ISNUMBER(deployment_raw[[#This Row],[Column8]]), deployment_raw[[#This Row],[Column8]],"")</f>
        <v/>
      </c>
      <c r="I505" s="33" t="str">
        <f>IF(ISNUMBER(deployment_raw[[#This Row],[Column9]]), deployment_raw[[#This Row],[Column9]]/1048576,"")</f>
        <v/>
      </c>
      <c r="J505" s="36" t="str">
        <f>IF(ISNUMBER(deployment_raw[[#This Row],[Column10]]), deployment_raw[[#This Row],[Column10]],"")</f>
        <v/>
      </c>
      <c r="K505" s="31" t="str">
        <f>IF(ISNUMBER(deployment_raw[[#This Row],[Column11]]), deployment_raw[[#This Row],[Column11]]/1048576,"")</f>
        <v/>
      </c>
      <c r="L505" s="31" t="str">
        <f>IF(ISNUMBER(deployment_raw[[#This Row],[Column12]]), deployment_raw[[#This Row],[Column12]],"")</f>
        <v/>
      </c>
      <c r="M505" s="40" t="str">
        <f>IF(ISNUMBER(deployment_raw[[#This Row],[Column13]]), deployment_raw[[#This Row],[Column13]]/1048576,"")</f>
        <v/>
      </c>
    </row>
    <row r="506" spans="1:13" ht="15.75" customHeight="1" x14ac:dyDescent="0.25">
      <c r="A506" s="30" t="str">
        <f>IF(ISNONTEXT(deployment_raw[[#This Row],[Column1]]), "", deployment_raw[[#This Row],[Column1]])</f>
        <v/>
      </c>
      <c r="B506" s="47" t="str">
        <f>IF(ISNONTEXT(deployment_raw[[#This Row],[Column2]]), "", deployment_raw[[#This Row],[Column2]])</f>
        <v/>
      </c>
      <c r="C506" s="48" t="str">
        <f>IF(ISNONTEXT(deployment_raw[[#This Row],[Column3]]), "", deployment_raw[[#This Row],[Column3]])</f>
        <v/>
      </c>
      <c r="D506" s="47" t="str">
        <f>IF(ISNONTEXT(deployment_raw[[#This Row],[Column4]]), "", deployment_raw[[#This Row],[Column4]])</f>
        <v/>
      </c>
      <c r="E506" s="33" t="str">
        <f>IF(ISNUMBER(deployment_raw[[#This Row],[Column5]]), deployment_raw[[#This Row],[Column5]],"")</f>
        <v/>
      </c>
      <c r="F506" s="36" t="str">
        <f>IF(ISNUMBER(deployment_raw[[#This Row],[Column6]]), deployment_raw[[#This Row],[Column6]],"")</f>
        <v/>
      </c>
      <c r="G506" s="31" t="str">
        <f>IF(ISNUMBER(deployment_raw[[#This Row],[Column7]]), deployment_raw[[#This Row],[Column7]]/1048576,"")</f>
        <v/>
      </c>
      <c r="H506" s="31" t="str">
        <f>IF(ISNUMBER(deployment_raw[[#This Row],[Column8]]), deployment_raw[[#This Row],[Column8]],"")</f>
        <v/>
      </c>
      <c r="I506" s="33" t="str">
        <f>IF(ISNUMBER(deployment_raw[[#This Row],[Column9]]), deployment_raw[[#This Row],[Column9]]/1048576,"")</f>
        <v/>
      </c>
      <c r="J506" s="36" t="str">
        <f>IF(ISNUMBER(deployment_raw[[#This Row],[Column10]]), deployment_raw[[#This Row],[Column10]],"")</f>
        <v/>
      </c>
      <c r="K506" s="31" t="str">
        <f>IF(ISNUMBER(deployment_raw[[#This Row],[Column11]]), deployment_raw[[#This Row],[Column11]]/1048576,"")</f>
        <v/>
      </c>
      <c r="L506" s="31" t="str">
        <f>IF(ISNUMBER(deployment_raw[[#This Row],[Column12]]), deployment_raw[[#This Row],[Column12]],"")</f>
        <v/>
      </c>
      <c r="M506" s="40" t="str">
        <f>IF(ISNUMBER(deployment_raw[[#This Row],[Column13]]), deployment_raw[[#This Row],[Column13]]/1048576,"")</f>
        <v/>
      </c>
    </row>
    <row r="507" spans="1:13" ht="15.75" customHeight="1" x14ac:dyDescent="0.25">
      <c r="A507" s="30" t="str">
        <f>IF(ISNONTEXT(deployment_raw[[#This Row],[Column1]]), "", deployment_raw[[#This Row],[Column1]])</f>
        <v/>
      </c>
      <c r="B507" s="47" t="str">
        <f>IF(ISNONTEXT(deployment_raw[[#This Row],[Column2]]), "", deployment_raw[[#This Row],[Column2]])</f>
        <v/>
      </c>
      <c r="C507" s="48" t="str">
        <f>IF(ISNONTEXT(deployment_raw[[#This Row],[Column3]]), "", deployment_raw[[#This Row],[Column3]])</f>
        <v/>
      </c>
      <c r="D507" s="47" t="str">
        <f>IF(ISNONTEXT(deployment_raw[[#This Row],[Column4]]), "", deployment_raw[[#This Row],[Column4]])</f>
        <v/>
      </c>
      <c r="E507" s="33" t="str">
        <f>IF(ISNUMBER(deployment_raw[[#This Row],[Column5]]), deployment_raw[[#This Row],[Column5]],"")</f>
        <v/>
      </c>
      <c r="F507" s="36" t="str">
        <f>IF(ISNUMBER(deployment_raw[[#This Row],[Column6]]), deployment_raw[[#This Row],[Column6]],"")</f>
        <v/>
      </c>
      <c r="G507" s="31" t="str">
        <f>IF(ISNUMBER(deployment_raw[[#This Row],[Column7]]), deployment_raw[[#This Row],[Column7]]/1048576,"")</f>
        <v/>
      </c>
      <c r="H507" s="31" t="str">
        <f>IF(ISNUMBER(deployment_raw[[#This Row],[Column8]]), deployment_raw[[#This Row],[Column8]],"")</f>
        <v/>
      </c>
      <c r="I507" s="33" t="str">
        <f>IF(ISNUMBER(deployment_raw[[#This Row],[Column9]]), deployment_raw[[#This Row],[Column9]]/1048576,"")</f>
        <v/>
      </c>
      <c r="J507" s="36" t="str">
        <f>IF(ISNUMBER(deployment_raw[[#This Row],[Column10]]), deployment_raw[[#This Row],[Column10]],"")</f>
        <v/>
      </c>
      <c r="K507" s="31" t="str">
        <f>IF(ISNUMBER(deployment_raw[[#This Row],[Column11]]), deployment_raw[[#This Row],[Column11]]/1048576,"")</f>
        <v/>
      </c>
      <c r="L507" s="31" t="str">
        <f>IF(ISNUMBER(deployment_raw[[#This Row],[Column12]]), deployment_raw[[#This Row],[Column12]],"")</f>
        <v/>
      </c>
      <c r="M507" s="40" t="str">
        <f>IF(ISNUMBER(deployment_raw[[#This Row],[Column13]]), deployment_raw[[#This Row],[Column13]]/1048576,"")</f>
        <v/>
      </c>
    </row>
    <row r="508" spans="1:13" ht="15.75" customHeight="1" x14ac:dyDescent="0.25">
      <c r="A508" s="30" t="str">
        <f>IF(ISNONTEXT(deployment_raw[[#This Row],[Column1]]), "", deployment_raw[[#This Row],[Column1]])</f>
        <v/>
      </c>
      <c r="B508" s="47" t="str">
        <f>IF(ISNONTEXT(deployment_raw[[#This Row],[Column2]]), "", deployment_raw[[#This Row],[Column2]])</f>
        <v/>
      </c>
      <c r="C508" s="48" t="str">
        <f>IF(ISNONTEXT(deployment_raw[[#This Row],[Column3]]), "", deployment_raw[[#This Row],[Column3]])</f>
        <v/>
      </c>
      <c r="D508" s="47" t="str">
        <f>IF(ISNONTEXT(deployment_raw[[#This Row],[Column4]]), "", deployment_raw[[#This Row],[Column4]])</f>
        <v/>
      </c>
      <c r="E508" s="33" t="str">
        <f>IF(ISNUMBER(deployment_raw[[#This Row],[Column5]]), deployment_raw[[#This Row],[Column5]],"")</f>
        <v/>
      </c>
      <c r="F508" s="36" t="str">
        <f>IF(ISNUMBER(deployment_raw[[#This Row],[Column6]]), deployment_raw[[#This Row],[Column6]],"")</f>
        <v/>
      </c>
      <c r="G508" s="31" t="str">
        <f>IF(ISNUMBER(deployment_raw[[#This Row],[Column7]]), deployment_raw[[#This Row],[Column7]]/1048576,"")</f>
        <v/>
      </c>
      <c r="H508" s="31" t="str">
        <f>IF(ISNUMBER(deployment_raw[[#This Row],[Column8]]), deployment_raw[[#This Row],[Column8]],"")</f>
        <v/>
      </c>
      <c r="I508" s="33" t="str">
        <f>IF(ISNUMBER(deployment_raw[[#This Row],[Column9]]), deployment_raw[[#This Row],[Column9]]/1048576,"")</f>
        <v/>
      </c>
      <c r="J508" s="36" t="str">
        <f>IF(ISNUMBER(deployment_raw[[#This Row],[Column10]]), deployment_raw[[#This Row],[Column10]],"")</f>
        <v/>
      </c>
      <c r="K508" s="31" t="str">
        <f>IF(ISNUMBER(deployment_raw[[#This Row],[Column11]]), deployment_raw[[#This Row],[Column11]]/1048576,"")</f>
        <v/>
      </c>
      <c r="L508" s="31" t="str">
        <f>IF(ISNUMBER(deployment_raw[[#This Row],[Column12]]), deployment_raw[[#This Row],[Column12]],"")</f>
        <v/>
      </c>
      <c r="M508" s="40" t="str">
        <f>IF(ISNUMBER(deployment_raw[[#This Row],[Column13]]), deployment_raw[[#This Row],[Column13]]/1048576,"")</f>
        <v/>
      </c>
    </row>
    <row r="509" spans="1:13" ht="15.75" customHeight="1" x14ac:dyDescent="0.25">
      <c r="A509" s="30" t="str">
        <f>IF(ISNONTEXT(deployment_raw[[#This Row],[Column1]]), "", deployment_raw[[#This Row],[Column1]])</f>
        <v/>
      </c>
      <c r="B509" s="47" t="str">
        <f>IF(ISNONTEXT(deployment_raw[[#This Row],[Column2]]), "", deployment_raw[[#This Row],[Column2]])</f>
        <v/>
      </c>
      <c r="C509" s="48" t="str">
        <f>IF(ISNONTEXT(deployment_raw[[#This Row],[Column3]]), "", deployment_raw[[#This Row],[Column3]])</f>
        <v/>
      </c>
      <c r="D509" s="47" t="str">
        <f>IF(ISNONTEXT(deployment_raw[[#This Row],[Column4]]), "", deployment_raw[[#This Row],[Column4]])</f>
        <v/>
      </c>
      <c r="E509" s="33" t="str">
        <f>IF(ISNUMBER(deployment_raw[[#This Row],[Column5]]), deployment_raw[[#This Row],[Column5]],"")</f>
        <v/>
      </c>
      <c r="F509" s="36" t="str">
        <f>IF(ISNUMBER(deployment_raw[[#This Row],[Column6]]), deployment_raw[[#This Row],[Column6]],"")</f>
        <v/>
      </c>
      <c r="G509" s="31" t="str">
        <f>IF(ISNUMBER(deployment_raw[[#This Row],[Column7]]), deployment_raw[[#This Row],[Column7]]/1048576,"")</f>
        <v/>
      </c>
      <c r="H509" s="31" t="str">
        <f>IF(ISNUMBER(deployment_raw[[#This Row],[Column8]]), deployment_raw[[#This Row],[Column8]],"")</f>
        <v/>
      </c>
      <c r="I509" s="33" t="str">
        <f>IF(ISNUMBER(deployment_raw[[#This Row],[Column9]]), deployment_raw[[#This Row],[Column9]]/1048576,"")</f>
        <v/>
      </c>
      <c r="J509" s="36" t="str">
        <f>IF(ISNUMBER(deployment_raw[[#This Row],[Column10]]), deployment_raw[[#This Row],[Column10]],"")</f>
        <v/>
      </c>
      <c r="K509" s="31" t="str">
        <f>IF(ISNUMBER(deployment_raw[[#This Row],[Column11]]), deployment_raw[[#This Row],[Column11]]/1048576,"")</f>
        <v/>
      </c>
      <c r="L509" s="31" t="str">
        <f>IF(ISNUMBER(deployment_raw[[#This Row],[Column12]]), deployment_raw[[#This Row],[Column12]],"")</f>
        <v/>
      </c>
      <c r="M509" s="40" t="str">
        <f>IF(ISNUMBER(deployment_raw[[#This Row],[Column13]]), deployment_raw[[#This Row],[Column13]]/1048576,"")</f>
        <v/>
      </c>
    </row>
    <row r="510" spans="1:13" ht="15.75" customHeight="1" x14ac:dyDescent="0.25">
      <c r="A510" s="30" t="str">
        <f>IF(ISNONTEXT(deployment_raw[[#This Row],[Column1]]), "", deployment_raw[[#This Row],[Column1]])</f>
        <v/>
      </c>
      <c r="B510" s="47" t="str">
        <f>IF(ISNONTEXT(deployment_raw[[#This Row],[Column2]]), "", deployment_raw[[#This Row],[Column2]])</f>
        <v/>
      </c>
      <c r="C510" s="48" t="str">
        <f>IF(ISNONTEXT(deployment_raw[[#This Row],[Column3]]), "", deployment_raw[[#This Row],[Column3]])</f>
        <v/>
      </c>
      <c r="D510" s="47" t="str">
        <f>IF(ISNONTEXT(deployment_raw[[#This Row],[Column4]]), "", deployment_raw[[#This Row],[Column4]])</f>
        <v/>
      </c>
      <c r="E510" s="33" t="str">
        <f>IF(ISNUMBER(deployment_raw[[#This Row],[Column5]]), deployment_raw[[#This Row],[Column5]],"")</f>
        <v/>
      </c>
      <c r="F510" s="36" t="str">
        <f>IF(ISNUMBER(deployment_raw[[#This Row],[Column6]]), deployment_raw[[#This Row],[Column6]],"")</f>
        <v/>
      </c>
      <c r="G510" s="31" t="str">
        <f>IF(ISNUMBER(deployment_raw[[#This Row],[Column7]]), deployment_raw[[#This Row],[Column7]]/1048576,"")</f>
        <v/>
      </c>
      <c r="H510" s="31" t="str">
        <f>IF(ISNUMBER(deployment_raw[[#This Row],[Column8]]), deployment_raw[[#This Row],[Column8]],"")</f>
        <v/>
      </c>
      <c r="I510" s="33" t="str">
        <f>IF(ISNUMBER(deployment_raw[[#This Row],[Column9]]), deployment_raw[[#This Row],[Column9]]/1048576,"")</f>
        <v/>
      </c>
      <c r="J510" s="36" t="str">
        <f>IF(ISNUMBER(deployment_raw[[#This Row],[Column10]]), deployment_raw[[#This Row],[Column10]],"")</f>
        <v/>
      </c>
      <c r="K510" s="31" t="str">
        <f>IF(ISNUMBER(deployment_raw[[#This Row],[Column11]]), deployment_raw[[#This Row],[Column11]]/1048576,"")</f>
        <v/>
      </c>
      <c r="L510" s="31" t="str">
        <f>IF(ISNUMBER(deployment_raw[[#This Row],[Column12]]), deployment_raw[[#This Row],[Column12]],"")</f>
        <v/>
      </c>
      <c r="M510" s="40" t="str">
        <f>IF(ISNUMBER(deployment_raw[[#This Row],[Column13]]), deployment_raw[[#This Row],[Column13]]/1048576,"")</f>
        <v/>
      </c>
    </row>
    <row r="511" spans="1:13" ht="15.75" customHeight="1" x14ac:dyDescent="0.25">
      <c r="A511" s="30" t="str">
        <f>IF(ISNONTEXT(deployment_raw[[#This Row],[Column1]]), "", deployment_raw[[#This Row],[Column1]])</f>
        <v/>
      </c>
      <c r="B511" s="47" t="str">
        <f>IF(ISNONTEXT(deployment_raw[[#This Row],[Column2]]), "", deployment_raw[[#This Row],[Column2]])</f>
        <v/>
      </c>
      <c r="C511" s="48" t="str">
        <f>IF(ISNONTEXT(deployment_raw[[#This Row],[Column3]]), "", deployment_raw[[#This Row],[Column3]])</f>
        <v/>
      </c>
      <c r="D511" s="47" t="str">
        <f>IF(ISNONTEXT(deployment_raw[[#This Row],[Column4]]), "", deployment_raw[[#This Row],[Column4]])</f>
        <v/>
      </c>
      <c r="E511" s="33" t="str">
        <f>IF(ISNUMBER(deployment_raw[[#This Row],[Column5]]), deployment_raw[[#This Row],[Column5]],"")</f>
        <v/>
      </c>
      <c r="F511" s="36" t="str">
        <f>IF(ISNUMBER(deployment_raw[[#This Row],[Column6]]), deployment_raw[[#This Row],[Column6]],"")</f>
        <v/>
      </c>
      <c r="G511" s="31" t="str">
        <f>IF(ISNUMBER(deployment_raw[[#This Row],[Column7]]), deployment_raw[[#This Row],[Column7]]/1048576,"")</f>
        <v/>
      </c>
      <c r="H511" s="31" t="str">
        <f>IF(ISNUMBER(deployment_raw[[#This Row],[Column8]]), deployment_raw[[#This Row],[Column8]],"")</f>
        <v/>
      </c>
      <c r="I511" s="33" t="str">
        <f>IF(ISNUMBER(deployment_raw[[#This Row],[Column9]]), deployment_raw[[#This Row],[Column9]]/1048576,"")</f>
        <v/>
      </c>
      <c r="J511" s="36" t="str">
        <f>IF(ISNUMBER(deployment_raw[[#This Row],[Column10]]), deployment_raw[[#This Row],[Column10]],"")</f>
        <v/>
      </c>
      <c r="K511" s="31" t="str">
        <f>IF(ISNUMBER(deployment_raw[[#This Row],[Column11]]), deployment_raw[[#This Row],[Column11]]/1048576,"")</f>
        <v/>
      </c>
      <c r="L511" s="31" t="str">
        <f>IF(ISNUMBER(deployment_raw[[#This Row],[Column12]]), deployment_raw[[#This Row],[Column12]],"")</f>
        <v/>
      </c>
      <c r="M511" s="40" t="str">
        <f>IF(ISNUMBER(deployment_raw[[#This Row],[Column13]]), deployment_raw[[#This Row],[Column13]]/1048576,"")</f>
        <v/>
      </c>
    </row>
    <row r="512" spans="1:13" ht="15.75" customHeight="1" x14ac:dyDescent="0.25">
      <c r="A512" s="30" t="str">
        <f>IF(ISNONTEXT(deployment_raw[[#This Row],[Column1]]), "", deployment_raw[[#This Row],[Column1]])</f>
        <v/>
      </c>
      <c r="B512" s="47" t="str">
        <f>IF(ISNONTEXT(deployment_raw[[#This Row],[Column2]]), "", deployment_raw[[#This Row],[Column2]])</f>
        <v/>
      </c>
      <c r="C512" s="48" t="str">
        <f>IF(ISNONTEXT(deployment_raw[[#This Row],[Column3]]), "", deployment_raw[[#This Row],[Column3]])</f>
        <v/>
      </c>
      <c r="D512" s="47" t="str">
        <f>IF(ISNONTEXT(deployment_raw[[#This Row],[Column4]]), "", deployment_raw[[#This Row],[Column4]])</f>
        <v/>
      </c>
      <c r="E512" s="33" t="str">
        <f>IF(ISNUMBER(deployment_raw[[#This Row],[Column5]]), deployment_raw[[#This Row],[Column5]],"")</f>
        <v/>
      </c>
      <c r="F512" s="36" t="str">
        <f>IF(ISNUMBER(deployment_raw[[#This Row],[Column6]]), deployment_raw[[#This Row],[Column6]],"")</f>
        <v/>
      </c>
      <c r="G512" s="31" t="str">
        <f>IF(ISNUMBER(deployment_raw[[#This Row],[Column7]]), deployment_raw[[#This Row],[Column7]]/1048576,"")</f>
        <v/>
      </c>
      <c r="H512" s="31" t="str">
        <f>IF(ISNUMBER(deployment_raw[[#This Row],[Column8]]), deployment_raw[[#This Row],[Column8]],"")</f>
        <v/>
      </c>
      <c r="I512" s="33" t="str">
        <f>IF(ISNUMBER(deployment_raw[[#This Row],[Column9]]), deployment_raw[[#This Row],[Column9]]/1048576,"")</f>
        <v/>
      </c>
      <c r="J512" s="36" t="str">
        <f>IF(ISNUMBER(deployment_raw[[#This Row],[Column10]]), deployment_raw[[#This Row],[Column10]],"")</f>
        <v/>
      </c>
      <c r="K512" s="31" t="str">
        <f>IF(ISNUMBER(deployment_raw[[#This Row],[Column11]]), deployment_raw[[#This Row],[Column11]]/1048576,"")</f>
        <v/>
      </c>
      <c r="L512" s="31" t="str">
        <f>IF(ISNUMBER(deployment_raw[[#This Row],[Column12]]), deployment_raw[[#This Row],[Column12]],"")</f>
        <v/>
      </c>
      <c r="M512" s="40" t="str">
        <f>IF(ISNUMBER(deployment_raw[[#This Row],[Column13]]), deployment_raw[[#This Row],[Column13]]/1048576,"")</f>
        <v/>
      </c>
    </row>
    <row r="513" spans="1:13" ht="15.75" customHeight="1" x14ac:dyDescent="0.25">
      <c r="A513" s="30" t="str">
        <f>IF(ISNONTEXT(deployment_raw[[#This Row],[Column1]]), "", deployment_raw[[#This Row],[Column1]])</f>
        <v/>
      </c>
      <c r="B513" s="47" t="str">
        <f>IF(ISNONTEXT(deployment_raw[[#This Row],[Column2]]), "", deployment_raw[[#This Row],[Column2]])</f>
        <v/>
      </c>
      <c r="C513" s="48" t="str">
        <f>IF(ISNONTEXT(deployment_raw[[#This Row],[Column3]]), "", deployment_raw[[#This Row],[Column3]])</f>
        <v/>
      </c>
      <c r="D513" s="47" t="str">
        <f>IF(ISNONTEXT(deployment_raw[[#This Row],[Column4]]), "", deployment_raw[[#This Row],[Column4]])</f>
        <v/>
      </c>
      <c r="E513" s="33" t="str">
        <f>IF(ISNUMBER(deployment_raw[[#This Row],[Column5]]), deployment_raw[[#This Row],[Column5]],"")</f>
        <v/>
      </c>
      <c r="F513" s="36" t="str">
        <f>IF(ISNUMBER(deployment_raw[[#This Row],[Column6]]), deployment_raw[[#This Row],[Column6]],"")</f>
        <v/>
      </c>
      <c r="G513" s="31" t="str">
        <f>IF(ISNUMBER(deployment_raw[[#This Row],[Column7]]), deployment_raw[[#This Row],[Column7]]/1048576,"")</f>
        <v/>
      </c>
      <c r="H513" s="31" t="str">
        <f>IF(ISNUMBER(deployment_raw[[#This Row],[Column8]]), deployment_raw[[#This Row],[Column8]],"")</f>
        <v/>
      </c>
      <c r="I513" s="33" t="str">
        <f>IF(ISNUMBER(deployment_raw[[#This Row],[Column9]]), deployment_raw[[#This Row],[Column9]]/1048576,"")</f>
        <v/>
      </c>
      <c r="J513" s="36" t="str">
        <f>IF(ISNUMBER(deployment_raw[[#This Row],[Column10]]), deployment_raw[[#This Row],[Column10]],"")</f>
        <v/>
      </c>
      <c r="K513" s="31" t="str">
        <f>IF(ISNUMBER(deployment_raw[[#This Row],[Column11]]), deployment_raw[[#This Row],[Column11]]/1048576,"")</f>
        <v/>
      </c>
      <c r="L513" s="31" t="str">
        <f>IF(ISNUMBER(deployment_raw[[#This Row],[Column12]]), deployment_raw[[#This Row],[Column12]],"")</f>
        <v/>
      </c>
      <c r="M513" s="40" t="str">
        <f>IF(ISNUMBER(deployment_raw[[#This Row],[Column13]]), deployment_raw[[#This Row],[Column13]]/1048576,"")</f>
        <v/>
      </c>
    </row>
    <row r="514" spans="1:13" ht="15.75" customHeight="1" x14ac:dyDescent="0.25">
      <c r="A514" s="30" t="str">
        <f>IF(ISNONTEXT(deployment_raw[[#This Row],[Column1]]), "", deployment_raw[[#This Row],[Column1]])</f>
        <v/>
      </c>
      <c r="B514" s="47" t="str">
        <f>IF(ISNONTEXT(deployment_raw[[#This Row],[Column2]]), "", deployment_raw[[#This Row],[Column2]])</f>
        <v/>
      </c>
      <c r="C514" s="48" t="str">
        <f>IF(ISNONTEXT(deployment_raw[[#This Row],[Column3]]), "", deployment_raw[[#This Row],[Column3]])</f>
        <v/>
      </c>
      <c r="D514" s="47" t="str">
        <f>IF(ISNONTEXT(deployment_raw[[#This Row],[Column4]]), "", deployment_raw[[#This Row],[Column4]])</f>
        <v/>
      </c>
      <c r="E514" s="33" t="str">
        <f>IF(ISNUMBER(deployment_raw[[#This Row],[Column5]]), deployment_raw[[#This Row],[Column5]],"")</f>
        <v/>
      </c>
      <c r="F514" s="36" t="str">
        <f>IF(ISNUMBER(deployment_raw[[#This Row],[Column6]]), deployment_raw[[#This Row],[Column6]],"")</f>
        <v/>
      </c>
      <c r="G514" s="31" t="str">
        <f>IF(ISNUMBER(deployment_raw[[#This Row],[Column7]]), deployment_raw[[#This Row],[Column7]]/1048576,"")</f>
        <v/>
      </c>
      <c r="H514" s="31" t="str">
        <f>IF(ISNUMBER(deployment_raw[[#This Row],[Column8]]), deployment_raw[[#This Row],[Column8]],"")</f>
        <v/>
      </c>
      <c r="I514" s="33" t="str">
        <f>IF(ISNUMBER(deployment_raw[[#This Row],[Column9]]), deployment_raw[[#This Row],[Column9]]/1048576,"")</f>
        <v/>
      </c>
      <c r="J514" s="36" t="str">
        <f>IF(ISNUMBER(deployment_raw[[#This Row],[Column10]]), deployment_raw[[#This Row],[Column10]],"")</f>
        <v/>
      </c>
      <c r="K514" s="31" t="str">
        <f>IF(ISNUMBER(deployment_raw[[#This Row],[Column11]]), deployment_raw[[#This Row],[Column11]]/1048576,"")</f>
        <v/>
      </c>
      <c r="L514" s="31" t="str">
        <f>IF(ISNUMBER(deployment_raw[[#This Row],[Column12]]), deployment_raw[[#This Row],[Column12]],"")</f>
        <v/>
      </c>
      <c r="M514" s="40" t="str">
        <f>IF(ISNUMBER(deployment_raw[[#This Row],[Column13]]), deployment_raw[[#This Row],[Column13]]/1048576,"")</f>
        <v/>
      </c>
    </row>
    <row r="515" spans="1:13" ht="15.75" customHeight="1" x14ac:dyDescent="0.25">
      <c r="A515" s="30" t="str">
        <f>IF(ISNONTEXT(deployment_raw[[#This Row],[Column1]]), "", deployment_raw[[#This Row],[Column1]])</f>
        <v/>
      </c>
      <c r="B515" s="47" t="str">
        <f>IF(ISNONTEXT(deployment_raw[[#This Row],[Column2]]), "", deployment_raw[[#This Row],[Column2]])</f>
        <v/>
      </c>
      <c r="C515" s="48" t="str">
        <f>IF(ISNONTEXT(deployment_raw[[#This Row],[Column3]]), "", deployment_raw[[#This Row],[Column3]])</f>
        <v/>
      </c>
      <c r="D515" s="47" t="str">
        <f>IF(ISNONTEXT(deployment_raw[[#This Row],[Column4]]), "", deployment_raw[[#This Row],[Column4]])</f>
        <v/>
      </c>
      <c r="E515" s="33" t="str">
        <f>IF(ISNUMBER(deployment_raw[[#This Row],[Column5]]), deployment_raw[[#This Row],[Column5]],"")</f>
        <v/>
      </c>
      <c r="F515" s="36" t="str">
        <f>IF(ISNUMBER(deployment_raw[[#This Row],[Column6]]), deployment_raw[[#This Row],[Column6]],"")</f>
        <v/>
      </c>
      <c r="G515" s="31" t="str">
        <f>IF(ISNUMBER(deployment_raw[[#This Row],[Column7]]), deployment_raw[[#This Row],[Column7]]/1048576,"")</f>
        <v/>
      </c>
      <c r="H515" s="31" t="str">
        <f>IF(ISNUMBER(deployment_raw[[#This Row],[Column8]]), deployment_raw[[#This Row],[Column8]],"")</f>
        <v/>
      </c>
      <c r="I515" s="33" t="str">
        <f>IF(ISNUMBER(deployment_raw[[#This Row],[Column9]]), deployment_raw[[#This Row],[Column9]]/1048576,"")</f>
        <v/>
      </c>
      <c r="J515" s="36" t="str">
        <f>IF(ISNUMBER(deployment_raw[[#This Row],[Column10]]), deployment_raw[[#This Row],[Column10]],"")</f>
        <v/>
      </c>
      <c r="K515" s="31" t="str">
        <f>IF(ISNUMBER(deployment_raw[[#This Row],[Column11]]), deployment_raw[[#This Row],[Column11]]/1048576,"")</f>
        <v/>
      </c>
      <c r="L515" s="31" t="str">
        <f>IF(ISNUMBER(deployment_raw[[#This Row],[Column12]]), deployment_raw[[#This Row],[Column12]],"")</f>
        <v/>
      </c>
      <c r="M515" s="40" t="str">
        <f>IF(ISNUMBER(deployment_raw[[#This Row],[Column13]]), deployment_raw[[#This Row],[Column13]]/1048576,"")</f>
        <v/>
      </c>
    </row>
    <row r="516" spans="1:13" ht="15.75" customHeight="1" x14ac:dyDescent="0.25">
      <c r="A516" s="30" t="str">
        <f>IF(ISNONTEXT(deployment_raw[[#This Row],[Column1]]), "", deployment_raw[[#This Row],[Column1]])</f>
        <v/>
      </c>
      <c r="B516" s="47" t="str">
        <f>IF(ISNONTEXT(deployment_raw[[#This Row],[Column2]]), "", deployment_raw[[#This Row],[Column2]])</f>
        <v/>
      </c>
      <c r="C516" s="48" t="str">
        <f>IF(ISNONTEXT(deployment_raw[[#This Row],[Column3]]), "", deployment_raw[[#This Row],[Column3]])</f>
        <v/>
      </c>
      <c r="D516" s="47" t="str">
        <f>IF(ISNONTEXT(deployment_raw[[#This Row],[Column4]]), "", deployment_raw[[#This Row],[Column4]])</f>
        <v/>
      </c>
      <c r="E516" s="33" t="str">
        <f>IF(ISNUMBER(deployment_raw[[#This Row],[Column5]]), deployment_raw[[#This Row],[Column5]],"")</f>
        <v/>
      </c>
      <c r="F516" s="36" t="str">
        <f>IF(ISNUMBER(deployment_raw[[#This Row],[Column6]]), deployment_raw[[#This Row],[Column6]],"")</f>
        <v/>
      </c>
      <c r="G516" s="31" t="str">
        <f>IF(ISNUMBER(deployment_raw[[#This Row],[Column7]]), deployment_raw[[#This Row],[Column7]]/1048576,"")</f>
        <v/>
      </c>
      <c r="H516" s="31" t="str">
        <f>IF(ISNUMBER(deployment_raw[[#This Row],[Column8]]), deployment_raw[[#This Row],[Column8]],"")</f>
        <v/>
      </c>
      <c r="I516" s="33" t="str">
        <f>IF(ISNUMBER(deployment_raw[[#This Row],[Column9]]), deployment_raw[[#This Row],[Column9]]/1048576,"")</f>
        <v/>
      </c>
      <c r="J516" s="36" t="str">
        <f>IF(ISNUMBER(deployment_raw[[#This Row],[Column10]]), deployment_raw[[#This Row],[Column10]],"")</f>
        <v/>
      </c>
      <c r="K516" s="31" t="str">
        <f>IF(ISNUMBER(deployment_raw[[#This Row],[Column11]]), deployment_raw[[#This Row],[Column11]]/1048576,"")</f>
        <v/>
      </c>
      <c r="L516" s="31" t="str">
        <f>IF(ISNUMBER(deployment_raw[[#This Row],[Column12]]), deployment_raw[[#This Row],[Column12]],"")</f>
        <v/>
      </c>
      <c r="M516" s="40" t="str">
        <f>IF(ISNUMBER(deployment_raw[[#This Row],[Column13]]), deployment_raw[[#This Row],[Column13]]/1048576,"")</f>
        <v/>
      </c>
    </row>
    <row r="517" spans="1:13" ht="15.75" customHeight="1" x14ac:dyDescent="0.25">
      <c r="A517" s="30" t="str">
        <f>IF(ISNONTEXT(deployment_raw[[#This Row],[Column1]]), "", deployment_raw[[#This Row],[Column1]])</f>
        <v/>
      </c>
      <c r="B517" s="47" t="str">
        <f>IF(ISNONTEXT(deployment_raw[[#This Row],[Column2]]), "", deployment_raw[[#This Row],[Column2]])</f>
        <v/>
      </c>
      <c r="C517" s="48" t="str">
        <f>IF(ISNONTEXT(deployment_raw[[#This Row],[Column3]]), "", deployment_raw[[#This Row],[Column3]])</f>
        <v/>
      </c>
      <c r="D517" s="47" t="str">
        <f>IF(ISNONTEXT(deployment_raw[[#This Row],[Column4]]), "", deployment_raw[[#This Row],[Column4]])</f>
        <v/>
      </c>
      <c r="E517" s="33" t="str">
        <f>IF(ISNUMBER(deployment_raw[[#This Row],[Column5]]), deployment_raw[[#This Row],[Column5]],"")</f>
        <v/>
      </c>
      <c r="F517" s="36" t="str">
        <f>IF(ISNUMBER(deployment_raw[[#This Row],[Column6]]), deployment_raw[[#This Row],[Column6]],"")</f>
        <v/>
      </c>
      <c r="G517" s="31" t="str">
        <f>IF(ISNUMBER(deployment_raw[[#This Row],[Column7]]), deployment_raw[[#This Row],[Column7]]/1048576,"")</f>
        <v/>
      </c>
      <c r="H517" s="31" t="str">
        <f>IF(ISNUMBER(deployment_raw[[#This Row],[Column8]]), deployment_raw[[#This Row],[Column8]],"")</f>
        <v/>
      </c>
      <c r="I517" s="33" t="str">
        <f>IF(ISNUMBER(deployment_raw[[#This Row],[Column9]]), deployment_raw[[#This Row],[Column9]]/1048576,"")</f>
        <v/>
      </c>
      <c r="J517" s="36" t="str">
        <f>IF(ISNUMBER(deployment_raw[[#This Row],[Column10]]), deployment_raw[[#This Row],[Column10]],"")</f>
        <v/>
      </c>
      <c r="K517" s="31" t="str">
        <f>IF(ISNUMBER(deployment_raw[[#This Row],[Column11]]), deployment_raw[[#This Row],[Column11]]/1048576,"")</f>
        <v/>
      </c>
      <c r="L517" s="31" t="str">
        <f>IF(ISNUMBER(deployment_raw[[#This Row],[Column12]]), deployment_raw[[#This Row],[Column12]],"")</f>
        <v/>
      </c>
      <c r="M517" s="40" t="str">
        <f>IF(ISNUMBER(deployment_raw[[#This Row],[Column13]]), deployment_raw[[#This Row],[Column13]]/1048576,"")</f>
        <v/>
      </c>
    </row>
    <row r="518" spans="1:13" ht="15.75" customHeight="1" x14ac:dyDescent="0.25">
      <c r="A518" s="30" t="str">
        <f>IF(ISNONTEXT(deployment_raw[[#This Row],[Column1]]), "", deployment_raw[[#This Row],[Column1]])</f>
        <v/>
      </c>
      <c r="B518" s="47" t="str">
        <f>IF(ISNONTEXT(deployment_raw[[#This Row],[Column2]]), "", deployment_raw[[#This Row],[Column2]])</f>
        <v/>
      </c>
      <c r="C518" s="48" t="str">
        <f>IF(ISNONTEXT(deployment_raw[[#This Row],[Column3]]), "", deployment_raw[[#This Row],[Column3]])</f>
        <v/>
      </c>
      <c r="D518" s="47" t="str">
        <f>IF(ISNONTEXT(deployment_raw[[#This Row],[Column4]]), "", deployment_raw[[#This Row],[Column4]])</f>
        <v/>
      </c>
      <c r="E518" s="33" t="str">
        <f>IF(ISNUMBER(deployment_raw[[#This Row],[Column5]]), deployment_raw[[#This Row],[Column5]],"")</f>
        <v/>
      </c>
      <c r="F518" s="36" t="str">
        <f>IF(ISNUMBER(deployment_raw[[#This Row],[Column6]]), deployment_raw[[#This Row],[Column6]],"")</f>
        <v/>
      </c>
      <c r="G518" s="31" t="str">
        <f>IF(ISNUMBER(deployment_raw[[#This Row],[Column7]]), deployment_raw[[#This Row],[Column7]]/1048576,"")</f>
        <v/>
      </c>
      <c r="H518" s="31" t="str">
        <f>IF(ISNUMBER(deployment_raw[[#This Row],[Column8]]), deployment_raw[[#This Row],[Column8]],"")</f>
        <v/>
      </c>
      <c r="I518" s="33" t="str">
        <f>IF(ISNUMBER(deployment_raw[[#This Row],[Column9]]), deployment_raw[[#This Row],[Column9]]/1048576,"")</f>
        <v/>
      </c>
      <c r="J518" s="36" t="str">
        <f>IF(ISNUMBER(deployment_raw[[#This Row],[Column10]]), deployment_raw[[#This Row],[Column10]],"")</f>
        <v/>
      </c>
      <c r="K518" s="31" t="str">
        <f>IF(ISNUMBER(deployment_raw[[#This Row],[Column11]]), deployment_raw[[#This Row],[Column11]]/1048576,"")</f>
        <v/>
      </c>
      <c r="L518" s="31" t="str">
        <f>IF(ISNUMBER(deployment_raw[[#This Row],[Column12]]), deployment_raw[[#This Row],[Column12]],"")</f>
        <v/>
      </c>
      <c r="M518" s="40" t="str">
        <f>IF(ISNUMBER(deployment_raw[[#This Row],[Column13]]), deployment_raw[[#This Row],[Column13]]/1048576,"")</f>
        <v/>
      </c>
    </row>
    <row r="519" spans="1:13" ht="15.75" customHeight="1" x14ac:dyDescent="0.25">
      <c r="A519" s="30" t="str">
        <f>IF(ISNONTEXT(deployment_raw[[#This Row],[Column1]]), "", deployment_raw[[#This Row],[Column1]])</f>
        <v/>
      </c>
      <c r="B519" s="47" t="str">
        <f>IF(ISNONTEXT(deployment_raw[[#This Row],[Column2]]), "", deployment_raw[[#This Row],[Column2]])</f>
        <v/>
      </c>
      <c r="C519" s="48" t="str">
        <f>IF(ISNONTEXT(deployment_raw[[#This Row],[Column3]]), "", deployment_raw[[#This Row],[Column3]])</f>
        <v/>
      </c>
      <c r="D519" s="47" t="str">
        <f>IF(ISNONTEXT(deployment_raw[[#This Row],[Column4]]), "", deployment_raw[[#This Row],[Column4]])</f>
        <v/>
      </c>
      <c r="E519" s="33" t="str">
        <f>IF(ISNUMBER(deployment_raw[[#This Row],[Column5]]), deployment_raw[[#This Row],[Column5]],"")</f>
        <v/>
      </c>
      <c r="F519" s="36" t="str">
        <f>IF(ISNUMBER(deployment_raw[[#This Row],[Column6]]), deployment_raw[[#This Row],[Column6]],"")</f>
        <v/>
      </c>
      <c r="G519" s="31" t="str">
        <f>IF(ISNUMBER(deployment_raw[[#This Row],[Column7]]), deployment_raw[[#This Row],[Column7]]/1048576,"")</f>
        <v/>
      </c>
      <c r="H519" s="31" t="str">
        <f>IF(ISNUMBER(deployment_raw[[#This Row],[Column8]]), deployment_raw[[#This Row],[Column8]],"")</f>
        <v/>
      </c>
      <c r="I519" s="33" t="str">
        <f>IF(ISNUMBER(deployment_raw[[#This Row],[Column9]]), deployment_raw[[#This Row],[Column9]]/1048576,"")</f>
        <v/>
      </c>
      <c r="J519" s="36" t="str">
        <f>IF(ISNUMBER(deployment_raw[[#This Row],[Column10]]), deployment_raw[[#This Row],[Column10]],"")</f>
        <v/>
      </c>
      <c r="K519" s="31" t="str">
        <f>IF(ISNUMBER(deployment_raw[[#This Row],[Column11]]), deployment_raw[[#This Row],[Column11]]/1048576,"")</f>
        <v/>
      </c>
      <c r="L519" s="31" t="str">
        <f>IF(ISNUMBER(deployment_raw[[#This Row],[Column12]]), deployment_raw[[#This Row],[Column12]],"")</f>
        <v/>
      </c>
      <c r="M519" s="40" t="str">
        <f>IF(ISNUMBER(deployment_raw[[#This Row],[Column13]]), deployment_raw[[#This Row],[Column13]]/1048576,"")</f>
        <v/>
      </c>
    </row>
    <row r="520" spans="1:13" ht="15.75" customHeight="1" x14ac:dyDescent="0.25">
      <c r="A520" s="30" t="str">
        <f>IF(ISNONTEXT(deployment_raw[[#This Row],[Column1]]), "", deployment_raw[[#This Row],[Column1]])</f>
        <v/>
      </c>
      <c r="B520" s="47" t="str">
        <f>IF(ISNONTEXT(deployment_raw[[#This Row],[Column2]]), "", deployment_raw[[#This Row],[Column2]])</f>
        <v/>
      </c>
      <c r="C520" s="48" t="str">
        <f>IF(ISNONTEXT(deployment_raw[[#This Row],[Column3]]), "", deployment_raw[[#This Row],[Column3]])</f>
        <v/>
      </c>
      <c r="D520" s="47" t="str">
        <f>IF(ISNONTEXT(deployment_raw[[#This Row],[Column4]]), "", deployment_raw[[#This Row],[Column4]])</f>
        <v/>
      </c>
      <c r="E520" s="33" t="str">
        <f>IF(ISNUMBER(deployment_raw[[#This Row],[Column5]]), deployment_raw[[#This Row],[Column5]],"")</f>
        <v/>
      </c>
      <c r="F520" s="36" t="str">
        <f>IF(ISNUMBER(deployment_raw[[#This Row],[Column6]]), deployment_raw[[#This Row],[Column6]],"")</f>
        <v/>
      </c>
      <c r="G520" s="31" t="str">
        <f>IF(ISNUMBER(deployment_raw[[#This Row],[Column7]]), deployment_raw[[#This Row],[Column7]]/1048576,"")</f>
        <v/>
      </c>
      <c r="H520" s="31" t="str">
        <f>IF(ISNUMBER(deployment_raw[[#This Row],[Column8]]), deployment_raw[[#This Row],[Column8]],"")</f>
        <v/>
      </c>
      <c r="I520" s="33" t="str">
        <f>IF(ISNUMBER(deployment_raw[[#This Row],[Column9]]), deployment_raw[[#This Row],[Column9]]/1048576,"")</f>
        <v/>
      </c>
      <c r="J520" s="36" t="str">
        <f>IF(ISNUMBER(deployment_raw[[#This Row],[Column10]]), deployment_raw[[#This Row],[Column10]],"")</f>
        <v/>
      </c>
      <c r="K520" s="31" t="str">
        <f>IF(ISNUMBER(deployment_raw[[#This Row],[Column11]]), deployment_raw[[#This Row],[Column11]]/1048576,"")</f>
        <v/>
      </c>
      <c r="L520" s="31" t="str">
        <f>IF(ISNUMBER(deployment_raw[[#This Row],[Column12]]), deployment_raw[[#This Row],[Column12]],"")</f>
        <v/>
      </c>
      <c r="M520" s="40" t="str">
        <f>IF(ISNUMBER(deployment_raw[[#This Row],[Column13]]), deployment_raw[[#This Row],[Column13]]/1048576,"")</f>
        <v/>
      </c>
    </row>
    <row r="521" spans="1:13" ht="15.75" customHeight="1" x14ac:dyDescent="0.25">
      <c r="A521" s="30" t="str">
        <f>IF(ISNONTEXT(deployment_raw[[#This Row],[Column1]]), "", deployment_raw[[#This Row],[Column1]])</f>
        <v/>
      </c>
      <c r="B521" s="47" t="str">
        <f>IF(ISNONTEXT(deployment_raw[[#This Row],[Column2]]), "", deployment_raw[[#This Row],[Column2]])</f>
        <v/>
      </c>
      <c r="C521" s="48" t="str">
        <f>IF(ISNONTEXT(deployment_raw[[#This Row],[Column3]]), "", deployment_raw[[#This Row],[Column3]])</f>
        <v/>
      </c>
      <c r="D521" s="47" t="str">
        <f>IF(ISNONTEXT(deployment_raw[[#This Row],[Column4]]), "", deployment_raw[[#This Row],[Column4]])</f>
        <v/>
      </c>
      <c r="E521" s="33" t="str">
        <f>IF(ISNUMBER(deployment_raw[[#This Row],[Column5]]), deployment_raw[[#This Row],[Column5]],"")</f>
        <v/>
      </c>
      <c r="F521" s="36" t="str">
        <f>IF(ISNUMBER(deployment_raw[[#This Row],[Column6]]), deployment_raw[[#This Row],[Column6]],"")</f>
        <v/>
      </c>
      <c r="G521" s="31" t="str">
        <f>IF(ISNUMBER(deployment_raw[[#This Row],[Column7]]), deployment_raw[[#This Row],[Column7]]/1048576,"")</f>
        <v/>
      </c>
      <c r="H521" s="31" t="str">
        <f>IF(ISNUMBER(deployment_raw[[#This Row],[Column8]]), deployment_raw[[#This Row],[Column8]],"")</f>
        <v/>
      </c>
      <c r="I521" s="33" t="str">
        <f>IF(ISNUMBER(deployment_raw[[#This Row],[Column9]]), deployment_raw[[#This Row],[Column9]]/1048576,"")</f>
        <v/>
      </c>
      <c r="J521" s="36" t="str">
        <f>IF(ISNUMBER(deployment_raw[[#This Row],[Column10]]), deployment_raw[[#This Row],[Column10]],"")</f>
        <v/>
      </c>
      <c r="K521" s="31" t="str">
        <f>IF(ISNUMBER(deployment_raw[[#This Row],[Column11]]), deployment_raw[[#This Row],[Column11]]/1048576,"")</f>
        <v/>
      </c>
      <c r="L521" s="31" t="str">
        <f>IF(ISNUMBER(deployment_raw[[#This Row],[Column12]]), deployment_raw[[#This Row],[Column12]],"")</f>
        <v/>
      </c>
      <c r="M521" s="40" t="str">
        <f>IF(ISNUMBER(deployment_raw[[#This Row],[Column13]]), deployment_raw[[#This Row],[Column13]]/1048576,"")</f>
        <v/>
      </c>
    </row>
    <row r="522" spans="1:13" ht="15.75" customHeight="1" x14ac:dyDescent="0.25">
      <c r="A522" s="30" t="str">
        <f>IF(ISNONTEXT(deployment_raw[[#This Row],[Column1]]), "", deployment_raw[[#This Row],[Column1]])</f>
        <v/>
      </c>
      <c r="B522" s="47" t="str">
        <f>IF(ISNONTEXT(deployment_raw[[#This Row],[Column2]]), "", deployment_raw[[#This Row],[Column2]])</f>
        <v/>
      </c>
      <c r="C522" s="48" t="str">
        <f>IF(ISNONTEXT(deployment_raw[[#This Row],[Column3]]), "", deployment_raw[[#This Row],[Column3]])</f>
        <v/>
      </c>
      <c r="D522" s="47" t="str">
        <f>IF(ISNONTEXT(deployment_raw[[#This Row],[Column4]]), "", deployment_raw[[#This Row],[Column4]])</f>
        <v/>
      </c>
      <c r="E522" s="33" t="str">
        <f>IF(ISNUMBER(deployment_raw[[#This Row],[Column5]]), deployment_raw[[#This Row],[Column5]],"")</f>
        <v/>
      </c>
      <c r="F522" s="36" t="str">
        <f>IF(ISNUMBER(deployment_raw[[#This Row],[Column6]]), deployment_raw[[#This Row],[Column6]],"")</f>
        <v/>
      </c>
      <c r="G522" s="31" t="str">
        <f>IF(ISNUMBER(deployment_raw[[#This Row],[Column7]]), deployment_raw[[#This Row],[Column7]]/1048576,"")</f>
        <v/>
      </c>
      <c r="H522" s="31" t="str">
        <f>IF(ISNUMBER(deployment_raw[[#This Row],[Column8]]), deployment_raw[[#This Row],[Column8]],"")</f>
        <v/>
      </c>
      <c r="I522" s="33" t="str">
        <f>IF(ISNUMBER(deployment_raw[[#This Row],[Column9]]), deployment_raw[[#This Row],[Column9]]/1048576,"")</f>
        <v/>
      </c>
      <c r="J522" s="36" t="str">
        <f>IF(ISNUMBER(deployment_raw[[#This Row],[Column10]]), deployment_raw[[#This Row],[Column10]],"")</f>
        <v/>
      </c>
      <c r="K522" s="31" t="str">
        <f>IF(ISNUMBER(deployment_raw[[#This Row],[Column11]]), deployment_raw[[#This Row],[Column11]]/1048576,"")</f>
        <v/>
      </c>
      <c r="L522" s="31" t="str">
        <f>IF(ISNUMBER(deployment_raw[[#This Row],[Column12]]), deployment_raw[[#This Row],[Column12]],"")</f>
        <v/>
      </c>
      <c r="M522" s="40" t="str">
        <f>IF(ISNUMBER(deployment_raw[[#This Row],[Column13]]), deployment_raw[[#This Row],[Column13]]/1048576,"")</f>
        <v/>
      </c>
    </row>
    <row r="523" spans="1:13" ht="15.75" customHeight="1" x14ac:dyDescent="0.25">
      <c r="A523" s="30" t="str">
        <f>IF(ISNONTEXT(deployment_raw[[#This Row],[Column1]]), "", deployment_raw[[#This Row],[Column1]])</f>
        <v/>
      </c>
      <c r="B523" s="47" t="str">
        <f>IF(ISNONTEXT(deployment_raw[[#This Row],[Column2]]), "", deployment_raw[[#This Row],[Column2]])</f>
        <v/>
      </c>
      <c r="C523" s="48" t="str">
        <f>IF(ISNONTEXT(deployment_raw[[#This Row],[Column3]]), "", deployment_raw[[#This Row],[Column3]])</f>
        <v/>
      </c>
      <c r="D523" s="47" t="str">
        <f>IF(ISNONTEXT(deployment_raw[[#This Row],[Column4]]), "", deployment_raw[[#This Row],[Column4]])</f>
        <v/>
      </c>
      <c r="E523" s="33" t="str">
        <f>IF(ISNUMBER(deployment_raw[[#This Row],[Column5]]), deployment_raw[[#This Row],[Column5]],"")</f>
        <v/>
      </c>
      <c r="F523" s="36" t="str">
        <f>IF(ISNUMBER(deployment_raw[[#This Row],[Column6]]), deployment_raw[[#This Row],[Column6]],"")</f>
        <v/>
      </c>
      <c r="G523" s="31" t="str">
        <f>IF(ISNUMBER(deployment_raw[[#This Row],[Column7]]), deployment_raw[[#This Row],[Column7]]/1048576,"")</f>
        <v/>
      </c>
      <c r="H523" s="31" t="str">
        <f>IF(ISNUMBER(deployment_raw[[#This Row],[Column8]]), deployment_raw[[#This Row],[Column8]],"")</f>
        <v/>
      </c>
      <c r="I523" s="33" t="str">
        <f>IF(ISNUMBER(deployment_raw[[#This Row],[Column9]]), deployment_raw[[#This Row],[Column9]]/1048576,"")</f>
        <v/>
      </c>
      <c r="J523" s="36" t="str">
        <f>IF(ISNUMBER(deployment_raw[[#This Row],[Column10]]), deployment_raw[[#This Row],[Column10]],"")</f>
        <v/>
      </c>
      <c r="K523" s="31" t="str">
        <f>IF(ISNUMBER(deployment_raw[[#This Row],[Column11]]), deployment_raw[[#This Row],[Column11]]/1048576,"")</f>
        <v/>
      </c>
      <c r="L523" s="31" t="str">
        <f>IF(ISNUMBER(deployment_raw[[#This Row],[Column12]]), deployment_raw[[#This Row],[Column12]],"")</f>
        <v/>
      </c>
      <c r="M523" s="40" t="str">
        <f>IF(ISNUMBER(deployment_raw[[#This Row],[Column13]]), deployment_raw[[#This Row],[Column13]]/1048576,"")</f>
        <v/>
      </c>
    </row>
    <row r="524" spans="1:13" ht="15.75" customHeight="1" x14ac:dyDescent="0.25">
      <c r="A524" s="30" t="str">
        <f>IF(ISNONTEXT(deployment_raw[[#This Row],[Column1]]), "", deployment_raw[[#This Row],[Column1]])</f>
        <v/>
      </c>
      <c r="B524" s="47" t="str">
        <f>IF(ISNONTEXT(deployment_raw[[#This Row],[Column2]]), "", deployment_raw[[#This Row],[Column2]])</f>
        <v/>
      </c>
      <c r="C524" s="48" t="str">
        <f>IF(ISNONTEXT(deployment_raw[[#This Row],[Column3]]), "", deployment_raw[[#This Row],[Column3]])</f>
        <v/>
      </c>
      <c r="D524" s="47" t="str">
        <f>IF(ISNONTEXT(deployment_raw[[#This Row],[Column4]]), "", deployment_raw[[#This Row],[Column4]])</f>
        <v/>
      </c>
      <c r="E524" s="33" t="str">
        <f>IF(ISNUMBER(deployment_raw[[#This Row],[Column5]]), deployment_raw[[#This Row],[Column5]],"")</f>
        <v/>
      </c>
      <c r="F524" s="36" t="str">
        <f>IF(ISNUMBER(deployment_raw[[#This Row],[Column6]]), deployment_raw[[#This Row],[Column6]],"")</f>
        <v/>
      </c>
      <c r="G524" s="31" t="str">
        <f>IF(ISNUMBER(deployment_raw[[#This Row],[Column7]]), deployment_raw[[#This Row],[Column7]]/1048576,"")</f>
        <v/>
      </c>
      <c r="H524" s="31" t="str">
        <f>IF(ISNUMBER(deployment_raw[[#This Row],[Column8]]), deployment_raw[[#This Row],[Column8]],"")</f>
        <v/>
      </c>
      <c r="I524" s="33" t="str">
        <f>IF(ISNUMBER(deployment_raw[[#This Row],[Column9]]), deployment_raw[[#This Row],[Column9]]/1048576,"")</f>
        <v/>
      </c>
      <c r="J524" s="36" t="str">
        <f>IF(ISNUMBER(deployment_raw[[#This Row],[Column10]]), deployment_raw[[#This Row],[Column10]],"")</f>
        <v/>
      </c>
      <c r="K524" s="31" t="str">
        <f>IF(ISNUMBER(deployment_raw[[#This Row],[Column11]]), deployment_raw[[#This Row],[Column11]]/1048576,"")</f>
        <v/>
      </c>
      <c r="L524" s="31" t="str">
        <f>IF(ISNUMBER(deployment_raw[[#This Row],[Column12]]), deployment_raw[[#This Row],[Column12]],"")</f>
        <v/>
      </c>
      <c r="M524" s="40" t="str">
        <f>IF(ISNUMBER(deployment_raw[[#This Row],[Column13]]), deployment_raw[[#This Row],[Column13]]/1048576,"")</f>
        <v/>
      </c>
    </row>
    <row r="525" spans="1:13" ht="15.75" customHeight="1" x14ac:dyDescent="0.25">
      <c r="A525" s="30" t="str">
        <f>IF(ISNONTEXT(deployment_raw[[#This Row],[Column1]]), "", deployment_raw[[#This Row],[Column1]])</f>
        <v/>
      </c>
      <c r="B525" s="47" t="str">
        <f>IF(ISNONTEXT(deployment_raw[[#This Row],[Column2]]), "", deployment_raw[[#This Row],[Column2]])</f>
        <v/>
      </c>
      <c r="C525" s="48" t="str">
        <f>IF(ISNONTEXT(deployment_raw[[#This Row],[Column3]]), "", deployment_raw[[#This Row],[Column3]])</f>
        <v/>
      </c>
      <c r="D525" s="47" t="str">
        <f>IF(ISNONTEXT(deployment_raw[[#This Row],[Column4]]), "", deployment_raw[[#This Row],[Column4]])</f>
        <v/>
      </c>
      <c r="E525" s="33" t="str">
        <f>IF(ISNUMBER(deployment_raw[[#This Row],[Column5]]), deployment_raw[[#This Row],[Column5]],"")</f>
        <v/>
      </c>
      <c r="F525" s="36" t="str">
        <f>IF(ISNUMBER(deployment_raw[[#This Row],[Column6]]), deployment_raw[[#This Row],[Column6]],"")</f>
        <v/>
      </c>
      <c r="G525" s="31" t="str">
        <f>IF(ISNUMBER(deployment_raw[[#This Row],[Column7]]), deployment_raw[[#This Row],[Column7]]/1048576,"")</f>
        <v/>
      </c>
      <c r="H525" s="31" t="str">
        <f>IF(ISNUMBER(deployment_raw[[#This Row],[Column8]]), deployment_raw[[#This Row],[Column8]],"")</f>
        <v/>
      </c>
      <c r="I525" s="33" t="str">
        <f>IF(ISNUMBER(deployment_raw[[#This Row],[Column9]]), deployment_raw[[#This Row],[Column9]]/1048576,"")</f>
        <v/>
      </c>
      <c r="J525" s="36" t="str">
        <f>IF(ISNUMBER(deployment_raw[[#This Row],[Column10]]), deployment_raw[[#This Row],[Column10]],"")</f>
        <v/>
      </c>
      <c r="K525" s="31" t="str">
        <f>IF(ISNUMBER(deployment_raw[[#This Row],[Column11]]), deployment_raw[[#This Row],[Column11]]/1048576,"")</f>
        <v/>
      </c>
      <c r="L525" s="31" t="str">
        <f>IF(ISNUMBER(deployment_raw[[#This Row],[Column12]]), deployment_raw[[#This Row],[Column12]],"")</f>
        <v/>
      </c>
      <c r="M525" s="40" t="str">
        <f>IF(ISNUMBER(deployment_raw[[#This Row],[Column13]]), deployment_raw[[#This Row],[Column13]]/1048576,"")</f>
        <v/>
      </c>
    </row>
    <row r="526" spans="1:13" ht="15.75" customHeight="1" x14ac:dyDescent="0.25">
      <c r="A526" s="30" t="str">
        <f>IF(ISNONTEXT(deployment_raw[[#This Row],[Column1]]), "", deployment_raw[[#This Row],[Column1]])</f>
        <v/>
      </c>
      <c r="B526" s="47" t="str">
        <f>IF(ISNONTEXT(deployment_raw[[#This Row],[Column2]]), "", deployment_raw[[#This Row],[Column2]])</f>
        <v/>
      </c>
      <c r="C526" s="48" t="str">
        <f>IF(ISNONTEXT(deployment_raw[[#This Row],[Column3]]), "", deployment_raw[[#This Row],[Column3]])</f>
        <v/>
      </c>
      <c r="D526" s="47" t="str">
        <f>IF(ISNONTEXT(deployment_raw[[#This Row],[Column4]]), "", deployment_raw[[#This Row],[Column4]])</f>
        <v/>
      </c>
      <c r="E526" s="33" t="str">
        <f>IF(ISNUMBER(deployment_raw[[#This Row],[Column5]]), deployment_raw[[#This Row],[Column5]],"")</f>
        <v/>
      </c>
      <c r="F526" s="36" t="str">
        <f>IF(ISNUMBER(deployment_raw[[#This Row],[Column6]]), deployment_raw[[#This Row],[Column6]],"")</f>
        <v/>
      </c>
      <c r="G526" s="31" t="str">
        <f>IF(ISNUMBER(deployment_raw[[#This Row],[Column7]]), deployment_raw[[#This Row],[Column7]]/1048576,"")</f>
        <v/>
      </c>
      <c r="H526" s="31" t="str">
        <f>IF(ISNUMBER(deployment_raw[[#This Row],[Column8]]), deployment_raw[[#This Row],[Column8]],"")</f>
        <v/>
      </c>
      <c r="I526" s="33" t="str">
        <f>IF(ISNUMBER(deployment_raw[[#This Row],[Column9]]), deployment_raw[[#This Row],[Column9]]/1048576,"")</f>
        <v/>
      </c>
      <c r="J526" s="36" t="str">
        <f>IF(ISNUMBER(deployment_raw[[#This Row],[Column10]]), deployment_raw[[#This Row],[Column10]],"")</f>
        <v/>
      </c>
      <c r="K526" s="31" t="str">
        <f>IF(ISNUMBER(deployment_raw[[#This Row],[Column11]]), deployment_raw[[#This Row],[Column11]]/1048576,"")</f>
        <v/>
      </c>
      <c r="L526" s="31" t="str">
        <f>IF(ISNUMBER(deployment_raw[[#This Row],[Column12]]), deployment_raw[[#This Row],[Column12]],"")</f>
        <v/>
      </c>
      <c r="M526" s="40" t="str">
        <f>IF(ISNUMBER(deployment_raw[[#This Row],[Column13]]), deployment_raw[[#This Row],[Column13]]/1048576,"")</f>
        <v/>
      </c>
    </row>
    <row r="527" spans="1:13" ht="15.75" customHeight="1" x14ac:dyDescent="0.25">
      <c r="A527" s="30" t="str">
        <f>IF(ISNONTEXT(deployment_raw[[#This Row],[Column1]]), "", deployment_raw[[#This Row],[Column1]])</f>
        <v/>
      </c>
      <c r="B527" s="47" t="str">
        <f>IF(ISNONTEXT(deployment_raw[[#This Row],[Column2]]), "", deployment_raw[[#This Row],[Column2]])</f>
        <v/>
      </c>
      <c r="C527" s="48" t="str">
        <f>IF(ISNONTEXT(deployment_raw[[#This Row],[Column3]]), "", deployment_raw[[#This Row],[Column3]])</f>
        <v/>
      </c>
      <c r="D527" s="47" t="str">
        <f>IF(ISNONTEXT(deployment_raw[[#This Row],[Column4]]), "", deployment_raw[[#This Row],[Column4]])</f>
        <v/>
      </c>
      <c r="E527" s="33" t="str">
        <f>IF(ISNUMBER(deployment_raw[[#This Row],[Column5]]), deployment_raw[[#This Row],[Column5]],"")</f>
        <v/>
      </c>
      <c r="F527" s="36" t="str">
        <f>IF(ISNUMBER(deployment_raw[[#This Row],[Column6]]), deployment_raw[[#This Row],[Column6]],"")</f>
        <v/>
      </c>
      <c r="G527" s="31" t="str">
        <f>IF(ISNUMBER(deployment_raw[[#This Row],[Column7]]), deployment_raw[[#This Row],[Column7]]/1048576,"")</f>
        <v/>
      </c>
      <c r="H527" s="31" t="str">
        <f>IF(ISNUMBER(deployment_raw[[#This Row],[Column8]]), deployment_raw[[#This Row],[Column8]],"")</f>
        <v/>
      </c>
      <c r="I527" s="33" t="str">
        <f>IF(ISNUMBER(deployment_raw[[#This Row],[Column9]]), deployment_raw[[#This Row],[Column9]]/1048576,"")</f>
        <v/>
      </c>
      <c r="J527" s="36" t="str">
        <f>IF(ISNUMBER(deployment_raw[[#This Row],[Column10]]), deployment_raw[[#This Row],[Column10]],"")</f>
        <v/>
      </c>
      <c r="K527" s="31" t="str">
        <f>IF(ISNUMBER(deployment_raw[[#This Row],[Column11]]), deployment_raw[[#This Row],[Column11]]/1048576,"")</f>
        <v/>
      </c>
      <c r="L527" s="31" t="str">
        <f>IF(ISNUMBER(deployment_raw[[#This Row],[Column12]]), deployment_raw[[#This Row],[Column12]],"")</f>
        <v/>
      </c>
      <c r="M527" s="40" t="str">
        <f>IF(ISNUMBER(deployment_raw[[#This Row],[Column13]]), deployment_raw[[#This Row],[Column13]]/1048576,"")</f>
        <v/>
      </c>
    </row>
    <row r="528" spans="1:13" ht="15.75" customHeight="1" x14ac:dyDescent="0.25">
      <c r="A528" s="30" t="str">
        <f>IF(ISNONTEXT(deployment_raw[[#This Row],[Column1]]), "", deployment_raw[[#This Row],[Column1]])</f>
        <v/>
      </c>
      <c r="B528" s="47" t="str">
        <f>IF(ISNONTEXT(deployment_raw[[#This Row],[Column2]]), "", deployment_raw[[#This Row],[Column2]])</f>
        <v/>
      </c>
      <c r="C528" s="48" t="str">
        <f>IF(ISNONTEXT(deployment_raw[[#This Row],[Column3]]), "", deployment_raw[[#This Row],[Column3]])</f>
        <v/>
      </c>
      <c r="D528" s="47" t="str">
        <f>IF(ISNONTEXT(deployment_raw[[#This Row],[Column4]]), "", deployment_raw[[#This Row],[Column4]])</f>
        <v/>
      </c>
      <c r="E528" s="33" t="str">
        <f>IF(ISNUMBER(deployment_raw[[#This Row],[Column5]]), deployment_raw[[#This Row],[Column5]],"")</f>
        <v/>
      </c>
      <c r="F528" s="36" t="str">
        <f>IF(ISNUMBER(deployment_raw[[#This Row],[Column6]]), deployment_raw[[#This Row],[Column6]],"")</f>
        <v/>
      </c>
      <c r="G528" s="31" t="str">
        <f>IF(ISNUMBER(deployment_raw[[#This Row],[Column7]]), deployment_raw[[#This Row],[Column7]]/1048576,"")</f>
        <v/>
      </c>
      <c r="H528" s="31" t="str">
        <f>IF(ISNUMBER(deployment_raw[[#This Row],[Column8]]), deployment_raw[[#This Row],[Column8]],"")</f>
        <v/>
      </c>
      <c r="I528" s="33" t="str">
        <f>IF(ISNUMBER(deployment_raw[[#This Row],[Column9]]), deployment_raw[[#This Row],[Column9]]/1048576,"")</f>
        <v/>
      </c>
      <c r="J528" s="36" t="str">
        <f>IF(ISNUMBER(deployment_raw[[#This Row],[Column10]]), deployment_raw[[#This Row],[Column10]],"")</f>
        <v/>
      </c>
      <c r="K528" s="31" t="str">
        <f>IF(ISNUMBER(deployment_raw[[#This Row],[Column11]]), deployment_raw[[#This Row],[Column11]]/1048576,"")</f>
        <v/>
      </c>
      <c r="L528" s="31" t="str">
        <f>IF(ISNUMBER(deployment_raw[[#This Row],[Column12]]), deployment_raw[[#This Row],[Column12]],"")</f>
        <v/>
      </c>
      <c r="M528" s="40" t="str">
        <f>IF(ISNUMBER(deployment_raw[[#This Row],[Column13]]), deployment_raw[[#This Row],[Column13]]/1048576,"")</f>
        <v/>
      </c>
    </row>
    <row r="529" spans="1:13" ht="15.75" customHeight="1" x14ac:dyDescent="0.25">
      <c r="A529" s="30" t="str">
        <f>IF(ISNONTEXT(deployment_raw[[#This Row],[Column1]]), "", deployment_raw[[#This Row],[Column1]])</f>
        <v/>
      </c>
      <c r="B529" s="47" t="str">
        <f>IF(ISNONTEXT(deployment_raw[[#This Row],[Column2]]), "", deployment_raw[[#This Row],[Column2]])</f>
        <v/>
      </c>
      <c r="C529" s="48" t="str">
        <f>IF(ISNONTEXT(deployment_raw[[#This Row],[Column3]]), "", deployment_raw[[#This Row],[Column3]])</f>
        <v/>
      </c>
      <c r="D529" s="47" t="str">
        <f>IF(ISNONTEXT(deployment_raw[[#This Row],[Column4]]), "", deployment_raw[[#This Row],[Column4]])</f>
        <v/>
      </c>
      <c r="E529" s="33" t="str">
        <f>IF(ISNUMBER(deployment_raw[[#This Row],[Column5]]), deployment_raw[[#This Row],[Column5]],"")</f>
        <v/>
      </c>
      <c r="F529" s="36" t="str">
        <f>IF(ISNUMBER(deployment_raw[[#This Row],[Column6]]), deployment_raw[[#This Row],[Column6]],"")</f>
        <v/>
      </c>
      <c r="G529" s="31" t="str">
        <f>IF(ISNUMBER(deployment_raw[[#This Row],[Column7]]), deployment_raw[[#This Row],[Column7]]/1048576,"")</f>
        <v/>
      </c>
      <c r="H529" s="31" t="str">
        <f>IF(ISNUMBER(deployment_raw[[#This Row],[Column8]]), deployment_raw[[#This Row],[Column8]],"")</f>
        <v/>
      </c>
      <c r="I529" s="33" t="str">
        <f>IF(ISNUMBER(deployment_raw[[#This Row],[Column9]]), deployment_raw[[#This Row],[Column9]]/1048576,"")</f>
        <v/>
      </c>
      <c r="J529" s="36" t="str">
        <f>IF(ISNUMBER(deployment_raw[[#This Row],[Column10]]), deployment_raw[[#This Row],[Column10]],"")</f>
        <v/>
      </c>
      <c r="K529" s="31" t="str">
        <f>IF(ISNUMBER(deployment_raw[[#This Row],[Column11]]), deployment_raw[[#This Row],[Column11]]/1048576,"")</f>
        <v/>
      </c>
      <c r="L529" s="31" t="str">
        <f>IF(ISNUMBER(deployment_raw[[#This Row],[Column12]]), deployment_raw[[#This Row],[Column12]],"")</f>
        <v/>
      </c>
      <c r="M529" s="40" t="str">
        <f>IF(ISNUMBER(deployment_raw[[#This Row],[Column13]]), deployment_raw[[#This Row],[Column13]]/1048576,"")</f>
        <v/>
      </c>
    </row>
    <row r="530" spans="1:13" ht="15.75" customHeight="1" x14ac:dyDescent="0.25">
      <c r="A530" s="30" t="str">
        <f>IF(ISNONTEXT(deployment_raw[[#This Row],[Column1]]), "", deployment_raw[[#This Row],[Column1]])</f>
        <v/>
      </c>
      <c r="B530" s="47" t="str">
        <f>IF(ISNONTEXT(deployment_raw[[#This Row],[Column2]]), "", deployment_raw[[#This Row],[Column2]])</f>
        <v/>
      </c>
      <c r="C530" s="48" t="str">
        <f>IF(ISNONTEXT(deployment_raw[[#This Row],[Column3]]), "", deployment_raw[[#This Row],[Column3]])</f>
        <v/>
      </c>
      <c r="D530" s="47" t="str">
        <f>IF(ISNONTEXT(deployment_raw[[#This Row],[Column4]]), "", deployment_raw[[#This Row],[Column4]])</f>
        <v/>
      </c>
      <c r="E530" s="33" t="str">
        <f>IF(ISNUMBER(deployment_raw[[#This Row],[Column5]]), deployment_raw[[#This Row],[Column5]],"")</f>
        <v/>
      </c>
      <c r="F530" s="36" t="str">
        <f>IF(ISNUMBER(deployment_raw[[#This Row],[Column6]]), deployment_raw[[#This Row],[Column6]],"")</f>
        <v/>
      </c>
      <c r="G530" s="31" t="str">
        <f>IF(ISNUMBER(deployment_raw[[#This Row],[Column7]]), deployment_raw[[#This Row],[Column7]]/1048576,"")</f>
        <v/>
      </c>
      <c r="H530" s="31" t="str">
        <f>IF(ISNUMBER(deployment_raw[[#This Row],[Column8]]), deployment_raw[[#This Row],[Column8]],"")</f>
        <v/>
      </c>
      <c r="I530" s="33" t="str">
        <f>IF(ISNUMBER(deployment_raw[[#This Row],[Column9]]), deployment_raw[[#This Row],[Column9]]/1048576,"")</f>
        <v/>
      </c>
      <c r="J530" s="36" t="str">
        <f>IF(ISNUMBER(deployment_raw[[#This Row],[Column10]]), deployment_raw[[#This Row],[Column10]],"")</f>
        <v/>
      </c>
      <c r="K530" s="31" t="str">
        <f>IF(ISNUMBER(deployment_raw[[#This Row],[Column11]]), deployment_raw[[#This Row],[Column11]]/1048576,"")</f>
        <v/>
      </c>
      <c r="L530" s="31" t="str">
        <f>IF(ISNUMBER(deployment_raw[[#This Row],[Column12]]), deployment_raw[[#This Row],[Column12]],"")</f>
        <v/>
      </c>
      <c r="M530" s="40" t="str">
        <f>IF(ISNUMBER(deployment_raw[[#This Row],[Column13]]), deployment_raw[[#This Row],[Column13]]/1048576,"")</f>
        <v/>
      </c>
    </row>
    <row r="531" spans="1:13" ht="15.75" customHeight="1" x14ac:dyDescent="0.25">
      <c r="A531" s="30" t="str">
        <f>IF(ISNONTEXT(deployment_raw[[#This Row],[Column1]]), "", deployment_raw[[#This Row],[Column1]])</f>
        <v/>
      </c>
      <c r="B531" s="47" t="str">
        <f>IF(ISNONTEXT(deployment_raw[[#This Row],[Column2]]), "", deployment_raw[[#This Row],[Column2]])</f>
        <v/>
      </c>
      <c r="C531" s="48" t="str">
        <f>IF(ISNONTEXT(deployment_raw[[#This Row],[Column3]]), "", deployment_raw[[#This Row],[Column3]])</f>
        <v/>
      </c>
      <c r="D531" s="47" t="str">
        <f>IF(ISNONTEXT(deployment_raw[[#This Row],[Column4]]), "", deployment_raw[[#This Row],[Column4]])</f>
        <v/>
      </c>
      <c r="E531" s="33" t="str">
        <f>IF(ISNUMBER(deployment_raw[[#This Row],[Column5]]), deployment_raw[[#This Row],[Column5]],"")</f>
        <v/>
      </c>
      <c r="F531" s="36" t="str">
        <f>IF(ISNUMBER(deployment_raw[[#This Row],[Column6]]), deployment_raw[[#This Row],[Column6]],"")</f>
        <v/>
      </c>
      <c r="G531" s="31" t="str">
        <f>IF(ISNUMBER(deployment_raw[[#This Row],[Column7]]), deployment_raw[[#This Row],[Column7]]/1048576,"")</f>
        <v/>
      </c>
      <c r="H531" s="31" t="str">
        <f>IF(ISNUMBER(deployment_raw[[#This Row],[Column8]]), deployment_raw[[#This Row],[Column8]],"")</f>
        <v/>
      </c>
      <c r="I531" s="33" t="str">
        <f>IF(ISNUMBER(deployment_raw[[#This Row],[Column9]]), deployment_raw[[#This Row],[Column9]]/1048576,"")</f>
        <v/>
      </c>
      <c r="J531" s="36" t="str">
        <f>IF(ISNUMBER(deployment_raw[[#This Row],[Column10]]), deployment_raw[[#This Row],[Column10]],"")</f>
        <v/>
      </c>
      <c r="K531" s="31" t="str">
        <f>IF(ISNUMBER(deployment_raw[[#This Row],[Column11]]), deployment_raw[[#This Row],[Column11]]/1048576,"")</f>
        <v/>
      </c>
      <c r="L531" s="31" t="str">
        <f>IF(ISNUMBER(deployment_raw[[#This Row],[Column12]]), deployment_raw[[#This Row],[Column12]],"")</f>
        <v/>
      </c>
      <c r="M531" s="40" t="str">
        <f>IF(ISNUMBER(deployment_raw[[#This Row],[Column13]]), deployment_raw[[#This Row],[Column13]]/1048576,"")</f>
        <v/>
      </c>
    </row>
    <row r="532" spans="1:13" ht="15.75" customHeight="1" x14ac:dyDescent="0.25">
      <c r="A532" s="30" t="str">
        <f>IF(ISNONTEXT(deployment_raw[[#This Row],[Column1]]), "", deployment_raw[[#This Row],[Column1]])</f>
        <v/>
      </c>
      <c r="B532" s="47" t="str">
        <f>IF(ISNONTEXT(deployment_raw[[#This Row],[Column2]]), "", deployment_raw[[#This Row],[Column2]])</f>
        <v/>
      </c>
      <c r="C532" s="48" t="str">
        <f>IF(ISNONTEXT(deployment_raw[[#This Row],[Column3]]), "", deployment_raw[[#This Row],[Column3]])</f>
        <v/>
      </c>
      <c r="D532" s="47" t="str">
        <f>IF(ISNONTEXT(deployment_raw[[#This Row],[Column4]]), "", deployment_raw[[#This Row],[Column4]])</f>
        <v/>
      </c>
      <c r="E532" s="33" t="str">
        <f>IF(ISNUMBER(deployment_raw[[#This Row],[Column5]]), deployment_raw[[#This Row],[Column5]],"")</f>
        <v/>
      </c>
      <c r="F532" s="36" t="str">
        <f>IF(ISNUMBER(deployment_raw[[#This Row],[Column6]]), deployment_raw[[#This Row],[Column6]],"")</f>
        <v/>
      </c>
      <c r="G532" s="31" t="str">
        <f>IF(ISNUMBER(deployment_raw[[#This Row],[Column7]]), deployment_raw[[#This Row],[Column7]]/1048576,"")</f>
        <v/>
      </c>
      <c r="H532" s="31" t="str">
        <f>IF(ISNUMBER(deployment_raw[[#This Row],[Column8]]), deployment_raw[[#This Row],[Column8]],"")</f>
        <v/>
      </c>
      <c r="I532" s="33" t="str">
        <f>IF(ISNUMBER(deployment_raw[[#This Row],[Column9]]), deployment_raw[[#This Row],[Column9]]/1048576,"")</f>
        <v/>
      </c>
      <c r="J532" s="36" t="str">
        <f>IF(ISNUMBER(deployment_raw[[#This Row],[Column10]]), deployment_raw[[#This Row],[Column10]],"")</f>
        <v/>
      </c>
      <c r="K532" s="31" t="str">
        <f>IF(ISNUMBER(deployment_raw[[#This Row],[Column11]]), deployment_raw[[#This Row],[Column11]]/1048576,"")</f>
        <v/>
      </c>
      <c r="L532" s="31" t="str">
        <f>IF(ISNUMBER(deployment_raw[[#This Row],[Column12]]), deployment_raw[[#This Row],[Column12]],"")</f>
        <v/>
      </c>
      <c r="M532" s="40" t="str">
        <f>IF(ISNUMBER(deployment_raw[[#This Row],[Column13]]), deployment_raw[[#This Row],[Column13]]/1048576,"")</f>
        <v/>
      </c>
    </row>
    <row r="533" spans="1:13" ht="15.75" customHeight="1" x14ac:dyDescent="0.25">
      <c r="A533" s="30" t="str">
        <f>IF(ISNONTEXT(deployment_raw[[#This Row],[Column1]]), "", deployment_raw[[#This Row],[Column1]])</f>
        <v/>
      </c>
      <c r="B533" s="47" t="str">
        <f>IF(ISNONTEXT(deployment_raw[[#This Row],[Column2]]), "", deployment_raw[[#This Row],[Column2]])</f>
        <v/>
      </c>
      <c r="C533" s="48" t="str">
        <f>IF(ISNONTEXT(deployment_raw[[#This Row],[Column3]]), "", deployment_raw[[#This Row],[Column3]])</f>
        <v/>
      </c>
      <c r="D533" s="47" t="str">
        <f>IF(ISNONTEXT(deployment_raw[[#This Row],[Column4]]), "", deployment_raw[[#This Row],[Column4]])</f>
        <v/>
      </c>
      <c r="E533" s="33" t="str">
        <f>IF(ISNUMBER(deployment_raw[[#This Row],[Column5]]), deployment_raw[[#This Row],[Column5]],"")</f>
        <v/>
      </c>
      <c r="F533" s="36" t="str">
        <f>IF(ISNUMBER(deployment_raw[[#This Row],[Column6]]), deployment_raw[[#This Row],[Column6]],"")</f>
        <v/>
      </c>
      <c r="G533" s="31" t="str">
        <f>IF(ISNUMBER(deployment_raw[[#This Row],[Column7]]), deployment_raw[[#This Row],[Column7]]/1048576,"")</f>
        <v/>
      </c>
      <c r="H533" s="31" t="str">
        <f>IF(ISNUMBER(deployment_raw[[#This Row],[Column8]]), deployment_raw[[#This Row],[Column8]],"")</f>
        <v/>
      </c>
      <c r="I533" s="33" t="str">
        <f>IF(ISNUMBER(deployment_raw[[#This Row],[Column9]]), deployment_raw[[#This Row],[Column9]]/1048576,"")</f>
        <v/>
      </c>
      <c r="J533" s="36" t="str">
        <f>IF(ISNUMBER(deployment_raw[[#This Row],[Column10]]), deployment_raw[[#This Row],[Column10]],"")</f>
        <v/>
      </c>
      <c r="K533" s="31" t="str">
        <f>IF(ISNUMBER(deployment_raw[[#This Row],[Column11]]), deployment_raw[[#This Row],[Column11]]/1048576,"")</f>
        <v/>
      </c>
      <c r="L533" s="31" t="str">
        <f>IF(ISNUMBER(deployment_raw[[#This Row],[Column12]]), deployment_raw[[#This Row],[Column12]],"")</f>
        <v/>
      </c>
      <c r="M533" s="40" t="str">
        <f>IF(ISNUMBER(deployment_raw[[#This Row],[Column13]]), deployment_raw[[#This Row],[Column13]]/1048576,"")</f>
        <v/>
      </c>
    </row>
    <row r="534" spans="1:13" ht="15.75" customHeight="1" x14ac:dyDescent="0.25">
      <c r="A534" s="30" t="str">
        <f>IF(ISNONTEXT(deployment_raw[[#This Row],[Column1]]), "", deployment_raw[[#This Row],[Column1]])</f>
        <v/>
      </c>
      <c r="B534" s="47" t="str">
        <f>IF(ISNONTEXT(deployment_raw[[#This Row],[Column2]]), "", deployment_raw[[#This Row],[Column2]])</f>
        <v/>
      </c>
      <c r="C534" s="48" t="str">
        <f>IF(ISNONTEXT(deployment_raw[[#This Row],[Column3]]), "", deployment_raw[[#This Row],[Column3]])</f>
        <v/>
      </c>
      <c r="D534" s="47" t="str">
        <f>IF(ISNONTEXT(deployment_raw[[#This Row],[Column4]]), "", deployment_raw[[#This Row],[Column4]])</f>
        <v/>
      </c>
      <c r="E534" s="33" t="str">
        <f>IF(ISNUMBER(deployment_raw[[#This Row],[Column5]]), deployment_raw[[#This Row],[Column5]],"")</f>
        <v/>
      </c>
      <c r="F534" s="36" t="str">
        <f>IF(ISNUMBER(deployment_raw[[#This Row],[Column6]]), deployment_raw[[#This Row],[Column6]],"")</f>
        <v/>
      </c>
      <c r="G534" s="31" t="str">
        <f>IF(ISNUMBER(deployment_raw[[#This Row],[Column7]]), deployment_raw[[#This Row],[Column7]]/1048576,"")</f>
        <v/>
      </c>
      <c r="H534" s="31" t="str">
        <f>IF(ISNUMBER(deployment_raw[[#This Row],[Column8]]), deployment_raw[[#This Row],[Column8]],"")</f>
        <v/>
      </c>
      <c r="I534" s="33" t="str">
        <f>IF(ISNUMBER(deployment_raw[[#This Row],[Column9]]), deployment_raw[[#This Row],[Column9]]/1048576,"")</f>
        <v/>
      </c>
      <c r="J534" s="36" t="str">
        <f>IF(ISNUMBER(deployment_raw[[#This Row],[Column10]]), deployment_raw[[#This Row],[Column10]],"")</f>
        <v/>
      </c>
      <c r="K534" s="31" t="str">
        <f>IF(ISNUMBER(deployment_raw[[#This Row],[Column11]]), deployment_raw[[#This Row],[Column11]]/1048576,"")</f>
        <v/>
      </c>
      <c r="L534" s="31" t="str">
        <f>IF(ISNUMBER(deployment_raw[[#This Row],[Column12]]), deployment_raw[[#This Row],[Column12]],"")</f>
        <v/>
      </c>
      <c r="M534" s="40" t="str">
        <f>IF(ISNUMBER(deployment_raw[[#This Row],[Column13]]), deployment_raw[[#This Row],[Column13]]/1048576,"")</f>
        <v/>
      </c>
    </row>
    <row r="535" spans="1:13" ht="15.75" customHeight="1" x14ac:dyDescent="0.25">
      <c r="A535" s="30" t="str">
        <f>IF(ISNONTEXT(deployment_raw[[#This Row],[Column1]]), "", deployment_raw[[#This Row],[Column1]])</f>
        <v/>
      </c>
      <c r="B535" s="47" t="str">
        <f>IF(ISNONTEXT(deployment_raw[[#This Row],[Column2]]), "", deployment_raw[[#This Row],[Column2]])</f>
        <v/>
      </c>
      <c r="C535" s="48" t="str">
        <f>IF(ISNONTEXT(deployment_raw[[#This Row],[Column3]]), "", deployment_raw[[#This Row],[Column3]])</f>
        <v/>
      </c>
      <c r="D535" s="47" t="str">
        <f>IF(ISNONTEXT(deployment_raw[[#This Row],[Column4]]), "", deployment_raw[[#This Row],[Column4]])</f>
        <v/>
      </c>
      <c r="E535" s="33" t="str">
        <f>IF(ISNUMBER(deployment_raw[[#This Row],[Column5]]), deployment_raw[[#This Row],[Column5]],"")</f>
        <v/>
      </c>
      <c r="F535" s="36" t="str">
        <f>IF(ISNUMBER(deployment_raw[[#This Row],[Column6]]), deployment_raw[[#This Row],[Column6]],"")</f>
        <v/>
      </c>
      <c r="G535" s="31" t="str">
        <f>IF(ISNUMBER(deployment_raw[[#This Row],[Column7]]), deployment_raw[[#This Row],[Column7]]/1048576,"")</f>
        <v/>
      </c>
      <c r="H535" s="31" t="str">
        <f>IF(ISNUMBER(deployment_raw[[#This Row],[Column8]]), deployment_raw[[#This Row],[Column8]],"")</f>
        <v/>
      </c>
      <c r="I535" s="33" t="str">
        <f>IF(ISNUMBER(deployment_raw[[#This Row],[Column9]]), deployment_raw[[#This Row],[Column9]]/1048576,"")</f>
        <v/>
      </c>
      <c r="J535" s="36" t="str">
        <f>IF(ISNUMBER(deployment_raw[[#This Row],[Column10]]), deployment_raw[[#This Row],[Column10]],"")</f>
        <v/>
      </c>
      <c r="K535" s="31" t="str">
        <f>IF(ISNUMBER(deployment_raw[[#This Row],[Column11]]), deployment_raw[[#This Row],[Column11]]/1048576,"")</f>
        <v/>
      </c>
      <c r="L535" s="31" t="str">
        <f>IF(ISNUMBER(deployment_raw[[#This Row],[Column12]]), deployment_raw[[#This Row],[Column12]],"")</f>
        <v/>
      </c>
      <c r="M535" s="40" t="str">
        <f>IF(ISNUMBER(deployment_raw[[#This Row],[Column13]]), deployment_raw[[#This Row],[Column13]]/1048576,"")</f>
        <v/>
      </c>
    </row>
    <row r="536" spans="1:13" ht="15.75" customHeight="1" x14ac:dyDescent="0.25">
      <c r="A536" s="30" t="str">
        <f>IF(ISNONTEXT(deployment_raw[[#This Row],[Column1]]), "", deployment_raw[[#This Row],[Column1]])</f>
        <v/>
      </c>
      <c r="B536" s="47" t="str">
        <f>IF(ISNONTEXT(deployment_raw[[#This Row],[Column2]]), "", deployment_raw[[#This Row],[Column2]])</f>
        <v/>
      </c>
      <c r="C536" s="48" t="str">
        <f>IF(ISNONTEXT(deployment_raw[[#This Row],[Column3]]), "", deployment_raw[[#This Row],[Column3]])</f>
        <v/>
      </c>
      <c r="D536" s="47" t="str">
        <f>IF(ISNONTEXT(deployment_raw[[#This Row],[Column4]]), "", deployment_raw[[#This Row],[Column4]])</f>
        <v/>
      </c>
      <c r="E536" s="33" t="str">
        <f>IF(ISNUMBER(deployment_raw[[#This Row],[Column5]]), deployment_raw[[#This Row],[Column5]],"")</f>
        <v/>
      </c>
      <c r="F536" s="36" t="str">
        <f>IF(ISNUMBER(deployment_raw[[#This Row],[Column6]]), deployment_raw[[#This Row],[Column6]],"")</f>
        <v/>
      </c>
      <c r="G536" s="31" t="str">
        <f>IF(ISNUMBER(deployment_raw[[#This Row],[Column7]]), deployment_raw[[#This Row],[Column7]]/1048576,"")</f>
        <v/>
      </c>
      <c r="H536" s="31" t="str">
        <f>IF(ISNUMBER(deployment_raw[[#This Row],[Column8]]), deployment_raw[[#This Row],[Column8]],"")</f>
        <v/>
      </c>
      <c r="I536" s="33" t="str">
        <f>IF(ISNUMBER(deployment_raw[[#This Row],[Column9]]), deployment_raw[[#This Row],[Column9]]/1048576,"")</f>
        <v/>
      </c>
      <c r="J536" s="36" t="str">
        <f>IF(ISNUMBER(deployment_raw[[#This Row],[Column10]]), deployment_raw[[#This Row],[Column10]],"")</f>
        <v/>
      </c>
      <c r="K536" s="31" t="str">
        <f>IF(ISNUMBER(deployment_raw[[#This Row],[Column11]]), deployment_raw[[#This Row],[Column11]]/1048576,"")</f>
        <v/>
      </c>
      <c r="L536" s="31" t="str">
        <f>IF(ISNUMBER(deployment_raw[[#This Row],[Column12]]), deployment_raw[[#This Row],[Column12]],"")</f>
        <v/>
      </c>
      <c r="M536" s="40" t="str">
        <f>IF(ISNUMBER(deployment_raw[[#This Row],[Column13]]), deployment_raw[[#This Row],[Column13]]/1048576,"")</f>
        <v/>
      </c>
    </row>
    <row r="537" spans="1:13" ht="15.75" customHeight="1" x14ac:dyDescent="0.25">
      <c r="A537" s="30" t="str">
        <f>IF(ISNONTEXT(deployment_raw[[#This Row],[Column1]]), "", deployment_raw[[#This Row],[Column1]])</f>
        <v/>
      </c>
      <c r="B537" s="47" t="str">
        <f>IF(ISNONTEXT(deployment_raw[[#This Row],[Column2]]), "", deployment_raw[[#This Row],[Column2]])</f>
        <v/>
      </c>
      <c r="C537" s="48" t="str">
        <f>IF(ISNONTEXT(deployment_raw[[#This Row],[Column3]]), "", deployment_raw[[#This Row],[Column3]])</f>
        <v/>
      </c>
      <c r="D537" s="47" t="str">
        <f>IF(ISNONTEXT(deployment_raw[[#This Row],[Column4]]), "", deployment_raw[[#This Row],[Column4]])</f>
        <v/>
      </c>
      <c r="E537" s="33" t="str">
        <f>IF(ISNUMBER(deployment_raw[[#This Row],[Column5]]), deployment_raw[[#This Row],[Column5]],"")</f>
        <v/>
      </c>
      <c r="F537" s="36" t="str">
        <f>IF(ISNUMBER(deployment_raw[[#This Row],[Column6]]), deployment_raw[[#This Row],[Column6]],"")</f>
        <v/>
      </c>
      <c r="G537" s="31" t="str">
        <f>IF(ISNUMBER(deployment_raw[[#This Row],[Column7]]), deployment_raw[[#This Row],[Column7]]/1048576,"")</f>
        <v/>
      </c>
      <c r="H537" s="31" t="str">
        <f>IF(ISNUMBER(deployment_raw[[#This Row],[Column8]]), deployment_raw[[#This Row],[Column8]],"")</f>
        <v/>
      </c>
      <c r="I537" s="33" t="str">
        <f>IF(ISNUMBER(deployment_raw[[#This Row],[Column9]]), deployment_raw[[#This Row],[Column9]]/1048576,"")</f>
        <v/>
      </c>
      <c r="J537" s="36" t="str">
        <f>IF(ISNUMBER(deployment_raw[[#This Row],[Column10]]), deployment_raw[[#This Row],[Column10]],"")</f>
        <v/>
      </c>
      <c r="K537" s="31" t="str">
        <f>IF(ISNUMBER(deployment_raw[[#This Row],[Column11]]), deployment_raw[[#This Row],[Column11]]/1048576,"")</f>
        <v/>
      </c>
      <c r="L537" s="31" t="str">
        <f>IF(ISNUMBER(deployment_raw[[#This Row],[Column12]]), deployment_raw[[#This Row],[Column12]],"")</f>
        <v/>
      </c>
      <c r="M537" s="40" t="str">
        <f>IF(ISNUMBER(deployment_raw[[#This Row],[Column13]]), deployment_raw[[#This Row],[Column13]]/1048576,"")</f>
        <v/>
      </c>
    </row>
    <row r="538" spans="1:13" ht="15.75" customHeight="1" x14ac:dyDescent="0.25">
      <c r="A538" s="30" t="str">
        <f>IF(ISNONTEXT(deployment_raw[[#This Row],[Column1]]), "", deployment_raw[[#This Row],[Column1]])</f>
        <v/>
      </c>
      <c r="B538" s="47" t="str">
        <f>IF(ISNONTEXT(deployment_raw[[#This Row],[Column2]]), "", deployment_raw[[#This Row],[Column2]])</f>
        <v/>
      </c>
      <c r="C538" s="48" t="str">
        <f>IF(ISNONTEXT(deployment_raw[[#This Row],[Column3]]), "", deployment_raw[[#This Row],[Column3]])</f>
        <v/>
      </c>
      <c r="D538" s="47" t="str">
        <f>IF(ISNONTEXT(deployment_raw[[#This Row],[Column4]]), "", deployment_raw[[#This Row],[Column4]])</f>
        <v/>
      </c>
      <c r="E538" s="33" t="str">
        <f>IF(ISNUMBER(deployment_raw[[#This Row],[Column5]]), deployment_raw[[#This Row],[Column5]],"")</f>
        <v/>
      </c>
      <c r="F538" s="36" t="str">
        <f>IF(ISNUMBER(deployment_raw[[#This Row],[Column6]]), deployment_raw[[#This Row],[Column6]],"")</f>
        <v/>
      </c>
      <c r="G538" s="31" t="str">
        <f>IF(ISNUMBER(deployment_raw[[#This Row],[Column7]]), deployment_raw[[#This Row],[Column7]]/1048576,"")</f>
        <v/>
      </c>
      <c r="H538" s="31" t="str">
        <f>IF(ISNUMBER(deployment_raw[[#This Row],[Column8]]), deployment_raw[[#This Row],[Column8]],"")</f>
        <v/>
      </c>
      <c r="I538" s="33" t="str">
        <f>IF(ISNUMBER(deployment_raw[[#This Row],[Column9]]), deployment_raw[[#This Row],[Column9]]/1048576,"")</f>
        <v/>
      </c>
      <c r="J538" s="36" t="str">
        <f>IF(ISNUMBER(deployment_raw[[#This Row],[Column10]]), deployment_raw[[#This Row],[Column10]],"")</f>
        <v/>
      </c>
      <c r="K538" s="31" t="str">
        <f>IF(ISNUMBER(deployment_raw[[#This Row],[Column11]]), deployment_raw[[#This Row],[Column11]]/1048576,"")</f>
        <v/>
      </c>
      <c r="L538" s="31" t="str">
        <f>IF(ISNUMBER(deployment_raw[[#This Row],[Column12]]), deployment_raw[[#This Row],[Column12]],"")</f>
        <v/>
      </c>
      <c r="M538" s="40" t="str">
        <f>IF(ISNUMBER(deployment_raw[[#This Row],[Column13]]), deployment_raw[[#This Row],[Column13]]/1048576,"")</f>
        <v/>
      </c>
    </row>
    <row r="539" spans="1:13" ht="15.75" customHeight="1" x14ac:dyDescent="0.25">
      <c r="A539" s="30" t="str">
        <f>IF(ISNONTEXT(deployment_raw[[#This Row],[Column1]]), "", deployment_raw[[#This Row],[Column1]])</f>
        <v/>
      </c>
      <c r="B539" s="47" t="str">
        <f>IF(ISNONTEXT(deployment_raw[[#This Row],[Column2]]), "", deployment_raw[[#This Row],[Column2]])</f>
        <v/>
      </c>
      <c r="C539" s="48" t="str">
        <f>IF(ISNONTEXT(deployment_raw[[#This Row],[Column3]]), "", deployment_raw[[#This Row],[Column3]])</f>
        <v/>
      </c>
      <c r="D539" s="47" t="str">
        <f>IF(ISNONTEXT(deployment_raw[[#This Row],[Column4]]), "", deployment_raw[[#This Row],[Column4]])</f>
        <v/>
      </c>
      <c r="E539" s="33" t="str">
        <f>IF(ISNUMBER(deployment_raw[[#This Row],[Column5]]), deployment_raw[[#This Row],[Column5]],"")</f>
        <v/>
      </c>
      <c r="F539" s="36" t="str">
        <f>IF(ISNUMBER(deployment_raw[[#This Row],[Column6]]), deployment_raw[[#This Row],[Column6]],"")</f>
        <v/>
      </c>
      <c r="G539" s="31" t="str">
        <f>IF(ISNUMBER(deployment_raw[[#This Row],[Column7]]), deployment_raw[[#This Row],[Column7]]/1048576,"")</f>
        <v/>
      </c>
      <c r="H539" s="31" t="str">
        <f>IF(ISNUMBER(deployment_raw[[#This Row],[Column8]]), deployment_raw[[#This Row],[Column8]],"")</f>
        <v/>
      </c>
      <c r="I539" s="33" t="str">
        <f>IF(ISNUMBER(deployment_raw[[#This Row],[Column9]]), deployment_raw[[#This Row],[Column9]]/1048576,"")</f>
        <v/>
      </c>
      <c r="J539" s="36" t="str">
        <f>IF(ISNUMBER(deployment_raw[[#This Row],[Column10]]), deployment_raw[[#This Row],[Column10]],"")</f>
        <v/>
      </c>
      <c r="K539" s="31" t="str">
        <f>IF(ISNUMBER(deployment_raw[[#This Row],[Column11]]), deployment_raw[[#This Row],[Column11]]/1048576,"")</f>
        <v/>
      </c>
      <c r="L539" s="31" t="str">
        <f>IF(ISNUMBER(deployment_raw[[#This Row],[Column12]]), deployment_raw[[#This Row],[Column12]],"")</f>
        <v/>
      </c>
      <c r="M539" s="40" t="str">
        <f>IF(ISNUMBER(deployment_raw[[#This Row],[Column13]]), deployment_raw[[#This Row],[Column13]]/1048576,"")</f>
        <v/>
      </c>
    </row>
    <row r="540" spans="1:13" ht="15.75" customHeight="1" x14ac:dyDescent="0.25">
      <c r="A540" s="30" t="str">
        <f>IF(ISNONTEXT(deployment_raw[[#This Row],[Column1]]), "", deployment_raw[[#This Row],[Column1]])</f>
        <v/>
      </c>
      <c r="B540" s="47" t="str">
        <f>IF(ISNONTEXT(deployment_raw[[#This Row],[Column2]]), "", deployment_raw[[#This Row],[Column2]])</f>
        <v/>
      </c>
      <c r="C540" s="48" t="str">
        <f>IF(ISNONTEXT(deployment_raw[[#This Row],[Column3]]), "", deployment_raw[[#This Row],[Column3]])</f>
        <v/>
      </c>
      <c r="D540" s="47" t="str">
        <f>IF(ISNONTEXT(deployment_raw[[#This Row],[Column4]]), "", deployment_raw[[#This Row],[Column4]])</f>
        <v/>
      </c>
      <c r="E540" s="33" t="str">
        <f>IF(ISNUMBER(deployment_raw[[#This Row],[Column5]]), deployment_raw[[#This Row],[Column5]],"")</f>
        <v/>
      </c>
      <c r="F540" s="36" t="str">
        <f>IF(ISNUMBER(deployment_raw[[#This Row],[Column6]]), deployment_raw[[#This Row],[Column6]],"")</f>
        <v/>
      </c>
      <c r="G540" s="31" t="str">
        <f>IF(ISNUMBER(deployment_raw[[#This Row],[Column7]]), deployment_raw[[#This Row],[Column7]]/1048576,"")</f>
        <v/>
      </c>
      <c r="H540" s="31" t="str">
        <f>IF(ISNUMBER(deployment_raw[[#This Row],[Column8]]), deployment_raw[[#This Row],[Column8]],"")</f>
        <v/>
      </c>
      <c r="I540" s="33" t="str">
        <f>IF(ISNUMBER(deployment_raw[[#This Row],[Column9]]), deployment_raw[[#This Row],[Column9]]/1048576,"")</f>
        <v/>
      </c>
      <c r="J540" s="36" t="str">
        <f>IF(ISNUMBER(deployment_raw[[#This Row],[Column10]]), deployment_raw[[#This Row],[Column10]],"")</f>
        <v/>
      </c>
      <c r="K540" s="31" t="str">
        <f>IF(ISNUMBER(deployment_raw[[#This Row],[Column11]]), deployment_raw[[#This Row],[Column11]]/1048576,"")</f>
        <v/>
      </c>
      <c r="L540" s="31" t="str">
        <f>IF(ISNUMBER(deployment_raw[[#This Row],[Column12]]), deployment_raw[[#This Row],[Column12]],"")</f>
        <v/>
      </c>
      <c r="M540" s="40" t="str">
        <f>IF(ISNUMBER(deployment_raw[[#This Row],[Column13]]), deployment_raw[[#This Row],[Column13]]/1048576,"")</f>
        <v/>
      </c>
    </row>
    <row r="541" spans="1:13" ht="15.75" customHeight="1" x14ac:dyDescent="0.25">
      <c r="A541" s="30" t="str">
        <f>IF(ISNONTEXT(deployment_raw[[#This Row],[Column1]]), "", deployment_raw[[#This Row],[Column1]])</f>
        <v/>
      </c>
      <c r="B541" s="47" t="str">
        <f>IF(ISNONTEXT(deployment_raw[[#This Row],[Column2]]), "", deployment_raw[[#This Row],[Column2]])</f>
        <v/>
      </c>
      <c r="C541" s="48" t="str">
        <f>IF(ISNONTEXT(deployment_raw[[#This Row],[Column3]]), "", deployment_raw[[#This Row],[Column3]])</f>
        <v/>
      </c>
      <c r="D541" s="47" t="str">
        <f>IF(ISNONTEXT(deployment_raw[[#This Row],[Column4]]), "", deployment_raw[[#This Row],[Column4]])</f>
        <v/>
      </c>
      <c r="E541" s="33" t="str">
        <f>IF(ISNUMBER(deployment_raw[[#This Row],[Column5]]), deployment_raw[[#This Row],[Column5]],"")</f>
        <v/>
      </c>
      <c r="F541" s="36" t="str">
        <f>IF(ISNUMBER(deployment_raw[[#This Row],[Column6]]), deployment_raw[[#This Row],[Column6]],"")</f>
        <v/>
      </c>
      <c r="G541" s="31" t="str">
        <f>IF(ISNUMBER(deployment_raw[[#This Row],[Column7]]), deployment_raw[[#This Row],[Column7]]/1048576,"")</f>
        <v/>
      </c>
      <c r="H541" s="31" t="str">
        <f>IF(ISNUMBER(deployment_raw[[#This Row],[Column8]]), deployment_raw[[#This Row],[Column8]],"")</f>
        <v/>
      </c>
      <c r="I541" s="33" t="str">
        <f>IF(ISNUMBER(deployment_raw[[#This Row],[Column9]]), deployment_raw[[#This Row],[Column9]]/1048576,"")</f>
        <v/>
      </c>
      <c r="J541" s="36" t="str">
        <f>IF(ISNUMBER(deployment_raw[[#This Row],[Column10]]), deployment_raw[[#This Row],[Column10]],"")</f>
        <v/>
      </c>
      <c r="K541" s="31" t="str">
        <f>IF(ISNUMBER(deployment_raw[[#This Row],[Column11]]), deployment_raw[[#This Row],[Column11]]/1048576,"")</f>
        <v/>
      </c>
      <c r="L541" s="31" t="str">
        <f>IF(ISNUMBER(deployment_raw[[#This Row],[Column12]]), deployment_raw[[#This Row],[Column12]],"")</f>
        <v/>
      </c>
      <c r="M541" s="40" t="str">
        <f>IF(ISNUMBER(deployment_raw[[#This Row],[Column13]]), deployment_raw[[#This Row],[Column13]]/1048576,"")</f>
        <v/>
      </c>
    </row>
    <row r="542" spans="1:13" ht="15.75" customHeight="1" x14ac:dyDescent="0.25">
      <c r="A542" s="30" t="str">
        <f>IF(ISNONTEXT(deployment_raw[[#This Row],[Column1]]), "", deployment_raw[[#This Row],[Column1]])</f>
        <v/>
      </c>
      <c r="B542" s="47" t="str">
        <f>IF(ISNONTEXT(deployment_raw[[#This Row],[Column2]]), "", deployment_raw[[#This Row],[Column2]])</f>
        <v/>
      </c>
      <c r="C542" s="48" t="str">
        <f>IF(ISNONTEXT(deployment_raw[[#This Row],[Column3]]), "", deployment_raw[[#This Row],[Column3]])</f>
        <v/>
      </c>
      <c r="D542" s="47" t="str">
        <f>IF(ISNONTEXT(deployment_raw[[#This Row],[Column4]]), "", deployment_raw[[#This Row],[Column4]])</f>
        <v/>
      </c>
      <c r="E542" s="33" t="str">
        <f>IF(ISNUMBER(deployment_raw[[#This Row],[Column5]]), deployment_raw[[#This Row],[Column5]],"")</f>
        <v/>
      </c>
      <c r="F542" s="36" t="str">
        <f>IF(ISNUMBER(deployment_raw[[#This Row],[Column6]]), deployment_raw[[#This Row],[Column6]],"")</f>
        <v/>
      </c>
      <c r="G542" s="31" t="str">
        <f>IF(ISNUMBER(deployment_raw[[#This Row],[Column7]]), deployment_raw[[#This Row],[Column7]]/1048576,"")</f>
        <v/>
      </c>
      <c r="H542" s="31" t="str">
        <f>IF(ISNUMBER(deployment_raw[[#This Row],[Column8]]), deployment_raw[[#This Row],[Column8]],"")</f>
        <v/>
      </c>
      <c r="I542" s="33" t="str">
        <f>IF(ISNUMBER(deployment_raw[[#This Row],[Column9]]), deployment_raw[[#This Row],[Column9]]/1048576,"")</f>
        <v/>
      </c>
      <c r="J542" s="36" t="str">
        <f>IF(ISNUMBER(deployment_raw[[#This Row],[Column10]]), deployment_raw[[#This Row],[Column10]],"")</f>
        <v/>
      </c>
      <c r="K542" s="31" t="str">
        <f>IF(ISNUMBER(deployment_raw[[#This Row],[Column11]]), deployment_raw[[#This Row],[Column11]]/1048576,"")</f>
        <v/>
      </c>
      <c r="L542" s="31" t="str">
        <f>IF(ISNUMBER(deployment_raw[[#This Row],[Column12]]), deployment_raw[[#This Row],[Column12]],"")</f>
        <v/>
      </c>
      <c r="M542" s="40" t="str">
        <f>IF(ISNUMBER(deployment_raw[[#This Row],[Column13]]), deployment_raw[[#This Row],[Column13]]/1048576,"")</f>
        <v/>
      </c>
    </row>
    <row r="543" spans="1:13" ht="15.75" customHeight="1" x14ac:dyDescent="0.25">
      <c r="A543" s="30" t="str">
        <f>IF(ISNONTEXT(deployment_raw[[#This Row],[Column1]]), "", deployment_raw[[#This Row],[Column1]])</f>
        <v/>
      </c>
      <c r="B543" s="47" t="str">
        <f>IF(ISNONTEXT(deployment_raw[[#This Row],[Column2]]), "", deployment_raw[[#This Row],[Column2]])</f>
        <v/>
      </c>
      <c r="C543" s="48" t="str">
        <f>IF(ISNONTEXT(deployment_raw[[#This Row],[Column3]]), "", deployment_raw[[#This Row],[Column3]])</f>
        <v/>
      </c>
      <c r="D543" s="47" t="str">
        <f>IF(ISNONTEXT(deployment_raw[[#This Row],[Column4]]), "", deployment_raw[[#This Row],[Column4]])</f>
        <v/>
      </c>
      <c r="E543" s="33" t="str">
        <f>IF(ISNUMBER(deployment_raw[[#This Row],[Column5]]), deployment_raw[[#This Row],[Column5]],"")</f>
        <v/>
      </c>
      <c r="F543" s="36" t="str">
        <f>IF(ISNUMBER(deployment_raw[[#This Row],[Column6]]), deployment_raw[[#This Row],[Column6]],"")</f>
        <v/>
      </c>
      <c r="G543" s="31" t="str">
        <f>IF(ISNUMBER(deployment_raw[[#This Row],[Column7]]), deployment_raw[[#This Row],[Column7]]/1048576,"")</f>
        <v/>
      </c>
      <c r="H543" s="31" t="str">
        <f>IF(ISNUMBER(deployment_raw[[#This Row],[Column8]]), deployment_raw[[#This Row],[Column8]],"")</f>
        <v/>
      </c>
      <c r="I543" s="33" t="str">
        <f>IF(ISNUMBER(deployment_raw[[#This Row],[Column9]]), deployment_raw[[#This Row],[Column9]]/1048576,"")</f>
        <v/>
      </c>
      <c r="J543" s="36" t="str">
        <f>IF(ISNUMBER(deployment_raw[[#This Row],[Column10]]), deployment_raw[[#This Row],[Column10]],"")</f>
        <v/>
      </c>
      <c r="K543" s="31" t="str">
        <f>IF(ISNUMBER(deployment_raw[[#This Row],[Column11]]), deployment_raw[[#This Row],[Column11]]/1048576,"")</f>
        <v/>
      </c>
      <c r="L543" s="31" t="str">
        <f>IF(ISNUMBER(deployment_raw[[#This Row],[Column12]]), deployment_raw[[#This Row],[Column12]],"")</f>
        <v/>
      </c>
      <c r="M543" s="40" t="str">
        <f>IF(ISNUMBER(deployment_raw[[#This Row],[Column13]]), deployment_raw[[#This Row],[Column13]]/1048576,"")</f>
        <v/>
      </c>
    </row>
    <row r="544" spans="1:13" ht="15.75" customHeight="1" x14ac:dyDescent="0.25">
      <c r="A544" s="30" t="str">
        <f>IF(ISNONTEXT(deployment_raw[[#This Row],[Column1]]), "", deployment_raw[[#This Row],[Column1]])</f>
        <v/>
      </c>
      <c r="B544" s="47" t="str">
        <f>IF(ISNONTEXT(deployment_raw[[#This Row],[Column2]]), "", deployment_raw[[#This Row],[Column2]])</f>
        <v/>
      </c>
      <c r="C544" s="48" t="str">
        <f>IF(ISNONTEXT(deployment_raw[[#This Row],[Column3]]), "", deployment_raw[[#This Row],[Column3]])</f>
        <v/>
      </c>
      <c r="D544" s="47" t="str">
        <f>IF(ISNONTEXT(deployment_raw[[#This Row],[Column4]]), "", deployment_raw[[#This Row],[Column4]])</f>
        <v/>
      </c>
      <c r="E544" s="33" t="str">
        <f>IF(ISNUMBER(deployment_raw[[#This Row],[Column5]]), deployment_raw[[#This Row],[Column5]],"")</f>
        <v/>
      </c>
      <c r="F544" s="36" t="str">
        <f>IF(ISNUMBER(deployment_raw[[#This Row],[Column6]]), deployment_raw[[#This Row],[Column6]],"")</f>
        <v/>
      </c>
      <c r="G544" s="31" t="str">
        <f>IF(ISNUMBER(deployment_raw[[#This Row],[Column7]]), deployment_raw[[#This Row],[Column7]]/1048576,"")</f>
        <v/>
      </c>
      <c r="H544" s="31" t="str">
        <f>IF(ISNUMBER(deployment_raw[[#This Row],[Column8]]), deployment_raw[[#This Row],[Column8]],"")</f>
        <v/>
      </c>
      <c r="I544" s="33" t="str">
        <f>IF(ISNUMBER(deployment_raw[[#This Row],[Column9]]), deployment_raw[[#This Row],[Column9]]/1048576,"")</f>
        <v/>
      </c>
      <c r="J544" s="36" t="str">
        <f>IF(ISNUMBER(deployment_raw[[#This Row],[Column10]]), deployment_raw[[#This Row],[Column10]],"")</f>
        <v/>
      </c>
      <c r="K544" s="31" t="str">
        <f>IF(ISNUMBER(deployment_raw[[#This Row],[Column11]]), deployment_raw[[#This Row],[Column11]]/1048576,"")</f>
        <v/>
      </c>
      <c r="L544" s="31" t="str">
        <f>IF(ISNUMBER(deployment_raw[[#This Row],[Column12]]), deployment_raw[[#This Row],[Column12]],"")</f>
        <v/>
      </c>
      <c r="M544" s="40" t="str">
        <f>IF(ISNUMBER(deployment_raw[[#This Row],[Column13]]), deployment_raw[[#This Row],[Column13]]/1048576,"")</f>
        <v/>
      </c>
    </row>
    <row r="545" spans="1:13" ht="15.75" customHeight="1" x14ac:dyDescent="0.25">
      <c r="A545" s="30" t="str">
        <f>IF(ISNONTEXT(deployment_raw[[#This Row],[Column1]]), "", deployment_raw[[#This Row],[Column1]])</f>
        <v/>
      </c>
      <c r="B545" s="47" t="str">
        <f>IF(ISNONTEXT(deployment_raw[[#This Row],[Column2]]), "", deployment_raw[[#This Row],[Column2]])</f>
        <v/>
      </c>
      <c r="C545" s="48" t="str">
        <f>IF(ISNONTEXT(deployment_raw[[#This Row],[Column3]]), "", deployment_raw[[#This Row],[Column3]])</f>
        <v/>
      </c>
      <c r="D545" s="47" t="str">
        <f>IF(ISNONTEXT(deployment_raw[[#This Row],[Column4]]), "", deployment_raw[[#This Row],[Column4]])</f>
        <v/>
      </c>
      <c r="E545" s="33" t="str">
        <f>IF(ISNUMBER(deployment_raw[[#This Row],[Column5]]), deployment_raw[[#This Row],[Column5]],"")</f>
        <v/>
      </c>
      <c r="F545" s="36" t="str">
        <f>IF(ISNUMBER(deployment_raw[[#This Row],[Column6]]), deployment_raw[[#This Row],[Column6]],"")</f>
        <v/>
      </c>
      <c r="G545" s="31" t="str">
        <f>IF(ISNUMBER(deployment_raw[[#This Row],[Column7]]), deployment_raw[[#This Row],[Column7]]/1048576,"")</f>
        <v/>
      </c>
      <c r="H545" s="31" t="str">
        <f>IF(ISNUMBER(deployment_raw[[#This Row],[Column8]]), deployment_raw[[#This Row],[Column8]],"")</f>
        <v/>
      </c>
      <c r="I545" s="33" t="str">
        <f>IF(ISNUMBER(deployment_raw[[#This Row],[Column9]]), deployment_raw[[#This Row],[Column9]]/1048576,"")</f>
        <v/>
      </c>
      <c r="J545" s="36" t="str">
        <f>IF(ISNUMBER(deployment_raw[[#This Row],[Column10]]), deployment_raw[[#This Row],[Column10]],"")</f>
        <v/>
      </c>
      <c r="K545" s="31" t="str">
        <f>IF(ISNUMBER(deployment_raw[[#This Row],[Column11]]), deployment_raw[[#This Row],[Column11]]/1048576,"")</f>
        <v/>
      </c>
      <c r="L545" s="31" t="str">
        <f>IF(ISNUMBER(deployment_raw[[#This Row],[Column12]]), deployment_raw[[#This Row],[Column12]],"")</f>
        <v/>
      </c>
      <c r="M545" s="40" t="str">
        <f>IF(ISNUMBER(deployment_raw[[#This Row],[Column13]]), deployment_raw[[#This Row],[Column13]]/1048576,"")</f>
        <v/>
      </c>
    </row>
    <row r="546" spans="1:13" ht="15.75" customHeight="1" x14ac:dyDescent="0.25">
      <c r="A546" s="30" t="str">
        <f>IF(ISNONTEXT(deployment_raw[[#This Row],[Column1]]), "", deployment_raw[[#This Row],[Column1]])</f>
        <v/>
      </c>
      <c r="B546" s="47" t="str">
        <f>IF(ISNONTEXT(deployment_raw[[#This Row],[Column2]]), "", deployment_raw[[#This Row],[Column2]])</f>
        <v/>
      </c>
      <c r="C546" s="48" t="str">
        <f>IF(ISNONTEXT(deployment_raw[[#This Row],[Column3]]), "", deployment_raw[[#This Row],[Column3]])</f>
        <v/>
      </c>
      <c r="D546" s="47" t="str">
        <f>IF(ISNONTEXT(deployment_raw[[#This Row],[Column4]]), "", deployment_raw[[#This Row],[Column4]])</f>
        <v/>
      </c>
      <c r="E546" s="33" t="str">
        <f>IF(ISNUMBER(deployment_raw[[#This Row],[Column5]]), deployment_raw[[#This Row],[Column5]],"")</f>
        <v/>
      </c>
      <c r="F546" s="36" t="str">
        <f>IF(ISNUMBER(deployment_raw[[#This Row],[Column6]]), deployment_raw[[#This Row],[Column6]],"")</f>
        <v/>
      </c>
      <c r="G546" s="31" t="str">
        <f>IF(ISNUMBER(deployment_raw[[#This Row],[Column7]]), deployment_raw[[#This Row],[Column7]]/1048576,"")</f>
        <v/>
      </c>
      <c r="H546" s="31" t="str">
        <f>IF(ISNUMBER(deployment_raw[[#This Row],[Column8]]), deployment_raw[[#This Row],[Column8]],"")</f>
        <v/>
      </c>
      <c r="I546" s="33" t="str">
        <f>IF(ISNUMBER(deployment_raw[[#This Row],[Column9]]), deployment_raw[[#This Row],[Column9]]/1048576,"")</f>
        <v/>
      </c>
      <c r="J546" s="36" t="str">
        <f>IF(ISNUMBER(deployment_raw[[#This Row],[Column10]]), deployment_raw[[#This Row],[Column10]],"")</f>
        <v/>
      </c>
      <c r="K546" s="31" t="str">
        <f>IF(ISNUMBER(deployment_raw[[#This Row],[Column11]]), deployment_raw[[#This Row],[Column11]]/1048576,"")</f>
        <v/>
      </c>
      <c r="L546" s="31" t="str">
        <f>IF(ISNUMBER(deployment_raw[[#This Row],[Column12]]), deployment_raw[[#This Row],[Column12]],"")</f>
        <v/>
      </c>
      <c r="M546" s="40" t="str">
        <f>IF(ISNUMBER(deployment_raw[[#This Row],[Column13]]), deployment_raw[[#This Row],[Column13]]/1048576,"")</f>
        <v/>
      </c>
    </row>
    <row r="547" spans="1:13" ht="15.75" customHeight="1" x14ac:dyDescent="0.25">
      <c r="A547" s="30" t="str">
        <f>IF(ISNONTEXT(deployment_raw[[#This Row],[Column1]]), "", deployment_raw[[#This Row],[Column1]])</f>
        <v/>
      </c>
      <c r="B547" s="47" t="str">
        <f>IF(ISNONTEXT(deployment_raw[[#This Row],[Column2]]), "", deployment_raw[[#This Row],[Column2]])</f>
        <v/>
      </c>
      <c r="C547" s="48" t="str">
        <f>IF(ISNONTEXT(deployment_raw[[#This Row],[Column3]]), "", deployment_raw[[#This Row],[Column3]])</f>
        <v/>
      </c>
      <c r="D547" s="47" t="str">
        <f>IF(ISNONTEXT(deployment_raw[[#This Row],[Column4]]), "", deployment_raw[[#This Row],[Column4]])</f>
        <v/>
      </c>
      <c r="E547" s="33" t="str">
        <f>IF(ISNUMBER(deployment_raw[[#This Row],[Column5]]), deployment_raw[[#This Row],[Column5]],"")</f>
        <v/>
      </c>
      <c r="F547" s="36" t="str">
        <f>IF(ISNUMBER(deployment_raw[[#This Row],[Column6]]), deployment_raw[[#This Row],[Column6]],"")</f>
        <v/>
      </c>
      <c r="G547" s="31" t="str">
        <f>IF(ISNUMBER(deployment_raw[[#This Row],[Column7]]), deployment_raw[[#This Row],[Column7]]/1048576,"")</f>
        <v/>
      </c>
      <c r="H547" s="31" t="str">
        <f>IF(ISNUMBER(deployment_raw[[#This Row],[Column8]]), deployment_raw[[#This Row],[Column8]],"")</f>
        <v/>
      </c>
      <c r="I547" s="33" t="str">
        <f>IF(ISNUMBER(deployment_raw[[#This Row],[Column9]]), deployment_raw[[#This Row],[Column9]]/1048576,"")</f>
        <v/>
      </c>
      <c r="J547" s="36" t="str">
        <f>IF(ISNUMBER(deployment_raw[[#This Row],[Column10]]), deployment_raw[[#This Row],[Column10]],"")</f>
        <v/>
      </c>
      <c r="K547" s="31" t="str">
        <f>IF(ISNUMBER(deployment_raw[[#This Row],[Column11]]), deployment_raw[[#This Row],[Column11]]/1048576,"")</f>
        <v/>
      </c>
      <c r="L547" s="31" t="str">
        <f>IF(ISNUMBER(deployment_raw[[#This Row],[Column12]]), deployment_raw[[#This Row],[Column12]],"")</f>
        <v/>
      </c>
      <c r="M547" s="40" t="str">
        <f>IF(ISNUMBER(deployment_raw[[#This Row],[Column13]]), deployment_raw[[#This Row],[Column13]]/1048576,"")</f>
        <v/>
      </c>
    </row>
    <row r="548" spans="1:13" ht="15.75" customHeight="1" x14ac:dyDescent="0.25">
      <c r="A548" s="30" t="str">
        <f>IF(ISNONTEXT(deployment_raw[[#This Row],[Column1]]), "", deployment_raw[[#This Row],[Column1]])</f>
        <v/>
      </c>
      <c r="B548" s="47" t="str">
        <f>IF(ISNONTEXT(deployment_raw[[#This Row],[Column2]]), "", deployment_raw[[#This Row],[Column2]])</f>
        <v/>
      </c>
      <c r="C548" s="48" t="str">
        <f>IF(ISNONTEXT(deployment_raw[[#This Row],[Column3]]), "", deployment_raw[[#This Row],[Column3]])</f>
        <v/>
      </c>
      <c r="D548" s="47" t="str">
        <f>IF(ISNONTEXT(deployment_raw[[#This Row],[Column4]]), "", deployment_raw[[#This Row],[Column4]])</f>
        <v/>
      </c>
      <c r="E548" s="33" t="str">
        <f>IF(ISNUMBER(deployment_raw[[#This Row],[Column5]]), deployment_raw[[#This Row],[Column5]],"")</f>
        <v/>
      </c>
      <c r="F548" s="36" t="str">
        <f>IF(ISNUMBER(deployment_raw[[#This Row],[Column6]]), deployment_raw[[#This Row],[Column6]],"")</f>
        <v/>
      </c>
      <c r="G548" s="31" t="str">
        <f>IF(ISNUMBER(deployment_raw[[#This Row],[Column7]]), deployment_raw[[#This Row],[Column7]]/1048576,"")</f>
        <v/>
      </c>
      <c r="H548" s="31" t="str">
        <f>IF(ISNUMBER(deployment_raw[[#This Row],[Column8]]), deployment_raw[[#This Row],[Column8]],"")</f>
        <v/>
      </c>
      <c r="I548" s="33" t="str">
        <f>IF(ISNUMBER(deployment_raw[[#This Row],[Column9]]), deployment_raw[[#This Row],[Column9]]/1048576,"")</f>
        <v/>
      </c>
      <c r="J548" s="36" t="str">
        <f>IF(ISNUMBER(deployment_raw[[#This Row],[Column10]]), deployment_raw[[#This Row],[Column10]],"")</f>
        <v/>
      </c>
      <c r="K548" s="31" t="str">
        <f>IF(ISNUMBER(deployment_raw[[#This Row],[Column11]]), deployment_raw[[#This Row],[Column11]]/1048576,"")</f>
        <v/>
      </c>
      <c r="L548" s="31" t="str">
        <f>IF(ISNUMBER(deployment_raw[[#This Row],[Column12]]), deployment_raw[[#This Row],[Column12]],"")</f>
        <v/>
      </c>
      <c r="M548" s="40" t="str">
        <f>IF(ISNUMBER(deployment_raw[[#This Row],[Column13]]), deployment_raw[[#This Row],[Column13]]/1048576,"")</f>
        <v/>
      </c>
    </row>
    <row r="549" spans="1:13" ht="15.75" customHeight="1" x14ac:dyDescent="0.25">
      <c r="A549" s="30" t="str">
        <f>IF(ISNONTEXT(deployment_raw[[#This Row],[Column1]]), "", deployment_raw[[#This Row],[Column1]])</f>
        <v/>
      </c>
      <c r="B549" s="47" t="str">
        <f>IF(ISNONTEXT(deployment_raw[[#This Row],[Column2]]), "", deployment_raw[[#This Row],[Column2]])</f>
        <v/>
      </c>
      <c r="C549" s="48" t="str">
        <f>IF(ISNONTEXT(deployment_raw[[#This Row],[Column3]]), "", deployment_raw[[#This Row],[Column3]])</f>
        <v/>
      </c>
      <c r="D549" s="47" t="str">
        <f>IF(ISNONTEXT(deployment_raw[[#This Row],[Column4]]), "", deployment_raw[[#This Row],[Column4]])</f>
        <v/>
      </c>
      <c r="E549" s="33" t="str">
        <f>IF(ISNUMBER(deployment_raw[[#This Row],[Column5]]), deployment_raw[[#This Row],[Column5]],"")</f>
        <v/>
      </c>
      <c r="F549" s="36" t="str">
        <f>IF(ISNUMBER(deployment_raw[[#This Row],[Column6]]), deployment_raw[[#This Row],[Column6]],"")</f>
        <v/>
      </c>
      <c r="G549" s="31" t="str">
        <f>IF(ISNUMBER(deployment_raw[[#This Row],[Column7]]), deployment_raw[[#This Row],[Column7]]/1048576,"")</f>
        <v/>
      </c>
      <c r="H549" s="31" t="str">
        <f>IF(ISNUMBER(deployment_raw[[#This Row],[Column8]]), deployment_raw[[#This Row],[Column8]],"")</f>
        <v/>
      </c>
      <c r="I549" s="33" t="str">
        <f>IF(ISNUMBER(deployment_raw[[#This Row],[Column9]]), deployment_raw[[#This Row],[Column9]]/1048576,"")</f>
        <v/>
      </c>
      <c r="J549" s="36" t="str">
        <f>IF(ISNUMBER(deployment_raw[[#This Row],[Column10]]), deployment_raw[[#This Row],[Column10]],"")</f>
        <v/>
      </c>
      <c r="K549" s="31" t="str">
        <f>IF(ISNUMBER(deployment_raw[[#This Row],[Column11]]), deployment_raw[[#This Row],[Column11]]/1048576,"")</f>
        <v/>
      </c>
      <c r="L549" s="31" t="str">
        <f>IF(ISNUMBER(deployment_raw[[#This Row],[Column12]]), deployment_raw[[#This Row],[Column12]],"")</f>
        <v/>
      </c>
      <c r="M549" s="40" t="str">
        <f>IF(ISNUMBER(deployment_raw[[#This Row],[Column13]]), deployment_raw[[#This Row],[Column13]]/1048576,"")</f>
        <v/>
      </c>
    </row>
    <row r="550" spans="1:13" ht="15.75" customHeight="1" x14ac:dyDescent="0.25">
      <c r="A550" s="30" t="str">
        <f>IF(ISNONTEXT(deployment_raw[[#This Row],[Column1]]), "", deployment_raw[[#This Row],[Column1]])</f>
        <v/>
      </c>
      <c r="B550" s="47" t="str">
        <f>IF(ISNONTEXT(deployment_raw[[#This Row],[Column2]]), "", deployment_raw[[#This Row],[Column2]])</f>
        <v/>
      </c>
      <c r="C550" s="48" t="str">
        <f>IF(ISNONTEXT(deployment_raw[[#This Row],[Column3]]), "", deployment_raw[[#This Row],[Column3]])</f>
        <v/>
      </c>
      <c r="D550" s="47" t="str">
        <f>IF(ISNONTEXT(deployment_raw[[#This Row],[Column4]]), "", deployment_raw[[#This Row],[Column4]])</f>
        <v/>
      </c>
      <c r="E550" s="33" t="str">
        <f>IF(ISNUMBER(deployment_raw[[#This Row],[Column5]]), deployment_raw[[#This Row],[Column5]],"")</f>
        <v/>
      </c>
      <c r="F550" s="36" t="str">
        <f>IF(ISNUMBER(deployment_raw[[#This Row],[Column6]]), deployment_raw[[#This Row],[Column6]],"")</f>
        <v/>
      </c>
      <c r="G550" s="31" t="str">
        <f>IF(ISNUMBER(deployment_raw[[#This Row],[Column7]]), deployment_raw[[#This Row],[Column7]]/1048576,"")</f>
        <v/>
      </c>
      <c r="H550" s="31" t="str">
        <f>IF(ISNUMBER(deployment_raw[[#This Row],[Column8]]), deployment_raw[[#This Row],[Column8]],"")</f>
        <v/>
      </c>
      <c r="I550" s="33" t="str">
        <f>IF(ISNUMBER(deployment_raw[[#This Row],[Column9]]), deployment_raw[[#This Row],[Column9]]/1048576,"")</f>
        <v/>
      </c>
      <c r="J550" s="36" t="str">
        <f>IF(ISNUMBER(deployment_raw[[#This Row],[Column10]]), deployment_raw[[#This Row],[Column10]],"")</f>
        <v/>
      </c>
      <c r="K550" s="31" t="str">
        <f>IF(ISNUMBER(deployment_raw[[#This Row],[Column11]]), deployment_raw[[#This Row],[Column11]]/1048576,"")</f>
        <v/>
      </c>
      <c r="L550" s="31" t="str">
        <f>IF(ISNUMBER(deployment_raw[[#This Row],[Column12]]), deployment_raw[[#This Row],[Column12]],"")</f>
        <v/>
      </c>
      <c r="M550" s="40" t="str">
        <f>IF(ISNUMBER(deployment_raw[[#This Row],[Column13]]), deployment_raw[[#This Row],[Column13]]/1048576,"")</f>
        <v/>
      </c>
    </row>
    <row r="551" spans="1:13" ht="15.75" customHeight="1" x14ac:dyDescent="0.25">
      <c r="A551" s="30" t="str">
        <f>IF(ISNONTEXT(deployment_raw[[#This Row],[Column1]]), "", deployment_raw[[#This Row],[Column1]])</f>
        <v/>
      </c>
      <c r="B551" s="47" t="str">
        <f>IF(ISNONTEXT(deployment_raw[[#This Row],[Column2]]), "", deployment_raw[[#This Row],[Column2]])</f>
        <v/>
      </c>
      <c r="C551" s="48" t="str">
        <f>IF(ISNONTEXT(deployment_raw[[#This Row],[Column3]]), "", deployment_raw[[#This Row],[Column3]])</f>
        <v/>
      </c>
      <c r="D551" s="47" t="str">
        <f>IF(ISNONTEXT(deployment_raw[[#This Row],[Column4]]), "", deployment_raw[[#This Row],[Column4]])</f>
        <v/>
      </c>
      <c r="E551" s="33" t="str">
        <f>IF(ISNUMBER(deployment_raw[[#This Row],[Column5]]), deployment_raw[[#This Row],[Column5]],"")</f>
        <v/>
      </c>
      <c r="F551" s="36" t="str">
        <f>IF(ISNUMBER(deployment_raw[[#This Row],[Column6]]), deployment_raw[[#This Row],[Column6]],"")</f>
        <v/>
      </c>
      <c r="G551" s="31" t="str">
        <f>IF(ISNUMBER(deployment_raw[[#This Row],[Column7]]), deployment_raw[[#This Row],[Column7]]/1048576,"")</f>
        <v/>
      </c>
      <c r="H551" s="31" t="str">
        <f>IF(ISNUMBER(deployment_raw[[#This Row],[Column8]]), deployment_raw[[#This Row],[Column8]],"")</f>
        <v/>
      </c>
      <c r="I551" s="33" t="str">
        <f>IF(ISNUMBER(deployment_raw[[#This Row],[Column9]]), deployment_raw[[#This Row],[Column9]]/1048576,"")</f>
        <v/>
      </c>
      <c r="J551" s="36" t="str">
        <f>IF(ISNUMBER(deployment_raw[[#This Row],[Column10]]), deployment_raw[[#This Row],[Column10]],"")</f>
        <v/>
      </c>
      <c r="K551" s="31" t="str">
        <f>IF(ISNUMBER(deployment_raw[[#This Row],[Column11]]), deployment_raw[[#This Row],[Column11]]/1048576,"")</f>
        <v/>
      </c>
      <c r="L551" s="31" t="str">
        <f>IF(ISNUMBER(deployment_raw[[#This Row],[Column12]]), deployment_raw[[#This Row],[Column12]],"")</f>
        <v/>
      </c>
      <c r="M551" s="40" t="str">
        <f>IF(ISNUMBER(deployment_raw[[#This Row],[Column13]]), deployment_raw[[#This Row],[Column13]]/1048576,"")</f>
        <v/>
      </c>
    </row>
    <row r="552" spans="1:13" ht="15.75" customHeight="1" x14ac:dyDescent="0.25">
      <c r="A552" s="30" t="str">
        <f>IF(ISNONTEXT(deployment_raw[[#This Row],[Column1]]), "", deployment_raw[[#This Row],[Column1]])</f>
        <v/>
      </c>
      <c r="B552" s="47" t="str">
        <f>IF(ISNONTEXT(deployment_raw[[#This Row],[Column2]]), "", deployment_raw[[#This Row],[Column2]])</f>
        <v/>
      </c>
      <c r="C552" s="48" t="str">
        <f>IF(ISNONTEXT(deployment_raw[[#This Row],[Column3]]), "", deployment_raw[[#This Row],[Column3]])</f>
        <v/>
      </c>
      <c r="D552" s="47" t="str">
        <f>IF(ISNONTEXT(deployment_raw[[#This Row],[Column4]]), "", deployment_raw[[#This Row],[Column4]])</f>
        <v/>
      </c>
      <c r="E552" s="33" t="str">
        <f>IF(ISNUMBER(deployment_raw[[#This Row],[Column5]]), deployment_raw[[#This Row],[Column5]],"")</f>
        <v/>
      </c>
      <c r="F552" s="36" t="str">
        <f>IF(ISNUMBER(deployment_raw[[#This Row],[Column6]]), deployment_raw[[#This Row],[Column6]],"")</f>
        <v/>
      </c>
      <c r="G552" s="31" t="str">
        <f>IF(ISNUMBER(deployment_raw[[#This Row],[Column7]]), deployment_raw[[#This Row],[Column7]]/1048576,"")</f>
        <v/>
      </c>
      <c r="H552" s="31" t="str">
        <f>IF(ISNUMBER(deployment_raw[[#This Row],[Column8]]), deployment_raw[[#This Row],[Column8]],"")</f>
        <v/>
      </c>
      <c r="I552" s="33" t="str">
        <f>IF(ISNUMBER(deployment_raw[[#This Row],[Column9]]), deployment_raw[[#This Row],[Column9]]/1048576,"")</f>
        <v/>
      </c>
      <c r="J552" s="36" t="str">
        <f>IF(ISNUMBER(deployment_raw[[#This Row],[Column10]]), deployment_raw[[#This Row],[Column10]],"")</f>
        <v/>
      </c>
      <c r="K552" s="31" t="str">
        <f>IF(ISNUMBER(deployment_raw[[#This Row],[Column11]]), deployment_raw[[#This Row],[Column11]]/1048576,"")</f>
        <v/>
      </c>
      <c r="L552" s="31" t="str">
        <f>IF(ISNUMBER(deployment_raw[[#This Row],[Column12]]), deployment_raw[[#This Row],[Column12]],"")</f>
        <v/>
      </c>
      <c r="M552" s="40" t="str">
        <f>IF(ISNUMBER(deployment_raw[[#This Row],[Column13]]), deployment_raw[[#This Row],[Column13]]/1048576,"")</f>
        <v/>
      </c>
    </row>
    <row r="553" spans="1:13" ht="15.75" customHeight="1" x14ac:dyDescent="0.25">
      <c r="A553" s="30" t="str">
        <f>IF(ISNONTEXT(deployment_raw[[#This Row],[Column1]]), "", deployment_raw[[#This Row],[Column1]])</f>
        <v/>
      </c>
      <c r="B553" s="47" t="str">
        <f>IF(ISNONTEXT(deployment_raw[[#This Row],[Column2]]), "", deployment_raw[[#This Row],[Column2]])</f>
        <v/>
      </c>
      <c r="C553" s="48" t="str">
        <f>IF(ISNONTEXT(deployment_raw[[#This Row],[Column3]]), "", deployment_raw[[#This Row],[Column3]])</f>
        <v/>
      </c>
      <c r="D553" s="47" t="str">
        <f>IF(ISNONTEXT(deployment_raw[[#This Row],[Column4]]), "", deployment_raw[[#This Row],[Column4]])</f>
        <v/>
      </c>
      <c r="E553" s="33" t="str">
        <f>IF(ISNUMBER(deployment_raw[[#This Row],[Column5]]), deployment_raw[[#This Row],[Column5]],"")</f>
        <v/>
      </c>
      <c r="F553" s="36" t="str">
        <f>IF(ISNUMBER(deployment_raw[[#This Row],[Column6]]), deployment_raw[[#This Row],[Column6]],"")</f>
        <v/>
      </c>
      <c r="G553" s="31" t="str">
        <f>IF(ISNUMBER(deployment_raw[[#This Row],[Column7]]), deployment_raw[[#This Row],[Column7]]/1048576,"")</f>
        <v/>
      </c>
      <c r="H553" s="31" t="str">
        <f>IF(ISNUMBER(deployment_raw[[#This Row],[Column8]]), deployment_raw[[#This Row],[Column8]],"")</f>
        <v/>
      </c>
      <c r="I553" s="33" t="str">
        <f>IF(ISNUMBER(deployment_raw[[#This Row],[Column9]]), deployment_raw[[#This Row],[Column9]]/1048576,"")</f>
        <v/>
      </c>
      <c r="J553" s="36" t="str">
        <f>IF(ISNUMBER(deployment_raw[[#This Row],[Column10]]), deployment_raw[[#This Row],[Column10]],"")</f>
        <v/>
      </c>
      <c r="K553" s="31" t="str">
        <f>IF(ISNUMBER(deployment_raw[[#This Row],[Column11]]), deployment_raw[[#This Row],[Column11]]/1048576,"")</f>
        <v/>
      </c>
      <c r="L553" s="31" t="str">
        <f>IF(ISNUMBER(deployment_raw[[#This Row],[Column12]]), deployment_raw[[#This Row],[Column12]],"")</f>
        <v/>
      </c>
      <c r="M553" s="40" t="str">
        <f>IF(ISNUMBER(deployment_raw[[#This Row],[Column13]]), deployment_raw[[#This Row],[Column13]]/1048576,"")</f>
        <v/>
      </c>
    </row>
    <row r="554" spans="1:13" ht="15.75" customHeight="1" x14ac:dyDescent="0.25">
      <c r="A554" s="30" t="str">
        <f>IF(ISNONTEXT(deployment_raw[[#This Row],[Column1]]), "", deployment_raw[[#This Row],[Column1]])</f>
        <v/>
      </c>
      <c r="B554" s="47" t="str">
        <f>IF(ISNONTEXT(deployment_raw[[#This Row],[Column2]]), "", deployment_raw[[#This Row],[Column2]])</f>
        <v/>
      </c>
      <c r="C554" s="48" t="str">
        <f>IF(ISNONTEXT(deployment_raw[[#This Row],[Column3]]), "", deployment_raw[[#This Row],[Column3]])</f>
        <v/>
      </c>
      <c r="D554" s="47" t="str">
        <f>IF(ISNONTEXT(deployment_raw[[#This Row],[Column4]]), "", deployment_raw[[#This Row],[Column4]])</f>
        <v/>
      </c>
      <c r="E554" s="33" t="str">
        <f>IF(ISNUMBER(deployment_raw[[#This Row],[Column5]]), deployment_raw[[#This Row],[Column5]],"")</f>
        <v/>
      </c>
      <c r="F554" s="36" t="str">
        <f>IF(ISNUMBER(deployment_raw[[#This Row],[Column6]]), deployment_raw[[#This Row],[Column6]],"")</f>
        <v/>
      </c>
      <c r="G554" s="31" t="str">
        <f>IF(ISNUMBER(deployment_raw[[#This Row],[Column7]]), deployment_raw[[#This Row],[Column7]]/1048576,"")</f>
        <v/>
      </c>
      <c r="H554" s="31" t="str">
        <f>IF(ISNUMBER(deployment_raw[[#This Row],[Column8]]), deployment_raw[[#This Row],[Column8]],"")</f>
        <v/>
      </c>
      <c r="I554" s="33" t="str">
        <f>IF(ISNUMBER(deployment_raw[[#This Row],[Column9]]), deployment_raw[[#This Row],[Column9]]/1048576,"")</f>
        <v/>
      </c>
      <c r="J554" s="36" t="str">
        <f>IF(ISNUMBER(deployment_raw[[#This Row],[Column10]]), deployment_raw[[#This Row],[Column10]],"")</f>
        <v/>
      </c>
      <c r="K554" s="31" t="str">
        <f>IF(ISNUMBER(deployment_raw[[#This Row],[Column11]]), deployment_raw[[#This Row],[Column11]]/1048576,"")</f>
        <v/>
      </c>
      <c r="L554" s="31" t="str">
        <f>IF(ISNUMBER(deployment_raw[[#This Row],[Column12]]), deployment_raw[[#This Row],[Column12]],"")</f>
        <v/>
      </c>
      <c r="M554" s="40" t="str">
        <f>IF(ISNUMBER(deployment_raw[[#This Row],[Column13]]), deployment_raw[[#This Row],[Column13]]/1048576,"")</f>
        <v/>
      </c>
    </row>
    <row r="555" spans="1:13" ht="15.75" customHeight="1" x14ac:dyDescent="0.25">
      <c r="A555" s="30" t="str">
        <f>IF(ISNONTEXT(deployment_raw[[#This Row],[Column1]]), "", deployment_raw[[#This Row],[Column1]])</f>
        <v/>
      </c>
      <c r="B555" s="47" t="str">
        <f>IF(ISNONTEXT(deployment_raw[[#This Row],[Column2]]), "", deployment_raw[[#This Row],[Column2]])</f>
        <v/>
      </c>
      <c r="C555" s="48" t="str">
        <f>IF(ISNONTEXT(deployment_raw[[#This Row],[Column3]]), "", deployment_raw[[#This Row],[Column3]])</f>
        <v/>
      </c>
      <c r="D555" s="47" t="str">
        <f>IF(ISNONTEXT(deployment_raw[[#This Row],[Column4]]), "", deployment_raw[[#This Row],[Column4]])</f>
        <v/>
      </c>
      <c r="E555" s="33" t="str">
        <f>IF(ISNUMBER(deployment_raw[[#This Row],[Column5]]), deployment_raw[[#This Row],[Column5]],"")</f>
        <v/>
      </c>
      <c r="F555" s="36" t="str">
        <f>IF(ISNUMBER(deployment_raw[[#This Row],[Column6]]), deployment_raw[[#This Row],[Column6]],"")</f>
        <v/>
      </c>
      <c r="G555" s="31" t="str">
        <f>IF(ISNUMBER(deployment_raw[[#This Row],[Column7]]), deployment_raw[[#This Row],[Column7]]/1048576,"")</f>
        <v/>
      </c>
      <c r="H555" s="31" t="str">
        <f>IF(ISNUMBER(deployment_raw[[#This Row],[Column8]]), deployment_raw[[#This Row],[Column8]],"")</f>
        <v/>
      </c>
      <c r="I555" s="33" t="str">
        <f>IF(ISNUMBER(deployment_raw[[#This Row],[Column9]]), deployment_raw[[#This Row],[Column9]]/1048576,"")</f>
        <v/>
      </c>
      <c r="J555" s="36" t="str">
        <f>IF(ISNUMBER(deployment_raw[[#This Row],[Column10]]), deployment_raw[[#This Row],[Column10]],"")</f>
        <v/>
      </c>
      <c r="K555" s="31" t="str">
        <f>IF(ISNUMBER(deployment_raw[[#This Row],[Column11]]), deployment_raw[[#This Row],[Column11]]/1048576,"")</f>
        <v/>
      </c>
      <c r="L555" s="31" t="str">
        <f>IF(ISNUMBER(deployment_raw[[#This Row],[Column12]]), deployment_raw[[#This Row],[Column12]],"")</f>
        <v/>
      </c>
      <c r="M555" s="40" t="str">
        <f>IF(ISNUMBER(deployment_raw[[#This Row],[Column13]]), deployment_raw[[#This Row],[Column13]]/1048576,"")</f>
        <v/>
      </c>
    </row>
    <row r="556" spans="1:13" ht="15.75" customHeight="1" x14ac:dyDescent="0.25">
      <c r="A556" s="30" t="str">
        <f>IF(ISNONTEXT(deployment_raw[[#This Row],[Column1]]), "", deployment_raw[[#This Row],[Column1]])</f>
        <v/>
      </c>
      <c r="B556" s="47" t="str">
        <f>IF(ISNONTEXT(deployment_raw[[#This Row],[Column2]]), "", deployment_raw[[#This Row],[Column2]])</f>
        <v/>
      </c>
      <c r="C556" s="48" t="str">
        <f>IF(ISNONTEXT(deployment_raw[[#This Row],[Column3]]), "", deployment_raw[[#This Row],[Column3]])</f>
        <v/>
      </c>
      <c r="D556" s="47" t="str">
        <f>IF(ISNONTEXT(deployment_raw[[#This Row],[Column4]]), "", deployment_raw[[#This Row],[Column4]])</f>
        <v/>
      </c>
      <c r="E556" s="33" t="str">
        <f>IF(ISNUMBER(deployment_raw[[#This Row],[Column5]]), deployment_raw[[#This Row],[Column5]],"")</f>
        <v/>
      </c>
      <c r="F556" s="36" t="str">
        <f>IF(ISNUMBER(deployment_raw[[#This Row],[Column6]]), deployment_raw[[#This Row],[Column6]],"")</f>
        <v/>
      </c>
      <c r="G556" s="31" t="str">
        <f>IF(ISNUMBER(deployment_raw[[#This Row],[Column7]]), deployment_raw[[#This Row],[Column7]]/1048576,"")</f>
        <v/>
      </c>
      <c r="H556" s="31" t="str">
        <f>IF(ISNUMBER(deployment_raw[[#This Row],[Column8]]), deployment_raw[[#This Row],[Column8]],"")</f>
        <v/>
      </c>
      <c r="I556" s="33" t="str">
        <f>IF(ISNUMBER(deployment_raw[[#This Row],[Column9]]), deployment_raw[[#This Row],[Column9]]/1048576,"")</f>
        <v/>
      </c>
      <c r="J556" s="36" t="str">
        <f>IF(ISNUMBER(deployment_raw[[#This Row],[Column10]]), deployment_raw[[#This Row],[Column10]],"")</f>
        <v/>
      </c>
      <c r="K556" s="31" t="str">
        <f>IF(ISNUMBER(deployment_raw[[#This Row],[Column11]]), deployment_raw[[#This Row],[Column11]]/1048576,"")</f>
        <v/>
      </c>
      <c r="L556" s="31" t="str">
        <f>IF(ISNUMBER(deployment_raw[[#This Row],[Column12]]), deployment_raw[[#This Row],[Column12]],"")</f>
        <v/>
      </c>
      <c r="M556" s="40" t="str">
        <f>IF(ISNUMBER(deployment_raw[[#This Row],[Column13]]), deployment_raw[[#This Row],[Column13]]/1048576,"")</f>
        <v/>
      </c>
    </row>
    <row r="557" spans="1:13" ht="15.75" customHeight="1" x14ac:dyDescent="0.25">
      <c r="A557" s="30" t="str">
        <f>IF(ISNONTEXT(deployment_raw[[#This Row],[Column1]]), "", deployment_raw[[#This Row],[Column1]])</f>
        <v/>
      </c>
      <c r="B557" s="47" t="str">
        <f>IF(ISNONTEXT(deployment_raw[[#This Row],[Column2]]), "", deployment_raw[[#This Row],[Column2]])</f>
        <v/>
      </c>
      <c r="C557" s="48" t="str">
        <f>IF(ISNONTEXT(deployment_raw[[#This Row],[Column3]]), "", deployment_raw[[#This Row],[Column3]])</f>
        <v/>
      </c>
      <c r="D557" s="47" t="str">
        <f>IF(ISNONTEXT(deployment_raw[[#This Row],[Column4]]), "", deployment_raw[[#This Row],[Column4]])</f>
        <v/>
      </c>
      <c r="E557" s="33" t="str">
        <f>IF(ISNUMBER(deployment_raw[[#This Row],[Column5]]), deployment_raw[[#This Row],[Column5]],"")</f>
        <v/>
      </c>
      <c r="F557" s="36" t="str">
        <f>IF(ISNUMBER(deployment_raw[[#This Row],[Column6]]), deployment_raw[[#This Row],[Column6]],"")</f>
        <v/>
      </c>
      <c r="G557" s="31" t="str">
        <f>IF(ISNUMBER(deployment_raw[[#This Row],[Column7]]), deployment_raw[[#This Row],[Column7]]/1048576,"")</f>
        <v/>
      </c>
      <c r="H557" s="31" t="str">
        <f>IF(ISNUMBER(deployment_raw[[#This Row],[Column8]]), deployment_raw[[#This Row],[Column8]],"")</f>
        <v/>
      </c>
      <c r="I557" s="33" t="str">
        <f>IF(ISNUMBER(deployment_raw[[#This Row],[Column9]]), deployment_raw[[#This Row],[Column9]]/1048576,"")</f>
        <v/>
      </c>
      <c r="J557" s="36" t="str">
        <f>IF(ISNUMBER(deployment_raw[[#This Row],[Column10]]), deployment_raw[[#This Row],[Column10]],"")</f>
        <v/>
      </c>
      <c r="K557" s="31" t="str">
        <f>IF(ISNUMBER(deployment_raw[[#This Row],[Column11]]), deployment_raw[[#This Row],[Column11]]/1048576,"")</f>
        <v/>
      </c>
      <c r="L557" s="31" t="str">
        <f>IF(ISNUMBER(deployment_raw[[#This Row],[Column12]]), deployment_raw[[#This Row],[Column12]],"")</f>
        <v/>
      </c>
      <c r="M557" s="40" t="str">
        <f>IF(ISNUMBER(deployment_raw[[#This Row],[Column13]]), deployment_raw[[#This Row],[Column13]]/1048576,"")</f>
        <v/>
      </c>
    </row>
    <row r="558" spans="1:13" ht="15.75" customHeight="1" x14ac:dyDescent="0.25">
      <c r="A558" s="30" t="str">
        <f>IF(ISNONTEXT(deployment_raw[[#This Row],[Column1]]), "", deployment_raw[[#This Row],[Column1]])</f>
        <v/>
      </c>
      <c r="B558" s="47" t="str">
        <f>IF(ISNONTEXT(deployment_raw[[#This Row],[Column2]]), "", deployment_raw[[#This Row],[Column2]])</f>
        <v/>
      </c>
      <c r="C558" s="48" t="str">
        <f>IF(ISNONTEXT(deployment_raw[[#This Row],[Column3]]), "", deployment_raw[[#This Row],[Column3]])</f>
        <v/>
      </c>
      <c r="D558" s="47" t="str">
        <f>IF(ISNONTEXT(deployment_raw[[#This Row],[Column4]]), "", deployment_raw[[#This Row],[Column4]])</f>
        <v/>
      </c>
      <c r="E558" s="33" t="str">
        <f>IF(ISNUMBER(deployment_raw[[#This Row],[Column5]]), deployment_raw[[#This Row],[Column5]],"")</f>
        <v/>
      </c>
      <c r="F558" s="36" t="str">
        <f>IF(ISNUMBER(deployment_raw[[#This Row],[Column6]]), deployment_raw[[#This Row],[Column6]],"")</f>
        <v/>
      </c>
      <c r="G558" s="31" t="str">
        <f>IF(ISNUMBER(deployment_raw[[#This Row],[Column7]]), deployment_raw[[#This Row],[Column7]]/1048576,"")</f>
        <v/>
      </c>
      <c r="H558" s="31" t="str">
        <f>IF(ISNUMBER(deployment_raw[[#This Row],[Column8]]), deployment_raw[[#This Row],[Column8]],"")</f>
        <v/>
      </c>
      <c r="I558" s="33" t="str">
        <f>IF(ISNUMBER(deployment_raw[[#This Row],[Column9]]), deployment_raw[[#This Row],[Column9]]/1048576,"")</f>
        <v/>
      </c>
      <c r="J558" s="36" t="str">
        <f>IF(ISNUMBER(deployment_raw[[#This Row],[Column10]]), deployment_raw[[#This Row],[Column10]],"")</f>
        <v/>
      </c>
      <c r="K558" s="31" t="str">
        <f>IF(ISNUMBER(deployment_raw[[#This Row],[Column11]]), deployment_raw[[#This Row],[Column11]]/1048576,"")</f>
        <v/>
      </c>
      <c r="L558" s="31" t="str">
        <f>IF(ISNUMBER(deployment_raw[[#This Row],[Column12]]), deployment_raw[[#This Row],[Column12]],"")</f>
        <v/>
      </c>
      <c r="M558" s="40" t="str">
        <f>IF(ISNUMBER(deployment_raw[[#This Row],[Column13]]), deployment_raw[[#This Row],[Column13]]/1048576,"")</f>
        <v/>
      </c>
    </row>
    <row r="559" spans="1:13" ht="15.75" customHeight="1" x14ac:dyDescent="0.25">
      <c r="A559" s="30" t="str">
        <f>IF(ISNONTEXT(deployment_raw[[#This Row],[Column1]]), "", deployment_raw[[#This Row],[Column1]])</f>
        <v/>
      </c>
      <c r="B559" s="47" t="str">
        <f>IF(ISNONTEXT(deployment_raw[[#This Row],[Column2]]), "", deployment_raw[[#This Row],[Column2]])</f>
        <v/>
      </c>
      <c r="C559" s="48" t="str">
        <f>IF(ISNONTEXT(deployment_raw[[#This Row],[Column3]]), "", deployment_raw[[#This Row],[Column3]])</f>
        <v/>
      </c>
      <c r="D559" s="47" t="str">
        <f>IF(ISNONTEXT(deployment_raw[[#This Row],[Column4]]), "", deployment_raw[[#This Row],[Column4]])</f>
        <v/>
      </c>
      <c r="E559" s="33" t="str">
        <f>IF(ISNUMBER(deployment_raw[[#This Row],[Column5]]), deployment_raw[[#This Row],[Column5]],"")</f>
        <v/>
      </c>
      <c r="F559" s="36" t="str">
        <f>IF(ISNUMBER(deployment_raw[[#This Row],[Column6]]), deployment_raw[[#This Row],[Column6]],"")</f>
        <v/>
      </c>
      <c r="G559" s="31" t="str">
        <f>IF(ISNUMBER(deployment_raw[[#This Row],[Column7]]), deployment_raw[[#This Row],[Column7]]/1048576,"")</f>
        <v/>
      </c>
      <c r="H559" s="31" t="str">
        <f>IF(ISNUMBER(deployment_raw[[#This Row],[Column8]]), deployment_raw[[#This Row],[Column8]],"")</f>
        <v/>
      </c>
      <c r="I559" s="33" t="str">
        <f>IF(ISNUMBER(deployment_raw[[#This Row],[Column9]]), deployment_raw[[#This Row],[Column9]]/1048576,"")</f>
        <v/>
      </c>
      <c r="J559" s="36" t="str">
        <f>IF(ISNUMBER(deployment_raw[[#This Row],[Column10]]), deployment_raw[[#This Row],[Column10]],"")</f>
        <v/>
      </c>
      <c r="K559" s="31" t="str">
        <f>IF(ISNUMBER(deployment_raw[[#This Row],[Column11]]), deployment_raw[[#This Row],[Column11]]/1048576,"")</f>
        <v/>
      </c>
      <c r="L559" s="31" t="str">
        <f>IF(ISNUMBER(deployment_raw[[#This Row],[Column12]]), deployment_raw[[#This Row],[Column12]],"")</f>
        <v/>
      </c>
      <c r="M559" s="40" t="str">
        <f>IF(ISNUMBER(deployment_raw[[#This Row],[Column13]]), deployment_raw[[#This Row],[Column13]]/1048576,"")</f>
        <v/>
      </c>
    </row>
    <row r="560" spans="1:13" ht="15.75" customHeight="1" x14ac:dyDescent="0.25">
      <c r="A560" s="30" t="str">
        <f>IF(ISNONTEXT(deployment_raw[[#This Row],[Column1]]), "", deployment_raw[[#This Row],[Column1]])</f>
        <v/>
      </c>
      <c r="B560" s="47" t="str">
        <f>IF(ISNONTEXT(deployment_raw[[#This Row],[Column2]]), "", deployment_raw[[#This Row],[Column2]])</f>
        <v/>
      </c>
      <c r="C560" s="48" t="str">
        <f>IF(ISNONTEXT(deployment_raw[[#This Row],[Column3]]), "", deployment_raw[[#This Row],[Column3]])</f>
        <v/>
      </c>
      <c r="D560" s="47" t="str">
        <f>IF(ISNONTEXT(deployment_raw[[#This Row],[Column4]]), "", deployment_raw[[#This Row],[Column4]])</f>
        <v/>
      </c>
      <c r="E560" s="33" t="str">
        <f>IF(ISNUMBER(deployment_raw[[#This Row],[Column5]]), deployment_raw[[#This Row],[Column5]],"")</f>
        <v/>
      </c>
      <c r="F560" s="36" t="str">
        <f>IF(ISNUMBER(deployment_raw[[#This Row],[Column6]]), deployment_raw[[#This Row],[Column6]],"")</f>
        <v/>
      </c>
      <c r="G560" s="31" t="str">
        <f>IF(ISNUMBER(deployment_raw[[#This Row],[Column7]]), deployment_raw[[#This Row],[Column7]]/1048576,"")</f>
        <v/>
      </c>
      <c r="H560" s="31" t="str">
        <f>IF(ISNUMBER(deployment_raw[[#This Row],[Column8]]), deployment_raw[[#This Row],[Column8]],"")</f>
        <v/>
      </c>
      <c r="I560" s="33" t="str">
        <f>IF(ISNUMBER(deployment_raw[[#This Row],[Column9]]), deployment_raw[[#This Row],[Column9]]/1048576,"")</f>
        <v/>
      </c>
      <c r="J560" s="36" t="str">
        <f>IF(ISNUMBER(deployment_raw[[#This Row],[Column10]]), deployment_raw[[#This Row],[Column10]],"")</f>
        <v/>
      </c>
      <c r="K560" s="31" t="str">
        <f>IF(ISNUMBER(deployment_raw[[#This Row],[Column11]]), deployment_raw[[#This Row],[Column11]]/1048576,"")</f>
        <v/>
      </c>
      <c r="L560" s="31" t="str">
        <f>IF(ISNUMBER(deployment_raw[[#This Row],[Column12]]), deployment_raw[[#This Row],[Column12]],"")</f>
        <v/>
      </c>
      <c r="M560" s="40" t="str">
        <f>IF(ISNUMBER(deployment_raw[[#This Row],[Column13]]), deployment_raw[[#This Row],[Column13]]/1048576,"")</f>
        <v/>
      </c>
    </row>
    <row r="561" spans="1:13" ht="15.75" customHeight="1" x14ac:dyDescent="0.25">
      <c r="A561" s="30" t="str">
        <f>IF(ISNONTEXT(deployment_raw[[#This Row],[Column1]]), "", deployment_raw[[#This Row],[Column1]])</f>
        <v/>
      </c>
      <c r="B561" s="47" t="str">
        <f>IF(ISNONTEXT(deployment_raw[[#This Row],[Column2]]), "", deployment_raw[[#This Row],[Column2]])</f>
        <v/>
      </c>
      <c r="C561" s="48" t="str">
        <f>IF(ISNONTEXT(deployment_raw[[#This Row],[Column3]]), "", deployment_raw[[#This Row],[Column3]])</f>
        <v/>
      </c>
      <c r="D561" s="47" t="str">
        <f>IF(ISNONTEXT(deployment_raw[[#This Row],[Column4]]), "", deployment_raw[[#This Row],[Column4]])</f>
        <v/>
      </c>
      <c r="E561" s="33" t="str">
        <f>IF(ISNUMBER(deployment_raw[[#This Row],[Column5]]), deployment_raw[[#This Row],[Column5]],"")</f>
        <v/>
      </c>
      <c r="F561" s="36" t="str">
        <f>IF(ISNUMBER(deployment_raw[[#This Row],[Column6]]), deployment_raw[[#This Row],[Column6]],"")</f>
        <v/>
      </c>
      <c r="G561" s="31" t="str">
        <f>IF(ISNUMBER(deployment_raw[[#This Row],[Column7]]), deployment_raw[[#This Row],[Column7]]/1048576,"")</f>
        <v/>
      </c>
      <c r="H561" s="31" t="str">
        <f>IF(ISNUMBER(deployment_raw[[#This Row],[Column8]]), deployment_raw[[#This Row],[Column8]],"")</f>
        <v/>
      </c>
      <c r="I561" s="33" t="str">
        <f>IF(ISNUMBER(deployment_raw[[#This Row],[Column9]]), deployment_raw[[#This Row],[Column9]]/1048576,"")</f>
        <v/>
      </c>
      <c r="J561" s="36" t="str">
        <f>IF(ISNUMBER(deployment_raw[[#This Row],[Column10]]), deployment_raw[[#This Row],[Column10]],"")</f>
        <v/>
      </c>
      <c r="K561" s="31" t="str">
        <f>IF(ISNUMBER(deployment_raw[[#This Row],[Column11]]), deployment_raw[[#This Row],[Column11]]/1048576,"")</f>
        <v/>
      </c>
      <c r="L561" s="31" t="str">
        <f>IF(ISNUMBER(deployment_raw[[#This Row],[Column12]]), deployment_raw[[#This Row],[Column12]],"")</f>
        <v/>
      </c>
      <c r="M561" s="40" t="str">
        <f>IF(ISNUMBER(deployment_raw[[#This Row],[Column13]]), deployment_raw[[#This Row],[Column13]]/1048576,"")</f>
        <v/>
      </c>
    </row>
    <row r="562" spans="1:13" ht="15.75" customHeight="1" x14ac:dyDescent="0.25">
      <c r="A562" s="30" t="str">
        <f>IF(ISNONTEXT(deployment_raw[[#This Row],[Column1]]), "", deployment_raw[[#This Row],[Column1]])</f>
        <v/>
      </c>
      <c r="B562" s="47" t="str">
        <f>IF(ISNONTEXT(deployment_raw[[#This Row],[Column2]]), "", deployment_raw[[#This Row],[Column2]])</f>
        <v/>
      </c>
      <c r="C562" s="48" t="str">
        <f>IF(ISNONTEXT(deployment_raw[[#This Row],[Column3]]), "", deployment_raw[[#This Row],[Column3]])</f>
        <v/>
      </c>
      <c r="D562" s="47" t="str">
        <f>IF(ISNONTEXT(deployment_raw[[#This Row],[Column4]]), "", deployment_raw[[#This Row],[Column4]])</f>
        <v/>
      </c>
      <c r="E562" s="33" t="str">
        <f>IF(ISNUMBER(deployment_raw[[#This Row],[Column5]]), deployment_raw[[#This Row],[Column5]],"")</f>
        <v/>
      </c>
      <c r="F562" s="36" t="str">
        <f>IF(ISNUMBER(deployment_raw[[#This Row],[Column6]]), deployment_raw[[#This Row],[Column6]],"")</f>
        <v/>
      </c>
      <c r="G562" s="31" t="str">
        <f>IF(ISNUMBER(deployment_raw[[#This Row],[Column7]]), deployment_raw[[#This Row],[Column7]]/1048576,"")</f>
        <v/>
      </c>
      <c r="H562" s="31" t="str">
        <f>IF(ISNUMBER(deployment_raw[[#This Row],[Column8]]), deployment_raw[[#This Row],[Column8]],"")</f>
        <v/>
      </c>
      <c r="I562" s="33" t="str">
        <f>IF(ISNUMBER(deployment_raw[[#This Row],[Column9]]), deployment_raw[[#This Row],[Column9]]/1048576,"")</f>
        <v/>
      </c>
      <c r="J562" s="36" t="str">
        <f>IF(ISNUMBER(deployment_raw[[#This Row],[Column10]]), deployment_raw[[#This Row],[Column10]],"")</f>
        <v/>
      </c>
      <c r="K562" s="31" t="str">
        <f>IF(ISNUMBER(deployment_raw[[#This Row],[Column11]]), deployment_raw[[#This Row],[Column11]]/1048576,"")</f>
        <v/>
      </c>
      <c r="L562" s="31" t="str">
        <f>IF(ISNUMBER(deployment_raw[[#This Row],[Column12]]), deployment_raw[[#This Row],[Column12]],"")</f>
        <v/>
      </c>
      <c r="M562" s="40" t="str">
        <f>IF(ISNUMBER(deployment_raw[[#This Row],[Column13]]), deployment_raw[[#This Row],[Column13]]/1048576,"")</f>
        <v/>
      </c>
    </row>
    <row r="563" spans="1:13" ht="15.75" customHeight="1" x14ac:dyDescent="0.25">
      <c r="A563" s="30" t="str">
        <f>IF(ISNONTEXT(deployment_raw[[#This Row],[Column1]]), "", deployment_raw[[#This Row],[Column1]])</f>
        <v/>
      </c>
      <c r="B563" s="47" t="str">
        <f>IF(ISNONTEXT(deployment_raw[[#This Row],[Column2]]), "", deployment_raw[[#This Row],[Column2]])</f>
        <v/>
      </c>
      <c r="C563" s="48" t="str">
        <f>IF(ISNONTEXT(deployment_raw[[#This Row],[Column3]]), "", deployment_raw[[#This Row],[Column3]])</f>
        <v/>
      </c>
      <c r="D563" s="47" t="str">
        <f>IF(ISNONTEXT(deployment_raw[[#This Row],[Column4]]), "", deployment_raw[[#This Row],[Column4]])</f>
        <v/>
      </c>
      <c r="E563" s="33" t="str">
        <f>IF(ISNUMBER(deployment_raw[[#This Row],[Column5]]), deployment_raw[[#This Row],[Column5]],"")</f>
        <v/>
      </c>
      <c r="F563" s="36" t="str">
        <f>IF(ISNUMBER(deployment_raw[[#This Row],[Column6]]), deployment_raw[[#This Row],[Column6]],"")</f>
        <v/>
      </c>
      <c r="G563" s="31" t="str">
        <f>IF(ISNUMBER(deployment_raw[[#This Row],[Column7]]), deployment_raw[[#This Row],[Column7]]/1048576,"")</f>
        <v/>
      </c>
      <c r="H563" s="31" t="str">
        <f>IF(ISNUMBER(deployment_raw[[#This Row],[Column8]]), deployment_raw[[#This Row],[Column8]],"")</f>
        <v/>
      </c>
      <c r="I563" s="33" t="str">
        <f>IF(ISNUMBER(deployment_raw[[#This Row],[Column9]]), deployment_raw[[#This Row],[Column9]]/1048576,"")</f>
        <v/>
      </c>
      <c r="J563" s="36" t="str">
        <f>IF(ISNUMBER(deployment_raw[[#This Row],[Column10]]), deployment_raw[[#This Row],[Column10]],"")</f>
        <v/>
      </c>
      <c r="K563" s="31" t="str">
        <f>IF(ISNUMBER(deployment_raw[[#This Row],[Column11]]), deployment_raw[[#This Row],[Column11]]/1048576,"")</f>
        <v/>
      </c>
      <c r="L563" s="31" t="str">
        <f>IF(ISNUMBER(deployment_raw[[#This Row],[Column12]]), deployment_raw[[#This Row],[Column12]],"")</f>
        <v/>
      </c>
      <c r="M563" s="40" t="str">
        <f>IF(ISNUMBER(deployment_raw[[#This Row],[Column13]]), deployment_raw[[#This Row],[Column13]]/1048576,"")</f>
        <v/>
      </c>
    </row>
    <row r="564" spans="1:13" ht="15.75" customHeight="1" x14ac:dyDescent="0.25">
      <c r="A564" s="30" t="str">
        <f>IF(ISNONTEXT(deployment_raw[[#This Row],[Column1]]), "", deployment_raw[[#This Row],[Column1]])</f>
        <v/>
      </c>
      <c r="B564" s="47" t="str">
        <f>IF(ISNONTEXT(deployment_raw[[#This Row],[Column2]]), "", deployment_raw[[#This Row],[Column2]])</f>
        <v/>
      </c>
      <c r="C564" s="48" t="str">
        <f>IF(ISNONTEXT(deployment_raw[[#This Row],[Column3]]), "", deployment_raw[[#This Row],[Column3]])</f>
        <v/>
      </c>
      <c r="D564" s="47" t="str">
        <f>IF(ISNONTEXT(deployment_raw[[#This Row],[Column4]]), "", deployment_raw[[#This Row],[Column4]])</f>
        <v/>
      </c>
      <c r="E564" s="33" t="str">
        <f>IF(ISNUMBER(deployment_raw[[#This Row],[Column5]]), deployment_raw[[#This Row],[Column5]],"")</f>
        <v/>
      </c>
      <c r="F564" s="36" t="str">
        <f>IF(ISNUMBER(deployment_raw[[#This Row],[Column6]]), deployment_raw[[#This Row],[Column6]],"")</f>
        <v/>
      </c>
      <c r="G564" s="31" t="str">
        <f>IF(ISNUMBER(deployment_raw[[#This Row],[Column7]]), deployment_raw[[#This Row],[Column7]]/1048576,"")</f>
        <v/>
      </c>
      <c r="H564" s="31" t="str">
        <f>IF(ISNUMBER(deployment_raw[[#This Row],[Column8]]), deployment_raw[[#This Row],[Column8]],"")</f>
        <v/>
      </c>
      <c r="I564" s="33" t="str">
        <f>IF(ISNUMBER(deployment_raw[[#This Row],[Column9]]), deployment_raw[[#This Row],[Column9]]/1048576,"")</f>
        <v/>
      </c>
      <c r="J564" s="36" t="str">
        <f>IF(ISNUMBER(deployment_raw[[#This Row],[Column10]]), deployment_raw[[#This Row],[Column10]],"")</f>
        <v/>
      </c>
      <c r="K564" s="31" t="str">
        <f>IF(ISNUMBER(deployment_raw[[#This Row],[Column11]]), deployment_raw[[#This Row],[Column11]]/1048576,"")</f>
        <v/>
      </c>
      <c r="L564" s="31" t="str">
        <f>IF(ISNUMBER(deployment_raw[[#This Row],[Column12]]), deployment_raw[[#This Row],[Column12]],"")</f>
        <v/>
      </c>
      <c r="M564" s="40" t="str">
        <f>IF(ISNUMBER(deployment_raw[[#This Row],[Column13]]), deployment_raw[[#This Row],[Column13]]/1048576,"")</f>
        <v/>
      </c>
    </row>
    <row r="565" spans="1:13" ht="15.75" customHeight="1" x14ac:dyDescent="0.25">
      <c r="A565" s="30" t="str">
        <f>IF(ISNONTEXT(deployment_raw[[#This Row],[Column1]]), "", deployment_raw[[#This Row],[Column1]])</f>
        <v/>
      </c>
      <c r="B565" s="47" t="str">
        <f>IF(ISNONTEXT(deployment_raw[[#This Row],[Column2]]), "", deployment_raw[[#This Row],[Column2]])</f>
        <v/>
      </c>
      <c r="C565" s="48" t="str">
        <f>IF(ISNONTEXT(deployment_raw[[#This Row],[Column3]]), "", deployment_raw[[#This Row],[Column3]])</f>
        <v/>
      </c>
      <c r="D565" s="47" t="str">
        <f>IF(ISNONTEXT(deployment_raw[[#This Row],[Column4]]), "", deployment_raw[[#This Row],[Column4]])</f>
        <v/>
      </c>
      <c r="E565" s="33" t="str">
        <f>IF(ISNUMBER(deployment_raw[[#This Row],[Column5]]), deployment_raw[[#This Row],[Column5]],"")</f>
        <v/>
      </c>
      <c r="F565" s="36" t="str">
        <f>IF(ISNUMBER(deployment_raw[[#This Row],[Column6]]), deployment_raw[[#This Row],[Column6]],"")</f>
        <v/>
      </c>
      <c r="G565" s="31" t="str">
        <f>IF(ISNUMBER(deployment_raw[[#This Row],[Column7]]), deployment_raw[[#This Row],[Column7]]/1048576,"")</f>
        <v/>
      </c>
      <c r="H565" s="31" t="str">
        <f>IF(ISNUMBER(deployment_raw[[#This Row],[Column8]]), deployment_raw[[#This Row],[Column8]],"")</f>
        <v/>
      </c>
      <c r="I565" s="33" t="str">
        <f>IF(ISNUMBER(deployment_raw[[#This Row],[Column9]]), deployment_raw[[#This Row],[Column9]]/1048576,"")</f>
        <v/>
      </c>
      <c r="J565" s="36" t="str">
        <f>IF(ISNUMBER(deployment_raw[[#This Row],[Column10]]), deployment_raw[[#This Row],[Column10]],"")</f>
        <v/>
      </c>
      <c r="K565" s="31" t="str">
        <f>IF(ISNUMBER(deployment_raw[[#This Row],[Column11]]), deployment_raw[[#This Row],[Column11]]/1048576,"")</f>
        <v/>
      </c>
      <c r="L565" s="31" t="str">
        <f>IF(ISNUMBER(deployment_raw[[#This Row],[Column12]]), deployment_raw[[#This Row],[Column12]],"")</f>
        <v/>
      </c>
      <c r="M565" s="40" t="str">
        <f>IF(ISNUMBER(deployment_raw[[#This Row],[Column13]]), deployment_raw[[#This Row],[Column13]]/1048576,"")</f>
        <v/>
      </c>
    </row>
    <row r="566" spans="1:13" ht="15.75" customHeight="1" x14ac:dyDescent="0.25">
      <c r="A566" s="30" t="str">
        <f>IF(ISNONTEXT(deployment_raw[[#This Row],[Column1]]), "", deployment_raw[[#This Row],[Column1]])</f>
        <v/>
      </c>
      <c r="B566" s="47" t="str">
        <f>IF(ISNONTEXT(deployment_raw[[#This Row],[Column2]]), "", deployment_raw[[#This Row],[Column2]])</f>
        <v/>
      </c>
      <c r="C566" s="48" t="str">
        <f>IF(ISNONTEXT(deployment_raw[[#This Row],[Column3]]), "", deployment_raw[[#This Row],[Column3]])</f>
        <v/>
      </c>
      <c r="D566" s="47" t="str">
        <f>IF(ISNONTEXT(deployment_raw[[#This Row],[Column4]]), "", deployment_raw[[#This Row],[Column4]])</f>
        <v/>
      </c>
      <c r="E566" s="33" t="str">
        <f>IF(ISNUMBER(deployment_raw[[#This Row],[Column5]]), deployment_raw[[#This Row],[Column5]],"")</f>
        <v/>
      </c>
      <c r="F566" s="36" t="str">
        <f>IF(ISNUMBER(deployment_raw[[#This Row],[Column6]]), deployment_raw[[#This Row],[Column6]],"")</f>
        <v/>
      </c>
      <c r="G566" s="31" t="str">
        <f>IF(ISNUMBER(deployment_raw[[#This Row],[Column7]]), deployment_raw[[#This Row],[Column7]]/1048576,"")</f>
        <v/>
      </c>
      <c r="H566" s="31" t="str">
        <f>IF(ISNUMBER(deployment_raw[[#This Row],[Column8]]), deployment_raw[[#This Row],[Column8]],"")</f>
        <v/>
      </c>
      <c r="I566" s="33" t="str">
        <f>IF(ISNUMBER(deployment_raw[[#This Row],[Column9]]), deployment_raw[[#This Row],[Column9]]/1048576,"")</f>
        <v/>
      </c>
      <c r="J566" s="36" t="str">
        <f>IF(ISNUMBER(deployment_raw[[#This Row],[Column10]]), deployment_raw[[#This Row],[Column10]],"")</f>
        <v/>
      </c>
      <c r="K566" s="31" t="str">
        <f>IF(ISNUMBER(deployment_raw[[#This Row],[Column11]]), deployment_raw[[#This Row],[Column11]]/1048576,"")</f>
        <v/>
      </c>
      <c r="L566" s="31" t="str">
        <f>IF(ISNUMBER(deployment_raw[[#This Row],[Column12]]), deployment_raw[[#This Row],[Column12]],"")</f>
        <v/>
      </c>
      <c r="M566" s="40" t="str">
        <f>IF(ISNUMBER(deployment_raw[[#This Row],[Column13]]), deployment_raw[[#This Row],[Column13]]/1048576,"")</f>
        <v/>
      </c>
    </row>
    <row r="567" spans="1:13" ht="15.75" customHeight="1" x14ac:dyDescent="0.25">
      <c r="A567" s="30" t="str">
        <f>IF(ISNONTEXT(deployment_raw[[#This Row],[Column1]]), "", deployment_raw[[#This Row],[Column1]])</f>
        <v/>
      </c>
      <c r="B567" s="47" t="str">
        <f>IF(ISNONTEXT(deployment_raw[[#This Row],[Column2]]), "", deployment_raw[[#This Row],[Column2]])</f>
        <v/>
      </c>
      <c r="C567" s="48" t="str">
        <f>IF(ISNONTEXT(deployment_raw[[#This Row],[Column3]]), "", deployment_raw[[#This Row],[Column3]])</f>
        <v/>
      </c>
      <c r="D567" s="47" t="str">
        <f>IF(ISNONTEXT(deployment_raw[[#This Row],[Column4]]), "", deployment_raw[[#This Row],[Column4]])</f>
        <v/>
      </c>
      <c r="E567" s="33" t="str">
        <f>IF(ISNUMBER(deployment_raw[[#This Row],[Column5]]), deployment_raw[[#This Row],[Column5]],"")</f>
        <v/>
      </c>
      <c r="F567" s="36" t="str">
        <f>IF(ISNUMBER(deployment_raw[[#This Row],[Column6]]), deployment_raw[[#This Row],[Column6]],"")</f>
        <v/>
      </c>
      <c r="G567" s="31" t="str">
        <f>IF(ISNUMBER(deployment_raw[[#This Row],[Column7]]), deployment_raw[[#This Row],[Column7]]/1048576,"")</f>
        <v/>
      </c>
      <c r="H567" s="31" t="str">
        <f>IF(ISNUMBER(deployment_raw[[#This Row],[Column8]]), deployment_raw[[#This Row],[Column8]],"")</f>
        <v/>
      </c>
      <c r="I567" s="33" t="str">
        <f>IF(ISNUMBER(deployment_raw[[#This Row],[Column9]]), deployment_raw[[#This Row],[Column9]]/1048576,"")</f>
        <v/>
      </c>
      <c r="J567" s="36" t="str">
        <f>IF(ISNUMBER(deployment_raw[[#This Row],[Column10]]), deployment_raw[[#This Row],[Column10]],"")</f>
        <v/>
      </c>
      <c r="K567" s="31" t="str">
        <f>IF(ISNUMBER(deployment_raw[[#This Row],[Column11]]), deployment_raw[[#This Row],[Column11]]/1048576,"")</f>
        <v/>
      </c>
      <c r="L567" s="31" t="str">
        <f>IF(ISNUMBER(deployment_raw[[#This Row],[Column12]]), deployment_raw[[#This Row],[Column12]],"")</f>
        <v/>
      </c>
      <c r="M567" s="40" t="str">
        <f>IF(ISNUMBER(deployment_raw[[#This Row],[Column13]]), deployment_raw[[#This Row],[Column13]]/1048576,"")</f>
        <v/>
      </c>
    </row>
    <row r="568" spans="1:13" ht="15.75" customHeight="1" x14ac:dyDescent="0.25">
      <c r="A568" s="30" t="str">
        <f>IF(ISNONTEXT(deployment_raw[[#This Row],[Column1]]), "", deployment_raw[[#This Row],[Column1]])</f>
        <v/>
      </c>
      <c r="B568" s="47" t="str">
        <f>IF(ISNONTEXT(deployment_raw[[#This Row],[Column2]]), "", deployment_raw[[#This Row],[Column2]])</f>
        <v/>
      </c>
      <c r="C568" s="48" t="str">
        <f>IF(ISNONTEXT(deployment_raw[[#This Row],[Column3]]), "", deployment_raw[[#This Row],[Column3]])</f>
        <v/>
      </c>
      <c r="D568" s="47" t="str">
        <f>IF(ISNONTEXT(deployment_raw[[#This Row],[Column4]]), "", deployment_raw[[#This Row],[Column4]])</f>
        <v/>
      </c>
      <c r="E568" s="33" t="str">
        <f>IF(ISNUMBER(deployment_raw[[#This Row],[Column5]]), deployment_raw[[#This Row],[Column5]],"")</f>
        <v/>
      </c>
      <c r="F568" s="36" t="str">
        <f>IF(ISNUMBER(deployment_raw[[#This Row],[Column6]]), deployment_raw[[#This Row],[Column6]],"")</f>
        <v/>
      </c>
      <c r="G568" s="31" t="str">
        <f>IF(ISNUMBER(deployment_raw[[#This Row],[Column7]]), deployment_raw[[#This Row],[Column7]]/1048576,"")</f>
        <v/>
      </c>
      <c r="H568" s="31" t="str">
        <f>IF(ISNUMBER(deployment_raw[[#This Row],[Column8]]), deployment_raw[[#This Row],[Column8]],"")</f>
        <v/>
      </c>
      <c r="I568" s="33" t="str">
        <f>IF(ISNUMBER(deployment_raw[[#This Row],[Column9]]), deployment_raw[[#This Row],[Column9]]/1048576,"")</f>
        <v/>
      </c>
      <c r="J568" s="36" t="str">
        <f>IF(ISNUMBER(deployment_raw[[#This Row],[Column10]]), deployment_raw[[#This Row],[Column10]],"")</f>
        <v/>
      </c>
      <c r="K568" s="31" t="str">
        <f>IF(ISNUMBER(deployment_raw[[#This Row],[Column11]]), deployment_raw[[#This Row],[Column11]]/1048576,"")</f>
        <v/>
      </c>
      <c r="L568" s="31" t="str">
        <f>IF(ISNUMBER(deployment_raw[[#This Row],[Column12]]), deployment_raw[[#This Row],[Column12]],"")</f>
        <v/>
      </c>
      <c r="M568" s="40" t="str">
        <f>IF(ISNUMBER(deployment_raw[[#This Row],[Column13]]), deployment_raw[[#This Row],[Column13]]/1048576,"")</f>
        <v/>
      </c>
    </row>
    <row r="569" spans="1:13" ht="15.75" customHeight="1" x14ac:dyDescent="0.25">
      <c r="A569" s="30" t="str">
        <f>IF(ISNONTEXT(deployment_raw[[#This Row],[Column1]]), "", deployment_raw[[#This Row],[Column1]])</f>
        <v/>
      </c>
      <c r="B569" s="47" t="str">
        <f>IF(ISNONTEXT(deployment_raw[[#This Row],[Column2]]), "", deployment_raw[[#This Row],[Column2]])</f>
        <v/>
      </c>
      <c r="C569" s="48" t="str">
        <f>IF(ISNONTEXT(deployment_raw[[#This Row],[Column3]]), "", deployment_raw[[#This Row],[Column3]])</f>
        <v/>
      </c>
      <c r="D569" s="47" t="str">
        <f>IF(ISNONTEXT(deployment_raw[[#This Row],[Column4]]), "", deployment_raw[[#This Row],[Column4]])</f>
        <v/>
      </c>
      <c r="E569" s="33" t="str">
        <f>IF(ISNUMBER(deployment_raw[[#This Row],[Column5]]), deployment_raw[[#This Row],[Column5]],"")</f>
        <v/>
      </c>
      <c r="F569" s="36" t="str">
        <f>IF(ISNUMBER(deployment_raw[[#This Row],[Column6]]), deployment_raw[[#This Row],[Column6]],"")</f>
        <v/>
      </c>
      <c r="G569" s="31" t="str">
        <f>IF(ISNUMBER(deployment_raw[[#This Row],[Column7]]), deployment_raw[[#This Row],[Column7]]/1048576,"")</f>
        <v/>
      </c>
      <c r="H569" s="31" t="str">
        <f>IF(ISNUMBER(deployment_raw[[#This Row],[Column8]]), deployment_raw[[#This Row],[Column8]],"")</f>
        <v/>
      </c>
      <c r="I569" s="33" t="str">
        <f>IF(ISNUMBER(deployment_raw[[#This Row],[Column9]]), deployment_raw[[#This Row],[Column9]]/1048576,"")</f>
        <v/>
      </c>
      <c r="J569" s="36" t="str">
        <f>IF(ISNUMBER(deployment_raw[[#This Row],[Column10]]), deployment_raw[[#This Row],[Column10]],"")</f>
        <v/>
      </c>
      <c r="K569" s="31" t="str">
        <f>IF(ISNUMBER(deployment_raw[[#This Row],[Column11]]), deployment_raw[[#This Row],[Column11]]/1048576,"")</f>
        <v/>
      </c>
      <c r="L569" s="31" t="str">
        <f>IF(ISNUMBER(deployment_raw[[#This Row],[Column12]]), deployment_raw[[#This Row],[Column12]],"")</f>
        <v/>
      </c>
      <c r="M569" s="40" t="str">
        <f>IF(ISNUMBER(deployment_raw[[#This Row],[Column13]]), deployment_raw[[#This Row],[Column13]]/1048576,"")</f>
        <v/>
      </c>
    </row>
    <row r="570" spans="1:13" ht="15.75" customHeight="1" x14ac:dyDescent="0.25">
      <c r="A570" s="30" t="str">
        <f>IF(ISNONTEXT(deployment_raw[[#This Row],[Column1]]), "", deployment_raw[[#This Row],[Column1]])</f>
        <v/>
      </c>
      <c r="B570" s="47" t="str">
        <f>IF(ISNONTEXT(deployment_raw[[#This Row],[Column2]]), "", deployment_raw[[#This Row],[Column2]])</f>
        <v/>
      </c>
      <c r="C570" s="48" t="str">
        <f>IF(ISNONTEXT(deployment_raw[[#This Row],[Column3]]), "", deployment_raw[[#This Row],[Column3]])</f>
        <v/>
      </c>
      <c r="D570" s="47" t="str">
        <f>IF(ISNONTEXT(deployment_raw[[#This Row],[Column4]]), "", deployment_raw[[#This Row],[Column4]])</f>
        <v/>
      </c>
      <c r="E570" s="33" t="str">
        <f>IF(ISNUMBER(deployment_raw[[#This Row],[Column5]]), deployment_raw[[#This Row],[Column5]],"")</f>
        <v/>
      </c>
      <c r="F570" s="36" t="str">
        <f>IF(ISNUMBER(deployment_raw[[#This Row],[Column6]]), deployment_raw[[#This Row],[Column6]],"")</f>
        <v/>
      </c>
      <c r="G570" s="31" t="str">
        <f>IF(ISNUMBER(deployment_raw[[#This Row],[Column7]]), deployment_raw[[#This Row],[Column7]]/1048576,"")</f>
        <v/>
      </c>
      <c r="H570" s="31" t="str">
        <f>IF(ISNUMBER(deployment_raw[[#This Row],[Column8]]), deployment_raw[[#This Row],[Column8]],"")</f>
        <v/>
      </c>
      <c r="I570" s="33" t="str">
        <f>IF(ISNUMBER(deployment_raw[[#This Row],[Column9]]), deployment_raw[[#This Row],[Column9]]/1048576,"")</f>
        <v/>
      </c>
      <c r="J570" s="36" t="str">
        <f>IF(ISNUMBER(deployment_raw[[#This Row],[Column10]]), deployment_raw[[#This Row],[Column10]],"")</f>
        <v/>
      </c>
      <c r="K570" s="31" t="str">
        <f>IF(ISNUMBER(deployment_raw[[#This Row],[Column11]]), deployment_raw[[#This Row],[Column11]]/1048576,"")</f>
        <v/>
      </c>
      <c r="L570" s="31" t="str">
        <f>IF(ISNUMBER(deployment_raw[[#This Row],[Column12]]), deployment_raw[[#This Row],[Column12]],"")</f>
        <v/>
      </c>
      <c r="M570" s="40" t="str">
        <f>IF(ISNUMBER(deployment_raw[[#This Row],[Column13]]), deployment_raw[[#This Row],[Column13]]/1048576,"")</f>
        <v/>
      </c>
    </row>
    <row r="571" spans="1:13" ht="15.75" customHeight="1" x14ac:dyDescent="0.25">
      <c r="A571" s="30" t="str">
        <f>IF(ISNONTEXT(deployment_raw[[#This Row],[Column1]]), "", deployment_raw[[#This Row],[Column1]])</f>
        <v/>
      </c>
      <c r="B571" s="47" t="str">
        <f>IF(ISNONTEXT(deployment_raw[[#This Row],[Column2]]), "", deployment_raw[[#This Row],[Column2]])</f>
        <v/>
      </c>
      <c r="C571" s="48" t="str">
        <f>IF(ISNONTEXT(deployment_raw[[#This Row],[Column3]]), "", deployment_raw[[#This Row],[Column3]])</f>
        <v/>
      </c>
      <c r="D571" s="47" t="str">
        <f>IF(ISNONTEXT(deployment_raw[[#This Row],[Column4]]), "", deployment_raw[[#This Row],[Column4]])</f>
        <v/>
      </c>
      <c r="E571" s="33" t="str">
        <f>IF(ISNUMBER(deployment_raw[[#This Row],[Column5]]), deployment_raw[[#This Row],[Column5]],"")</f>
        <v/>
      </c>
      <c r="F571" s="36" t="str">
        <f>IF(ISNUMBER(deployment_raw[[#This Row],[Column6]]), deployment_raw[[#This Row],[Column6]],"")</f>
        <v/>
      </c>
      <c r="G571" s="31" t="str">
        <f>IF(ISNUMBER(deployment_raw[[#This Row],[Column7]]), deployment_raw[[#This Row],[Column7]]/1048576,"")</f>
        <v/>
      </c>
      <c r="H571" s="31" t="str">
        <f>IF(ISNUMBER(deployment_raw[[#This Row],[Column8]]), deployment_raw[[#This Row],[Column8]],"")</f>
        <v/>
      </c>
      <c r="I571" s="33" t="str">
        <f>IF(ISNUMBER(deployment_raw[[#This Row],[Column9]]), deployment_raw[[#This Row],[Column9]]/1048576,"")</f>
        <v/>
      </c>
      <c r="J571" s="36" t="str">
        <f>IF(ISNUMBER(deployment_raw[[#This Row],[Column10]]), deployment_raw[[#This Row],[Column10]],"")</f>
        <v/>
      </c>
      <c r="K571" s="31" t="str">
        <f>IF(ISNUMBER(deployment_raw[[#This Row],[Column11]]), deployment_raw[[#This Row],[Column11]]/1048576,"")</f>
        <v/>
      </c>
      <c r="L571" s="31" t="str">
        <f>IF(ISNUMBER(deployment_raw[[#This Row],[Column12]]), deployment_raw[[#This Row],[Column12]],"")</f>
        <v/>
      </c>
      <c r="M571" s="40" t="str">
        <f>IF(ISNUMBER(deployment_raw[[#This Row],[Column13]]), deployment_raw[[#This Row],[Column13]]/1048576,"")</f>
        <v/>
      </c>
    </row>
    <row r="572" spans="1:13" ht="15.75" customHeight="1" x14ac:dyDescent="0.25">
      <c r="A572" s="30" t="str">
        <f>IF(ISNONTEXT(deployment_raw[[#This Row],[Column1]]), "", deployment_raw[[#This Row],[Column1]])</f>
        <v/>
      </c>
      <c r="B572" s="47" t="str">
        <f>IF(ISNONTEXT(deployment_raw[[#This Row],[Column2]]), "", deployment_raw[[#This Row],[Column2]])</f>
        <v/>
      </c>
      <c r="C572" s="48" t="str">
        <f>IF(ISNONTEXT(deployment_raw[[#This Row],[Column3]]), "", deployment_raw[[#This Row],[Column3]])</f>
        <v/>
      </c>
      <c r="D572" s="47" t="str">
        <f>IF(ISNONTEXT(deployment_raw[[#This Row],[Column4]]), "", deployment_raw[[#This Row],[Column4]])</f>
        <v/>
      </c>
      <c r="E572" s="33" t="str">
        <f>IF(ISNUMBER(deployment_raw[[#This Row],[Column5]]), deployment_raw[[#This Row],[Column5]],"")</f>
        <v/>
      </c>
      <c r="F572" s="36" t="str">
        <f>IF(ISNUMBER(deployment_raw[[#This Row],[Column6]]), deployment_raw[[#This Row],[Column6]],"")</f>
        <v/>
      </c>
      <c r="G572" s="31" t="str">
        <f>IF(ISNUMBER(deployment_raw[[#This Row],[Column7]]), deployment_raw[[#This Row],[Column7]]/1048576,"")</f>
        <v/>
      </c>
      <c r="H572" s="31" t="str">
        <f>IF(ISNUMBER(deployment_raw[[#This Row],[Column8]]), deployment_raw[[#This Row],[Column8]],"")</f>
        <v/>
      </c>
      <c r="I572" s="33" t="str">
        <f>IF(ISNUMBER(deployment_raw[[#This Row],[Column9]]), deployment_raw[[#This Row],[Column9]]/1048576,"")</f>
        <v/>
      </c>
      <c r="J572" s="36" t="str">
        <f>IF(ISNUMBER(deployment_raw[[#This Row],[Column10]]), deployment_raw[[#This Row],[Column10]],"")</f>
        <v/>
      </c>
      <c r="K572" s="31" t="str">
        <f>IF(ISNUMBER(deployment_raw[[#This Row],[Column11]]), deployment_raw[[#This Row],[Column11]]/1048576,"")</f>
        <v/>
      </c>
      <c r="L572" s="31" t="str">
        <f>IF(ISNUMBER(deployment_raw[[#This Row],[Column12]]), deployment_raw[[#This Row],[Column12]],"")</f>
        <v/>
      </c>
      <c r="M572" s="40" t="str">
        <f>IF(ISNUMBER(deployment_raw[[#This Row],[Column13]]), deployment_raw[[#This Row],[Column13]]/1048576,"")</f>
        <v/>
      </c>
    </row>
    <row r="573" spans="1:13" ht="15.75" customHeight="1" x14ac:dyDescent="0.25">
      <c r="A573" s="30" t="str">
        <f>IF(ISNONTEXT(deployment_raw[[#This Row],[Column1]]), "", deployment_raw[[#This Row],[Column1]])</f>
        <v/>
      </c>
      <c r="B573" s="47" t="str">
        <f>IF(ISNONTEXT(deployment_raw[[#This Row],[Column2]]), "", deployment_raw[[#This Row],[Column2]])</f>
        <v/>
      </c>
      <c r="C573" s="48" t="str">
        <f>IF(ISNONTEXT(deployment_raw[[#This Row],[Column3]]), "", deployment_raw[[#This Row],[Column3]])</f>
        <v/>
      </c>
      <c r="D573" s="47" t="str">
        <f>IF(ISNONTEXT(deployment_raw[[#This Row],[Column4]]), "", deployment_raw[[#This Row],[Column4]])</f>
        <v/>
      </c>
      <c r="E573" s="33" t="str">
        <f>IF(ISNUMBER(deployment_raw[[#This Row],[Column5]]), deployment_raw[[#This Row],[Column5]],"")</f>
        <v/>
      </c>
      <c r="F573" s="36" t="str">
        <f>IF(ISNUMBER(deployment_raw[[#This Row],[Column6]]), deployment_raw[[#This Row],[Column6]],"")</f>
        <v/>
      </c>
      <c r="G573" s="31" t="str">
        <f>IF(ISNUMBER(deployment_raw[[#This Row],[Column7]]), deployment_raw[[#This Row],[Column7]]/1048576,"")</f>
        <v/>
      </c>
      <c r="H573" s="31" t="str">
        <f>IF(ISNUMBER(deployment_raw[[#This Row],[Column8]]), deployment_raw[[#This Row],[Column8]],"")</f>
        <v/>
      </c>
      <c r="I573" s="33" t="str">
        <f>IF(ISNUMBER(deployment_raw[[#This Row],[Column9]]), deployment_raw[[#This Row],[Column9]]/1048576,"")</f>
        <v/>
      </c>
      <c r="J573" s="36" t="str">
        <f>IF(ISNUMBER(deployment_raw[[#This Row],[Column10]]), deployment_raw[[#This Row],[Column10]],"")</f>
        <v/>
      </c>
      <c r="K573" s="31" t="str">
        <f>IF(ISNUMBER(deployment_raw[[#This Row],[Column11]]), deployment_raw[[#This Row],[Column11]]/1048576,"")</f>
        <v/>
      </c>
      <c r="L573" s="31" t="str">
        <f>IF(ISNUMBER(deployment_raw[[#This Row],[Column12]]), deployment_raw[[#This Row],[Column12]],"")</f>
        <v/>
      </c>
      <c r="M573" s="40" t="str">
        <f>IF(ISNUMBER(deployment_raw[[#This Row],[Column13]]), deployment_raw[[#This Row],[Column13]]/1048576,"")</f>
        <v/>
      </c>
    </row>
    <row r="574" spans="1:13" ht="15.75" customHeight="1" x14ac:dyDescent="0.25">
      <c r="A574" s="30" t="str">
        <f>IF(ISNONTEXT(deployment_raw[[#This Row],[Column1]]), "", deployment_raw[[#This Row],[Column1]])</f>
        <v/>
      </c>
      <c r="B574" s="47" t="str">
        <f>IF(ISNONTEXT(deployment_raw[[#This Row],[Column2]]), "", deployment_raw[[#This Row],[Column2]])</f>
        <v/>
      </c>
      <c r="C574" s="48" t="str">
        <f>IF(ISNONTEXT(deployment_raw[[#This Row],[Column3]]), "", deployment_raw[[#This Row],[Column3]])</f>
        <v/>
      </c>
      <c r="D574" s="47" t="str">
        <f>IF(ISNONTEXT(deployment_raw[[#This Row],[Column4]]), "", deployment_raw[[#This Row],[Column4]])</f>
        <v/>
      </c>
      <c r="E574" s="33" t="str">
        <f>IF(ISNUMBER(deployment_raw[[#This Row],[Column5]]), deployment_raw[[#This Row],[Column5]],"")</f>
        <v/>
      </c>
      <c r="F574" s="36" t="str">
        <f>IF(ISNUMBER(deployment_raw[[#This Row],[Column6]]), deployment_raw[[#This Row],[Column6]],"")</f>
        <v/>
      </c>
      <c r="G574" s="31" t="str">
        <f>IF(ISNUMBER(deployment_raw[[#This Row],[Column7]]), deployment_raw[[#This Row],[Column7]]/1048576,"")</f>
        <v/>
      </c>
      <c r="H574" s="31" t="str">
        <f>IF(ISNUMBER(deployment_raw[[#This Row],[Column8]]), deployment_raw[[#This Row],[Column8]],"")</f>
        <v/>
      </c>
      <c r="I574" s="33" t="str">
        <f>IF(ISNUMBER(deployment_raw[[#This Row],[Column9]]), deployment_raw[[#This Row],[Column9]]/1048576,"")</f>
        <v/>
      </c>
      <c r="J574" s="36" t="str">
        <f>IF(ISNUMBER(deployment_raw[[#This Row],[Column10]]), deployment_raw[[#This Row],[Column10]],"")</f>
        <v/>
      </c>
      <c r="K574" s="31" t="str">
        <f>IF(ISNUMBER(deployment_raw[[#This Row],[Column11]]), deployment_raw[[#This Row],[Column11]]/1048576,"")</f>
        <v/>
      </c>
      <c r="L574" s="31" t="str">
        <f>IF(ISNUMBER(deployment_raw[[#This Row],[Column12]]), deployment_raw[[#This Row],[Column12]],"")</f>
        <v/>
      </c>
      <c r="M574" s="40" t="str">
        <f>IF(ISNUMBER(deployment_raw[[#This Row],[Column13]]), deployment_raw[[#This Row],[Column13]]/1048576,"")</f>
        <v/>
      </c>
    </row>
    <row r="575" spans="1:13" ht="15.75" customHeight="1" x14ac:dyDescent="0.25">
      <c r="A575" s="30" t="str">
        <f>IF(ISNONTEXT(deployment_raw[[#This Row],[Column1]]), "", deployment_raw[[#This Row],[Column1]])</f>
        <v/>
      </c>
      <c r="B575" s="47" t="str">
        <f>IF(ISNONTEXT(deployment_raw[[#This Row],[Column2]]), "", deployment_raw[[#This Row],[Column2]])</f>
        <v/>
      </c>
      <c r="C575" s="48" t="str">
        <f>IF(ISNONTEXT(deployment_raw[[#This Row],[Column3]]), "", deployment_raw[[#This Row],[Column3]])</f>
        <v/>
      </c>
      <c r="D575" s="47" t="str">
        <f>IF(ISNONTEXT(deployment_raw[[#This Row],[Column4]]), "", deployment_raw[[#This Row],[Column4]])</f>
        <v/>
      </c>
      <c r="E575" s="33" t="str">
        <f>IF(ISNUMBER(deployment_raw[[#This Row],[Column5]]), deployment_raw[[#This Row],[Column5]],"")</f>
        <v/>
      </c>
      <c r="F575" s="36" t="str">
        <f>IF(ISNUMBER(deployment_raw[[#This Row],[Column6]]), deployment_raw[[#This Row],[Column6]],"")</f>
        <v/>
      </c>
      <c r="G575" s="31" t="str">
        <f>IF(ISNUMBER(deployment_raw[[#This Row],[Column7]]), deployment_raw[[#This Row],[Column7]]/1048576,"")</f>
        <v/>
      </c>
      <c r="H575" s="31" t="str">
        <f>IF(ISNUMBER(deployment_raw[[#This Row],[Column8]]), deployment_raw[[#This Row],[Column8]],"")</f>
        <v/>
      </c>
      <c r="I575" s="33" t="str">
        <f>IF(ISNUMBER(deployment_raw[[#This Row],[Column9]]), deployment_raw[[#This Row],[Column9]]/1048576,"")</f>
        <v/>
      </c>
      <c r="J575" s="36" t="str">
        <f>IF(ISNUMBER(deployment_raw[[#This Row],[Column10]]), deployment_raw[[#This Row],[Column10]],"")</f>
        <v/>
      </c>
      <c r="K575" s="31" t="str">
        <f>IF(ISNUMBER(deployment_raw[[#This Row],[Column11]]), deployment_raw[[#This Row],[Column11]]/1048576,"")</f>
        <v/>
      </c>
      <c r="L575" s="31" t="str">
        <f>IF(ISNUMBER(deployment_raw[[#This Row],[Column12]]), deployment_raw[[#This Row],[Column12]],"")</f>
        <v/>
      </c>
      <c r="M575" s="40" t="str">
        <f>IF(ISNUMBER(deployment_raw[[#This Row],[Column13]]), deployment_raw[[#This Row],[Column13]]/1048576,"")</f>
        <v/>
      </c>
    </row>
    <row r="576" spans="1:13" ht="15.75" customHeight="1" x14ac:dyDescent="0.25">
      <c r="A576" s="30" t="str">
        <f>IF(ISNONTEXT(deployment_raw[[#This Row],[Column1]]), "", deployment_raw[[#This Row],[Column1]])</f>
        <v/>
      </c>
      <c r="B576" s="47" t="str">
        <f>IF(ISNONTEXT(deployment_raw[[#This Row],[Column2]]), "", deployment_raw[[#This Row],[Column2]])</f>
        <v/>
      </c>
      <c r="C576" s="48" t="str">
        <f>IF(ISNONTEXT(deployment_raw[[#This Row],[Column3]]), "", deployment_raw[[#This Row],[Column3]])</f>
        <v/>
      </c>
      <c r="D576" s="47" t="str">
        <f>IF(ISNONTEXT(deployment_raw[[#This Row],[Column4]]), "", deployment_raw[[#This Row],[Column4]])</f>
        <v/>
      </c>
      <c r="E576" s="33" t="str">
        <f>IF(ISNUMBER(deployment_raw[[#This Row],[Column5]]), deployment_raw[[#This Row],[Column5]],"")</f>
        <v/>
      </c>
      <c r="F576" s="36" t="str">
        <f>IF(ISNUMBER(deployment_raw[[#This Row],[Column6]]), deployment_raw[[#This Row],[Column6]],"")</f>
        <v/>
      </c>
      <c r="G576" s="31" t="str">
        <f>IF(ISNUMBER(deployment_raw[[#This Row],[Column7]]), deployment_raw[[#This Row],[Column7]]/1048576,"")</f>
        <v/>
      </c>
      <c r="H576" s="31" t="str">
        <f>IF(ISNUMBER(deployment_raw[[#This Row],[Column8]]), deployment_raw[[#This Row],[Column8]],"")</f>
        <v/>
      </c>
      <c r="I576" s="33" t="str">
        <f>IF(ISNUMBER(deployment_raw[[#This Row],[Column9]]), deployment_raw[[#This Row],[Column9]]/1048576,"")</f>
        <v/>
      </c>
      <c r="J576" s="36" t="str">
        <f>IF(ISNUMBER(deployment_raw[[#This Row],[Column10]]), deployment_raw[[#This Row],[Column10]],"")</f>
        <v/>
      </c>
      <c r="K576" s="31" t="str">
        <f>IF(ISNUMBER(deployment_raw[[#This Row],[Column11]]), deployment_raw[[#This Row],[Column11]]/1048576,"")</f>
        <v/>
      </c>
      <c r="L576" s="31" t="str">
        <f>IF(ISNUMBER(deployment_raw[[#This Row],[Column12]]), deployment_raw[[#This Row],[Column12]],"")</f>
        <v/>
      </c>
      <c r="M576" s="40" t="str">
        <f>IF(ISNUMBER(deployment_raw[[#This Row],[Column13]]), deployment_raw[[#This Row],[Column13]]/1048576,"")</f>
        <v/>
      </c>
    </row>
    <row r="577" spans="1:13" ht="15.75" customHeight="1" x14ac:dyDescent="0.25">
      <c r="A577" s="30" t="str">
        <f>IF(ISNONTEXT(deployment_raw[[#This Row],[Column1]]), "", deployment_raw[[#This Row],[Column1]])</f>
        <v/>
      </c>
      <c r="B577" s="47" t="str">
        <f>IF(ISNONTEXT(deployment_raw[[#This Row],[Column2]]), "", deployment_raw[[#This Row],[Column2]])</f>
        <v/>
      </c>
      <c r="C577" s="48" t="str">
        <f>IF(ISNONTEXT(deployment_raw[[#This Row],[Column3]]), "", deployment_raw[[#This Row],[Column3]])</f>
        <v/>
      </c>
      <c r="D577" s="47" t="str">
        <f>IF(ISNONTEXT(deployment_raw[[#This Row],[Column4]]), "", deployment_raw[[#This Row],[Column4]])</f>
        <v/>
      </c>
      <c r="E577" s="33" t="str">
        <f>IF(ISNUMBER(deployment_raw[[#This Row],[Column5]]), deployment_raw[[#This Row],[Column5]],"")</f>
        <v/>
      </c>
      <c r="F577" s="36" t="str">
        <f>IF(ISNUMBER(deployment_raw[[#This Row],[Column6]]), deployment_raw[[#This Row],[Column6]],"")</f>
        <v/>
      </c>
      <c r="G577" s="31" t="str">
        <f>IF(ISNUMBER(deployment_raw[[#This Row],[Column7]]), deployment_raw[[#This Row],[Column7]]/1048576,"")</f>
        <v/>
      </c>
      <c r="H577" s="31" t="str">
        <f>IF(ISNUMBER(deployment_raw[[#This Row],[Column8]]), deployment_raw[[#This Row],[Column8]],"")</f>
        <v/>
      </c>
      <c r="I577" s="33" t="str">
        <f>IF(ISNUMBER(deployment_raw[[#This Row],[Column9]]), deployment_raw[[#This Row],[Column9]]/1048576,"")</f>
        <v/>
      </c>
      <c r="J577" s="36" t="str">
        <f>IF(ISNUMBER(deployment_raw[[#This Row],[Column10]]), deployment_raw[[#This Row],[Column10]],"")</f>
        <v/>
      </c>
      <c r="K577" s="31" t="str">
        <f>IF(ISNUMBER(deployment_raw[[#This Row],[Column11]]), deployment_raw[[#This Row],[Column11]]/1048576,"")</f>
        <v/>
      </c>
      <c r="L577" s="31" t="str">
        <f>IF(ISNUMBER(deployment_raw[[#This Row],[Column12]]), deployment_raw[[#This Row],[Column12]],"")</f>
        <v/>
      </c>
      <c r="M577" s="40" t="str">
        <f>IF(ISNUMBER(deployment_raw[[#This Row],[Column13]]), deployment_raw[[#This Row],[Column13]]/1048576,"")</f>
        <v/>
      </c>
    </row>
    <row r="578" spans="1:13" ht="15.75" customHeight="1" x14ac:dyDescent="0.25">
      <c r="A578" s="30" t="str">
        <f>IF(ISNONTEXT(deployment_raw[[#This Row],[Column1]]), "", deployment_raw[[#This Row],[Column1]])</f>
        <v/>
      </c>
      <c r="B578" s="47" t="str">
        <f>IF(ISNONTEXT(deployment_raw[[#This Row],[Column2]]), "", deployment_raw[[#This Row],[Column2]])</f>
        <v/>
      </c>
      <c r="C578" s="48" t="str">
        <f>IF(ISNONTEXT(deployment_raw[[#This Row],[Column3]]), "", deployment_raw[[#This Row],[Column3]])</f>
        <v/>
      </c>
      <c r="D578" s="47" t="str">
        <f>IF(ISNONTEXT(deployment_raw[[#This Row],[Column4]]), "", deployment_raw[[#This Row],[Column4]])</f>
        <v/>
      </c>
      <c r="E578" s="33" t="str">
        <f>IF(ISNUMBER(deployment_raw[[#This Row],[Column5]]), deployment_raw[[#This Row],[Column5]],"")</f>
        <v/>
      </c>
      <c r="F578" s="36" t="str">
        <f>IF(ISNUMBER(deployment_raw[[#This Row],[Column6]]), deployment_raw[[#This Row],[Column6]],"")</f>
        <v/>
      </c>
      <c r="G578" s="31" t="str">
        <f>IF(ISNUMBER(deployment_raw[[#This Row],[Column7]]), deployment_raw[[#This Row],[Column7]]/1048576,"")</f>
        <v/>
      </c>
      <c r="H578" s="31" t="str">
        <f>IF(ISNUMBER(deployment_raw[[#This Row],[Column8]]), deployment_raw[[#This Row],[Column8]],"")</f>
        <v/>
      </c>
      <c r="I578" s="33" t="str">
        <f>IF(ISNUMBER(deployment_raw[[#This Row],[Column9]]), deployment_raw[[#This Row],[Column9]]/1048576,"")</f>
        <v/>
      </c>
      <c r="J578" s="36" t="str">
        <f>IF(ISNUMBER(deployment_raw[[#This Row],[Column10]]), deployment_raw[[#This Row],[Column10]],"")</f>
        <v/>
      </c>
      <c r="K578" s="31" t="str">
        <f>IF(ISNUMBER(deployment_raw[[#This Row],[Column11]]), deployment_raw[[#This Row],[Column11]]/1048576,"")</f>
        <v/>
      </c>
      <c r="L578" s="31" t="str">
        <f>IF(ISNUMBER(deployment_raw[[#This Row],[Column12]]), deployment_raw[[#This Row],[Column12]],"")</f>
        <v/>
      </c>
      <c r="M578" s="40" t="str">
        <f>IF(ISNUMBER(deployment_raw[[#This Row],[Column13]]), deployment_raw[[#This Row],[Column13]]/1048576,"")</f>
        <v/>
      </c>
    </row>
    <row r="579" spans="1:13" ht="15.75" customHeight="1" x14ac:dyDescent="0.25">
      <c r="A579" s="30" t="str">
        <f>IF(ISNONTEXT(deployment_raw[[#This Row],[Column1]]), "", deployment_raw[[#This Row],[Column1]])</f>
        <v/>
      </c>
      <c r="B579" s="47" t="str">
        <f>IF(ISNONTEXT(deployment_raw[[#This Row],[Column2]]), "", deployment_raw[[#This Row],[Column2]])</f>
        <v/>
      </c>
      <c r="C579" s="48" t="str">
        <f>IF(ISNONTEXT(deployment_raw[[#This Row],[Column3]]), "", deployment_raw[[#This Row],[Column3]])</f>
        <v/>
      </c>
      <c r="D579" s="47" t="str">
        <f>IF(ISNONTEXT(deployment_raw[[#This Row],[Column4]]), "", deployment_raw[[#This Row],[Column4]])</f>
        <v/>
      </c>
      <c r="E579" s="33" t="str">
        <f>IF(ISNUMBER(deployment_raw[[#This Row],[Column5]]), deployment_raw[[#This Row],[Column5]],"")</f>
        <v/>
      </c>
      <c r="F579" s="36" t="str">
        <f>IF(ISNUMBER(deployment_raw[[#This Row],[Column6]]), deployment_raw[[#This Row],[Column6]],"")</f>
        <v/>
      </c>
      <c r="G579" s="31" t="str">
        <f>IF(ISNUMBER(deployment_raw[[#This Row],[Column7]]), deployment_raw[[#This Row],[Column7]]/1048576,"")</f>
        <v/>
      </c>
      <c r="H579" s="31" t="str">
        <f>IF(ISNUMBER(deployment_raw[[#This Row],[Column8]]), deployment_raw[[#This Row],[Column8]],"")</f>
        <v/>
      </c>
      <c r="I579" s="33" t="str">
        <f>IF(ISNUMBER(deployment_raw[[#This Row],[Column9]]), deployment_raw[[#This Row],[Column9]]/1048576,"")</f>
        <v/>
      </c>
      <c r="J579" s="36" t="str">
        <f>IF(ISNUMBER(deployment_raw[[#This Row],[Column10]]), deployment_raw[[#This Row],[Column10]],"")</f>
        <v/>
      </c>
      <c r="K579" s="31" t="str">
        <f>IF(ISNUMBER(deployment_raw[[#This Row],[Column11]]), deployment_raw[[#This Row],[Column11]]/1048576,"")</f>
        <v/>
      </c>
      <c r="L579" s="31" t="str">
        <f>IF(ISNUMBER(deployment_raw[[#This Row],[Column12]]), deployment_raw[[#This Row],[Column12]],"")</f>
        <v/>
      </c>
      <c r="M579" s="40" t="str">
        <f>IF(ISNUMBER(deployment_raw[[#This Row],[Column13]]), deployment_raw[[#This Row],[Column13]]/1048576,"")</f>
        <v/>
      </c>
    </row>
    <row r="580" spans="1:13" ht="15.75" customHeight="1" x14ac:dyDescent="0.25">
      <c r="A580" s="30" t="str">
        <f>IF(ISNONTEXT(deployment_raw[[#This Row],[Column1]]), "", deployment_raw[[#This Row],[Column1]])</f>
        <v/>
      </c>
      <c r="B580" s="47" t="str">
        <f>IF(ISNONTEXT(deployment_raw[[#This Row],[Column2]]), "", deployment_raw[[#This Row],[Column2]])</f>
        <v/>
      </c>
      <c r="C580" s="48" t="str">
        <f>IF(ISNONTEXT(deployment_raw[[#This Row],[Column3]]), "", deployment_raw[[#This Row],[Column3]])</f>
        <v/>
      </c>
      <c r="D580" s="47" t="str">
        <f>IF(ISNONTEXT(deployment_raw[[#This Row],[Column4]]), "", deployment_raw[[#This Row],[Column4]])</f>
        <v/>
      </c>
      <c r="E580" s="33" t="str">
        <f>IF(ISNUMBER(deployment_raw[[#This Row],[Column5]]), deployment_raw[[#This Row],[Column5]],"")</f>
        <v/>
      </c>
      <c r="F580" s="36" t="str">
        <f>IF(ISNUMBER(deployment_raw[[#This Row],[Column6]]), deployment_raw[[#This Row],[Column6]],"")</f>
        <v/>
      </c>
      <c r="G580" s="31" t="str">
        <f>IF(ISNUMBER(deployment_raw[[#This Row],[Column7]]), deployment_raw[[#This Row],[Column7]]/1048576,"")</f>
        <v/>
      </c>
      <c r="H580" s="31" t="str">
        <f>IF(ISNUMBER(deployment_raw[[#This Row],[Column8]]), deployment_raw[[#This Row],[Column8]],"")</f>
        <v/>
      </c>
      <c r="I580" s="33" t="str">
        <f>IF(ISNUMBER(deployment_raw[[#This Row],[Column9]]), deployment_raw[[#This Row],[Column9]]/1048576,"")</f>
        <v/>
      </c>
      <c r="J580" s="36" t="str">
        <f>IF(ISNUMBER(deployment_raw[[#This Row],[Column10]]), deployment_raw[[#This Row],[Column10]],"")</f>
        <v/>
      </c>
      <c r="K580" s="31" t="str">
        <f>IF(ISNUMBER(deployment_raw[[#This Row],[Column11]]), deployment_raw[[#This Row],[Column11]]/1048576,"")</f>
        <v/>
      </c>
      <c r="L580" s="31" t="str">
        <f>IF(ISNUMBER(deployment_raw[[#This Row],[Column12]]), deployment_raw[[#This Row],[Column12]],"")</f>
        <v/>
      </c>
      <c r="M580" s="40" t="str">
        <f>IF(ISNUMBER(deployment_raw[[#This Row],[Column13]]), deployment_raw[[#This Row],[Column13]]/1048576,"")</f>
        <v/>
      </c>
    </row>
    <row r="581" spans="1:13" ht="15.75" customHeight="1" x14ac:dyDescent="0.25">
      <c r="A581" s="30" t="str">
        <f>IF(ISNONTEXT(deployment_raw[[#This Row],[Column1]]), "", deployment_raw[[#This Row],[Column1]])</f>
        <v/>
      </c>
      <c r="B581" s="47" t="str">
        <f>IF(ISNONTEXT(deployment_raw[[#This Row],[Column2]]), "", deployment_raw[[#This Row],[Column2]])</f>
        <v/>
      </c>
      <c r="C581" s="48" t="str">
        <f>IF(ISNONTEXT(deployment_raw[[#This Row],[Column3]]), "", deployment_raw[[#This Row],[Column3]])</f>
        <v/>
      </c>
      <c r="D581" s="47" t="str">
        <f>IF(ISNONTEXT(deployment_raw[[#This Row],[Column4]]), "", deployment_raw[[#This Row],[Column4]])</f>
        <v/>
      </c>
      <c r="E581" s="33" t="str">
        <f>IF(ISNUMBER(deployment_raw[[#This Row],[Column5]]), deployment_raw[[#This Row],[Column5]],"")</f>
        <v/>
      </c>
      <c r="F581" s="36" t="str">
        <f>IF(ISNUMBER(deployment_raw[[#This Row],[Column6]]), deployment_raw[[#This Row],[Column6]],"")</f>
        <v/>
      </c>
      <c r="G581" s="31" t="str">
        <f>IF(ISNUMBER(deployment_raw[[#This Row],[Column7]]), deployment_raw[[#This Row],[Column7]]/1048576,"")</f>
        <v/>
      </c>
      <c r="H581" s="31" t="str">
        <f>IF(ISNUMBER(deployment_raw[[#This Row],[Column8]]), deployment_raw[[#This Row],[Column8]],"")</f>
        <v/>
      </c>
      <c r="I581" s="33" t="str">
        <f>IF(ISNUMBER(deployment_raw[[#This Row],[Column9]]), deployment_raw[[#This Row],[Column9]]/1048576,"")</f>
        <v/>
      </c>
      <c r="J581" s="36" t="str">
        <f>IF(ISNUMBER(deployment_raw[[#This Row],[Column10]]), deployment_raw[[#This Row],[Column10]],"")</f>
        <v/>
      </c>
      <c r="K581" s="31" t="str">
        <f>IF(ISNUMBER(deployment_raw[[#This Row],[Column11]]), deployment_raw[[#This Row],[Column11]]/1048576,"")</f>
        <v/>
      </c>
      <c r="L581" s="31" t="str">
        <f>IF(ISNUMBER(deployment_raw[[#This Row],[Column12]]), deployment_raw[[#This Row],[Column12]],"")</f>
        <v/>
      </c>
      <c r="M581" s="40" t="str">
        <f>IF(ISNUMBER(deployment_raw[[#This Row],[Column13]]), deployment_raw[[#This Row],[Column13]]/1048576,"")</f>
        <v/>
      </c>
    </row>
    <row r="582" spans="1:13" ht="15.75" customHeight="1" x14ac:dyDescent="0.25">
      <c r="A582" s="30" t="str">
        <f>IF(ISNONTEXT(deployment_raw[[#This Row],[Column1]]), "", deployment_raw[[#This Row],[Column1]])</f>
        <v/>
      </c>
      <c r="B582" s="47" t="str">
        <f>IF(ISNONTEXT(deployment_raw[[#This Row],[Column2]]), "", deployment_raw[[#This Row],[Column2]])</f>
        <v/>
      </c>
      <c r="C582" s="48" t="str">
        <f>IF(ISNONTEXT(deployment_raw[[#This Row],[Column3]]), "", deployment_raw[[#This Row],[Column3]])</f>
        <v/>
      </c>
      <c r="D582" s="47" t="str">
        <f>IF(ISNONTEXT(deployment_raw[[#This Row],[Column4]]), "", deployment_raw[[#This Row],[Column4]])</f>
        <v/>
      </c>
      <c r="E582" s="33" t="str">
        <f>IF(ISNUMBER(deployment_raw[[#This Row],[Column5]]), deployment_raw[[#This Row],[Column5]],"")</f>
        <v/>
      </c>
      <c r="F582" s="36" t="str">
        <f>IF(ISNUMBER(deployment_raw[[#This Row],[Column6]]), deployment_raw[[#This Row],[Column6]],"")</f>
        <v/>
      </c>
      <c r="G582" s="31" t="str">
        <f>IF(ISNUMBER(deployment_raw[[#This Row],[Column7]]), deployment_raw[[#This Row],[Column7]]/1048576,"")</f>
        <v/>
      </c>
      <c r="H582" s="31" t="str">
        <f>IF(ISNUMBER(deployment_raw[[#This Row],[Column8]]), deployment_raw[[#This Row],[Column8]],"")</f>
        <v/>
      </c>
      <c r="I582" s="33" t="str">
        <f>IF(ISNUMBER(deployment_raw[[#This Row],[Column9]]), deployment_raw[[#This Row],[Column9]]/1048576,"")</f>
        <v/>
      </c>
      <c r="J582" s="36" t="str">
        <f>IF(ISNUMBER(deployment_raw[[#This Row],[Column10]]), deployment_raw[[#This Row],[Column10]],"")</f>
        <v/>
      </c>
      <c r="K582" s="31" t="str">
        <f>IF(ISNUMBER(deployment_raw[[#This Row],[Column11]]), deployment_raw[[#This Row],[Column11]]/1048576,"")</f>
        <v/>
      </c>
      <c r="L582" s="31" t="str">
        <f>IF(ISNUMBER(deployment_raw[[#This Row],[Column12]]), deployment_raw[[#This Row],[Column12]],"")</f>
        <v/>
      </c>
      <c r="M582" s="40" t="str">
        <f>IF(ISNUMBER(deployment_raw[[#This Row],[Column13]]), deployment_raw[[#This Row],[Column13]]/1048576,"")</f>
        <v/>
      </c>
    </row>
    <row r="583" spans="1:13" ht="15.75" customHeight="1" x14ac:dyDescent="0.25">
      <c r="A583" s="30" t="str">
        <f>IF(ISNONTEXT(deployment_raw[[#This Row],[Column1]]), "", deployment_raw[[#This Row],[Column1]])</f>
        <v/>
      </c>
      <c r="B583" s="47" t="str">
        <f>IF(ISNONTEXT(deployment_raw[[#This Row],[Column2]]), "", deployment_raw[[#This Row],[Column2]])</f>
        <v/>
      </c>
      <c r="C583" s="48" t="str">
        <f>IF(ISNONTEXT(deployment_raw[[#This Row],[Column3]]), "", deployment_raw[[#This Row],[Column3]])</f>
        <v/>
      </c>
      <c r="D583" s="47" t="str">
        <f>IF(ISNONTEXT(deployment_raw[[#This Row],[Column4]]), "", deployment_raw[[#This Row],[Column4]])</f>
        <v/>
      </c>
      <c r="E583" s="33" t="str">
        <f>IF(ISNUMBER(deployment_raw[[#This Row],[Column5]]), deployment_raw[[#This Row],[Column5]],"")</f>
        <v/>
      </c>
      <c r="F583" s="36" t="str">
        <f>IF(ISNUMBER(deployment_raw[[#This Row],[Column6]]), deployment_raw[[#This Row],[Column6]],"")</f>
        <v/>
      </c>
      <c r="G583" s="31" t="str">
        <f>IF(ISNUMBER(deployment_raw[[#This Row],[Column7]]), deployment_raw[[#This Row],[Column7]]/1048576,"")</f>
        <v/>
      </c>
      <c r="H583" s="31" t="str">
        <f>IF(ISNUMBER(deployment_raw[[#This Row],[Column8]]), deployment_raw[[#This Row],[Column8]],"")</f>
        <v/>
      </c>
      <c r="I583" s="33" t="str">
        <f>IF(ISNUMBER(deployment_raw[[#This Row],[Column9]]), deployment_raw[[#This Row],[Column9]]/1048576,"")</f>
        <v/>
      </c>
      <c r="J583" s="36" t="str">
        <f>IF(ISNUMBER(deployment_raw[[#This Row],[Column10]]), deployment_raw[[#This Row],[Column10]],"")</f>
        <v/>
      </c>
      <c r="K583" s="31" t="str">
        <f>IF(ISNUMBER(deployment_raw[[#This Row],[Column11]]), deployment_raw[[#This Row],[Column11]]/1048576,"")</f>
        <v/>
      </c>
      <c r="L583" s="31" t="str">
        <f>IF(ISNUMBER(deployment_raw[[#This Row],[Column12]]), deployment_raw[[#This Row],[Column12]],"")</f>
        <v/>
      </c>
      <c r="M583" s="40" t="str">
        <f>IF(ISNUMBER(deployment_raw[[#This Row],[Column13]]), deployment_raw[[#This Row],[Column13]]/1048576,"")</f>
        <v/>
      </c>
    </row>
    <row r="584" spans="1:13" ht="15.75" customHeight="1" x14ac:dyDescent="0.25">
      <c r="A584" s="30" t="str">
        <f>IF(ISNONTEXT(deployment_raw[[#This Row],[Column1]]), "", deployment_raw[[#This Row],[Column1]])</f>
        <v/>
      </c>
      <c r="B584" s="47" t="str">
        <f>IF(ISNONTEXT(deployment_raw[[#This Row],[Column2]]), "", deployment_raw[[#This Row],[Column2]])</f>
        <v/>
      </c>
      <c r="C584" s="48" t="str">
        <f>IF(ISNONTEXT(deployment_raw[[#This Row],[Column3]]), "", deployment_raw[[#This Row],[Column3]])</f>
        <v/>
      </c>
      <c r="D584" s="47" t="str">
        <f>IF(ISNONTEXT(deployment_raw[[#This Row],[Column4]]), "", deployment_raw[[#This Row],[Column4]])</f>
        <v/>
      </c>
      <c r="E584" s="33" t="str">
        <f>IF(ISNUMBER(deployment_raw[[#This Row],[Column5]]), deployment_raw[[#This Row],[Column5]],"")</f>
        <v/>
      </c>
      <c r="F584" s="36" t="str">
        <f>IF(ISNUMBER(deployment_raw[[#This Row],[Column6]]), deployment_raw[[#This Row],[Column6]],"")</f>
        <v/>
      </c>
      <c r="G584" s="31" t="str">
        <f>IF(ISNUMBER(deployment_raw[[#This Row],[Column7]]), deployment_raw[[#This Row],[Column7]]/1048576,"")</f>
        <v/>
      </c>
      <c r="H584" s="31" t="str">
        <f>IF(ISNUMBER(deployment_raw[[#This Row],[Column8]]), deployment_raw[[#This Row],[Column8]],"")</f>
        <v/>
      </c>
      <c r="I584" s="33" t="str">
        <f>IF(ISNUMBER(deployment_raw[[#This Row],[Column9]]), deployment_raw[[#This Row],[Column9]]/1048576,"")</f>
        <v/>
      </c>
      <c r="J584" s="36" t="str">
        <f>IF(ISNUMBER(deployment_raw[[#This Row],[Column10]]), deployment_raw[[#This Row],[Column10]],"")</f>
        <v/>
      </c>
      <c r="K584" s="31" t="str">
        <f>IF(ISNUMBER(deployment_raw[[#This Row],[Column11]]), deployment_raw[[#This Row],[Column11]]/1048576,"")</f>
        <v/>
      </c>
      <c r="L584" s="31" t="str">
        <f>IF(ISNUMBER(deployment_raw[[#This Row],[Column12]]), deployment_raw[[#This Row],[Column12]],"")</f>
        <v/>
      </c>
      <c r="M584" s="40" t="str">
        <f>IF(ISNUMBER(deployment_raw[[#This Row],[Column13]]), deployment_raw[[#This Row],[Column13]]/1048576,"")</f>
        <v/>
      </c>
    </row>
    <row r="585" spans="1:13" ht="15.75" customHeight="1" x14ac:dyDescent="0.25">
      <c r="A585" s="30" t="str">
        <f>IF(ISNONTEXT(deployment_raw[[#This Row],[Column1]]), "", deployment_raw[[#This Row],[Column1]])</f>
        <v/>
      </c>
      <c r="B585" s="47" t="str">
        <f>IF(ISNONTEXT(deployment_raw[[#This Row],[Column2]]), "", deployment_raw[[#This Row],[Column2]])</f>
        <v/>
      </c>
      <c r="C585" s="48" t="str">
        <f>IF(ISNONTEXT(deployment_raw[[#This Row],[Column3]]), "", deployment_raw[[#This Row],[Column3]])</f>
        <v/>
      </c>
      <c r="D585" s="47" t="str">
        <f>IF(ISNONTEXT(deployment_raw[[#This Row],[Column4]]), "", deployment_raw[[#This Row],[Column4]])</f>
        <v/>
      </c>
      <c r="E585" s="33" t="str">
        <f>IF(ISNUMBER(deployment_raw[[#This Row],[Column5]]), deployment_raw[[#This Row],[Column5]],"")</f>
        <v/>
      </c>
      <c r="F585" s="36" t="str">
        <f>IF(ISNUMBER(deployment_raw[[#This Row],[Column6]]), deployment_raw[[#This Row],[Column6]],"")</f>
        <v/>
      </c>
      <c r="G585" s="31" t="str">
        <f>IF(ISNUMBER(deployment_raw[[#This Row],[Column7]]), deployment_raw[[#This Row],[Column7]]/1048576,"")</f>
        <v/>
      </c>
      <c r="H585" s="31" t="str">
        <f>IF(ISNUMBER(deployment_raw[[#This Row],[Column8]]), deployment_raw[[#This Row],[Column8]],"")</f>
        <v/>
      </c>
      <c r="I585" s="33" t="str">
        <f>IF(ISNUMBER(deployment_raw[[#This Row],[Column9]]), deployment_raw[[#This Row],[Column9]]/1048576,"")</f>
        <v/>
      </c>
      <c r="J585" s="36" t="str">
        <f>IF(ISNUMBER(deployment_raw[[#This Row],[Column10]]), deployment_raw[[#This Row],[Column10]],"")</f>
        <v/>
      </c>
      <c r="K585" s="31" t="str">
        <f>IF(ISNUMBER(deployment_raw[[#This Row],[Column11]]), deployment_raw[[#This Row],[Column11]]/1048576,"")</f>
        <v/>
      </c>
      <c r="L585" s="31" t="str">
        <f>IF(ISNUMBER(deployment_raw[[#This Row],[Column12]]), deployment_raw[[#This Row],[Column12]],"")</f>
        <v/>
      </c>
      <c r="M585" s="40" t="str">
        <f>IF(ISNUMBER(deployment_raw[[#This Row],[Column13]]), deployment_raw[[#This Row],[Column13]]/1048576,"")</f>
        <v/>
      </c>
    </row>
    <row r="586" spans="1:13" ht="15.75" customHeight="1" x14ac:dyDescent="0.25">
      <c r="A586" s="30" t="str">
        <f>IF(ISNONTEXT(deployment_raw[[#This Row],[Column1]]), "", deployment_raw[[#This Row],[Column1]])</f>
        <v/>
      </c>
      <c r="B586" s="47" t="str">
        <f>IF(ISNONTEXT(deployment_raw[[#This Row],[Column2]]), "", deployment_raw[[#This Row],[Column2]])</f>
        <v/>
      </c>
      <c r="C586" s="48" t="str">
        <f>IF(ISNONTEXT(deployment_raw[[#This Row],[Column3]]), "", deployment_raw[[#This Row],[Column3]])</f>
        <v/>
      </c>
      <c r="D586" s="47" t="str">
        <f>IF(ISNONTEXT(deployment_raw[[#This Row],[Column4]]), "", deployment_raw[[#This Row],[Column4]])</f>
        <v/>
      </c>
      <c r="E586" s="33" t="str">
        <f>IF(ISNUMBER(deployment_raw[[#This Row],[Column5]]), deployment_raw[[#This Row],[Column5]],"")</f>
        <v/>
      </c>
      <c r="F586" s="36" t="str">
        <f>IF(ISNUMBER(deployment_raw[[#This Row],[Column6]]), deployment_raw[[#This Row],[Column6]],"")</f>
        <v/>
      </c>
      <c r="G586" s="31" t="str">
        <f>IF(ISNUMBER(deployment_raw[[#This Row],[Column7]]), deployment_raw[[#This Row],[Column7]]/1048576,"")</f>
        <v/>
      </c>
      <c r="H586" s="31" t="str">
        <f>IF(ISNUMBER(deployment_raw[[#This Row],[Column8]]), deployment_raw[[#This Row],[Column8]],"")</f>
        <v/>
      </c>
      <c r="I586" s="33" t="str">
        <f>IF(ISNUMBER(deployment_raw[[#This Row],[Column9]]), deployment_raw[[#This Row],[Column9]]/1048576,"")</f>
        <v/>
      </c>
      <c r="J586" s="36" t="str">
        <f>IF(ISNUMBER(deployment_raw[[#This Row],[Column10]]), deployment_raw[[#This Row],[Column10]],"")</f>
        <v/>
      </c>
      <c r="K586" s="31" t="str">
        <f>IF(ISNUMBER(deployment_raw[[#This Row],[Column11]]), deployment_raw[[#This Row],[Column11]]/1048576,"")</f>
        <v/>
      </c>
      <c r="L586" s="31" t="str">
        <f>IF(ISNUMBER(deployment_raw[[#This Row],[Column12]]), deployment_raw[[#This Row],[Column12]],"")</f>
        <v/>
      </c>
      <c r="M586" s="40" t="str">
        <f>IF(ISNUMBER(deployment_raw[[#This Row],[Column13]]), deployment_raw[[#This Row],[Column13]]/1048576,"")</f>
        <v/>
      </c>
    </row>
    <row r="587" spans="1:13" ht="15.75" customHeight="1" x14ac:dyDescent="0.25">
      <c r="A587" s="30" t="str">
        <f>IF(ISNONTEXT(deployment_raw[[#This Row],[Column1]]), "", deployment_raw[[#This Row],[Column1]])</f>
        <v/>
      </c>
      <c r="B587" s="47" t="str">
        <f>IF(ISNONTEXT(deployment_raw[[#This Row],[Column2]]), "", deployment_raw[[#This Row],[Column2]])</f>
        <v/>
      </c>
      <c r="C587" s="48" t="str">
        <f>IF(ISNONTEXT(deployment_raw[[#This Row],[Column3]]), "", deployment_raw[[#This Row],[Column3]])</f>
        <v/>
      </c>
      <c r="D587" s="47" t="str">
        <f>IF(ISNONTEXT(deployment_raw[[#This Row],[Column4]]), "", deployment_raw[[#This Row],[Column4]])</f>
        <v/>
      </c>
      <c r="E587" s="33" t="str">
        <f>IF(ISNUMBER(deployment_raw[[#This Row],[Column5]]), deployment_raw[[#This Row],[Column5]],"")</f>
        <v/>
      </c>
      <c r="F587" s="36" t="str">
        <f>IF(ISNUMBER(deployment_raw[[#This Row],[Column6]]), deployment_raw[[#This Row],[Column6]],"")</f>
        <v/>
      </c>
      <c r="G587" s="31" t="str">
        <f>IF(ISNUMBER(deployment_raw[[#This Row],[Column7]]), deployment_raw[[#This Row],[Column7]]/1048576,"")</f>
        <v/>
      </c>
      <c r="H587" s="31" t="str">
        <f>IF(ISNUMBER(deployment_raw[[#This Row],[Column8]]), deployment_raw[[#This Row],[Column8]],"")</f>
        <v/>
      </c>
      <c r="I587" s="33" t="str">
        <f>IF(ISNUMBER(deployment_raw[[#This Row],[Column9]]), deployment_raw[[#This Row],[Column9]]/1048576,"")</f>
        <v/>
      </c>
      <c r="J587" s="36" t="str">
        <f>IF(ISNUMBER(deployment_raw[[#This Row],[Column10]]), deployment_raw[[#This Row],[Column10]],"")</f>
        <v/>
      </c>
      <c r="K587" s="31" t="str">
        <f>IF(ISNUMBER(deployment_raw[[#This Row],[Column11]]), deployment_raw[[#This Row],[Column11]]/1048576,"")</f>
        <v/>
      </c>
      <c r="L587" s="31" t="str">
        <f>IF(ISNUMBER(deployment_raw[[#This Row],[Column12]]), deployment_raw[[#This Row],[Column12]],"")</f>
        <v/>
      </c>
      <c r="M587" s="40" t="str">
        <f>IF(ISNUMBER(deployment_raw[[#This Row],[Column13]]), deployment_raw[[#This Row],[Column13]]/1048576,"")</f>
        <v/>
      </c>
    </row>
    <row r="588" spans="1:13" ht="15.75" customHeight="1" x14ac:dyDescent="0.25">
      <c r="A588" s="30" t="str">
        <f>IF(ISNONTEXT(deployment_raw[[#This Row],[Column1]]), "", deployment_raw[[#This Row],[Column1]])</f>
        <v/>
      </c>
      <c r="B588" s="47" t="str">
        <f>IF(ISNONTEXT(deployment_raw[[#This Row],[Column2]]), "", deployment_raw[[#This Row],[Column2]])</f>
        <v/>
      </c>
      <c r="C588" s="48" t="str">
        <f>IF(ISNONTEXT(deployment_raw[[#This Row],[Column3]]), "", deployment_raw[[#This Row],[Column3]])</f>
        <v/>
      </c>
      <c r="D588" s="47" t="str">
        <f>IF(ISNONTEXT(deployment_raw[[#This Row],[Column4]]), "", deployment_raw[[#This Row],[Column4]])</f>
        <v/>
      </c>
      <c r="E588" s="33" t="str">
        <f>IF(ISNUMBER(deployment_raw[[#This Row],[Column5]]), deployment_raw[[#This Row],[Column5]],"")</f>
        <v/>
      </c>
      <c r="F588" s="36" t="str">
        <f>IF(ISNUMBER(deployment_raw[[#This Row],[Column6]]), deployment_raw[[#This Row],[Column6]],"")</f>
        <v/>
      </c>
      <c r="G588" s="31" t="str">
        <f>IF(ISNUMBER(deployment_raw[[#This Row],[Column7]]), deployment_raw[[#This Row],[Column7]]/1048576,"")</f>
        <v/>
      </c>
      <c r="H588" s="31" t="str">
        <f>IF(ISNUMBER(deployment_raw[[#This Row],[Column8]]), deployment_raw[[#This Row],[Column8]],"")</f>
        <v/>
      </c>
      <c r="I588" s="33" t="str">
        <f>IF(ISNUMBER(deployment_raw[[#This Row],[Column9]]), deployment_raw[[#This Row],[Column9]]/1048576,"")</f>
        <v/>
      </c>
      <c r="J588" s="36" t="str">
        <f>IF(ISNUMBER(deployment_raw[[#This Row],[Column10]]), deployment_raw[[#This Row],[Column10]],"")</f>
        <v/>
      </c>
      <c r="K588" s="31" t="str">
        <f>IF(ISNUMBER(deployment_raw[[#This Row],[Column11]]), deployment_raw[[#This Row],[Column11]]/1048576,"")</f>
        <v/>
      </c>
      <c r="L588" s="31" t="str">
        <f>IF(ISNUMBER(deployment_raw[[#This Row],[Column12]]), deployment_raw[[#This Row],[Column12]],"")</f>
        <v/>
      </c>
      <c r="M588" s="40" t="str">
        <f>IF(ISNUMBER(deployment_raw[[#This Row],[Column13]]), deployment_raw[[#This Row],[Column13]]/1048576,"")</f>
        <v/>
      </c>
    </row>
    <row r="589" spans="1:13" ht="15.75" customHeight="1" x14ac:dyDescent="0.25">
      <c r="A589" s="30" t="str">
        <f>IF(ISNONTEXT(deployment_raw[[#This Row],[Column1]]), "", deployment_raw[[#This Row],[Column1]])</f>
        <v/>
      </c>
      <c r="B589" s="47" t="str">
        <f>IF(ISNONTEXT(deployment_raw[[#This Row],[Column2]]), "", deployment_raw[[#This Row],[Column2]])</f>
        <v/>
      </c>
      <c r="C589" s="48" t="str">
        <f>IF(ISNONTEXT(deployment_raw[[#This Row],[Column3]]), "", deployment_raw[[#This Row],[Column3]])</f>
        <v/>
      </c>
      <c r="D589" s="47" t="str">
        <f>IF(ISNONTEXT(deployment_raw[[#This Row],[Column4]]), "", deployment_raw[[#This Row],[Column4]])</f>
        <v/>
      </c>
      <c r="E589" s="33" t="str">
        <f>IF(ISNUMBER(deployment_raw[[#This Row],[Column5]]), deployment_raw[[#This Row],[Column5]],"")</f>
        <v/>
      </c>
      <c r="F589" s="36" t="str">
        <f>IF(ISNUMBER(deployment_raw[[#This Row],[Column6]]), deployment_raw[[#This Row],[Column6]],"")</f>
        <v/>
      </c>
      <c r="G589" s="31" t="str">
        <f>IF(ISNUMBER(deployment_raw[[#This Row],[Column7]]), deployment_raw[[#This Row],[Column7]]/1048576,"")</f>
        <v/>
      </c>
      <c r="H589" s="31" t="str">
        <f>IF(ISNUMBER(deployment_raw[[#This Row],[Column8]]), deployment_raw[[#This Row],[Column8]],"")</f>
        <v/>
      </c>
      <c r="I589" s="33" t="str">
        <f>IF(ISNUMBER(deployment_raw[[#This Row],[Column9]]), deployment_raw[[#This Row],[Column9]]/1048576,"")</f>
        <v/>
      </c>
      <c r="J589" s="36" t="str">
        <f>IF(ISNUMBER(deployment_raw[[#This Row],[Column10]]), deployment_raw[[#This Row],[Column10]],"")</f>
        <v/>
      </c>
      <c r="K589" s="31" t="str">
        <f>IF(ISNUMBER(deployment_raw[[#This Row],[Column11]]), deployment_raw[[#This Row],[Column11]]/1048576,"")</f>
        <v/>
      </c>
      <c r="L589" s="31" t="str">
        <f>IF(ISNUMBER(deployment_raw[[#This Row],[Column12]]), deployment_raw[[#This Row],[Column12]],"")</f>
        <v/>
      </c>
      <c r="M589" s="40" t="str">
        <f>IF(ISNUMBER(deployment_raw[[#This Row],[Column13]]), deployment_raw[[#This Row],[Column13]]/1048576,"")</f>
        <v/>
      </c>
    </row>
    <row r="590" spans="1:13" ht="15.75" customHeight="1" x14ac:dyDescent="0.25">
      <c r="A590" s="30" t="str">
        <f>IF(ISNONTEXT(deployment_raw[[#This Row],[Column1]]), "", deployment_raw[[#This Row],[Column1]])</f>
        <v/>
      </c>
      <c r="B590" s="47" t="str">
        <f>IF(ISNONTEXT(deployment_raw[[#This Row],[Column2]]), "", deployment_raw[[#This Row],[Column2]])</f>
        <v/>
      </c>
      <c r="C590" s="48" t="str">
        <f>IF(ISNONTEXT(deployment_raw[[#This Row],[Column3]]), "", deployment_raw[[#This Row],[Column3]])</f>
        <v/>
      </c>
      <c r="D590" s="47" t="str">
        <f>IF(ISNONTEXT(deployment_raw[[#This Row],[Column4]]), "", deployment_raw[[#This Row],[Column4]])</f>
        <v/>
      </c>
      <c r="E590" s="33" t="str">
        <f>IF(ISNUMBER(deployment_raw[[#This Row],[Column5]]), deployment_raw[[#This Row],[Column5]],"")</f>
        <v/>
      </c>
      <c r="F590" s="36" t="str">
        <f>IF(ISNUMBER(deployment_raw[[#This Row],[Column6]]), deployment_raw[[#This Row],[Column6]],"")</f>
        <v/>
      </c>
      <c r="G590" s="31" t="str">
        <f>IF(ISNUMBER(deployment_raw[[#This Row],[Column7]]), deployment_raw[[#This Row],[Column7]]/1048576,"")</f>
        <v/>
      </c>
      <c r="H590" s="31" t="str">
        <f>IF(ISNUMBER(deployment_raw[[#This Row],[Column8]]), deployment_raw[[#This Row],[Column8]],"")</f>
        <v/>
      </c>
      <c r="I590" s="33" t="str">
        <f>IF(ISNUMBER(deployment_raw[[#This Row],[Column9]]), deployment_raw[[#This Row],[Column9]]/1048576,"")</f>
        <v/>
      </c>
      <c r="J590" s="36" t="str">
        <f>IF(ISNUMBER(deployment_raw[[#This Row],[Column10]]), deployment_raw[[#This Row],[Column10]],"")</f>
        <v/>
      </c>
      <c r="K590" s="31" t="str">
        <f>IF(ISNUMBER(deployment_raw[[#This Row],[Column11]]), deployment_raw[[#This Row],[Column11]]/1048576,"")</f>
        <v/>
      </c>
      <c r="L590" s="31" t="str">
        <f>IF(ISNUMBER(deployment_raw[[#This Row],[Column12]]), deployment_raw[[#This Row],[Column12]],"")</f>
        <v/>
      </c>
      <c r="M590" s="40" t="str">
        <f>IF(ISNUMBER(deployment_raw[[#This Row],[Column13]]), deployment_raw[[#This Row],[Column13]]/1048576,"")</f>
        <v/>
      </c>
    </row>
    <row r="591" spans="1:13" ht="15.75" customHeight="1" x14ac:dyDescent="0.25">
      <c r="A591" s="30" t="str">
        <f>IF(ISNONTEXT(deployment_raw[[#This Row],[Column1]]), "", deployment_raw[[#This Row],[Column1]])</f>
        <v/>
      </c>
      <c r="B591" s="47" t="str">
        <f>IF(ISNONTEXT(deployment_raw[[#This Row],[Column2]]), "", deployment_raw[[#This Row],[Column2]])</f>
        <v/>
      </c>
      <c r="C591" s="48" t="str">
        <f>IF(ISNONTEXT(deployment_raw[[#This Row],[Column3]]), "", deployment_raw[[#This Row],[Column3]])</f>
        <v/>
      </c>
      <c r="D591" s="47" t="str">
        <f>IF(ISNONTEXT(deployment_raw[[#This Row],[Column4]]), "", deployment_raw[[#This Row],[Column4]])</f>
        <v/>
      </c>
      <c r="E591" s="33" t="str">
        <f>IF(ISNUMBER(deployment_raw[[#This Row],[Column5]]), deployment_raw[[#This Row],[Column5]],"")</f>
        <v/>
      </c>
      <c r="F591" s="36" t="str">
        <f>IF(ISNUMBER(deployment_raw[[#This Row],[Column6]]), deployment_raw[[#This Row],[Column6]],"")</f>
        <v/>
      </c>
      <c r="G591" s="31" t="str">
        <f>IF(ISNUMBER(deployment_raw[[#This Row],[Column7]]), deployment_raw[[#This Row],[Column7]]/1048576,"")</f>
        <v/>
      </c>
      <c r="H591" s="31" t="str">
        <f>IF(ISNUMBER(deployment_raw[[#This Row],[Column8]]), deployment_raw[[#This Row],[Column8]],"")</f>
        <v/>
      </c>
      <c r="I591" s="33" t="str">
        <f>IF(ISNUMBER(deployment_raw[[#This Row],[Column9]]), deployment_raw[[#This Row],[Column9]]/1048576,"")</f>
        <v/>
      </c>
      <c r="J591" s="36" t="str">
        <f>IF(ISNUMBER(deployment_raw[[#This Row],[Column10]]), deployment_raw[[#This Row],[Column10]],"")</f>
        <v/>
      </c>
      <c r="K591" s="31" t="str">
        <f>IF(ISNUMBER(deployment_raw[[#This Row],[Column11]]), deployment_raw[[#This Row],[Column11]]/1048576,"")</f>
        <v/>
      </c>
      <c r="L591" s="31" t="str">
        <f>IF(ISNUMBER(deployment_raw[[#This Row],[Column12]]), deployment_raw[[#This Row],[Column12]],"")</f>
        <v/>
      </c>
      <c r="M591" s="40" t="str">
        <f>IF(ISNUMBER(deployment_raw[[#This Row],[Column13]]), deployment_raw[[#This Row],[Column13]]/1048576,"")</f>
        <v/>
      </c>
    </row>
    <row r="592" spans="1:13" ht="15.75" customHeight="1" x14ac:dyDescent="0.25">
      <c r="A592" s="30" t="str">
        <f>IF(ISNONTEXT(deployment_raw[[#This Row],[Column1]]), "", deployment_raw[[#This Row],[Column1]])</f>
        <v/>
      </c>
      <c r="B592" s="47" t="str">
        <f>IF(ISNONTEXT(deployment_raw[[#This Row],[Column2]]), "", deployment_raw[[#This Row],[Column2]])</f>
        <v/>
      </c>
      <c r="C592" s="48" t="str">
        <f>IF(ISNONTEXT(deployment_raw[[#This Row],[Column3]]), "", deployment_raw[[#This Row],[Column3]])</f>
        <v/>
      </c>
      <c r="D592" s="47" t="str">
        <f>IF(ISNONTEXT(deployment_raw[[#This Row],[Column4]]), "", deployment_raw[[#This Row],[Column4]])</f>
        <v/>
      </c>
      <c r="E592" s="33" t="str">
        <f>IF(ISNUMBER(deployment_raw[[#This Row],[Column5]]), deployment_raw[[#This Row],[Column5]],"")</f>
        <v/>
      </c>
      <c r="F592" s="36" t="str">
        <f>IF(ISNUMBER(deployment_raw[[#This Row],[Column6]]), deployment_raw[[#This Row],[Column6]],"")</f>
        <v/>
      </c>
      <c r="G592" s="31" t="str">
        <f>IF(ISNUMBER(deployment_raw[[#This Row],[Column7]]), deployment_raw[[#This Row],[Column7]]/1048576,"")</f>
        <v/>
      </c>
      <c r="H592" s="31" t="str">
        <f>IF(ISNUMBER(deployment_raw[[#This Row],[Column8]]), deployment_raw[[#This Row],[Column8]],"")</f>
        <v/>
      </c>
      <c r="I592" s="33" t="str">
        <f>IF(ISNUMBER(deployment_raw[[#This Row],[Column9]]), deployment_raw[[#This Row],[Column9]]/1048576,"")</f>
        <v/>
      </c>
      <c r="J592" s="36" t="str">
        <f>IF(ISNUMBER(deployment_raw[[#This Row],[Column10]]), deployment_raw[[#This Row],[Column10]],"")</f>
        <v/>
      </c>
      <c r="K592" s="31" t="str">
        <f>IF(ISNUMBER(deployment_raw[[#This Row],[Column11]]), deployment_raw[[#This Row],[Column11]]/1048576,"")</f>
        <v/>
      </c>
      <c r="L592" s="31" t="str">
        <f>IF(ISNUMBER(deployment_raw[[#This Row],[Column12]]), deployment_raw[[#This Row],[Column12]],"")</f>
        <v/>
      </c>
      <c r="M592" s="40" t="str">
        <f>IF(ISNUMBER(deployment_raw[[#This Row],[Column13]]), deployment_raw[[#This Row],[Column13]]/1048576,"")</f>
        <v/>
      </c>
    </row>
    <row r="593" spans="1:13" ht="15.75" customHeight="1" x14ac:dyDescent="0.25">
      <c r="A593" s="30" t="str">
        <f>IF(ISNONTEXT(deployment_raw[[#This Row],[Column1]]), "", deployment_raw[[#This Row],[Column1]])</f>
        <v/>
      </c>
      <c r="B593" s="47" t="str">
        <f>IF(ISNONTEXT(deployment_raw[[#This Row],[Column2]]), "", deployment_raw[[#This Row],[Column2]])</f>
        <v/>
      </c>
      <c r="C593" s="48" t="str">
        <f>IF(ISNONTEXT(deployment_raw[[#This Row],[Column3]]), "", deployment_raw[[#This Row],[Column3]])</f>
        <v/>
      </c>
      <c r="D593" s="47" t="str">
        <f>IF(ISNONTEXT(deployment_raw[[#This Row],[Column4]]), "", deployment_raw[[#This Row],[Column4]])</f>
        <v/>
      </c>
      <c r="E593" s="33" t="str">
        <f>IF(ISNUMBER(deployment_raw[[#This Row],[Column5]]), deployment_raw[[#This Row],[Column5]],"")</f>
        <v/>
      </c>
      <c r="F593" s="36" t="str">
        <f>IF(ISNUMBER(deployment_raw[[#This Row],[Column6]]), deployment_raw[[#This Row],[Column6]],"")</f>
        <v/>
      </c>
      <c r="G593" s="31" t="str">
        <f>IF(ISNUMBER(deployment_raw[[#This Row],[Column7]]), deployment_raw[[#This Row],[Column7]]/1048576,"")</f>
        <v/>
      </c>
      <c r="H593" s="31" t="str">
        <f>IF(ISNUMBER(deployment_raw[[#This Row],[Column8]]), deployment_raw[[#This Row],[Column8]],"")</f>
        <v/>
      </c>
      <c r="I593" s="33" t="str">
        <f>IF(ISNUMBER(deployment_raw[[#This Row],[Column9]]), deployment_raw[[#This Row],[Column9]]/1048576,"")</f>
        <v/>
      </c>
      <c r="J593" s="36" t="str">
        <f>IF(ISNUMBER(deployment_raw[[#This Row],[Column10]]), deployment_raw[[#This Row],[Column10]],"")</f>
        <v/>
      </c>
      <c r="K593" s="31" t="str">
        <f>IF(ISNUMBER(deployment_raw[[#This Row],[Column11]]), deployment_raw[[#This Row],[Column11]]/1048576,"")</f>
        <v/>
      </c>
      <c r="L593" s="31" t="str">
        <f>IF(ISNUMBER(deployment_raw[[#This Row],[Column12]]), deployment_raw[[#This Row],[Column12]],"")</f>
        <v/>
      </c>
      <c r="M593" s="40" t="str">
        <f>IF(ISNUMBER(deployment_raw[[#This Row],[Column13]]), deployment_raw[[#This Row],[Column13]]/1048576,"")</f>
        <v/>
      </c>
    </row>
    <row r="594" spans="1:13" ht="15.75" customHeight="1" x14ac:dyDescent="0.25">
      <c r="A594" s="30" t="str">
        <f>IF(ISNONTEXT(deployment_raw[[#This Row],[Column1]]), "", deployment_raw[[#This Row],[Column1]])</f>
        <v/>
      </c>
      <c r="B594" s="47" t="str">
        <f>IF(ISNONTEXT(deployment_raw[[#This Row],[Column2]]), "", deployment_raw[[#This Row],[Column2]])</f>
        <v/>
      </c>
      <c r="C594" s="48" t="str">
        <f>IF(ISNONTEXT(deployment_raw[[#This Row],[Column3]]), "", deployment_raw[[#This Row],[Column3]])</f>
        <v/>
      </c>
      <c r="D594" s="47" t="str">
        <f>IF(ISNONTEXT(deployment_raw[[#This Row],[Column4]]), "", deployment_raw[[#This Row],[Column4]])</f>
        <v/>
      </c>
      <c r="E594" s="33" t="str">
        <f>IF(ISNUMBER(deployment_raw[[#This Row],[Column5]]), deployment_raw[[#This Row],[Column5]],"")</f>
        <v/>
      </c>
      <c r="F594" s="36" t="str">
        <f>IF(ISNUMBER(deployment_raw[[#This Row],[Column6]]), deployment_raw[[#This Row],[Column6]],"")</f>
        <v/>
      </c>
      <c r="G594" s="31" t="str">
        <f>IF(ISNUMBER(deployment_raw[[#This Row],[Column7]]), deployment_raw[[#This Row],[Column7]]/1048576,"")</f>
        <v/>
      </c>
      <c r="H594" s="31" t="str">
        <f>IF(ISNUMBER(deployment_raw[[#This Row],[Column8]]), deployment_raw[[#This Row],[Column8]],"")</f>
        <v/>
      </c>
      <c r="I594" s="33" t="str">
        <f>IF(ISNUMBER(deployment_raw[[#This Row],[Column9]]), deployment_raw[[#This Row],[Column9]]/1048576,"")</f>
        <v/>
      </c>
      <c r="J594" s="36" t="str">
        <f>IF(ISNUMBER(deployment_raw[[#This Row],[Column10]]), deployment_raw[[#This Row],[Column10]],"")</f>
        <v/>
      </c>
      <c r="K594" s="31" t="str">
        <f>IF(ISNUMBER(deployment_raw[[#This Row],[Column11]]), deployment_raw[[#This Row],[Column11]]/1048576,"")</f>
        <v/>
      </c>
      <c r="L594" s="31" t="str">
        <f>IF(ISNUMBER(deployment_raw[[#This Row],[Column12]]), deployment_raw[[#This Row],[Column12]],"")</f>
        <v/>
      </c>
      <c r="M594" s="40" t="str">
        <f>IF(ISNUMBER(deployment_raw[[#This Row],[Column13]]), deployment_raw[[#This Row],[Column13]]/1048576,"")</f>
        <v/>
      </c>
    </row>
    <row r="595" spans="1:13" ht="15.75" customHeight="1" x14ac:dyDescent="0.25">
      <c r="A595" s="30" t="str">
        <f>IF(ISNONTEXT(deployment_raw[[#This Row],[Column1]]), "", deployment_raw[[#This Row],[Column1]])</f>
        <v/>
      </c>
      <c r="B595" s="47" t="str">
        <f>IF(ISNONTEXT(deployment_raw[[#This Row],[Column2]]), "", deployment_raw[[#This Row],[Column2]])</f>
        <v/>
      </c>
      <c r="C595" s="48" t="str">
        <f>IF(ISNONTEXT(deployment_raw[[#This Row],[Column3]]), "", deployment_raw[[#This Row],[Column3]])</f>
        <v/>
      </c>
      <c r="D595" s="47" t="str">
        <f>IF(ISNONTEXT(deployment_raw[[#This Row],[Column4]]), "", deployment_raw[[#This Row],[Column4]])</f>
        <v/>
      </c>
      <c r="E595" s="33" t="str">
        <f>IF(ISNUMBER(deployment_raw[[#This Row],[Column5]]), deployment_raw[[#This Row],[Column5]],"")</f>
        <v/>
      </c>
      <c r="F595" s="36" t="str">
        <f>IF(ISNUMBER(deployment_raw[[#This Row],[Column6]]), deployment_raw[[#This Row],[Column6]],"")</f>
        <v/>
      </c>
      <c r="G595" s="31" t="str">
        <f>IF(ISNUMBER(deployment_raw[[#This Row],[Column7]]), deployment_raw[[#This Row],[Column7]]/1048576,"")</f>
        <v/>
      </c>
      <c r="H595" s="31" t="str">
        <f>IF(ISNUMBER(deployment_raw[[#This Row],[Column8]]), deployment_raw[[#This Row],[Column8]],"")</f>
        <v/>
      </c>
      <c r="I595" s="33" t="str">
        <f>IF(ISNUMBER(deployment_raw[[#This Row],[Column9]]), deployment_raw[[#This Row],[Column9]]/1048576,"")</f>
        <v/>
      </c>
      <c r="J595" s="36" t="str">
        <f>IF(ISNUMBER(deployment_raw[[#This Row],[Column10]]), deployment_raw[[#This Row],[Column10]],"")</f>
        <v/>
      </c>
      <c r="K595" s="31" t="str">
        <f>IF(ISNUMBER(deployment_raw[[#This Row],[Column11]]), deployment_raw[[#This Row],[Column11]]/1048576,"")</f>
        <v/>
      </c>
      <c r="L595" s="31" t="str">
        <f>IF(ISNUMBER(deployment_raw[[#This Row],[Column12]]), deployment_raw[[#This Row],[Column12]],"")</f>
        <v/>
      </c>
      <c r="M595" s="40" t="str">
        <f>IF(ISNUMBER(deployment_raw[[#This Row],[Column13]]), deployment_raw[[#This Row],[Column13]]/1048576,"")</f>
        <v/>
      </c>
    </row>
    <row r="596" spans="1:13" ht="15.75" customHeight="1" x14ac:dyDescent="0.25">
      <c r="A596" s="30" t="str">
        <f>IF(ISNONTEXT(deployment_raw[[#This Row],[Column1]]), "", deployment_raw[[#This Row],[Column1]])</f>
        <v/>
      </c>
      <c r="B596" s="47" t="str">
        <f>IF(ISNONTEXT(deployment_raw[[#This Row],[Column2]]), "", deployment_raw[[#This Row],[Column2]])</f>
        <v/>
      </c>
      <c r="C596" s="48" t="str">
        <f>IF(ISNONTEXT(deployment_raw[[#This Row],[Column3]]), "", deployment_raw[[#This Row],[Column3]])</f>
        <v/>
      </c>
      <c r="D596" s="47" t="str">
        <f>IF(ISNONTEXT(deployment_raw[[#This Row],[Column4]]), "", deployment_raw[[#This Row],[Column4]])</f>
        <v/>
      </c>
      <c r="E596" s="33" t="str">
        <f>IF(ISNUMBER(deployment_raw[[#This Row],[Column5]]), deployment_raw[[#This Row],[Column5]],"")</f>
        <v/>
      </c>
      <c r="F596" s="36" t="str">
        <f>IF(ISNUMBER(deployment_raw[[#This Row],[Column6]]), deployment_raw[[#This Row],[Column6]],"")</f>
        <v/>
      </c>
      <c r="G596" s="31" t="str">
        <f>IF(ISNUMBER(deployment_raw[[#This Row],[Column7]]), deployment_raw[[#This Row],[Column7]]/1048576,"")</f>
        <v/>
      </c>
      <c r="H596" s="31" t="str">
        <f>IF(ISNUMBER(deployment_raw[[#This Row],[Column8]]), deployment_raw[[#This Row],[Column8]],"")</f>
        <v/>
      </c>
      <c r="I596" s="33" t="str">
        <f>IF(ISNUMBER(deployment_raw[[#This Row],[Column9]]), deployment_raw[[#This Row],[Column9]]/1048576,"")</f>
        <v/>
      </c>
      <c r="J596" s="36" t="str">
        <f>IF(ISNUMBER(deployment_raw[[#This Row],[Column10]]), deployment_raw[[#This Row],[Column10]],"")</f>
        <v/>
      </c>
      <c r="K596" s="31" t="str">
        <f>IF(ISNUMBER(deployment_raw[[#This Row],[Column11]]), deployment_raw[[#This Row],[Column11]]/1048576,"")</f>
        <v/>
      </c>
      <c r="L596" s="31" t="str">
        <f>IF(ISNUMBER(deployment_raw[[#This Row],[Column12]]), deployment_raw[[#This Row],[Column12]],"")</f>
        <v/>
      </c>
      <c r="M596" s="40" t="str">
        <f>IF(ISNUMBER(deployment_raw[[#This Row],[Column13]]), deployment_raw[[#This Row],[Column13]]/1048576,"")</f>
        <v/>
      </c>
    </row>
    <row r="597" spans="1:13" ht="15.75" customHeight="1" x14ac:dyDescent="0.25">
      <c r="A597" s="30" t="str">
        <f>IF(ISNONTEXT(deployment_raw[[#This Row],[Column1]]), "", deployment_raw[[#This Row],[Column1]])</f>
        <v/>
      </c>
      <c r="B597" s="47" t="str">
        <f>IF(ISNONTEXT(deployment_raw[[#This Row],[Column2]]), "", deployment_raw[[#This Row],[Column2]])</f>
        <v/>
      </c>
      <c r="C597" s="48" t="str">
        <f>IF(ISNONTEXT(deployment_raw[[#This Row],[Column3]]), "", deployment_raw[[#This Row],[Column3]])</f>
        <v/>
      </c>
      <c r="D597" s="47" t="str">
        <f>IF(ISNONTEXT(deployment_raw[[#This Row],[Column4]]), "", deployment_raw[[#This Row],[Column4]])</f>
        <v/>
      </c>
      <c r="E597" s="33" t="str">
        <f>IF(ISNUMBER(deployment_raw[[#This Row],[Column5]]), deployment_raw[[#This Row],[Column5]],"")</f>
        <v/>
      </c>
      <c r="F597" s="36" t="str">
        <f>IF(ISNUMBER(deployment_raw[[#This Row],[Column6]]), deployment_raw[[#This Row],[Column6]],"")</f>
        <v/>
      </c>
      <c r="G597" s="31" t="str">
        <f>IF(ISNUMBER(deployment_raw[[#This Row],[Column7]]), deployment_raw[[#This Row],[Column7]]/1048576,"")</f>
        <v/>
      </c>
      <c r="H597" s="31" t="str">
        <f>IF(ISNUMBER(deployment_raw[[#This Row],[Column8]]), deployment_raw[[#This Row],[Column8]],"")</f>
        <v/>
      </c>
      <c r="I597" s="33" t="str">
        <f>IF(ISNUMBER(deployment_raw[[#This Row],[Column9]]), deployment_raw[[#This Row],[Column9]]/1048576,"")</f>
        <v/>
      </c>
      <c r="J597" s="36" t="str">
        <f>IF(ISNUMBER(deployment_raw[[#This Row],[Column10]]), deployment_raw[[#This Row],[Column10]],"")</f>
        <v/>
      </c>
      <c r="K597" s="31" t="str">
        <f>IF(ISNUMBER(deployment_raw[[#This Row],[Column11]]), deployment_raw[[#This Row],[Column11]]/1048576,"")</f>
        <v/>
      </c>
      <c r="L597" s="31" t="str">
        <f>IF(ISNUMBER(deployment_raw[[#This Row],[Column12]]), deployment_raw[[#This Row],[Column12]],"")</f>
        <v/>
      </c>
      <c r="M597" s="40" t="str">
        <f>IF(ISNUMBER(deployment_raw[[#This Row],[Column13]]), deployment_raw[[#This Row],[Column13]]/1048576,"")</f>
        <v/>
      </c>
    </row>
    <row r="598" spans="1:13" ht="15.75" customHeight="1" x14ac:dyDescent="0.25">
      <c r="A598" s="30" t="str">
        <f>IF(ISNONTEXT(deployment_raw[[#This Row],[Column1]]), "", deployment_raw[[#This Row],[Column1]])</f>
        <v/>
      </c>
      <c r="B598" s="47" t="str">
        <f>IF(ISNONTEXT(deployment_raw[[#This Row],[Column2]]), "", deployment_raw[[#This Row],[Column2]])</f>
        <v/>
      </c>
      <c r="C598" s="48" t="str">
        <f>IF(ISNONTEXT(deployment_raw[[#This Row],[Column3]]), "", deployment_raw[[#This Row],[Column3]])</f>
        <v/>
      </c>
      <c r="D598" s="47" t="str">
        <f>IF(ISNONTEXT(deployment_raw[[#This Row],[Column4]]), "", deployment_raw[[#This Row],[Column4]])</f>
        <v/>
      </c>
      <c r="E598" s="33" t="str">
        <f>IF(ISNUMBER(deployment_raw[[#This Row],[Column5]]), deployment_raw[[#This Row],[Column5]],"")</f>
        <v/>
      </c>
      <c r="F598" s="36" t="str">
        <f>IF(ISNUMBER(deployment_raw[[#This Row],[Column6]]), deployment_raw[[#This Row],[Column6]],"")</f>
        <v/>
      </c>
      <c r="G598" s="31" t="str">
        <f>IF(ISNUMBER(deployment_raw[[#This Row],[Column7]]), deployment_raw[[#This Row],[Column7]]/1048576,"")</f>
        <v/>
      </c>
      <c r="H598" s="31" t="str">
        <f>IF(ISNUMBER(deployment_raw[[#This Row],[Column8]]), deployment_raw[[#This Row],[Column8]],"")</f>
        <v/>
      </c>
      <c r="I598" s="33" t="str">
        <f>IF(ISNUMBER(deployment_raw[[#This Row],[Column9]]), deployment_raw[[#This Row],[Column9]]/1048576,"")</f>
        <v/>
      </c>
      <c r="J598" s="36" t="str">
        <f>IF(ISNUMBER(deployment_raw[[#This Row],[Column10]]), deployment_raw[[#This Row],[Column10]],"")</f>
        <v/>
      </c>
      <c r="K598" s="31" t="str">
        <f>IF(ISNUMBER(deployment_raw[[#This Row],[Column11]]), deployment_raw[[#This Row],[Column11]]/1048576,"")</f>
        <v/>
      </c>
      <c r="L598" s="31" t="str">
        <f>IF(ISNUMBER(deployment_raw[[#This Row],[Column12]]), deployment_raw[[#This Row],[Column12]],"")</f>
        <v/>
      </c>
      <c r="M598" s="40" t="str">
        <f>IF(ISNUMBER(deployment_raw[[#This Row],[Column13]]), deployment_raw[[#This Row],[Column13]]/1048576,"")</f>
        <v/>
      </c>
    </row>
    <row r="599" spans="1:13" ht="15.75" customHeight="1" x14ac:dyDescent="0.25">
      <c r="A599" s="30" t="str">
        <f>IF(ISNONTEXT(deployment_raw[[#This Row],[Column1]]), "", deployment_raw[[#This Row],[Column1]])</f>
        <v/>
      </c>
      <c r="B599" s="47" t="str">
        <f>IF(ISNONTEXT(deployment_raw[[#This Row],[Column2]]), "", deployment_raw[[#This Row],[Column2]])</f>
        <v/>
      </c>
      <c r="C599" s="48" t="str">
        <f>IF(ISNONTEXT(deployment_raw[[#This Row],[Column3]]), "", deployment_raw[[#This Row],[Column3]])</f>
        <v/>
      </c>
      <c r="D599" s="47" t="str">
        <f>IF(ISNONTEXT(deployment_raw[[#This Row],[Column4]]), "", deployment_raw[[#This Row],[Column4]])</f>
        <v/>
      </c>
      <c r="E599" s="33" t="str">
        <f>IF(ISNUMBER(deployment_raw[[#This Row],[Column5]]), deployment_raw[[#This Row],[Column5]],"")</f>
        <v/>
      </c>
      <c r="F599" s="36" t="str">
        <f>IF(ISNUMBER(deployment_raw[[#This Row],[Column6]]), deployment_raw[[#This Row],[Column6]],"")</f>
        <v/>
      </c>
      <c r="G599" s="31" t="str">
        <f>IF(ISNUMBER(deployment_raw[[#This Row],[Column7]]), deployment_raw[[#This Row],[Column7]]/1048576,"")</f>
        <v/>
      </c>
      <c r="H599" s="31" t="str">
        <f>IF(ISNUMBER(deployment_raw[[#This Row],[Column8]]), deployment_raw[[#This Row],[Column8]],"")</f>
        <v/>
      </c>
      <c r="I599" s="33" t="str">
        <f>IF(ISNUMBER(deployment_raw[[#This Row],[Column9]]), deployment_raw[[#This Row],[Column9]]/1048576,"")</f>
        <v/>
      </c>
      <c r="J599" s="36" t="str">
        <f>IF(ISNUMBER(deployment_raw[[#This Row],[Column10]]), deployment_raw[[#This Row],[Column10]],"")</f>
        <v/>
      </c>
      <c r="K599" s="31" t="str">
        <f>IF(ISNUMBER(deployment_raw[[#This Row],[Column11]]), deployment_raw[[#This Row],[Column11]]/1048576,"")</f>
        <v/>
      </c>
      <c r="L599" s="31" t="str">
        <f>IF(ISNUMBER(deployment_raw[[#This Row],[Column12]]), deployment_raw[[#This Row],[Column12]],"")</f>
        <v/>
      </c>
      <c r="M599" s="40" t="str">
        <f>IF(ISNUMBER(deployment_raw[[#This Row],[Column13]]), deployment_raw[[#This Row],[Column13]]/1048576,"")</f>
        <v/>
      </c>
    </row>
    <row r="600" spans="1:13" ht="15.75" customHeight="1" x14ac:dyDescent="0.25">
      <c r="A600" s="30" t="str">
        <f>IF(ISNONTEXT(deployment_raw[[#This Row],[Column1]]), "", deployment_raw[[#This Row],[Column1]])</f>
        <v/>
      </c>
      <c r="B600" s="47" t="str">
        <f>IF(ISNONTEXT(deployment_raw[[#This Row],[Column2]]), "", deployment_raw[[#This Row],[Column2]])</f>
        <v/>
      </c>
      <c r="C600" s="48" t="str">
        <f>IF(ISNONTEXT(deployment_raw[[#This Row],[Column3]]), "", deployment_raw[[#This Row],[Column3]])</f>
        <v/>
      </c>
      <c r="D600" s="47" t="str">
        <f>IF(ISNONTEXT(deployment_raw[[#This Row],[Column4]]), "", deployment_raw[[#This Row],[Column4]])</f>
        <v/>
      </c>
      <c r="E600" s="33" t="str">
        <f>IF(ISNUMBER(deployment_raw[[#This Row],[Column5]]), deployment_raw[[#This Row],[Column5]],"")</f>
        <v/>
      </c>
      <c r="F600" s="36" t="str">
        <f>IF(ISNUMBER(deployment_raw[[#This Row],[Column6]]), deployment_raw[[#This Row],[Column6]],"")</f>
        <v/>
      </c>
      <c r="G600" s="31" t="str">
        <f>IF(ISNUMBER(deployment_raw[[#This Row],[Column7]]), deployment_raw[[#This Row],[Column7]]/1048576,"")</f>
        <v/>
      </c>
      <c r="H600" s="31" t="str">
        <f>IF(ISNUMBER(deployment_raw[[#This Row],[Column8]]), deployment_raw[[#This Row],[Column8]],"")</f>
        <v/>
      </c>
      <c r="I600" s="33" t="str">
        <f>IF(ISNUMBER(deployment_raw[[#This Row],[Column9]]), deployment_raw[[#This Row],[Column9]]/1048576,"")</f>
        <v/>
      </c>
      <c r="J600" s="36" t="str">
        <f>IF(ISNUMBER(deployment_raw[[#This Row],[Column10]]), deployment_raw[[#This Row],[Column10]],"")</f>
        <v/>
      </c>
      <c r="K600" s="31" t="str">
        <f>IF(ISNUMBER(deployment_raw[[#This Row],[Column11]]), deployment_raw[[#This Row],[Column11]]/1048576,"")</f>
        <v/>
      </c>
      <c r="L600" s="31" t="str">
        <f>IF(ISNUMBER(deployment_raw[[#This Row],[Column12]]), deployment_raw[[#This Row],[Column12]],"")</f>
        <v/>
      </c>
      <c r="M600" s="40" t="str">
        <f>IF(ISNUMBER(deployment_raw[[#This Row],[Column13]]), deployment_raw[[#This Row],[Column13]]/1048576,"")</f>
        <v/>
      </c>
    </row>
    <row r="601" spans="1:13" ht="15.75" customHeight="1" x14ac:dyDescent="0.25">
      <c r="A601" s="30" t="str">
        <f>IF(ISNONTEXT(deployment_raw[[#This Row],[Column1]]), "", deployment_raw[[#This Row],[Column1]])</f>
        <v/>
      </c>
      <c r="B601" s="47" t="str">
        <f>IF(ISNONTEXT(deployment_raw[[#This Row],[Column2]]), "", deployment_raw[[#This Row],[Column2]])</f>
        <v/>
      </c>
      <c r="C601" s="48" t="str">
        <f>IF(ISNONTEXT(deployment_raw[[#This Row],[Column3]]), "", deployment_raw[[#This Row],[Column3]])</f>
        <v/>
      </c>
      <c r="D601" s="47" t="str">
        <f>IF(ISNONTEXT(deployment_raw[[#This Row],[Column4]]), "", deployment_raw[[#This Row],[Column4]])</f>
        <v/>
      </c>
      <c r="E601" s="33" t="str">
        <f>IF(ISNUMBER(deployment_raw[[#This Row],[Column5]]), deployment_raw[[#This Row],[Column5]],"")</f>
        <v/>
      </c>
      <c r="F601" s="36" t="str">
        <f>IF(ISNUMBER(deployment_raw[[#This Row],[Column6]]), deployment_raw[[#This Row],[Column6]],"")</f>
        <v/>
      </c>
      <c r="G601" s="31" t="str">
        <f>IF(ISNUMBER(deployment_raw[[#This Row],[Column7]]), deployment_raw[[#This Row],[Column7]]/1048576,"")</f>
        <v/>
      </c>
      <c r="H601" s="31" t="str">
        <f>IF(ISNUMBER(deployment_raw[[#This Row],[Column8]]), deployment_raw[[#This Row],[Column8]],"")</f>
        <v/>
      </c>
      <c r="I601" s="33" t="str">
        <f>IF(ISNUMBER(deployment_raw[[#This Row],[Column9]]), deployment_raw[[#This Row],[Column9]]/1048576,"")</f>
        <v/>
      </c>
      <c r="J601" s="36" t="str">
        <f>IF(ISNUMBER(deployment_raw[[#This Row],[Column10]]), deployment_raw[[#This Row],[Column10]],"")</f>
        <v/>
      </c>
      <c r="K601" s="31" t="str">
        <f>IF(ISNUMBER(deployment_raw[[#This Row],[Column11]]), deployment_raw[[#This Row],[Column11]]/1048576,"")</f>
        <v/>
      </c>
      <c r="L601" s="31" t="str">
        <f>IF(ISNUMBER(deployment_raw[[#This Row],[Column12]]), deployment_raw[[#This Row],[Column12]],"")</f>
        <v/>
      </c>
      <c r="M601" s="40" t="str">
        <f>IF(ISNUMBER(deployment_raw[[#This Row],[Column13]]), deployment_raw[[#This Row],[Column13]]/1048576,"")</f>
        <v/>
      </c>
    </row>
    <row r="602" spans="1:13" ht="15.75" customHeight="1" x14ac:dyDescent="0.25">
      <c r="A602" s="30" t="str">
        <f>IF(ISNONTEXT(deployment_raw[[#This Row],[Column1]]), "", deployment_raw[[#This Row],[Column1]])</f>
        <v/>
      </c>
      <c r="B602" s="47" t="str">
        <f>IF(ISNONTEXT(deployment_raw[[#This Row],[Column2]]), "", deployment_raw[[#This Row],[Column2]])</f>
        <v/>
      </c>
      <c r="C602" s="48" t="str">
        <f>IF(ISNONTEXT(deployment_raw[[#This Row],[Column3]]), "", deployment_raw[[#This Row],[Column3]])</f>
        <v/>
      </c>
      <c r="D602" s="47" t="str">
        <f>IF(ISNONTEXT(deployment_raw[[#This Row],[Column4]]), "", deployment_raw[[#This Row],[Column4]])</f>
        <v/>
      </c>
      <c r="E602" s="33" t="str">
        <f>IF(ISNUMBER(deployment_raw[[#This Row],[Column5]]), deployment_raw[[#This Row],[Column5]],"")</f>
        <v/>
      </c>
      <c r="F602" s="36" t="str">
        <f>IF(ISNUMBER(deployment_raw[[#This Row],[Column6]]), deployment_raw[[#This Row],[Column6]],"")</f>
        <v/>
      </c>
      <c r="G602" s="31" t="str">
        <f>IF(ISNUMBER(deployment_raw[[#This Row],[Column7]]), deployment_raw[[#This Row],[Column7]]/1048576,"")</f>
        <v/>
      </c>
      <c r="H602" s="31" t="str">
        <f>IF(ISNUMBER(deployment_raw[[#This Row],[Column8]]), deployment_raw[[#This Row],[Column8]],"")</f>
        <v/>
      </c>
      <c r="I602" s="33" t="str">
        <f>IF(ISNUMBER(deployment_raw[[#This Row],[Column9]]), deployment_raw[[#This Row],[Column9]]/1048576,"")</f>
        <v/>
      </c>
      <c r="J602" s="36" t="str">
        <f>IF(ISNUMBER(deployment_raw[[#This Row],[Column10]]), deployment_raw[[#This Row],[Column10]],"")</f>
        <v/>
      </c>
      <c r="K602" s="31" t="str">
        <f>IF(ISNUMBER(deployment_raw[[#This Row],[Column11]]), deployment_raw[[#This Row],[Column11]]/1048576,"")</f>
        <v/>
      </c>
      <c r="L602" s="31" t="str">
        <f>IF(ISNUMBER(deployment_raw[[#This Row],[Column12]]), deployment_raw[[#This Row],[Column12]],"")</f>
        <v/>
      </c>
      <c r="M602" s="40" t="str">
        <f>IF(ISNUMBER(deployment_raw[[#This Row],[Column13]]), deployment_raw[[#This Row],[Column13]]/1048576,"")</f>
        <v/>
      </c>
    </row>
    <row r="603" spans="1:13" ht="15.75" customHeight="1" x14ac:dyDescent="0.25">
      <c r="A603" s="30" t="str">
        <f>IF(ISNONTEXT(deployment_raw[[#This Row],[Column1]]), "", deployment_raw[[#This Row],[Column1]])</f>
        <v/>
      </c>
      <c r="B603" s="47" t="str">
        <f>IF(ISNONTEXT(deployment_raw[[#This Row],[Column2]]), "", deployment_raw[[#This Row],[Column2]])</f>
        <v/>
      </c>
      <c r="C603" s="48" t="str">
        <f>IF(ISNONTEXT(deployment_raw[[#This Row],[Column3]]), "", deployment_raw[[#This Row],[Column3]])</f>
        <v/>
      </c>
      <c r="D603" s="47" t="str">
        <f>IF(ISNONTEXT(deployment_raw[[#This Row],[Column4]]), "", deployment_raw[[#This Row],[Column4]])</f>
        <v/>
      </c>
      <c r="E603" s="33" t="str">
        <f>IF(ISNUMBER(deployment_raw[[#This Row],[Column5]]), deployment_raw[[#This Row],[Column5]],"")</f>
        <v/>
      </c>
      <c r="F603" s="36" t="str">
        <f>IF(ISNUMBER(deployment_raw[[#This Row],[Column6]]), deployment_raw[[#This Row],[Column6]],"")</f>
        <v/>
      </c>
      <c r="G603" s="31" t="str">
        <f>IF(ISNUMBER(deployment_raw[[#This Row],[Column7]]), deployment_raw[[#This Row],[Column7]]/1048576,"")</f>
        <v/>
      </c>
      <c r="H603" s="31" t="str">
        <f>IF(ISNUMBER(deployment_raw[[#This Row],[Column8]]), deployment_raw[[#This Row],[Column8]],"")</f>
        <v/>
      </c>
      <c r="I603" s="33" t="str">
        <f>IF(ISNUMBER(deployment_raw[[#This Row],[Column9]]), deployment_raw[[#This Row],[Column9]]/1048576,"")</f>
        <v/>
      </c>
      <c r="J603" s="36" t="str">
        <f>IF(ISNUMBER(deployment_raw[[#This Row],[Column10]]), deployment_raw[[#This Row],[Column10]],"")</f>
        <v/>
      </c>
      <c r="K603" s="31" t="str">
        <f>IF(ISNUMBER(deployment_raw[[#This Row],[Column11]]), deployment_raw[[#This Row],[Column11]]/1048576,"")</f>
        <v/>
      </c>
      <c r="L603" s="31" t="str">
        <f>IF(ISNUMBER(deployment_raw[[#This Row],[Column12]]), deployment_raw[[#This Row],[Column12]],"")</f>
        <v/>
      </c>
      <c r="M603" s="40" t="str">
        <f>IF(ISNUMBER(deployment_raw[[#This Row],[Column13]]), deployment_raw[[#This Row],[Column13]]/1048576,"")</f>
        <v/>
      </c>
    </row>
    <row r="604" spans="1:13" ht="15.75" customHeight="1" x14ac:dyDescent="0.25">
      <c r="A604" s="30" t="str">
        <f>IF(ISNONTEXT(deployment_raw[[#This Row],[Column1]]), "", deployment_raw[[#This Row],[Column1]])</f>
        <v/>
      </c>
      <c r="B604" s="47" t="str">
        <f>IF(ISNONTEXT(deployment_raw[[#This Row],[Column2]]), "", deployment_raw[[#This Row],[Column2]])</f>
        <v/>
      </c>
      <c r="C604" s="48" t="str">
        <f>IF(ISNONTEXT(deployment_raw[[#This Row],[Column3]]), "", deployment_raw[[#This Row],[Column3]])</f>
        <v/>
      </c>
      <c r="D604" s="47" t="str">
        <f>IF(ISNONTEXT(deployment_raw[[#This Row],[Column4]]), "", deployment_raw[[#This Row],[Column4]])</f>
        <v/>
      </c>
      <c r="E604" s="33" t="str">
        <f>IF(ISNUMBER(deployment_raw[[#This Row],[Column5]]), deployment_raw[[#This Row],[Column5]],"")</f>
        <v/>
      </c>
      <c r="F604" s="36" t="str">
        <f>IF(ISNUMBER(deployment_raw[[#This Row],[Column6]]), deployment_raw[[#This Row],[Column6]],"")</f>
        <v/>
      </c>
      <c r="G604" s="31" t="str">
        <f>IF(ISNUMBER(deployment_raw[[#This Row],[Column7]]), deployment_raw[[#This Row],[Column7]]/1048576,"")</f>
        <v/>
      </c>
      <c r="H604" s="31" t="str">
        <f>IF(ISNUMBER(deployment_raw[[#This Row],[Column8]]), deployment_raw[[#This Row],[Column8]],"")</f>
        <v/>
      </c>
      <c r="I604" s="33" t="str">
        <f>IF(ISNUMBER(deployment_raw[[#This Row],[Column9]]), deployment_raw[[#This Row],[Column9]]/1048576,"")</f>
        <v/>
      </c>
      <c r="J604" s="36" t="str">
        <f>IF(ISNUMBER(deployment_raw[[#This Row],[Column10]]), deployment_raw[[#This Row],[Column10]],"")</f>
        <v/>
      </c>
      <c r="K604" s="31" t="str">
        <f>IF(ISNUMBER(deployment_raw[[#This Row],[Column11]]), deployment_raw[[#This Row],[Column11]]/1048576,"")</f>
        <v/>
      </c>
      <c r="L604" s="31" t="str">
        <f>IF(ISNUMBER(deployment_raw[[#This Row],[Column12]]), deployment_raw[[#This Row],[Column12]],"")</f>
        <v/>
      </c>
      <c r="M604" s="40" t="str">
        <f>IF(ISNUMBER(deployment_raw[[#This Row],[Column13]]), deployment_raw[[#This Row],[Column13]]/1048576,"")</f>
        <v/>
      </c>
    </row>
    <row r="605" spans="1:13" ht="15.75" customHeight="1" x14ac:dyDescent="0.25">
      <c r="A605" s="30" t="str">
        <f>IF(ISNONTEXT(deployment_raw[[#This Row],[Column1]]), "", deployment_raw[[#This Row],[Column1]])</f>
        <v/>
      </c>
      <c r="B605" s="47" t="str">
        <f>IF(ISNONTEXT(deployment_raw[[#This Row],[Column2]]), "", deployment_raw[[#This Row],[Column2]])</f>
        <v/>
      </c>
      <c r="C605" s="48" t="str">
        <f>IF(ISNONTEXT(deployment_raw[[#This Row],[Column3]]), "", deployment_raw[[#This Row],[Column3]])</f>
        <v/>
      </c>
      <c r="D605" s="47" t="str">
        <f>IF(ISNONTEXT(deployment_raw[[#This Row],[Column4]]), "", deployment_raw[[#This Row],[Column4]])</f>
        <v/>
      </c>
      <c r="E605" s="33" t="str">
        <f>IF(ISNUMBER(deployment_raw[[#This Row],[Column5]]), deployment_raw[[#This Row],[Column5]],"")</f>
        <v/>
      </c>
      <c r="F605" s="36" t="str">
        <f>IF(ISNUMBER(deployment_raw[[#This Row],[Column6]]), deployment_raw[[#This Row],[Column6]],"")</f>
        <v/>
      </c>
      <c r="G605" s="31" t="str">
        <f>IF(ISNUMBER(deployment_raw[[#This Row],[Column7]]), deployment_raw[[#This Row],[Column7]]/1048576,"")</f>
        <v/>
      </c>
      <c r="H605" s="31" t="str">
        <f>IF(ISNUMBER(deployment_raw[[#This Row],[Column8]]), deployment_raw[[#This Row],[Column8]],"")</f>
        <v/>
      </c>
      <c r="I605" s="33" t="str">
        <f>IF(ISNUMBER(deployment_raw[[#This Row],[Column9]]), deployment_raw[[#This Row],[Column9]]/1048576,"")</f>
        <v/>
      </c>
      <c r="J605" s="36" t="str">
        <f>IF(ISNUMBER(deployment_raw[[#This Row],[Column10]]), deployment_raw[[#This Row],[Column10]],"")</f>
        <v/>
      </c>
      <c r="K605" s="31" t="str">
        <f>IF(ISNUMBER(deployment_raw[[#This Row],[Column11]]), deployment_raw[[#This Row],[Column11]]/1048576,"")</f>
        <v/>
      </c>
      <c r="L605" s="31" t="str">
        <f>IF(ISNUMBER(deployment_raw[[#This Row],[Column12]]), deployment_raw[[#This Row],[Column12]],"")</f>
        <v/>
      </c>
      <c r="M605" s="40" t="str">
        <f>IF(ISNUMBER(deployment_raw[[#This Row],[Column13]]), deployment_raw[[#This Row],[Column13]]/1048576,"")</f>
        <v/>
      </c>
    </row>
    <row r="606" spans="1:13" ht="15.75" customHeight="1" x14ac:dyDescent="0.25">
      <c r="A606" s="30" t="str">
        <f>IF(ISNONTEXT(deployment_raw[[#This Row],[Column1]]), "", deployment_raw[[#This Row],[Column1]])</f>
        <v/>
      </c>
      <c r="B606" s="47" t="str">
        <f>IF(ISNONTEXT(deployment_raw[[#This Row],[Column2]]), "", deployment_raw[[#This Row],[Column2]])</f>
        <v/>
      </c>
      <c r="C606" s="48" t="str">
        <f>IF(ISNONTEXT(deployment_raw[[#This Row],[Column3]]), "", deployment_raw[[#This Row],[Column3]])</f>
        <v/>
      </c>
      <c r="D606" s="47" t="str">
        <f>IF(ISNONTEXT(deployment_raw[[#This Row],[Column4]]), "", deployment_raw[[#This Row],[Column4]])</f>
        <v/>
      </c>
      <c r="E606" s="33" t="str">
        <f>IF(ISNUMBER(deployment_raw[[#This Row],[Column5]]), deployment_raw[[#This Row],[Column5]],"")</f>
        <v/>
      </c>
      <c r="F606" s="36" t="str">
        <f>IF(ISNUMBER(deployment_raw[[#This Row],[Column6]]), deployment_raw[[#This Row],[Column6]],"")</f>
        <v/>
      </c>
      <c r="G606" s="31" t="str">
        <f>IF(ISNUMBER(deployment_raw[[#This Row],[Column7]]), deployment_raw[[#This Row],[Column7]]/1048576,"")</f>
        <v/>
      </c>
      <c r="H606" s="31" t="str">
        <f>IF(ISNUMBER(deployment_raw[[#This Row],[Column8]]), deployment_raw[[#This Row],[Column8]],"")</f>
        <v/>
      </c>
      <c r="I606" s="33" t="str">
        <f>IF(ISNUMBER(deployment_raw[[#This Row],[Column9]]), deployment_raw[[#This Row],[Column9]]/1048576,"")</f>
        <v/>
      </c>
      <c r="J606" s="36" t="str">
        <f>IF(ISNUMBER(deployment_raw[[#This Row],[Column10]]), deployment_raw[[#This Row],[Column10]],"")</f>
        <v/>
      </c>
      <c r="K606" s="31" t="str">
        <f>IF(ISNUMBER(deployment_raw[[#This Row],[Column11]]), deployment_raw[[#This Row],[Column11]]/1048576,"")</f>
        <v/>
      </c>
      <c r="L606" s="31" t="str">
        <f>IF(ISNUMBER(deployment_raw[[#This Row],[Column12]]), deployment_raw[[#This Row],[Column12]],"")</f>
        <v/>
      </c>
      <c r="M606" s="40" t="str">
        <f>IF(ISNUMBER(deployment_raw[[#This Row],[Column13]]), deployment_raw[[#This Row],[Column13]]/1048576,"")</f>
        <v/>
      </c>
    </row>
    <row r="607" spans="1:13" ht="15.75" customHeight="1" x14ac:dyDescent="0.25">
      <c r="A607" s="30" t="str">
        <f>IF(ISNONTEXT(deployment_raw[[#This Row],[Column1]]), "", deployment_raw[[#This Row],[Column1]])</f>
        <v/>
      </c>
      <c r="B607" s="47" t="str">
        <f>IF(ISNONTEXT(deployment_raw[[#This Row],[Column2]]), "", deployment_raw[[#This Row],[Column2]])</f>
        <v/>
      </c>
      <c r="C607" s="48" t="str">
        <f>IF(ISNONTEXT(deployment_raw[[#This Row],[Column3]]), "", deployment_raw[[#This Row],[Column3]])</f>
        <v/>
      </c>
      <c r="D607" s="47" t="str">
        <f>IF(ISNONTEXT(deployment_raw[[#This Row],[Column4]]), "", deployment_raw[[#This Row],[Column4]])</f>
        <v/>
      </c>
      <c r="E607" s="33" t="str">
        <f>IF(ISNUMBER(deployment_raw[[#This Row],[Column5]]), deployment_raw[[#This Row],[Column5]],"")</f>
        <v/>
      </c>
      <c r="F607" s="36" t="str">
        <f>IF(ISNUMBER(deployment_raw[[#This Row],[Column6]]), deployment_raw[[#This Row],[Column6]],"")</f>
        <v/>
      </c>
      <c r="G607" s="31" t="str">
        <f>IF(ISNUMBER(deployment_raw[[#This Row],[Column7]]), deployment_raw[[#This Row],[Column7]]/1048576,"")</f>
        <v/>
      </c>
      <c r="H607" s="31" t="str">
        <f>IF(ISNUMBER(deployment_raw[[#This Row],[Column8]]), deployment_raw[[#This Row],[Column8]],"")</f>
        <v/>
      </c>
      <c r="I607" s="33" t="str">
        <f>IF(ISNUMBER(deployment_raw[[#This Row],[Column9]]), deployment_raw[[#This Row],[Column9]]/1048576,"")</f>
        <v/>
      </c>
      <c r="J607" s="36" t="str">
        <f>IF(ISNUMBER(deployment_raw[[#This Row],[Column10]]), deployment_raw[[#This Row],[Column10]],"")</f>
        <v/>
      </c>
      <c r="K607" s="31" t="str">
        <f>IF(ISNUMBER(deployment_raw[[#This Row],[Column11]]), deployment_raw[[#This Row],[Column11]]/1048576,"")</f>
        <v/>
      </c>
      <c r="L607" s="31" t="str">
        <f>IF(ISNUMBER(deployment_raw[[#This Row],[Column12]]), deployment_raw[[#This Row],[Column12]],"")</f>
        <v/>
      </c>
      <c r="M607" s="40" t="str">
        <f>IF(ISNUMBER(deployment_raw[[#This Row],[Column13]]), deployment_raw[[#This Row],[Column13]]/1048576,"")</f>
        <v/>
      </c>
    </row>
    <row r="608" spans="1:13" ht="15.75" customHeight="1" x14ac:dyDescent="0.25">
      <c r="A608" s="30" t="str">
        <f>IF(ISNONTEXT(deployment_raw[[#This Row],[Column1]]), "", deployment_raw[[#This Row],[Column1]])</f>
        <v/>
      </c>
      <c r="B608" s="47" t="str">
        <f>IF(ISNONTEXT(deployment_raw[[#This Row],[Column2]]), "", deployment_raw[[#This Row],[Column2]])</f>
        <v/>
      </c>
      <c r="C608" s="48" t="str">
        <f>IF(ISNONTEXT(deployment_raw[[#This Row],[Column3]]), "", deployment_raw[[#This Row],[Column3]])</f>
        <v/>
      </c>
      <c r="D608" s="47" t="str">
        <f>IF(ISNONTEXT(deployment_raw[[#This Row],[Column4]]), "", deployment_raw[[#This Row],[Column4]])</f>
        <v/>
      </c>
      <c r="E608" s="33" t="str">
        <f>IF(ISNUMBER(deployment_raw[[#This Row],[Column5]]), deployment_raw[[#This Row],[Column5]],"")</f>
        <v/>
      </c>
      <c r="F608" s="36" t="str">
        <f>IF(ISNUMBER(deployment_raw[[#This Row],[Column6]]), deployment_raw[[#This Row],[Column6]],"")</f>
        <v/>
      </c>
      <c r="G608" s="31" t="str">
        <f>IF(ISNUMBER(deployment_raw[[#This Row],[Column7]]), deployment_raw[[#This Row],[Column7]]/1048576,"")</f>
        <v/>
      </c>
      <c r="H608" s="31" t="str">
        <f>IF(ISNUMBER(deployment_raw[[#This Row],[Column8]]), deployment_raw[[#This Row],[Column8]],"")</f>
        <v/>
      </c>
      <c r="I608" s="33" t="str">
        <f>IF(ISNUMBER(deployment_raw[[#This Row],[Column9]]), deployment_raw[[#This Row],[Column9]]/1048576,"")</f>
        <v/>
      </c>
      <c r="J608" s="36" t="str">
        <f>IF(ISNUMBER(deployment_raw[[#This Row],[Column10]]), deployment_raw[[#This Row],[Column10]],"")</f>
        <v/>
      </c>
      <c r="K608" s="31" t="str">
        <f>IF(ISNUMBER(deployment_raw[[#This Row],[Column11]]), deployment_raw[[#This Row],[Column11]]/1048576,"")</f>
        <v/>
      </c>
      <c r="L608" s="31" t="str">
        <f>IF(ISNUMBER(deployment_raw[[#This Row],[Column12]]), deployment_raw[[#This Row],[Column12]],"")</f>
        <v/>
      </c>
      <c r="M608" s="40" t="str">
        <f>IF(ISNUMBER(deployment_raw[[#This Row],[Column13]]), deployment_raw[[#This Row],[Column13]]/1048576,"")</f>
        <v/>
      </c>
    </row>
    <row r="609" spans="1:13" ht="15.75" customHeight="1" x14ac:dyDescent="0.25">
      <c r="A609" s="30" t="str">
        <f>IF(ISNONTEXT(deployment_raw[[#This Row],[Column1]]), "", deployment_raw[[#This Row],[Column1]])</f>
        <v/>
      </c>
      <c r="B609" s="47" t="str">
        <f>IF(ISNONTEXT(deployment_raw[[#This Row],[Column2]]), "", deployment_raw[[#This Row],[Column2]])</f>
        <v/>
      </c>
      <c r="C609" s="48" t="str">
        <f>IF(ISNONTEXT(deployment_raw[[#This Row],[Column3]]), "", deployment_raw[[#This Row],[Column3]])</f>
        <v/>
      </c>
      <c r="D609" s="47" t="str">
        <f>IF(ISNONTEXT(deployment_raw[[#This Row],[Column4]]), "", deployment_raw[[#This Row],[Column4]])</f>
        <v/>
      </c>
      <c r="E609" s="33" t="str">
        <f>IF(ISNUMBER(deployment_raw[[#This Row],[Column5]]), deployment_raw[[#This Row],[Column5]],"")</f>
        <v/>
      </c>
      <c r="F609" s="36" t="str">
        <f>IF(ISNUMBER(deployment_raw[[#This Row],[Column6]]), deployment_raw[[#This Row],[Column6]],"")</f>
        <v/>
      </c>
      <c r="G609" s="31" t="str">
        <f>IF(ISNUMBER(deployment_raw[[#This Row],[Column7]]), deployment_raw[[#This Row],[Column7]]/1048576,"")</f>
        <v/>
      </c>
      <c r="H609" s="31" t="str">
        <f>IF(ISNUMBER(deployment_raw[[#This Row],[Column8]]), deployment_raw[[#This Row],[Column8]],"")</f>
        <v/>
      </c>
      <c r="I609" s="33" t="str">
        <f>IF(ISNUMBER(deployment_raw[[#This Row],[Column9]]), deployment_raw[[#This Row],[Column9]]/1048576,"")</f>
        <v/>
      </c>
      <c r="J609" s="36" t="str">
        <f>IF(ISNUMBER(deployment_raw[[#This Row],[Column10]]), deployment_raw[[#This Row],[Column10]],"")</f>
        <v/>
      </c>
      <c r="K609" s="31" t="str">
        <f>IF(ISNUMBER(deployment_raw[[#This Row],[Column11]]), deployment_raw[[#This Row],[Column11]]/1048576,"")</f>
        <v/>
      </c>
      <c r="L609" s="31" t="str">
        <f>IF(ISNUMBER(deployment_raw[[#This Row],[Column12]]), deployment_raw[[#This Row],[Column12]],"")</f>
        <v/>
      </c>
      <c r="M609" s="40" t="str">
        <f>IF(ISNUMBER(deployment_raw[[#This Row],[Column13]]), deployment_raw[[#This Row],[Column13]]/1048576,"")</f>
        <v/>
      </c>
    </row>
    <row r="610" spans="1:13" ht="15.75" customHeight="1" x14ac:dyDescent="0.25">
      <c r="A610" s="30" t="str">
        <f>IF(ISNONTEXT(deployment_raw[[#This Row],[Column1]]), "", deployment_raw[[#This Row],[Column1]])</f>
        <v/>
      </c>
      <c r="B610" s="47" t="str">
        <f>IF(ISNONTEXT(deployment_raw[[#This Row],[Column2]]), "", deployment_raw[[#This Row],[Column2]])</f>
        <v/>
      </c>
      <c r="C610" s="48" t="str">
        <f>IF(ISNONTEXT(deployment_raw[[#This Row],[Column3]]), "", deployment_raw[[#This Row],[Column3]])</f>
        <v/>
      </c>
      <c r="D610" s="47" t="str">
        <f>IF(ISNONTEXT(deployment_raw[[#This Row],[Column4]]), "", deployment_raw[[#This Row],[Column4]])</f>
        <v/>
      </c>
      <c r="E610" s="33" t="str">
        <f>IF(ISNUMBER(deployment_raw[[#This Row],[Column5]]), deployment_raw[[#This Row],[Column5]],"")</f>
        <v/>
      </c>
      <c r="F610" s="36" t="str">
        <f>IF(ISNUMBER(deployment_raw[[#This Row],[Column6]]), deployment_raw[[#This Row],[Column6]],"")</f>
        <v/>
      </c>
      <c r="G610" s="31" t="str">
        <f>IF(ISNUMBER(deployment_raw[[#This Row],[Column7]]), deployment_raw[[#This Row],[Column7]]/1048576,"")</f>
        <v/>
      </c>
      <c r="H610" s="31" t="str">
        <f>IF(ISNUMBER(deployment_raw[[#This Row],[Column8]]), deployment_raw[[#This Row],[Column8]],"")</f>
        <v/>
      </c>
      <c r="I610" s="33" t="str">
        <f>IF(ISNUMBER(deployment_raw[[#This Row],[Column9]]), deployment_raw[[#This Row],[Column9]]/1048576,"")</f>
        <v/>
      </c>
      <c r="J610" s="36" t="str">
        <f>IF(ISNUMBER(deployment_raw[[#This Row],[Column10]]), deployment_raw[[#This Row],[Column10]],"")</f>
        <v/>
      </c>
      <c r="K610" s="31" t="str">
        <f>IF(ISNUMBER(deployment_raw[[#This Row],[Column11]]), deployment_raw[[#This Row],[Column11]]/1048576,"")</f>
        <v/>
      </c>
      <c r="L610" s="31" t="str">
        <f>IF(ISNUMBER(deployment_raw[[#This Row],[Column12]]), deployment_raw[[#This Row],[Column12]],"")</f>
        <v/>
      </c>
      <c r="M610" s="40" t="str">
        <f>IF(ISNUMBER(deployment_raw[[#This Row],[Column13]]), deployment_raw[[#This Row],[Column13]]/1048576,"")</f>
        <v/>
      </c>
    </row>
    <row r="611" spans="1:13" ht="15.75" customHeight="1" x14ac:dyDescent="0.25">
      <c r="A611" s="30" t="str">
        <f>IF(ISNONTEXT(deployment_raw[[#This Row],[Column1]]), "", deployment_raw[[#This Row],[Column1]])</f>
        <v/>
      </c>
      <c r="B611" s="47" t="str">
        <f>IF(ISNONTEXT(deployment_raw[[#This Row],[Column2]]), "", deployment_raw[[#This Row],[Column2]])</f>
        <v/>
      </c>
      <c r="C611" s="48" t="str">
        <f>IF(ISNONTEXT(deployment_raw[[#This Row],[Column3]]), "", deployment_raw[[#This Row],[Column3]])</f>
        <v/>
      </c>
      <c r="D611" s="47" t="str">
        <f>IF(ISNONTEXT(deployment_raw[[#This Row],[Column4]]), "", deployment_raw[[#This Row],[Column4]])</f>
        <v/>
      </c>
      <c r="E611" s="33" t="str">
        <f>IF(ISNUMBER(deployment_raw[[#This Row],[Column5]]), deployment_raw[[#This Row],[Column5]],"")</f>
        <v/>
      </c>
      <c r="F611" s="36" t="str">
        <f>IF(ISNUMBER(deployment_raw[[#This Row],[Column6]]), deployment_raw[[#This Row],[Column6]],"")</f>
        <v/>
      </c>
      <c r="G611" s="31" t="str">
        <f>IF(ISNUMBER(deployment_raw[[#This Row],[Column7]]), deployment_raw[[#This Row],[Column7]]/1048576,"")</f>
        <v/>
      </c>
      <c r="H611" s="31" t="str">
        <f>IF(ISNUMBER(deployment_raw[[#This Row],[Column8]]), deployment_raw[[#This Row],[Column8]],"")</f>
        <v/>
      </c>
      <c r="I611" s="33" t="str">
        <f>IF(ISNUMBER(deployment_raw[[#This Row],[Column9]]), deployment_raw[[#This Row],[Column9]]/1048576,"")</f>
        <v/>
      </c>
      <c r="J611" s="36" t="str">
        <f>IF(ISNUMBER(deployment_raw[[#This Row],[Column10]]), deployment_raw[[#This Row],[Column10]],"")</f>
        <v/>
      </c>
      <c r="K611" s="31" t="str">
        <f>IF(ISNUMBER(deployment_raw[[#This Row],[Column11]]), deployment_raw[[#This Row],[Column11]]/1048576,"")</f>
        <v/>
      </c>
      <c r="L611" s="31" t="str">
        <f>IF(ISNUMBER(deployment_raw[[#This Row],[Column12]]), deployment_raw[[#This Row],[Column12]],"")</f>
        <v/>
      </c>
      <c r="M611" s="40" t="str">
        <f>IF(ISNUMBER(deployment_raw[[#This Row],[Column13]]), deployment_raw[[#This Row],[Column13]]/1048576,"")</f>
        <v/>
      </c>
    </row>
    <row r="612" spans="1:13" ht="15.75" customHeight="1" x14ac:dyDescent="0.25">
      <c r="A612" s="30" t="str">
        <f>IF(ISNONTEXT(deployment_raw[[#This Row],[Column1]]), "", deployment_raw[[#This Row],[Column1]])</f>
        <v/>
      </c>
      <c r="B612" s="47" t="str">
        <f>IF(ISNONTEXT(deployment_raw[[#This Row],[Column2]]), "", deployment_raw[[#This Row],[Column2]])</f>
        <v/>
      </c>
      <c r="C612" s="48" t="str">
        <f>IF(ISNONTEXT(deployment_raw[[#This Row],[Column3]]), "", deployment_raw[[#This Row],[Column3]])</f>
        <v/>
      </c>
      <c r="D612" s="47" t="str">
        <f>IF(ISNONTEXT(deployment_raw[[#This Row],[Column4]]), "", deployment_raw[[#This Row],[Column4]])</f>
        <v/>
      </c>
      <c r="E612" s="33" t="str">
        <f>IF(ISNUMBER(deployment_raw[[#This Row],[Column5]]), deployment_raw[[#This Row],[Column5]],"")</f>
        <v/>
      </c>
      <c r="F612" s="36" t="str">
        <f>IF(ISNUMBER(deployment_raw[[#This Row],[Column6]]), deployment_raw[[#This Row],[Column6]],"")</f>
        <v/>
      </c>
      <c r="G612" s="31" t="str">
        <f>IF(ISNUMBER(deployment_raw[[#This Row],[Column7]]), deployment_raw[[#This Row],[Column7]]/1048576,"")</f>
        <v/>
      </c>
      <c r="H612" s="31" t="str">
        <f>IF(ISNUMBER(deployment_raw[[#This Row],[Column8]]), deployment_raw[[#This Row],[Column8]],"")</f>
        <v/>
      </c>
      <c r="I612" s="33" t="str">
        <f>IF(ISNUMBER(deployment_raw[[#This Row],[Column9]]), deployment_raw[[#This Row],[Column9]]/1048576,"")</f>
        <v/>
      </c>
      <c r="J612" s="36" t="str">
        <f>IF(ISNUMBER(deployment_raw[[#This Row],[Column10]]), deployment_raw[[#This Row],[Column10]],"")</f>
        <v/>
      </c>
      <c r="K612" s="31" t="str">
        <f>IF(ISNUMBER(deployment_raw[[#This Row],[Column11]]), deployment_raw[[#This Row],[Column11]]/1048576,"")</f>
        <v/>
      </c>
      <c r="L612" s="31" t="str">
        <f>IF(ISNUMBER(deployment_raw[[#This Row],[Column12]]), deployment_raw[[#This Row],[Column12]],"")</f>
        <v/>
      </c>
      <c r="M612" s="40" t="str">
        <f>IF(ISNUMBER(deployment_raw[[#This Row],[Column13]]), deployment_raw[[#This Row],[Column13]]/1048576,"")</f>
        <v/>
      </c>
    </row>
    <row r="613" spans="1:13" ht="15.75" customHeight="1" x14ac:dyDescent="0.25">
      <c r="A613" s="30" t="str">
        <f>IF(ISNONTEXT(deployment_raw[[#This Row],[Column1]]), "", deployment_raw[[#This Row],[Column1]])</f>
        <v/>
      </c>
      <c r="B613" s="47" t="str">
        <f>IF(ISNONTEXT(deployment_raw[[#This Row],[Column2]]), "", deployment_raw[[#This Row],[Column2]])</f>
        <v/>
      </c>
      <c r="C613" s="48" t="str">
        <f>IF(ISNONTEXT(deployment_raw[[#This Row],[Column3]]), "", deployment_raw[[#This Row],[Column3]])</f>
        <v/>
      </c>
      <c r="D613" s="47" t="str">
        <f>IF(ISNONTEXT(deployment_raw[[#This Row],[Column4]]), "", deployment_raw[[#This Row],[Column4]])</f>
        <v/>
      </c>
      <c r="E613" s="33" t="str">
        <f>IF(ISNUMBER(deployment_raw[[#This Row],[Column5]]), deployment_raw[[#This Row],[Column5]],"")</f>
        <v/>
      </c>
      <c r="F613" s="36" t="str">
        <f>IF(ISNUMBER(deployment_raw[[#This Row],[Column6]]), deployment_raw[[#This Row],[Column6]],"")</f>
        <v/>
      </c>
      <c r="G613" s="31" t="str">
        <f>IF(ISNUMBER(deployment_raw[[#This Row],[Column7]]), deployment_raw[[#This Row],[Column7]]/1048576,"")</f>
        <v/>
      </c>
      <c r="H613" s="31" t="str">
        <f>IF(ISNUMBER(deployment_raw[[#This Row],[Column8]]), deployment_raw[[#This Row],[Column8]],"")</f>
        <v/>
      </c>
      <c r="I613" s="33" t="str">
        <f>IF(ISNUMBER(deployment_raw[[#This Row],[Column9]]), deployment_raw[[#This Row],[Column9]]/1048576,"")</f>
        <v/>
      </c>
      <c r="J613" s="36" t="str">
        <f>IF(ISNUMBER(deployment_raw[[#This Row],[Column10]]), deployment_raw[[#This Row],[Column10]],"")</f>
        <v/>
      </c>
      <c r="K613" s="31" t="str">
        <f>IF(ISNUMBER(deployment_raw[[#This Row],[Column11]]), deployment_raw[[#This Row],[Column11]]/1048576,"")</f>
        <v/>
      </c>
      <c r="L613" s="31" t="str">
        <f>IF(ISNUMBER(deployment_raw[[#This Row],[Column12]]), deployment_raw[[#This Row],[Column12]],"")</f>
        <v/>
      </c>
      <c r="M613" s="40" t="str">
        <f>IF(ISNUMBER(deployment_raw[[#This Row],[Column13]]), deployment_raw[[#This Row],[Column13]]/1048576,"")</f>
        <v/>
      </c>
    </row>
    <row r="614" spans="1:13" ht="15.75" customHeight="1" x14ac:dyDescent="0.25">
      <c r="A614" s="30" t="str">
        <f>IF(ISNONTEXT(deployment_raw[[#This Row],[Column1]]), "", deployment_raw[[#This Row],[Column1]])</f>
        <v/>
      </c>
      <c r="B614" s="47" t="str">
        <f>IF(ISNONTEXT(deployment_raw[[#This Row],[Column2]]), "", deployment_raw[[#This Row],[Column2]])</f>
        <v/>
      </c>
      <c r="C614" s="48" t="str">
        <f>IF(ISNONTEXT(deployment_raw[[#This Row],[Column3]]), "", deployment_raw[[#This Row],[Column3]])</f>
        <v/>
      </c>
      <c r="D614" s="47" t="str">
        <f>IF(ISNONTEXT(deployment_raw[[#This Row],[Column4]]), "", deployment_raw[[#This Row],[Column4]])</f>
        <v/>
      </c>
      <c r="E614" s="33" t="str">
        <f>IF(ISNUMBER(deployment_raw[[#This Row],[Column5]]), deployment_raw[[#This Row],[Column5]],"")</f>
        <v/>
      </c>
      <c r="F614" s="36" t="str">
        <f>IF(ISNUMBER(deployment_raw[[#This Row],[Column6]]), deployment_raw[[#This Row],[Column6]],"")</f>
        <v/>
      </c>
      <c r="G614" s="31" t="str">
        <f>IF(ISNUMBER(deployment_raw[[#This Row],[Column7]]), deployment_raw[[#This Row],[Column7]]/1048576,"")</f>
        <v/>
      </c>
      <c r="H614" s="31" t="str">
        <f>IF(ISNUMBER(deployment_raw[[#This Row],[Column8]]), deployment_raw[[#This Row],[Column8]],"")</f>
        <v/>
      </c>
      <c r="I614" s="33" t="str">
        <f>IF(ISNUMBER(deployment_raw[[#This Row],[Column9]]), deployment_raw[[#This Row],[Column9]]/1048576,"")</f>
        <v/>
      </c>
      <c r="J614" s="36" t="str">
        <f>IF(ISNUMBER(deployment_raw[[#This Row],[Column10]]), deployment_raw[[#This Row],[Column10]],"")</f>
        <v/>
      </c>
      <c r="K614" s="31" t="str">
        <f>IF(ISNUMBER(deployment_raw[[#This Row],[Column11]]), deployment_raw[[#This Row],[Column11]]/1048576,"")</f>
        <v/>
      </c>
      <c r="L614" s="31" t="str">
        <f>IF(ISNUMBER(deployment_raw[[#This Row],[Column12]]), deployment_raw[[#This Row],[Column12]],"")</f>
        <v/>
      </c>
      <c r="M614" s="40" t="str">
        <f>IF(ISNUMBER(deployment_raw[[#This Row],[Column13]]), deployment_raw[[#This Row],[Column13]]/1048576,"")</f>
        <v/>
      </c>
    </row>
    <row r="615" spans="1:13" ht="15.75" customHeight="1" x14ac:dyDescent="0.25">
      <c r="A615" s="30" t="str">
        <f>IF(ISNONTEXT(deployment_raw[[#This Row],[Column1]]), "", deployment_raw[[#This Row],[Column1]])</f>
        <v/>
      </c>
      <c r="B615" s="47" t="str">
        <f>IF(ISNONTEXT(deployment_raw[[#This Row],[Column2]]), "", deployment_raw[[#This Row],[Column2]])</f>
        <v/>
      </c>
      <c r="C615" s="48" t="str">
        <f>IF(ISNONTEXT(deployment_raw[[#This Row],[Column3]]), "", deployment_raw[[#This Row],[Column3]])</f>
        <v/>
      </c>
      <c r="D615" s="47" t="str">
        <f>IF(ISNONTEXT(deployment_raw[[#This Row],[Column4]]), "", deployment_raw[[#This Row],[Column4]])</f>
        <v/>
      </c>
      <c r="E615" s="33" t="str">
        <f>IF(ISNUMBER(deployment_raw[[#This Row],[Column5]]), deployment_raw[[#This Row],[Column5]],"")</f>
        <v/>
      </c>
      <c r="F615" s="36" t="str">
        <f>IF(ISNUMBER(deployment_raw[[#This Row],[Column6]]), deployment_raw[[#This Row],[Column6]],"")</f>
        <v/>
      </c>
      <c r="G615" s="31" t="str">
        <f>IF(ISNUMBER(deployment_raw[[#This Row],[Column7]]), deployment_raw[[#This Row],[Column7]]/1048576,"")</f>
        <v/>
      </c>
      <c r="H615" s="31" t="str">
        <f>IF(ISNUMBER(deployment_raw[[#This Row],[Column8]]), deployment_raw[[#This Row],[Column8]],"")</f>
        <v/>
      </c>
      <c r="I615" s="33" t="str">
        <f>IF(ISNUMBER(deployment_raw[[#This Row],[Column9]]), deployment_raw[[#This Row],[Column9]]/1048576,"")</f>
        <v/>
      </c>
      <c r="J615" s="36" t="str">
        <f>IF(ISNUMBER(deployment_raw[[#This Row],[Column10]]), deployment_raw[[#This Row],[Column10]],"")</f>
        <v/>
      </c>
      <c r="K615" s="31" t="str">
        <f>IF(ISNUMBER(deployment_raw[[#This Row],[Column11]]), deployment_raw[[#This Row],[Column11]]/1048576,"")</f>
        <v/>
      </c>
      <c r="L615" s="31" t="str">
        <f>IF(ISNUMBER(deployment_raw[[#This Row],[Column12]]), deployment_raw[[#This Row],[Column12]],"")</f>
        <v/>
      </c>
      <c r="M615" s="40" t="str">
        <f>IF(ISNUMBER(deployment_raw[[#This Row],[Column13]]), deployment_raw[[#This Row],[Column13]]/1048576,"")</f>
        <v/>
      </c>
    </row>
    <row r="616" spans="1:13" ht="15.75" customHeight="1" x14ac:dyDescent="0.25">
      <c r="A616" s="30" t="str">
        <f>IF(ISNONTEXT(deployment_raw[[#This Row],[Column1]]), "", deployment_raw[[#This Row],[Column1]])</f>
        <v/>
      </c>
      <c r="B616" s="47" t="str">
        <f>IF(ISNONTEXT(deployment_raw[[#This Row],[Column2]]), "", deployment_raw[[#This Row],[Column2]])</f>
        <v/>
      </c>
      <c r="C616" s="48" t="str">
        <f>IF(ISNONTEXT(deployment_raw[[#This Row],[Column3]]), "", deployment_raw[[#This Row],[Column3]])</f>
        <v/>
      </c>
      <c r="D616" s="47" t="str">
        <f>IF(ISNONTEXT(deployment_raw[[#This Row],[Column4]]), "", deployment_raw[[#This Row],[Column4]])</f>
        <v/>
      </c>
      <c r="E616" s="33" t="str">
        <f>IF(ISNUMBER(deployment_raw[[#This Row],[Column5]]), deployment_raw[[#This Row],[Column5]],"")</f>
        <v/>
      </c>
      <c r="F616" s="36" t="str">
        <f>IF(ISNUMBER(deployment_raw[[#This Row],[Column6]]), deployment_raw[[#This Row],[Column6]],"")</f>
        <v/>
      </c>
      <c r="G616" s="31" t="str">
        <f>IF(ISNUMBER(deployment_raw[[#This Row],[Column7]]), deployment_raw[[#This Row],[Column7]]/1048576,"")</f>
        <v/>
      </c>
      <c r="H616" s="31" t="str">
        <f>IF(ISNUMBER(deployment_raw[[#This Row],[Column8]]), deployment_raw[[#This Row],[Column8]],"")</f>
        <v/>
      </c>
      <c r="I616" s="33" t="str">
        <f>IF(ISNUMBER(deployment_raw[[#This Row],[Column9]]), deployment_raw[[#This Row],[Column9]]/1048576,"")</f>
        <v/>
      </c>
      <c r="J616" s="36" t="str">
        <f>IF(ISNUMBER(deployment_raw[[#This Row],[Column10]]), deployment_raw[[#This Row],[Column10]],"")</f>
        <v/>
      </c>
      <c r="K616" s="31" t="str">
        <f>IF(ISNUMBER(deployment_raw[[#This Row],[Column11]]), deployment_raw[[#This Row],[Column11]]/1048576,"")</f>
        <v/>
      </c>
      <c r="L616" s="31" t="str">
        <f>IF(ISNUMBER(deployment_raw[[#This Row],[Column12]]), deployment_raw[[#This Row],[Column12]],"")</f>
        <v/>
      </c>
      <c r="M616" s="40" t="str">
        <f>IF(ISNUMBER(deployment_raw[[#This Row],[Column13]]), deployment_raw[[#This Row],[Column13]]/1048576,"")</f>
        <v/>
      </c>
    </row>
    <row r="617" spans="1:13" ht="15.75" customHeight="1" x14ac:dyDescent="0.25">
      <c r="A617" s="30" t="str">
        <f>IF(ISNONTEXT(deployment_raw[[#This Row],[Column1]]), "", deployment_raw[[#This Row],[Column1]])</f>
        <v/>
      </c>
      <c r="B617" s="47" t="str">
        <f>IF(ISNONTEXT(deployment_raw[[#This Row],[Column2]]), "", deployment_raw[[#This Row],[Column2]])</f>
        <v/>
      </c>
      <c r="C617" s="48" t="str">
        <f>IF(ISNONTEXT(deployment_raw[[#This Row],[Column3]]), "", deployment_raw[[#This Row],[Column3]])</f>
        <v/>
      </c>
      <c r="D617" s="47" t="str">
        <f>IF(ISNONTEXT(deployment_raw[[#This Row],[Column4]]), "", deployment_raw[[#This Row],[Column4]])</f>
        <v/>
      </c>
      <c r="E617" s="33" t="str">
        <f>IF(ISNUMBER(deployment_raw[[#This Row],[Column5]]), deployment_raw[[#This Row],[Column5]],"")</f>
        <v/>
      </c>
      <c r="F617" s="36" t="str">
        <f>IF(ISNUMBER(deployment_raw[[#This Row],[Column6]]), deployment_raw[[#This Row],[Column6]],"")</f>
        <v/>
      </c>
      <c r="G617" s="31" t="str">
        <f>IF(ISNUMBER(deployment_raw[[#This Row],[Column7]]), deployment_raw[[#This Row],[Column7]]/1048576,"")</f>
        <v/>
      </c>
      <c r="H617" s="31" t="str">
        <f>IF(ISNUMBER(deployment_raw[[#This Row],[Column8]]), deployment_raw[[#This Row],[Column8]],"")</f>
        <v/>
      </c>
      <c r="I617" s="33" t="str">
        <f>IF(ISNUMBER(deployment_raw[[#This Row],[Column9]]), deployment_raw[[#This Row],[Column9]]/1048576,"")</f>
        <v/>
      </c>
      <c r="J617" s="36" t="str">
        <f>IF(ISNUMBER(deployment_raw[[#This Row],[Column10]]), deployment_raw[[#This Row],[Column10]],"")</f>
        <v/>
      </c>
      <c r="K617" s="31" t="str">
        <f>IF(ISNUMBER(deployment_raw[[#This Row],[Column11]]), deployment_raw[[#This Row],[Column11]]/1048576,"")</f>
        <v/>
      </c>
      <c r="L617" s="31" t="str">
        <f>IF(ISNUMBER(deployment_raw[[#This Row],[Column12]]), deployment_raw[[#This Row],[Column12]],"")</f>
        <v/>
      </c>
      <c r="M617" s="40" t="str">
        <f>IF(ISNUMBER(deployment_raw[[#This Row],[Column13]]), deployment_raw[[#This Row],[Column13]]/1048576,"")</f>
        <v/>
      </c>
    </row>
    <row r="618" spans="1:13" ht="15.75" customHeight="1" x14ac:dyDescent="0.25">
      <c r="A618" s="30" t="str">
        <f>IF(ISNONTEXT(deployment_raw[[#This Row],[Column1]]), "", deployment_raw[[#This Row],[Column1]])</f>
        <v/>
      </c>
      <c r="B618" s="47" t="str">
        <f>IF(ISNONTEXT(deployment_raw[[#This Row],[Column2]]), "", deployment_raw[[#This Row],[Column2]])</f>
        <v/>
      </c>
      <c r="C618" s="48" t="str">
        <f>IF(ISNONTEXT(deployment_raw[[#This Row],[Column3]]), "", deployment_raw[[#This Row],[Column3]])</f>
        <v/>
      </c>
      <c r="D618" s="47" t="str">
        <f>IF(ISNONTEXT(deployment_raw[[#This Row],[Column4]]), "", deployment_raw[[#This Row],[Column4]])</f>
        <v/>
      </c>
      <c r="E618" s="33" t="str">
        <f>IF(ISNUMBER(deployment_raw[[#This Row],[Column5]]), deployment_raw[[#This Row],[Column5]],"")</f>
        <v/>
      </c>
      <c r="F618" s="36" t="str">
        <f>IF(ISNUMBER(deployment_raw[[#This Row],[Column6]]), deployment_raw[[#This Row],[Column6]],"")</f>
        <v/>
      </c>
      <c r="G618" s="31" t="str">
        <f>IF(ISNUMBER(deployment_raw[[#This Row],[Column7]]), deployment_raw[[#This Row],[Column7]]/1048576,"")</f>
        <v/>
      </c>
      <c r="H618" s="31" t="str">
        <f>IF(ISNUMBER(deployment_raw[[#This Row],[Column8]]), deployment_raw[[#This Row],[Column8]],"")</f>
        <v/>
      </c>
      <c r="I618" s="33" t="str">
        <f>IF(ISNUMBER(deployment_raw[[#This Row],[Column9]]), deployment_raw[[#This Row],[Column9]]/1048576,"")</f>
        <v/>
      </c>
      <c r="J618" s="36" t="str">
        <f>IF(ISNUMBER(deployment_raw[[#This Row],[Column10]]), deployment_raw[[#This Row],[Column10]],"")</f>
        <v/>
      </c>
      <c r="K618" s="31" t="str">
        <f>IF(ISNUMBER(deployment_raw[[#This Row],[Column11]]), deployment_raw[[#This Row],[Column11]]/1048576,"")</f>
        <v/>
      </c>
      <c r="L618" s="31" t="str">
        <f>IF(ISNUMBER(deployment_raw[[#This Row],[Column12]]), deployment_raw[[#This Row],[Column12]],"")</f>
        <v/>
      </c>
      <c r="M618" s="40" t="str">
        <f>IF(ISNUMBER(deployment_raw[[#This Row],[Column13]]), deployment_raw[[#This Row],[Column13]]/1048576,"")</f>
        <v/>
      </c>
    </row>
    <row r="619" spans="1:13" ht="15.75" customHeight="1" x14ac:dyDescent="0.25">
      <c r="A619" s="30" t="str">
        <f>IF(ISNONTEXT(deployment_raw[[#This Row],[Column1]]), "", deployment_raw[[#This Row],[Column1]])</f>
        <v/>
      </c>
      <c r="B619" s="47" t="str">
        <f>IF(ISNONTEXT(deployment_raw[[#This Row],[Column2]]), "", deployment_raw[[#This Row],[Column2]])</f>
        <v/>
      </c>
      <c r="C619" s="48" t="str">
        <f>IF(ISNONTEXT(deployment_raw[[#This Row],[Column3]]), "", deployment_raw[[#This Row],[Column3]])</f>
        <v/>
      </c>
      <c r="D619" s="47" t="str">
        <f>IF(ISNONTEXT(deployment_raw[[#This Row],[Column4]]), "", deployment_raw[[#This Row],[Column4]])</f>
        <v/>
      </c>
      <c r="E619" s="33" t="str">
        <f>IF(ISNUMBER(deployment_raw[[#This Row],[Column5]]), deployment_raw[[#This Row],[Column5]],"")</f>
        <v/>
      </c>
      <c r="F619" s="36" t="str">
        <f>IF(ISNUMBER(deployment_raw[[#This Row],[Column6]]), deployment_raw[[#This Row],[Column6]],"")</f>
        <v/>
      </c>
      <c r="G619" s="31" t="str">
        <f>IF(ISNUMBER(deployment_raw[[#This Row],[Column7]]), deployment_raw[[#This Row],[Column7]]/1048576,"")</f>
        <v/>
      </c>
      <c r="H619" s="31" t="str">
        <f>IF(ISNUMBER(deployment_raw[[#This Row],[Column8]]), deployment_raw[[#This Row],[Column8]],"")</f>
        <v/>
      </c>
      <c r="I619" s="33" t="str">
        <f>IF(ISNUMBER(deployment_raw[[#This Row],[Column9]]), deployment_raw[[#This Row],[Column9]]/1048576,"")</f>
        <v/>
      </c>
      <c r="J619" s="36" t="str">
        <f>IF(ISNUMBER(deployment_raw[[#This Row],[Column10]]), deployment_raw[[#This Row],[Column10]],"")</f>
        <v/>
      </c>
      <c r="K619" s="31" t="str">
        <f>IF(ISNUMBER(deployment_raw[[#This Row],[Column11]]), deployment_raw[[#This Row],[Column11]]/1048576,"")</f>
        <v/>
      </c>
      <c r="L619" s="31" t="str">
        <f>IF(ISNUMBER(deployment_raw[[#This Row],[Column12]]), deployment_raw[[#This Row],[Column12]],"")</f>
        <v/>
      </c>
      <c r="M619" s="40" t="str">
        <f>IF(ISNUMBER(deployment_raw[[#This Row],[Column13]]), deployment_raw[[#This Row],[Column13]]/1048576,"")</f>
        <v/>
      </c>
    </row>
    <row r="620" spans="1:13" ht="15.75" customHeight="1" x14ac:dyDescent="0.25">
      <c r="A620" s="30" t="str">
        <f>IF(ISNONTEXT(deployment_raw[[#This Row],[Column1]]), "", deployment_raw[[#This Row],[Column1]])</f>
        <v/>
      </c>
      <c r="B620" s="47" t="str">
        <f>IF(ISNONTEXT(deployment_raw[[#This Row],[Column2]]), "", deployment_raw[[#This Row],[Column2]])</f>
        <v/>
      </c>
      <c r="C620" s="48" t="str">
        <f>IF(ISNONTEXT(deployment_raw[[#This Row],[Column3]]), "", deployment_raw[[#This Row],[Column3]])</f>
        <v/>
      </c>
      <c r="D620" s="47" t="str">
        <f>IF(ISNONTEXT(deployment_raw[[#This Row],[Column4]]), "", deployment_raw[[#This Row],[Column4]])</f>
        <v/>
      </c>
      <c r="E620" s="33" t="str">
        <f>IF(ISNUMBER(deployment_raw[[#This Row],[Column5]]), deployment_raw[[#This Row],[Column5]],"")</f>
        <v/>
      </c>
      <c r="F620" s="36" t="str">
        <f>IF(ISNUMBER(deployment_raw[[#This Row],[Column6]]), deployment_raw[[#This Row],[Column6]],"")</f>
        <v/>
      </c>
      <c r="G620" s="31" t="str">
        <f>IF(ISNUMBER(deployment_raw[[#This Row],[Column7]]), deployment_raw[[#This Row],[Column7]]/1048576,"")</f>
        <v/>
      </c>
      <c r="H620" s="31" t="str">
        <f>IF(ISNUMBER(deployment_raw[[#This Row],[Column8]]), deployment_raw[[#This Row],[Column8]],"")</f>
        <v/>
      </c>
      <c r="I620" s="33" t="str">
        <f>IF(ISNUMBER(deployment_raw[[#This Row],[Column9]]), deployment_raw[[#This Row],[Column9]]/1048576,"")</f>
        <v/>
      </c>
      <c r="J620" s="36" t="str">
        <f>IF(ISNUMBER(deployment_raw[[#This Row],[Column10]]), deployment_raw[[#This Row],[Column10]],"")</f>
        <v/>
      </c>
      <c r="K620" s="31" t="str">
        <f>IF(ISNUMBER(deployment_raw[[#This Row],[Column11]]), deployment_raw[[#This Row],[Column11]]/1048576,"")</f>
        <v/>
      </c>
      <c r="L620" s="31" t="str">
        <f>IF(ISNUMBER(deployment_raw[[#This Row],[Column12]]), deployment_raw[[#This Row],[Column12]],"")</f>
        <v/>
      </c>
      <c r="M620" s="40" t="str">
        <f>IF(ISNUMBER(deployment_raw[[#This Row],[Column13]]), deployment_raw[[#This Row],[Column13]]/1048576,"")</f>
        <v/>
      </c>
    </row>
    <row r="621" spans="1:13" ht="15.75" customHeight="1" x14ac:dyDescent="0.25">
      <c r="A621" s="30" t="str">
        <f>IF(ISNONTEXT(deployment_raw[[#This Row],[Column1]]), "", deployment_raw[[#This Row],[Column1]])</f>
        <v/>
      </c>
      <c r="B621" s="47" t="str">
        <f>IF(ISNONTEXT(deployment_raw[[#This Row],[Column2]]), "", deployment_raw[[#This Row],[Column2]])</f>
        <v/>
      </c>
      <c r="C621" s="48" t="str">
        <f>IF(ISNONTEXT(deployment_raw[[#This Row],[Column3]]), "", deployment_raw[[#This Row],[Column3]])</f>
        <v/>
      </c>
      <c r="D621" s="47" t="str">
        <f>IF(ISNONTEXT(deployment_raw[[#This Row],[Column4]]), "", deployment_raw[[#This Row],[Column4]])</f>
        <v/>
      </c>
      <c r="E621" s="33" t="str">
        <f>IF(ISNUMBER(deployment_raw[[#This Row],[Column5]]), deployment_raw[[#This Row],[Column5]],"")</f>
        <v/>
      </c>
      <c r="F621" s="36" t="str">
        <f>IF(ISNUMBER(deployment_raw[[#This Row],[Column6]]), deployment_raw[[#This Row],[Column6]],"")</f>
        <v/>
      </c>
      <c r="G621" s="31" t="str">
        <f>IF(ISNUMBER(deployment_raw[[#This Row],[Column7]]), deployment_raw[[#This Row],[Column7]]/1048576,"")</f>
        <v/>
      </c>
      <c r="H621" s="31" t="str">
        <f>IF(ISNUMBER(deployment_raw[[#This Row],[Column8]]), deployment_raw[[#This Row],[Column8]],"")</f>
        <v/>
      </c>
      <c r="I621" s="33" t="str">
        <f>IF(ISNUMBER(deployment_raw[[#This Row],[Column9]]), deployment_raw[[#This Row],[Column9]]/1048576,"")</f>
        <v/>
      </c>
      <c r="J621" s="36" t="str">
        <f>IF(ISNUMBER(deployment_raw[[#This Row],[Column10]]), deployment_raw[[#This Row],[Column10]],"")</f>
        <v/>
      </c>
      <c r="K621" s="31" t="str">
        <f>IF(ISNUMBER(deployment_raw[[#This Row],[Column11]]), deployment_raw[[#This Row],[Column11]]/1048576,"")</f>
        <v/>
      </c>
      <c r="L621" s="31" t="str">
        <f>IF(ISNUMBER(deployment_raw[[#This Row],[Column12]]), deployment_raw[[#This Row],[Column12]],"")</f>
        <v/>
      </c>
      <c r="M621" s="40" t="str">
        <f>IF(ISNUMBER(deployment_raw[[#This Row],[Column13]]), deployment_raw[[#This Row],[Column13]]/1048576,"")</f>
        <v/>
      </c>
    </row>
    <row r="622" spans="1:13" ht="15.75" customHeight="1" x14ac:dyDescent="0.25">
      <c r="A622" s="30" t="str">
        <f>IF(ISNONTEXT(deployment_raw[[#This Row],[Column1]]), "", deployment_raw[[#This Row],[Column1]])</f>
        <v/>
      </c>
      <c r="B622" s="47" t="str">
        <f>IF(ISNONTEXT(deployment_raw[[#This Row],[Column2]]), "", deployment_raw[[#This Row],[Column2]])</f>
        <v/>
      </c>
      <c r="C622" s="48" t="str">
        <f>IF(ISNONTEXT(deployment_raw[[#This Row],[Column3]]), "", deployment_raw[[#This Row],[Column3]])</f>
        <v/>
      </c>
      <c r="D622" s="47" t="str">
        <f>IF(ISNONTEXT(deployment_raw[[#This Row],[Column4]]), "", deployment_raw[[#This Row],[Column4]])</f>
        <v/>
      </c>
      <c r="E622" s="33" t="str">
        <f>IF(ISNUMBER(deployment_raw[[#This Row],[Column5]]), deployment_raw[[#This Row],[Column5]],"")</f>
        <v/>
      </c>
      <c r="F622" s="36" t="str">
        <f>IF(ISNUMBER(deployment_raw[[#This Row],[Column6]]), deployment_raw[[#This Row],[Column6]],"")</f>
        <v/>
      </c>
      <c r="G622" s="31" t="str">
        <f>IF(ISNUMBER(deployment_raw[[#This Row],[Column7]]), deployment_raw[[#This Row],[Column7]]/1048576,"")</f>
        <v/>
      </c>
      <c r="H622" s="31" t="str">
        <f>IF(ISNUMBER(deployment_raw[[#This Row],[Column8]]), deployment_raw[[#This Row],[Column8]],"")</f>
        <v/>
      </c>
      <c r="I622" s="33" t="str">
        <f>IF(ISNUMBER(deployment_raw[[#This Row],[Column9]]), deployment_raw[[#This Row],[Column9]]/1048576,"")</f>
        <v/>
      </c>
      <c r="J622" s="36" t="str">
        <f>IF(ISNUMBER(deployment_raw[[#This Row],[Column10]]), deployment_raw[[#This Row],[Column10]],"")</f>
        <v/>
      </c>
      <c r="K622" s="31" t="str">
        <f>IF(ISNUMBER(deployment_raw[[#This Row],[Column11]]), deployment_raw[[#This Row],[Column11]]/1048576,"")</f>
        <v/>
      </c>
      <c r="L622" s="31" t="str">
        <f>IF(ISNUMBER(deployment_raw[[#This Row],[Column12]]), deployment_raw[[#This Row],[Column12]],"")</f>
        <v/>
      </c>
      <c r="M622" s="40" t="str">
        <f>IF(ISNUMBER(deployment_raw[[#This Row],[Column13]]), deployment_raw[[#This Row],[Column13]]/1048576,"")</f>
        <v/>
      </c>
    </row>
    <row r="623" spans="1:13" ht="15.75" customHeight="1" x14ac:dyDescent="0.25">
      <c r="A623" s="30" t="str">
        <f>IF(ISNONTEXT(deployment_raw[[#This Row],[Column1]]), "", deployment_raw[[#This Row],[Column1]])</f>
        <v/>
      </c>
      <c r="B623" s="47" t="str">
        <f>IF(ISNONTEXT(deployment_raw[[#This Row],[Column2]]), "", deployment_raw[[#This Row],[Column2]])</f>
        <v/>
      </c>
      <c r="C623" s="48" t="str">
        <f>IF(ISNONTEXT(deployment_raw[[#This Row],[Column3]]), "", deployment_raw[[#This Row],[Column3]])</f>
        <v/>
      </c>
      <c r="D623" s="47" t="str">
        <f>IF(ISNONTEXT(deployment_raw[[#This Row],[Column4]]), "", deployment_raw[[#This Row],[Column4]])</f>
        <v/>
      </c>
      <c r="E623" s="33" t="str">
        <f>IF(ISNUMBER(deployment_raw[[#This Row],[Column5]]), deployment_raw[[#This Row],[Column5]],"")</f>
        <v/>
      </c>
      <c r="F623" s="36" t="str">
        <f>IF(ISNUMBER(deployment_raw[[#This Row],[Column6]]), deployment_raw[[#This Row],[Column6]],"")</f>
        <v/>
      </c>
      <c r="G623" s="31" t="str">
        <f>IF(ISNUMBER(deployment_raw[[#This Row],[Column7]]), deployment_raw[[#This Row],[Column7]]/1048576,"")</f>
        <v/>
      </c>
      <c r="H623" s="31" t="str">
        <f>IF(ISNUMBER(deployment_raw[[#This Row],[Column8]]), deployment_raw[[#This Row],[Column8]],"")</f>
        <v/>
      </c>
      <c r="I623" s="33" t="str">
        <f>IF(ISNUMBER(deployment_raw[[#This Row],[Column9]]), deployment_raw[[#This Row],[Column9]]/1048576,"")</f>
        <v/>
      </c>
      <c r="J623" s="36" t="str">
        <f>IF(ISNUMBER(deployment_raw[[#This Row],[Column10]]), deployment_raw[[#This Row],[Column10]],"")</f>
        <v/>
      </c>
      <c r="K623" s="31" t="str">
        <f>IF(ISNUMBER(deployment_raw[[#This Row],[Column11]]), deployment_raw[[#This Row],[Column11]]/1048576,"")</f>
        <v/>
      </c>
      <c r="L623" s="31" t="str">
        <f>IF(ISNUMBER(deployment_raw[[#This Row],[Column12]]), deployment_raw[[#This Row],[Column12]],"")</f>
        <v/>
      </c>
      <c r="M623" s="40" t="str">
        <f>IF(ISNUMBER(deployment_raw[[#This Row],[Column13]]), deployment_raw[[#This Row],[Column13]]/1048576,"")</f>
        <v/>
      </c>
    </row>
    <row r="624" spans="1:13" ht="15.75" customHeight="1" x14ac:dyDescent="0.25">
      <c r="A624" s="30" t="str">
        <f>IF(ISNONTEXT(deployment_raw[[#This Row],[Column1]]), "", deployment_raw[[#This Row],[Column1]])</f>
        <v/>
      </c>
      <c r="B624" s="47" t="str">
        <f>IF(ISNONTEXT(deployment_raw[[#This Row],[Column2]]), "", deployment_raw[[#This Row],[Column2]])</f>
        <v/>
      </c>
      <c r="C624" s="48" t="str">
        <f>IF(ISNONTEXT(deployment_raw[[#This Row],[Column3]]), "", deployment_raw[[#This Row],[Column3]])</f>
        <v/>
      </c>
      <c r="D624" s="47" t="str">
        <f>IF(ISNONTEXT(deployment_raw[[#This Row],[Column4]]), "", deployment_raw[[#This Row],[Column4]])</f>
        <v/>
      </c>
      <c r="E624" s="33" t="str">
        <f>IF(ISNUMBER(deployment_raw[[#This Row],[Column5]]), deployment_raw[[#This Row],[Column5]],"")</f>
        <v/>
      </c>
      <c r="F624" s="36" t="str">
        <f>IF(ISNUMBER(deployment_raw[[#This Row],[Column6]]), deployment_raw[[#This Row],[Column6]],"")</f>
        <v/>
      </c>
      <c r="G624" s="31" t="str">
        <f>IF(ISNUMBER(deployment_raw[[#This Row],[Column7]]), deployment_raw[[#This Row],[Column7]]/1048576,"")</f>
        <v/>
      </c>
      <c r="H624" s="31" t="str">
        <f>IF(ISNUMBER(deployment_raw[[#This Row],[Column8]]), deployment_raw[[#This Row],[Column8]],"")</f>
        <v/>
      </c>
      <c r="I624" s="33" t="str">
        <f>IF(ISNUMBER(deployment_raw[[#This Row],[Column9]]), deployment_raw[[#This Row],[Column9]]/1048576,"")</f>
        <v/>
      </c>
      <c r="J624" s="36" t="str">
        <f>IF(ISNUMBER(deployment_raw[[#This Row],[Column10]]), deployment_raw[[#This Row],[Column10]],"")</f>
        <v/>
      </c>
      <c r="K624" s="31" t="str">
        <f>IF(ISNUMBER(deployment_raw[[#This Row],[Column11]]), deployment_raw[[#This Row],[Column11]]/1048576,"")</f>
        <v/>
      </c>
      <c r="L624" s="31" t="str">
        <f>IF(ISNUMBER(deployment_raw[[#This Row],[Column12]]), deployment_raw[[#This Row],[Column12]],"")</f>
        <v/>
      </c>
      <c r="M624" s="40" t="str">
        <f>IF(ISNUMBER(deployment_raw[[#This Row],[Column13]]), deployment_raw[[#This Row],[Column13]]/1048576,"")</f>
        <v/>
      </c>
    </row>
    <row r="625" spans="1:13" ht="15.75" customHeight="1" x14ac:dyDescent="0.25">
      <c r="A625" s="30" t="str">
        <f>IF(ISNONTEXT(deployment_raw[[#This Row],[Column1]]), "", deployment_raw[[#This Row],[Column1]])</f>
        <v/>
      </c>
      <c r="B625" s="47" t="str">
        <f>IF(ISNONTEXT(deployment_raw[[#This Row],[Column2]]), "", deployment_raw[[#This Row],[Column2]])</f>
        <v/>
      </c>
      <c r="C625" s="48" t="str">
        <f>IF(ISNONTEXT(deployment_raw[[#This Row],[Column3]]), "", deployment_raw[[#This Row],[Column3]])</f>
        <v/>
      </c>
      <c r="D625" s="47" t="str">
        <f>IF(ISNONTEXT(deployment_raw[[#This Row],[Column4]]), "", deployment_raw[[#This Row],[Column4]])</f>
        <v/>
      </c>
      <c r="E625" s="33" t="str">
        <f>IF(ISNUMBER(deployment_raw[[#This Row],[Column5]]), deployment_raw[[#This Row],[Column5]],"")</f>
        <v/>
      </c>
      <c r="F625" s="36" t="str">
        <f>IF(ISNUMBER(deployment_raw[[#This Row],[Column6]]), deployment_raw[[#This Row],[Column6]],"")</f>
        <v/>
      </c>
      <c r="G625" s="31" t="str">
        <f>IF(ISNUMBER(deployment_raw[[#This Row],[Column7]]), deployment_raw[[#This Row],[Column7]]/1048576,"")</f>
        <v/>
      </c>
      <c r="H625" s="31" t="str">
        <f>IF(ISNUMBER(deployment_raw[[#This Row],[Column8]]), deployment_raw[[#This Row],[Column8]],"")</f>
        <v/>
      </c>
      <c r="I625" s="33" t="str">
        <f>IF(ISNUMBER(deployment_raw[[#This Row],[Column9]]), deployment_raw[[#This Row],[Column9]]/1048576,"")</f>
        <v/>
      </c>
      <c r="J625" s="36" t="str">
        <f>IF(ISNUMBER(deployment_raw[[#This Row],[Column10]]), deployment_raw[[#This Row],[Column10]],"")</f>
        <v/>
      </c>
      <c r="K625" s="31" t="str">
        <f>IF(ISNUMBER(deployment_raw[[#This Row],[Column11]]), deployment_raw[[#This Row],[Column11]]/1048576,"")</f>
        <v/>
      </c>
      <c r="L625" s="31" t="str">
        <f>IF(ISNUMBER(deployment_raw[[#This Row],[Column12]]), deployment_raw[[#This Row],[Column12]],"")</f>
        <v/>
      </c>
      <c r="M625" s="40" t="str">
        <f>IF(ISNUMBER(deployment_raw[[#This Row],[Column13]]), deployment_raw[[#This Row],[Column13]]/1048576,"")</f>
        <v/>
      </c>
    </row>
    <row r="626" spans="1:13" ht="15.75" customHeight="1" x14ac:dyDescent="0.25">
      <c r="A626" s="30" t="str">
        <f>IF(ISNONTEXT(deployment_raw[[#This Row],[Column1]]), "", deployment_raw[[#This Row],[Column1]])</f>
        <v/>
      </c>
      <c r="B626" s="47" t="str">
        <f>IF(ISNONTEXT(deployment_raw[[#This Row],[Column2]]), "", deployment_raw[[#This Row],[Column2]])</f>
        <v/>
      </c>
      <c r="C626" s="48" t="str">
        <f>IF(ISNONTEXT(deployment_raw[[#This Row],[Column3]]), "", deployment_raw[[#This Row],[Column3]])</f>
        <v/>
      </c>
      <c r="D626" s="47" t="str">
        <f>IF(ISNONTEXT(deployment_raw[[#This Row],[Column4]]), "", deployment_raw[[#This Row],[Column4]])</f>
        <v/>
      </c>
      <c r="E626" s="33" t="str">
        <f>IF(ISNUMBER(deployment_raw[[#This Row],[Column5]]), deployment_raw[[#This Row],[Column5]],"")</f>
        <v/>
      </c>
      <c r="F626" s="36" t="str">
        <f>IF(ISNUMBER(deployment_raw[[#This Row],[Column6]]), deployment_raw[[#This Row],[Column6]],"")</f>
        <v/>
      </c>
      <c r="G626" s="31" t="str">
        <f>IF(ISNUMBER(deployment_raw[[#This Row],[Column7]]), deployment_raw[[#This Row],[Column7]]/1048576,"")</f>
        <v/>
      </c>
      <c r="H626" s="31" t="str">
        <f>IF(ISNUMBER(deployment_raw[[#This Row],[Column8]]), deployment_raw[[#This Row],[Column8]],"")</f>
        <v/>
      </c>
      <c r="I626" s="33" t="str">
        <f>IF(ISNUMBER(deployment_raw[[#This Row],[Column9]]), deployment_raw[[#This Row],[Column9]]/1048576,"")</f>
        <v/>
      </c>
      <c r="J626" s="36" t="str">
        <f>IF(ISNUMBER(deployment_raw[[#This Row],[Column10]]), deployment_raw[[#This Row],[Column10]],"")</f>
        <v/>
      </c>
      <c r="K626" s="31" t="str">
        <f>IF(ISNUMBER(deployment_raw[[#This Row],[Column11]]), deployment_raw[[#This Row],[Column11]]/1048576,"")</f>
        <v/>
      </c>
      <c r="L626" s="31" t="str">
        <f>IF(ISNUMBER(deployment_raw[[#This Row],[Column12]]), deployment_raw[[#This Row],[Column12]],"")</f>
        <v/>
      </c>
      <c r="M626" s="40" t="str">
        <f>IF(ISNUMBER(deployment_raw[[#This Row],[Column13]]), deployment_raw[[#This Row],[Column13]]/1048576,"")</f>
        <v/>
      </c>
    </row>
    <row r="627" spans="1:13" ht="15.75" customHeight="1" x14ac:dyDescent="0.25">
      <c r="A627" s="30" t="str">
        <f>IF(ISNONTEXT(deployment_raw[[#This Row],[Column1]]), "", deployment_raw[[#This Row],[Column1]])</f>
        <v/>
      </c>
      <c r="B627" s="47" t="str">
        <f>IF(ISNONTEXT(deployment_raw[[#This Row],[Column2]]), "", deployment_raw[[#This Row],[Column2]])</f>
        <v/>
      </c>
      <c r="C627" s="48" t="str">
        <f>IF(ISNONTEXT(deployment_raw[[#This Row],[Column3]]), "", deployment_raw[[#This Row],[Column3]])</f>
        <v/>
      </c>
      <c r="D627" s="47" t="str">
        <f>IF(ISNONTEXT(deployment_raw[[#This Row],[Column4]]), "", deployment_raw[[#This Row],[Column4]])</f>
        <v/>
      </c>
      <c r="E627" s="33" t="str">
        <f>IF(ISNUMBER(deployment_raw[[#This Row],[Column5]]), deployment_raw[[#This Row],[Column5]],"")</f>
        <v/>
      </c>
      <c r="F627" s="36" t="str">
        <f>IF(ISNUMBER(deployment_raw[[#This Row],[Column6]]), deployment_raw[[#This Row],[Column6]],"")</f>
        <v/>
      </c>
      <c r="G627" s="31" t="str">
        <f>IF(ISNUMBER(deployment_raw[[#This Row],[Column7]]), deployment_raw[[#This Row],[Column7]]/1048576,"")</f>
        <v/>
      </c>
      <c r="H627" s="31" t="str">
        <f>IF(ISNUMBER(deployment_raw[[#This Row],[Column8]]), deployment_raw[[#This Row],[Column8]],"")</f>
        <v/>
      </c>
      <c r="I627" s="33" t="str">
        <f>IF(ISNUMBER(deployment_raw[[#This Row],[Column9]]), deployment_raw[[#This Row],[Column9]]/1048576,"")</f>
        <v/>
      </c>
      <c r="J627" s="36" t="str">
        <f>IF(ISNUMBER(deployment_raw[[#This Row],[Column10]]), deployment_raw[[#This Row],[Column10]],"")</f>
        <v/>
      </c>
      <c r="K627" s="31" t="str">
        <f>IF(ISNUMBER(deployment_raw[[#This Row],[Column11]]), deployment_raw[[#This Row],[Column11]]/1048576,"")</f>
        <v/>
      </c>
      <c r="L627" s="31" t="str">
        <f>IF(ISNUMBER(deployment_raw[[#This Row],[Column12]]), deployment_raw[[#This Row],[Column12]],"")</f>
        <v/>
      </c>
      <c r="M627" s="40" t="str">
        <f>IF(ISNUMBER(deployment_raw[[#This Row],[Column13]]), deployment_raw[[#This Row],[Column13]]/1048576,"")</f>
        <v/>
      </c>
    </row>
    <row r="628" spans="1:13" ht="15.75" customHeight="1" x14ac:dyDescent="0.25">
      <c r="A628" s="30" t="str">
        <f>IF(ISNONTEXT(deployment_raw[[#This Row],[Column1]]), "", deployment_raw[[#This Row],[Column1]])</f>
        <v/>
      </c>
      <c r="B628" s="47" t="str">
        <f>IF(ISNONTEXT(deployment_raw[[#This Row],[Column2]]), "", deployment_raw[[#This Row],[Column2]])</f>
        <v/>
      </c>
      <c r="C628" s="48" t="str">
        <f>IF(ISNONTEXT(deployment_raw[[#This Row],[Column3]]), "", deployment_raw[[#This Row],[Column3]])</f>
        <v/>
      </c>
      <c r="D628" s="47" t="str">
        <f>IF(ISNONTEXT(deployment_raw[[#This Row],[Column4]]), "", deployment_raw[[#This Row],[Column4]])</f>
        <v/>
      </c>
      <c r="E628" s="33" t="str">
        <f>IF(ISNUMBER(deployment_raw[[#This Row],[Column5]]), deployment_raw[[#This Row],[Column5]],"")</f>
        <v/>
      </c>
      <c r="F628" s="36" t="str">
        <f>IF(ISNUMBER(deployment_raw[[#This Row],[Column6]]), deployment_raw[[#This Row],[Column6]],"")</f>
        <v/>
      </c>
      <c r="G628" s="31" t="str">
        <f>IF(ISNUMBER(deployment_raw[[#This Row],[Column7]]), deployment_raw[[#This Row],[Column7]]/1048576,"")</f>
        <v/>
      </c>
      <c r="H628" s="31" t="str">
        <f>IF(ISNUMBER(deployment_raw[[#This Row],[Column8]]), deployment_raw[[#This Row],[Column8]],"")</f>
        <v/>
      </c>
      <c r="I628" s="33" t="str">
        <f>IF(ISNUMBER(deployment_raw[[#This Row],[Column9]]), deployment_raw[[#This Row],[Column9]]/1048576,"")</f>
        <v/>
      </c>
      <c r="J628" s="36" t="str">
        <f>IF(ISNUMBER(deployment_raw[[#This Row],[Column10]]), deployment_raw[[#This Row],[Column10]],"")</f>
        <v/>
      </c>
      <c r="K628" s="31" t="str">
        <f>IF(ISNUMBER(deployment_raw[[#This Row],[Column11]]), deployment_raw[[#This Row],[Column11]]/1048576,"")</f>
        <v/>
      </c>
      <c r="L628" s="31" t="str">
        <f>IF(ISNUMBER(deployment_raw[[#This Row],[Column12]]), deployment_raw[[#This Row],[Column12]],"")</f>
        <v/>
      </c>
      <c r="M628" s="40" t="str">
        <f>IF(ISNUMBER(deployment_raw[[#This Row],[Column13]]), deployment_raw[[#This Row],[Column13]]/1048576,"")</f>
        <v/>
      </c>
    </row>
    <row r="629" spans="1:13" ht="15.75" customHeight="1" x14ac:dyDescent="0.25">
      <c r="A629" s="30" t="str">
        <f>IF(ISNONTEXT(deployment_raw[[#This Row],[Column1]]), "", deployment_raw[[#This Row],[Column1]])</f>
        <v/>
      </c>
      <c r="B629" s="47" t="str">
        <f>IF(ISNONTEXT(deployment_raw[[#This Row],[Column2]]), "", deployment_raw[[#This Row],[Column2]])</f>
        <v/>
      </c>
      <c r="C629" s="48" t="str">
        <f>IF(ISNONTEXT(deployment_raw[[#This Row],[Column3]]), "", deployment_raw[[#This Row],[Column3]])</f>
        <v/>
      </c>
      <c r="D629" s="47" t="str">
        <f>IF(ISNONTEXT(deployment_raw[[#This Row],[Column4]]), "", deployment_raw[[#This Row],[Column4]])</f>
        <v/>
      </c>
      <c r="E629" s="33" t="str">
        <f>IF(ISNUMBER(deployment_raw[[#This Row],[Column5]]), deployment_raw[[#This Row],[Column5]],"")</f>
        <v/>
      </c>
      <c r="F629" s="36" t="str">
        <f>IF(ISNUMBER(deployment_raw[[#This Row],[Column6]]), deployment_raw[[#This Row],[Column6]],"")</f>
        <v/>
      </c>
      <c r="G629" s="31" t="str">
        <f>IF(ISNUMBER(deployment_raw[[#This Row],[Column7]]), deployment_raw[[#This Row],[Column7]]/1048576,"")</f>
        <v/>
      </c>
      <c r="H629" s="31" t="str">
        <f>IF(ISNUMBER(deployment_raw[[#This Row],[Column8]]), deployment_raw[[#This Row],[Column8]],"")</f>
        <v/>
      </c>
      <c r="I629" s="33" t="str">
        <f>IF(ISNUMBER(deployment_raw[[#This Row],[Column9]]), deployment_raw[[#This Row],[Column9]]/1048576,"")</f>
        <v/>
      </c>
      <c r="J629" s="36" t="str">
        <f>IF(ISNUMBER(deployment_raw[[#This Row],[Column10]]), deployment_raw[[#This Row],[Column10]],"")</f>
        <v/>
      </c>
      <c r="K629" s="31" t="str">
        <f>IF(ISNUMBER(deployment_raw[[#This Row],[Column11]]), deployment_raw[[#This Row],[Column11]]/1048576,"")</f>
        <v/>
      </c>
      <c r="L629" s="31" t="str">
        <f>IF(ISNUMBER(deployment_raw[[#This Row],[Column12]]), deployment_raw[[#This Row],[Column12]],"")</f>
        <v/>
      </c>
      <c r="M629" s="40" t="str">
        <f>IF(ISNUMBER(deployment_raw[[#This Row],[Column13]]), deployment_raw[[#This Row],[Column13]]/1048576,"")</f>
        <v/>
      </c>
    </row>
    <row r="630" spans="1:13" ht="15.75" customHeight="1" x14ac:dyDescent="0.25">
      <c r="A630" s="30" t="str">
        <f>IF(ISNONTEXT(deployment_raw[[#This Row],[Column1]]), "", deployment_raw[[#This Row],[Column1]])</f>
        <v/>
      </c>
      <c r="B630" s="47" t="str">
        <f>IF(ISNONTEXT(deployment_raw[[#This Row],[Column2]]), "", deployment_raw[[#This Row],[Column2]])</f>
        <v/>
      </c>
      <c r="C630" s="48" t="str">
        <f>IF(ISNONTEXT(deployment_raw[[#This Row],[Column3]]), "", deployment_raw[[#This Row],[Column3]])</f>
        <v/>
      </c>
      <c r="D630" s="47" t="str">
        <f>IF(ISNONTEXT(deployment_raw[[#This Row],[Column4]]), "", deployment_raw[[#This Row],[Column4]])</f>
        <v/>
      </c>
      <c r="E630" s="33" t="str">
        <f>IF(ISNUMBER(deployment_raw[[#This Row],[Column5]]), deployment_raw[[#This Row],[Column5]],"")</f>
        <v/>
      </c>
      <c r="F630" s="36" t="str">
        <f>IF(ISNUMBER(deployment_raw[[#This Row],[Column6]]), deployment_raw[[#This Row],[Column6]],"")</f>
        <v/>
      </c>
      <c r="G630" s="31" t="str">
        <f>IF(ISNUMBER(deployment_raw[[#This Row],[Column7]]), deployment_raw[[#This Row],[Column7]]/1048576,"")</f>
        <v/>
      </c>
      <c r="H630" s="31" t="str">
        <f>IF(ISNUMBER(deployment_raw[[#This Row],[Column8]]), deployment_raw[[#This Row],[Column8]],"")</f>
        <v/>
      </c>
      <c r="I630" s="33" t="str">
        <f>IF(ISNUMBER(deployment_raw[[#This Row],[Column9]]), deployment_raw[[#This Row],[Column9]]/1048576,"")</f>
        <v/>
      </c>
      <c r="J630" s="36" t="str">
        <f>IF(ISNUMBER(deployment_raw[[#This Row],[Column10]]), deployment_raw[[#This Row],[Column10]],"")</f>
        <v/>
      </c>
      <c r="K630" s="31" t="str">
        <f>IF(ISNUMBER(deployment_raw[[#This Row],[Column11]]), deployment_raw[[#This Row],[Column11]]/1048576,"")</f>
        <v/>
      </c>
      <c r="L630" s="31" t="str">
        <f>IF(ISNUMBER(deployment_raw[[#This Row],[Column12]]), deployment_raw[[#This Row],[Column12]],"")</f>
        <v/>
      </c>
      <c r="M630" s="40" t="str">
        <f>IF(ISNUMBER(deployment_raw[[#This Row],[Column13]]), deployment_raw[[#This Row],[Column13]]/1048576,"")</f>
        <v/>
      </c>
    </row>
    <row r="631" spans="1:13" ht="15.75" customHeight="1" x14ac:dyDescent="0.25">
      <c r="A631" s="30" t="str">
        <f>IF(ISNONTEXT(deployment_raw[[#This Row],[Column1]]), "", deployment_raw[[#This Row],[Column1]])</f>
        <v/>
      </c>
      <c r="B631" s="47" t="str">
        <f>IF(ISNONTEXT(deployment_raw[[#This Row],[Column2]]), "", deployment_raw[[#This Row],[Column2]])</f>
        <v/>
      </c>
      <c r="C631" s="48" t="str">
        <f>IF(ISNONTEXT(deployment_raw[[#This Row],[Column3]]), "", deployment_raw[[#This Row],[Column3]])</f>
        <v/>
      </c>
      <c r="D631" s="47" t="str">
        <f>IF(ISNONTEXT(deployment_raw[[#This Row],[Column4]]), "", deployment_raw[[#This Row],[Column4]])</f>
        <v/>
      </c>
      <c r="E631" s="33" t="str">
        <f>IF(ISNUMBER(deployment_raw[[#This Row],[Column5]]), deployment_raw[[#This Row],[Column5]],"")</f>
        <v/>
      </c>
      <c r="F631" s="36" t="str">
        <f>IF(ISNUMBER(deployment_raw[[#This Row],[Column6]]), deployment_raw[[#This Row],[Column6]],"")</f>
        <v/>
      </c>
      <c r="G631" s="31" t="str">
        <f>IF(ISNUMBER(deployment_raw[[#This Row],[Column7]]), deployment_raw[[#This Row],[Column7]]/1048576,"")</f>
        <v/>
      </c>
      <c r="H631" s="31" t="str">
        <f>IF(ISNUMBER(deployment_raw[[#This Row],[Column8]]), deployment_raw[[#This Row],[Column8]],"")</f>
        <v/>
      </c>
      <c r="I631" s="33" t="str">
        <f>IF(ISNUMBER(deployment_raw[[#This Row],[Column9]]), deployment_raw[[#This Row],[Column9]]/1048576,"")</f>
        <v/>
      </c>
      <c r="J631" s="36" t="str">
        <f>IF(ISNUMBER(deployment_raw[[#This Row],[Column10]]), deployment_raw[[#This Row],[Column10]],"")</f>
        <v/>
      </c>
      <c r="K631" s="31" t="str">
        <f>IF(ISNUMBER(deployment_raw[[#This Row],[Column11]]), deployment_raw[[#This Row],[Column11]]/1048576,"")</f>
        <v/>
      </c>
      <c r="L631" s="31" t="str">
        <f>IF(ISNUMBER(deployment_raw[[#This Row],[Column12]]), deployment_raw[[#This Row],[Column12]],"")</f>
        <v/>
      </c>
      <c r="M631" s="40" t="str">
        <f>IF(ISNUMBER(deployment_raw[[#This Row],[Column13]]), deployment_raw[[#This Row],[Column13]]/1048576,"")</f>
        <v/>
      </c>
    </row>
    <row r="632" spans="1:13" ht="15.75" customHeight="1" x14ac:dyDescent="0.25">
      <c r="A632" s="30" t="str">
        <f>IF(ISNONTEXT(deployment_raw[[#This Row],[Column1]]), "", deployment_raw[[#This Row],[Column1]])</f>
        <v/>
      </c>
      <c r="B632" s="47" t="str">
        <f>IF(ISNONTEXT(deployment_raw[[#This Row],[Column2]]), "", deployment_raw[[#This Row],[Column2]])</f>
        <v/>
      </c>
      <c r="C632" s="48" t="str">
        <f>IF(ISNONTEXT(deployment_raw[[#This Row],[Column3]]), "", deployment_raw[[#This Row],[Column3]])</f>
        <v/>
      </c>
      <c r="D632" s="47" t="str">
        <f>IF(ISNONTEXT(deployment_raw[[#This Row],[Column4]]), "", deployment_raw[[#This Row],[Column4]])</f>
        <v/>
      </c>
      <c r="E632" s="33" t="str">
        <f>IF(ISNUMBER(deployment_raw[[#This Row],[Column5]]), deployment_raw[[#This Row],[Column5]],"")</f>
        <v/>
      </c>
      <c r="F632" s="36" t="str">
        <f>IF(ISNUMBER(deployment_raw[[#This Row],[Column6]]), deployment_raw[[#This Row],[Column6]],"")</f>
        <v/>
      </c>
      <c r="G632" s="31" t="str">
        <f>IF(ISNUMBER(deployment_raw[[#This Row],[Column7]]), deployment_raw[[#This Row],[Column7]]/1048576,"")</f>
        <v/>
      </c>
      <c r="H632" s="31" t="str">
        <f>IF(ISNUMBER(deployment_raw[[#This Row],[Column8]]), deployment_raw[[#This Row],[Column8]],"")</f>
        <v/>
      </c>
      <c r="I632" s="33" t="str">
        <f>IF(ISNUMBER(deployment_raw[[#This Row],[Column9]]), deployment_raw[[#This Row],[Column9]]/1048576,"")</f>
        <v/>
      </c>
      <c r="J632" s="36" t="str">
        <f>IF(ISNUMBER(deployment_raw[[#This Row],[Column10]]), deployment_raw[[#This Row],[Column10]],"")</f>
        <v/>
      </c>
      <c r="K632" s="31" t="str">
        <f>IF(ISNUMBER(deployment_raw[[#This Row],[Column11]]), deployment_raw[[#This Row],[Column11]]/1048576,"")</f>
        <v/>
      </c>
      <c r="L632" s="31" t="str">
        <f>IF(ISNUMBER(deployment_raw[[#This Row],[Column12]]), deployment_raw[[#This Row],[Column12]],"")</f>
        <v/>
      </c>
      <c r="M632" s="40" t="str">
        <f>IF(ISNUMBER(deployment_raw[[#This Row],[Column13]]), deployment_raw[[#This Row],[Column13]]/1048576,"")</f>
        <v/>
      </c>
    </row>
    <row r="633" spans="1:13" ht="15.75" customHeight="1" x14ac:dyDescent="0.25">
      <c r="A633" s="30" t="str">
        <f>IF(ISNONTEXT(deployment_raw[[#This Row],[Column1]]), "", deployment_raw[[#This Row],[Column1]])</f>
        <v/>
      </c>
      <c r="B633" s="47" t="str">
        <f>IF(ISNONTEXT(deployment_raw[[#This Row],[Column2]]), "", deployment_raw[[#This Row],[Column2]])</f>
        <v/>
      </c>
      <c r="C633" s="48" t="str">
        <f>IF(ISNONTEXT(deployment_raw[[#This Row],[Column3]]), "", deployment_raw[[#This Row],[Column3]])</f>
        <v/>
      </c>
      <c r="D633" s="47" t="str">
        <f>IF(ISNONTEXT(deployment_raw[[#This Row],[Column4]]), "", deployment_raw[[#This Row],[Column4]])</f>
        <v/>
      </c>
      <c r="E633" s="33" t="str">
        <f>IF(ISNUMBER(deployment_raw[[#This Row],[Column5]]), deployment_raw[[#This Row],[Column5]],"")</f>
        <v/>
      </c>
      <c r="F633" s="36" t="str">
        <f>IF(ISNUMBER(deployment_raw[[#This Row],[Column6]]), deployment_raw[[#This Row],[Column6]],"")</f>
        <v/>
      </c>
      <c r="G633" s="31" t="str">
        <f>IF(ISNUMBER(deployment_raw[[#This Row],[Column7]]), deployment_raw[[#This Row],[Column7]]/1048576,"")</f>
        <v/>
      </c>
      <c r="H633" s="31" t="str">
        <f>IF(ISNUMBER(deployment_raw[[#This Row],[Column8]]), deployment_raw[[#This Row],[Column8]],"")</f>
        <v/>
      </c>
      <c r="I633" s="33" t="str">
        <f>IF(ISNUMBER(deployment_raw[[#This Row],[Column9]]), deployment_raw[[#This Row],[Column9]]/1048576,"")</f>
        <v/>
      </c>
      <c r="J633" s="36" t="str">
        <f>IF(ISNUMBER(deployment_raw[[#This Row],[Column10]]), deployment_raw[[#This Row],[Column10]],"")</f>
        <v/>
      </c>
      <c r="K633" s="31" t="str">
        <f>IF(ISNUMBER(deployment_raw[[#This Row],[Column11]]), deployment_raw[[#This Row],[Column11]]/1048576,"")</f>
        <v/>
      </c>
      <c r="L633" s="31" t="str">
        <f>IF(ISNUMBER(deployment_raw[[#This Row],[Column12]]), deployment_raw[[#This Row],[Column12]],"")</f>
        <v/>
      </c>
      <c r="M633" s="40" t="str">
        <f>IF(ISNUMBER(deployment_raw[[#This Row],[Column13]]), deployment_raw[[#This Row],[Column13]]/1048576,"")</f>
        <v/>
      </c>
    </row>
    <row r="634" spans="1:13" ht="15.75" customHeight="1" x14ac:dyDescent="0.25">
      <c r="A634" s="30" t="str">
        <f>IF(ISNONTEXT(deployment_raw[[#This Row],[Column1]]), "", deployment_raw[[#This Row],[Column1]])</f>
        <v/>
      </c>
      <c r="B634" s="47" t="str">
        <f>IF(ISNONTEXT(deployment_raw[[#This Row],[Column2]]), "", deployment_raw[[#This Row],[Column2]])</f>
        <v/>
      </c>
      <c r="C634" s="48" t="str">
        <f>IF(ISNONTEXT(deployment_raw[[#This Row],[Column3]]), "", deployment_raw[[#This Row],[Column3]])</f>
        <v/>
      </c>
      <c r="D634" s="47" t="str">
        <f>IF(ISNONTEXT(deployment_raw[[#This Row],[Column4]]), "", deployment_raw[[#This Row],[Column4]])</f>
        <v/>
      </c>
      <c r="E634" s="33" t="str">
        <f>IF(ISNUMBER(deployment_raw[[#This Row],[Column5]]), deployment_raw[[#This Row],[Column5]],"")</f>
        <v/>
      </c>
      <c r="F634" s="36" t="str">
        <f>IF(ISNUMBER(deployment_raw[[#This Row],[Column6]]), deployment_raw[[#This Row],[Column6]],"")</f>
        <v/>
      </c>
      <c r="G634" s="31" t="str">
        <f>IF(ISNUMBER(deployment_raw[[#This Row],[Column7]]), deployment_raw[[#This Row],[Column7]]/1048576,"")</f>
        <v/>
      </c>
      <c r="H634" s="31" t="str">
        <f>IF(ISNUMBER(deployment_raw[[#This Row],[Column8]]), deployment_raw[[#This Row],[Column8]],"")</f>
        <v/>
      </c>
      <c r="I634" s="33" t="str">
        <f>IF(ISNUMBER(deployment_raw[[#This Row],[Column9]]), deployment_raw[[#This Row],[Column9]]/1048576,"")</f>
        <v/>
      </c>
      <c r="J634" s="36" t="str">
        <f>IF(ISNUMBER(deployment_raw[[#This Row],[Column10]]), deployment_raw[[#This Row],[Column10]],"")</f>
        <v/>
      </c>
      <c r="K634" s="31" t="str">
        <f>IF(ISNUMBER(deployment_raw[[#This Row],[Column11]]), deployment_raw[[#This Row],[Column11]]/1048576,"")</f>
        <v/>
      </c>
      <c r="L634" s="31" t="str">
        <f>IF(ISNUMBER(deployment_raw[[#This Row],[Column12]]), deployment_raw[[#This Row],[Column12]],"")</f>
        <v/>
      </c>
      <c r="M634" s="40" t="str">
        <f>IF(ISNUMBER(deployment_raw[[#This Row],[Column13]]), deployment_raw[[#This Row],[Column13]]/1048576,"")</f>
        <v/>
      </c>
    </row>
    <row r="635" spans="1:13" ht="15.75" customHeight="1" x14ac:dyDescent="0.25">
      <c r="A635" s="30" t="str">
        <f>IF(ISNONTEXT(deployment_raw[[#This Row],[Column1]]), "", deployment_raw[[#This Row],[Column1]])</f>
        <v/>
      </c>
      <c r="B635" s="47" t="str">
        <f>IF(ISNONTEXT(deployment_raw[[#This Row],[Column2]]), "", deployment_raw[[#This Row],[Column2]])</f>
        <v/>
      </c>
      <c r="C635" s="48" t="str">
        <f>IF(ISNONTEXT(deployment_raw[[#This Row],[Column3]]), "", deployment_raw[[#This Row],[Column3]])</f>
        <v/>
      </c>
      <c r="D635" s="47" t="str">
        <f>IF(ISNONTEXT(deployment_raw[[#This Row],[Column4]]), "", deployment_raw[[#This Row],[Column4]])</f>
        <v/>
      </c>
      <c r="E635" s="33" t="str">
        <f>IF(ISNUMBER(deployment_raw[[#This Row],[Column5]]), deployment_raw[[#This Row],[Column5]],"")</f>
        <v/>
      </c>
      <c r="F635" s="36" t="str">
        <f>IF(ISNUMBER(deployment_raw[[#This Row],[Column6]]), deployment_raw[[#This Row],[Column6]],"")</f>
        <v/>
      </c>
      <c r="G635" s="31" t="str">
        <f>IF(ISNUMBER(deployment_raw[[#This Row],[Column7]]), deployment_raw[[#This Row],[Column7]]/1048576,"")</f>
        <v/>
      </c>
      <c r="H635" s="31" t="str">
        <f>IF(ISNUMBER(deployment_raw[[#This Row],[Column8]]), deployment_raw[[#This Row],[Column8]],"")</f>
        <v/>
      </c>
      <c r="I635" s="33" t="str">
        <f>IF(ISNUMBER(deployment_raw[[#This Row],[Column9]]), deployment_raw[[#This Row],[Column9]]/1048576,"")</f>
        <v/>
      </c>
      <c r="J635" s="36" t="str">
        <f>IF(ISNUMBER(deployment_raw[[#This Row],[Column10]]), deployment_raw[[#This Row],[Column10]],"")</f>
        <v/>
      </c>
      <c r="K635" s="31" t="str">
        <f>IF(ISNUMBER(deployment_raw[[#This Row],[Column11]]), deployment_raw[[#This Row],[Column11]]/1048576,"")</f>
        <v/>
      </c>
      <c r="L635" s="31" t="str">
        <f>IF(ISNUMBER(deployment_raw[[#This Row],[Column12]]), deployment_raw[[#This Row],[Column12]],"")</f>
        <v/>
      </c>
      <c r="M635" s="40" t="str">
        <f>IF(ISNUMBER(deployment_raw[[#This Row],[Column13]]), deployment_raw[[#This Row],[Column13]]/1048576,"")</f>
        <v/>
      </c>
    </row>
    <row r="636" spans="1:13" ht="15.75" customHeight="1" x14ac:dyDescent="0.25">
      <c r="A636" s="30" t="str">
        <f>IF(ISNONTEXT(deployment_raw[[#This Row],[Column1]]), "", deployment_raw[[#This Row],[Column1]])</f>
        <v/>
      </c>
      <c r="B636" s="47" t="str">
        <f>IF(ISNONTEXT(deployment_raw[[#This Row],[Column2]]), "", deployment_raw[[#This Row],[Column2]])</f>
        <v/>
      </c>
      <c r="C636" s="48" t="str">
        <f>IF(ISNONTEXT(deployment_raw[[#This Row],[Column3]]), "", deployment_raw[[#This Row],[Column3]])</f>
        <v/>
      </c>
      <c r="D636" s="47" t="str">
        <f>IF(ISNONTEXT(deployment_raw[[#This Row],[Column4]]), "", deployment_raw[[#This Row],[Column4]])</f>
        <v/>
      </c>
      <c r="E636" s="33" t="str">
        <f>IF(ISNUMBER(deployment_raw[[#This Row],[Column5]]), deployment_raw[[#This Row],[Column5]],"")</f>
        <v/>
      </c>
      <c r="F636" s="36" t="str">
        <f>IF(ISNUMBER(deployment_raw[[#This Row],[Column6]]), deployment_raw[[#This Row],[Column6]],"")</f>
        <v/>
      </c>
      <c r="G636" s="31" t="str">
        <f>IF(ISNUMBER(deployment_raw[[#This Row],[Column7]]), deployment_raw[[#This Row],[Column7]]/1048576,"")</f>
        <v/>
      </c>
      <c r="H636" s="31" t="str">
        <f>IF(ISNUMBER(deployment_raw[[#This Row],[Column8]]), deployment_raw[[#This Row],[Column8]],"")</f>
        <v/>
      </c>
      <c r="I636" s="33" t="str">
        <f>IF(ISNUMBER(deployment_raw[[#This Row],[Column9]]), deployment_raw[[#This Row],[Column9]]/1048576,"")</f>
        <v/>
      </c>
      <c r="J636" s="36" t="str">
        <f>IF(ISNUMBER(deployment_raw[[#This Row],[Column10]]), deployment_raw[[#This Row],[Column10]],"")</f>
        <v/>
      </c>
      <c r="K636" s="31" t="str">
        <f>IF(ISNUMBER(deployment_raw[[#This Row],[Column11]]), deployment_raw[[#This Row],[Column11]]/1048576,"")</f>
        <v/>
      </c>
      <c r="L636" s="31" t="str">
        <f>IF(ISNUMBER(deployment_raw[[#This Row],[Column12]]), deployment_raw[[#This Row],[Column12]],"")</f>
        <v/>
      </c>
      <c r="M636" s="40" t="str">
        <f>IF(ISNUMBER(deployment_raw[[#This Row],[Column13]]), deployment_raw[[#This Row],[Column13]]/1048576,"")</f>
        <v/>
      </c>
    </row>
    <row r="637" spans="1:13" ht="15.75" customHeight="1" x14ac:dyDescent="0.25">
      <c r="A637" s="30" t="str">
        <f>IF(ISNONTEXT(deployment_raw[[#This Row],[Column1]]), "", deployment_raw[[#This Row],[Column1]])</f>
        <v/>
      </c>
      <c r="B637" s="47" t="str">
        <f>IF(ISNONTEXT(deployment_raw[[#This Row],[Column2]]), "", deployment_raw[[#This Row],[Column2]])</f>
        <v/>
      </c>
      <c r="C637" s="48" t="str">
        <f>IF(ISNONTEXT(deployment_raw[[#This Row],[Column3]]), "", deployment_raw[[#This Row],[Column3]])</f>
        <v/>
      </c>
      <c r="D637" s="47" t="str">
        <f>IF(ISNONTEXT(deployment_raw[[#This Row],[Column4]]), "", deployment_raw[[#This Row],[Column4]])</f>
        <v/>
      </c>
      <c r="E637" s="33" t="str">
        <f>IF(ISNUMBER(deployment_raw[[#This Row],[Column5]]), deployment_raw[[#This Row],[Column5]],"")</f>
        <v/>
      </c>
      <c r="F637" s="36" t="str">
        <f>IF(ISNUMBER(deployment_raw[[#This Row],[Column6]]), deployment_raw[[#This Row],[Column6]],"")</f>
        <v/>
      </c>
      <c r="G637" s="31" t="str">
        <f>IF(ISNUMBER(deployment_raw[[#This Row],[Column7]]), deployment_raw[[#This Row],[Column7]]/1048576,"")</f>
        <v/>
      </c>
      <c r="H637" s="31" t="str">
        <f>IF(ISNUMBER(deployment_raw[[#This Row],[Column8]]), deployment_raw[[#This Row],[Column8]],"")</f>
        <v/>
      </c>
      <c r="I637" s="33" t="str">
        <f>IF(ISNUMBER(deployment_raw[[#This Row],[Column9]]), deployment_raw[[#This Row],[Column9]]/1048576,"")</f>
        <v/>
      </c>
      <c r="J637" s="36" t="str">
        <f>IF(ISNUMBER(deployment_raw[[#This Row],[Column10]]), deployment_raw[[#This Row],[Column10]],"")</f>
        <v/>
      </c>
      <c r="K637" s="31" t="str">
        <f>IF(ISNUMBER(deployment_raw[[#This Row],[Column11]]), deployment_raw[[#This Row],[Column11]]/1048576,"")</f>
        <v/>
      </c>
      <c r="L637" s="31" t="str">
        <f>IF(ISNUMBER(deployment_raw[[#This Row],[Column12]]), deployment_raw[[#This Row],[Column12]],"")</f>
        <v/>
      </c>
      <c r="M637" s="40" t="str">
        <f>IF(ISNUMBER(deployment_raw[[#This Row],[Column13]]), deployment_raw[[#This Row],[Column13]]/1048576,"")</f>
        <v/>
      </c>
    </row>
    <row r="638" spans="1:13" ht="15.75" customHeight="1" x14ac:dyDescent="0.25">
      <c r="A638" s="30" t="str">
        <f>IF(ISNONTEXT(deployment_raw[[#This Row],[Column1]]), "", deployment_raw[[#This Row],[Column1]])</f>
        <v/>
      </c>
      <c r="B638" s="47" t="str">
        <f>IF(ISNONTEXT(deployment_raw[[#This Row],[Column2]]), "", deployment_raw[[#This Row],[Column2]])</f>
        <v/>
      </c>
      <c r="C638" s="48" t="str">
        <f>IF(ISNONTEXT(deployment_raw[[#This Row],[Column3]]), "", deployment_raw[[#This Row],[Column3]])</f>
        <v/>
      </c>
      <c r="D638" s="47" t="str">
        <f>IF(ISNONTEXT(deployment_raw[[#This Row],[Column4]]), "", deployment_raw[[#This Row],[Column4]])</f>
        <v/>
      </c>
      <c r="E638" s="33" t="str">
        <f>IF(ISNUMBER(deployment_raw[[#This Row],[Column5]]), deployment_raw[[#This Row],[Column5]],"")</f>
        <v/>
      </c>
      <c r="F638" s="36" t="str">
        <f>IF(ISNUMBER(deployment_raw[[#This Row],[Column6]]), deployment_raw[[#This Row],[Column6]],"")</f>
        <v/>
      </c>
      <c r="G638" s="31" t="str">
        <f>IF(ISNUMBER(deployment_raw[[#This Row],[Column7]]), deployment_raw[[#This Row],[Column7]]/1048576,"")</f>
        <v/>
      </c>
      <c r="H638" s="31" t="str">
        <f>IF(ISNUMBER(deployment_raw[[#This Row],[Column8]]), deployment_raw[[#This Row],[Column8]],"")</f>
        <v/>
      </c>
      <c r="I638" s="33" t="str">
        <f>IF(ISNUMBER(deployment_raw[[#This Row],[Column9]]), deployment_raw[[#This Row],[Column9]]/1048576,"")</f>
        <v/>
      </c>
      <c r="J638" s="36" t="str">
        <f>IF(ISNUMBER(deployment_raw[[#This Row],[Column10]]), deployment_raw[[#This Row],[Column10]],"")</f>
        <v/>
      </c>
      <c r="K638" s="31" t="str">
        <f>IF(ISNUMBER(deployment_raw[[#This Row],[Column11]]), deployment_raw[[#This Row],[Column11]]/1048576,"")</f>
        <v/>
      </c>
      <c r="L638" s="31" t="str">
        <f>IF(ISNUMBER(deployment_raw[[#This Row],[Column12]]), deployment_raw[[#This Row],[Column12]],"")</f>
        <v/>
      </c>
      <c r="M638" s="40" t="str">
        <f>IF(ISNUMBER(deployment_raw[[#This Row],[Column13]]), deployment_raw[[#This Row],[Column13]]/1048576,"")</f>
        <v/>
      </c>
    </row>
    <row r="639" spans="1:13" ht="15.75" customHeight="1" x14ac:dyDescent="0.25">
      <c r="A639" s="30" t="str">
        <f>IF(ISNONTEXT(deployment_raw[[#This Row],[Column1]]), "", deployment_raw[[#This Row],[Column1]])</f>
        <v/>
      </c>
      <c r="B639" s="47" t="str">
        <f>IF(ISNONTEXT(deployment_raw[[#This Row],[Column2]]), "", deployment_raw[[#This Row],[Column2]])</f>
        <v/>
      </c>
      <c r="C639" s="48" t="str">
        <f>IF(ISNONTEXT(deployment_raw[[#This Row],[Column3]]), "", deployment_raw[[#This Row],[Column3]])</f>
        <v/>
      </c>
      <c r="D639" s="47" t="str">
        <f>IF(ISNONTEXT(deployment_raw[[#This Row],[Column4]]), "", deployment_raw[[#This Row],[Column4]])</f>
        <v/>
      </c>
      <c r="E639" s="33" t="str">
        <f>IF(ISNUMBER(deployment_raw[[#This Row],[Column5]]), deployment_raw[[#This Row],[Column5]],"")</f>
        <v/>
      </c>
      <c r="F639" s="36" t="str">
        <f>IF(ISNUMBER(deployment_raw[[#This Row],[Column6]]), deployment_raw[[#This Row],[Column6]],"")</f>
        <v/>
      </c>
      <c r="G639" s="31" t="str">
        <f>IF(ISNUMBER(deployment_raw[[#This Row],[Column7]]), deployment_raw[[#This Row],[Column7]]/1048576,"")</f>
        <v/>
      </c>
      <c r="H639" s="31" t="str">
        <f>IF(ISNUMBER(deployment_raw[[#This Row],[Column8]]), deployment_raw[[#This Row],[Column8]],"")</f>
        <v/>
      </c>
      <c r="I639" s="33" t="str">
        <f>IF(ISNUMBER(deployment_raw[[#This Row],[Column9]]), deployment_raw[[#This Row],[Column9]]/1048576,"")</f>
        <v/>
      </c>
      <c r="J639" s="36" t="str">
        <f>IF(ISNUMBER(deployment_raw[[#This Row],[Column10]]), deployment_raw[[#This Row],[Column10]],"")</f>
        <v/>
      </c>
      <c r="K639" s="31" t="str">
        <f>IF(ISNUMBER(deployment_raw[[#This Row],[Column11]]), deployment_raw[[#This Row],[Column11]]/1048576,"")</f>
        <v/>
      </c>
      <c r="L639" s="31" t="str">
        <f>IF(ISNUMBER(deployment_raw[[#This Row],[Column12]]), deployment_raw[[#This Row],[Column12]],"")</f>
        <v/>
      </c>
      <c r="M639" s="40" t="str">
        <f>IF(ISNUMBER(deployment_raw[[#This Row],[Column13]]), deployment_raw[[#This Row],[Column13]]/1048576,"")</f>
        <v/>
      </c>
    </row>
    <row r="640" spans="1:13" ht="15.75" customHeight="1" x14ac:dyDescent="0.25">
      <c r="A640" s="30" t="str">
        <f>IF(ISNONTEXT(deployment_raw[[#This Row],[Column1]]), "", deployment_raw[[#This Row],[Column1]])</f>
        <v/>
      </c>
      <c r="B640" s="47" t="str">
        <f>IF(ISNONTEXT(deployment_raw[[#This Row],[Column2]]), "", deployment_raw[[#This Row],[Column2]])</f>
        <v/>
      </c>
      <c r="C640" s="48" t="str">
        <f>IF(ISNONTEXT(deployment_raw[[#This Row],[Column3]]), "", deployment_raw[[#This Row],[Column3]])</f>
        <v/>
      </c>
      <c r="D640" s="47" t="str">
        <f>IF(ISNONTEXT(deployment_raw[[#This Row],[Column4]]), "", deployment_raw[[#This Row],[Column4]])</f>
        <v/>
      </c>
      <c r="E640" s="33" t="str">
        <f>IF(ISNUMBER(deployment_raw[[#This Row],[Column5]]), deployment_raw[[#This Row],[Column5]],"")</f>
        <v/>
      </c>
      <c r="F640" s="36" t="str">
        <f>IF(ISNUMBER(deployment_raw[[#This Row],[Column6]]), deployment_raw[[#This Row],[Column6]],"")</f>
        <v/>
      </c>
      <c r="G640" s="31" t="str">
        <f>IF(ISNUMBER(deployment_raw[[#This Row],[Column7]]), deployment_raw[[#This Row],[Column7]]/1048576,"")</f>
        <v/>
      </c>
      <c r="H640" s="31" t="str">
        <f>IF(ISNUMBER(deployment_raw[[#This Row],[Column8]]), deployment_raw[[#This Row],[Column8]],"")</f>
        <v/>
      </c>
      <c r="I640" s="33" t="str">
        <f>IF(ISNUMBER(deployment_raw[[#This Row],[Column9]]), deployment_raw[[#This Row],[Column9]]/1048576,"")</f>
        <v/>
      </c>
      <c r="J640" s="36" t="str">
        <f>IF(ISNUMBER(deployment_raw[[#This Row],[Column10]]), deployment_raw[[#This Row],[Column10]],"")</f>
        <v/>
      </c>
      <c r="K640" s="31" t="str">
        <f>IF(ISNUMBER(deployment_raw[[#This Row],[Column11]]), deployment_raw[[#This Row],[Column11]]/1048576,"")</f>
        <v/>
      </c>
      <c r="L640" s="31" t="str">
        <f>IF(ISNUMBER(deployment_raw[[#This Row],[Column12]]), deployment_raw[[#This Row],[Column12]],"")</f>
        <v/>
      </c>
      <c r="M640" s="40" t="str">
        <f>IF(ISNUMBER(deployment_raw[[#This Row],[Column13]]), deployment_raw[[#This Row],[Column13]]/1048576,"")</f>
        <v/>
      </c>
    </row>
    <row r="641" spans="1:13" ht="15.75" customHeight="1" x14ac:dyDescent="0.25">
      <c r="A641" s="30" t="str">
        <f>IF(ISNONTEXT(deployment_raw[[#This Row],[Column1]]), "", deployment_raw[[#This Row],[Column1]])</f>
        <v/>
      </c>
      <c r="B641" s="47" t="str">
        <f>IF(ISNONTEXT(deployment_raw[[#This Row],[Column2]]), "", deployment_raw[[#This Row],[Column2]])</f>
        <v/>
      </c>
      <c r="C641" s="48" t="str">
        <f>IF(ISNONTEXT(deployment_raw[[#This Row],[Column3]]), "", deployment_raw[[#This Row],[Column3]])</f>
        <v/>
      </c>
      <c r="D641" s="47" t="str">
        <f>IF(ISNONTEXT(deployment_raw[[#This Row],[Column4]]), "", deployment_raw[[#This Row],[Column4]])</f>
        <v/>
      </c>
      <c r="E641" s="33" t="str">
        <f>IF(ISNUMBER(deployment_raw[[#This Row],[Column5]]), deployment_raw[[#This Row],[Column5]],"")</f>
        <v/>
      </c>
      <c r="F641" s="36" t="str">
        <f>IF(ISNUMBER(deployment_raw[[#This Row],[Column6]]), deployment_raw[[#This Row],[Column6]],"")</f>
        <v/>
      </c>
      <c r="G641" s="31" t="str">
        <f>IF(ISNUMBER(deployment_raw[[#This Row],[Column7]]), deployment_raw[[#This Row],[Column7]]/1048576,"")</f>
        <v/>
      </c>
      <c r="H641" s="31" t="str">
        <f>IF(ISNUMBER(deployment_raw[[#This Row],[Column8]]), deployment_raw[[#This Row],[Column8]],"")</f>
        <v/>
      </c>
      <c r="I641" s="33" t="str">
        <f>IF(ISNUMBER(deployment_raw[[#This Row],[Column9]]), deployment_raw[[#This Row],[Column9]]/1048576,"")</f>
        <v/>
      </c>
      <c r="J641" s="36" t="str">
        <f>IF(ISNUMBER(deployment_raw[[#This Row],[Column10]]), deployment_raw[[#This Row],[Column10]],"")</f>
        <v/>
      </c>
      <c r="K641" s="31" t="str">
        <f>IF(ISNUMBER(deployment_raw[[#This Row],[Column11]]), deployment_raw[[#This Row],[Column11]]/1048576,"")</f>
        <v/>
      </c>
      <c r="L641" s="31" t="str">
        <f>IF(ISNUMBER(deployment_raw[[#This Row],[Column12]]), deployment_raw[[#This Row],[Column12]],"")</f>
        <v/>
      </c>
      <c r="M641" s="40" t="str">
        <f>IF(ISNUMBER(deployment_raw[[#This Row],[Column13]]), deployment_raw[[#This Row],[Column13]]/1048576,"")</f>
        <v/>
      </c>
    </row>
    <row r="642" spans="1:13" ht="15.75" customHeight="1" x14ac:dyDescent="0.25">
      <c r="A642" s="30" t="str">
        <f>IF(ISNONTEXT(deployment_raw[[#This Row],[Column1]]), "", deployment_raw[[#This Row],[Column1]])</f>
        <v/>
      </c>
      <c r="B642" s="47" t="str">
        <f>IF(ISNONTEXT(deployment_raw[[#This Row],[Column2]]), "", deployment_raw[[#This Row],[Column2]])</f>
        <v/>
      </c>
      <c r="C642" s="48" t="str">
        <f>IF(ISNONTEXT(deployment_raw[[#This Row],[Column3]]), "", deployment_raw[[#This Row],[Column3]])</f>
        <v/>
      </c>
      <c r="D642" s="47" t="str">
        <f>IF(ISNONTEXT(deployment_raw[[#This Row],[Column4]]), "", deployment_raw[[#This Row],[Column4]])</f>
        <v/>
      </c>
      <c r="E642" s="33" t="str">
        <f>IF(ISNUMBER(deployment_raw[[#This Row],[Column5]]), deployment_raw[[#This Row],[Column5]],"")</f>
        <v/>
      </c>
      <c r="F642" s="36" t="str">
        <f>IF(ISNUMBER(deployment_raw[[#This Row],[Column6]]), deployment_raw[[#This Row],[Column6]],"")</f>
        <v/>
      </c>
      <c r="G642" s="31" t="str">
        <f>IF(ISNUMBER(deployment_raw[[#This Row],[Column7]]), deployment_raw[[#This Row],[Column7]]/1048576,"")</f>
        <v/>
      </c>
      <c r="H642" s="31" t="str">
        <f>IF(ISNUMBER(deployment_raw[[#This Row],[Column8]]), deployment_raw[[#This Row],[Column8]],"")</f>
        <v/>
      </c>
      <c r="I642" s="33" t="str">
        <f>IF(ISNUMBER(deployment_raw[[#This Row],[Column9]]), deployment_raw[[#This Row],[Column9]]/1048576,"")</f>
        <v/>
      </c>
      <c r="J642" s="36" t="str">
        <f>IF(ISNUMBER(deployment_raw[[#This Row],[Column10]]), deployment_raw[[#This Row],[Column10]],"")</f>
        <v/>
      </c>
      <c r="K642" s="31" t="str">
        <f>IF(ISNUMBER(deployment_raw[[#This Row],[Column11]]), deployment_raw[[#This Row],[Column11]]/1048576,"")</f>
        <v/>
      </c>
      <c r="L642" s="31" t="str">
        <f>IF(ISNUMBER(deployment_raw[[#This Row],[Column12]]), deployment_raw[[#This Row],[Column12]],"")</f>
        <v/>
      </c>
      <c r="M642" s="40" t="str">
        <f>IF(ISNUMBER(deployment_raw[[#This Row],[Column13]]), deployment_raw[[#This Row],[Column13]]/1048576,"")</f>
        <v/>
      </c>
    </row>
    <row r="643" spans="1:13" ht="15.75" customHeight="1" x14ac:dyDescent="0.25">
      <c r="A643" s="30" t="str">
        <f>IF(ISNONTEXT(deployment_raw[[#This Row],[Column1]]), "", deployment_raw[[#This Row],[Column1]])</f>
        <v/>
      </c>
      <c r="B643" s="47" t="str">
        <f>IF(ISNONTEXT(deployment_raw[[#This Row],[Column2]]), "", deployment_raw[[#This Row],[Column2]])</f>
        <v/>
      </c>
      <c r="C643" s="48" t="str">
        <f>IF(ISNONTEXT(deployment_raw[[#This Row],[Column3]]), "", deployment_raw[[#This Row],[Column3]])</f>
        <v/>
      </c>
      <c r="D643" s="47" t="str">
        <f>IF(ISNONTEXT(deployment_raw[[#This Row],[Column4]]), "", deployment_raw[[#This Row],[Column4]])</f>
        <v/>
      </c>
      <c r="E643" s="33" t="str">
        <f>IF(ISNUMBER(deployment_raw[[#This Row],[Column5]]), deployment_raw[[#This Row],[Column5]],"")</f>
        <v/>
      </c>
      <c r="F643" s="36" t="str">
        <f>IF(ISNUMBER(deployment_raw[[#This Row],[Column6]]), deployment_raw[[#This Row],[Column6]],"")</f>
        <v/>
      </c>
      <c r="G643" s="31" t="str">
        <f>IF(ISNUMBER(deployment_raw[[#This Row],[Column7]]), deployment_raw[[#This Row],[Column7]]/1048576,"")</f>
        <v/>
      </c>
      <c r="H643" s="31" t="str">
        <f>IF(ISNUMBER(deployment_raw[[#This Row],[Column8]]), deployment_raw[[#This Row],[Column8]],"")</f>
        <v/>
      </c>
      <c r="I643" s="33" t="str">
        <f>IF(ISNUMBER(deployment_raw[[#This Row],[Column9]]), deployment_raw[[#This Row],[Column9]]/1048576,"")</f>
        <v/>
      </c>
      <c r="J643" s="36" t="str">
        <f>IF(ISNUMBER(deployment_raw[[#This Row],[Column10]]), deployment_raw[[#This Row],[Column10]],"")</f>
        <v/>
      </c>
      <c r="K643" s="31" t="str">
        <f>IF(ISNUMBER(deployment_raw[[#This Row],[Column11]]), deployment_raw[[#This Row],[Column11]]/1048576,"")</f>
        <v/>
      </c>
      <c r="L643" s="31" t="str">
        <f>IF(ISNUMBER(deployment_raw[[#This Row],[Column12]]), deployment_raw[[#This Row],[Column12]],"")</f>
        <v/>
      </c>
      <c r="M643" s="40" t="str">
        <f>IF(ISNUMBER(deployment_raw[[#This Row],[Column13]]), deployment_raw[[#This Row],[Column13]]/1048576,"")</f>
        <v/>
      </c>
    </row>
    <row r="644" spans="1:13" ht="15.75" customHeight="1" x14ac:dyDescent="0.25">
      <c r="A644" s="30" t="str">
        <f>IF(ISNONTEXT(deployment_raw[[#This Row],[Column1]]), "", deployment_raw[[#This Row],[Column1]])</f>
        <v/>
      </c>
      <c r="B644" s="47" t="str">
        <f>IF(ISNONTEXT(deployment_raw[[#This Row],[Column2]]), "", deployment_raw[[#This Row],[Column2]])</f>
        <v/>
      </c>
      <c r="C644" s="48" t="str">
        <f>IF(ISNONTEXT(deployment_raw[[#This Row],[Column3]]), "", deployment_raw[[#This Row],[Column3]])</f>
        <v/>
      </c>
      <c r="D644" s="47" t="str">
        <f>IF(ISNONTEXT(deployment_raw[[#This Row],[Column4]]), "", deployment_raw[[#This Row],[Column4]])</f>
        <v/>
      </c>
      <c r="E644" s="33" t="str">
        <f>IF(ISNUMBER(deployment_raw[[#This Row],[Column5]]), deployment_raw[[#This Row],[Column5]],"")</f>
        <v/>
      </c>
      <c r="F644" s="36" t="str">
        <f>IF(ISNUMBER(deployment_raw[[#This Row],[Column6]]), deployment_raw[[#This Row],[Column6]],"")</f>
        <v/>
      </c>
      <c r="G644" s="31" t="str">
        <f>IF(ISNUMBER(deployment_raw[[#This Row],[Column7]]), deployment_raw[[#This Row],[Column7]]/1048576,"")</f>
        <v/>
      </c>
      <c r="H644" s="31" t="str">
        <f>IF(ISNUMBER(deployment_raw[[#This Row],[Column8]]), deployment_raw[[#This Row],[Column8]],"")</f>
        <v/>
      </c>
      <c r="I644" s="33" t="str">
        <f>IF(ISNUMBER(deployment_raw[[#This Row],[Column9]]), deployment_raw[[#This Row],[Column9]]/1048576,"")</f>
        <v/>
      </c>
      <c r="J644" s="36" t="str">
        <f>IF(ISNUMBER(deployment_raw[[#This Row],[Column10]]), deployment_raw[[#This Row],[Column10]],"")</f>
        <v/>
      </c>
      <c r="K644" s="31" t="str">
        <f>IF(ISNUMBER(deployment_raw[[#This Row],[Column11]]), deployment_raw[[#This Row],[Column11]]/1048576,"")</f>
        <v/>
      </c>
      <c r="L644" s="31" t="str">
        <f>IF(ISNUMBER(deployment_raw[[#This Row],[Column12]]), deployment_raw[[#This Row],[Column12]],"")</f>
        <v/>
      </c>
      <c r="M644" s="40" t="str">
        <f>IF(ISNUMBER(deployment_raw[[#This Row],[Column13]]), deployment_raw[[#This Row],[Column13]]/1048576,"")</f>
        <v/>
      </c>
    </row>
    <row r="645" spans="1:13" ht="15.75" customHeight="1" x14ac:dyDescent="0.25">
      <c r="A645" s="30" t="str">
        <f>IF(ISNONTEXT(deployment_raw[[#This Row],[Column1]]), "", deployment_raw[[#This Row],[Column1]])</f>
        <v/>
      </c>
      <c r="B645" s="47" t="str">
        <f>IF(ISNONTEXT(deployment_raw[[#This Row],[Column2]]), "", deployment_raw[[#This Row],[Column2]])</f>
        <v/>
      </c>
      <c r="C645" s="48" t="str">
        <f>IF(ISNONTEXT(deployment_raw[[#This Row],[Column3]]), "", deployment_raw[[#This Row],[Column3]])</f>
        <v/>
      </c>
      <c r="D645" s="47" t="str">
        <f>IF(ISNONTEXT(deployment_raw[[#This Row],[Column4]]), "", deployment_raw[[#This Row],[Column4]])</f>
        <v/>
      </c>
      <c r="E645" s="33" t="str">
        <f>IF(ISNUMBER(deployment_raw[[#This Row],[Column5]]), deployment_raw[[#This Row],[Column5]],"")</f>
        <v/>
      </c>
      <c r="F645" s="36" t="str">
        <f>IF(ISNUMBER(deployment_raw[[#This Row],[Column6]]), deployment_raw[[#This Row],[Column6]],"")</f>
        <v/>
      </c>
      <c r="G645" s="31" t="str">
        <f>IF(ISNUMBER(deployment_raw[[#This Row],[Column7]]), deployment_raw[[#This Row],[Column7]]/1048576,"")</f>
        <v/>
      </c>
      <c r="H645" s="31" t="str">
        <f>IF(ISNUMBER(deployment_raw[[#This Row],[Column8]]), deployment_raw[[#This Row],[Column8]],"")</f>
        <v/>
      </c>
      <c r="I645" s="33" t="str">
        <f>IF(ISNUMBER(deployment_raw[[#This Row],[Column9]]), deployment_raw[[#This Row],[Column9]]/1048576,"")</f>
        <v/>
      </c>
      <c r="J645" s="36" t="str">
        <f>IF(ISNUMBER(deployment_raw[[#This Row],[Column10]]), deployment_raw[[#This Row],[Column10]],"")</f>
        <v/>
      </c>
      <c r="K645" s="31" t="str">
        <f>IF(ISNUMBER(deployment_raw[[#This Row],[Column11]]), deployment_raw[[#This Row],[Column11]]/1048576,"")</f>
        <v/>
      </c>
      <c r="L645" s="31" t="str">
        <f>IF(ISNUMBER(deployment_raw[[#This Row],[Column12]]), deployment_raw[[#This Row],[Column12]],"")</f>
        <v/>
      </c>
      <c r="M645" s="40" t="str">
        <f>IF(ISNUMBER(deployment_raw[[#This Row],[Column13]]), deployment_raw[[#This Row],[Column13]]/1048576,"")</f>
        <v/>
      </c>
    </row>
    <row r="646" spans="1:13" ht="15.75" customHeight="1" x14ac:dyDescent="0.25">
      <c r="A646" s="30" t="str">
        <f>IF(ISNONTEXT(deployment_raw[[#This Row],[Column1]]), "", deployment_raw[[#This Row],[Column1]])</f>
        <v/>
      </c>
      <c r="B646" s="47" t="str">
        <f>IF(ISNONTEXT(deployment_raw[[#This Row],[Column2]]), "", deployment_raw[[#This Row],[Column2]])</f>
        <v/>
      </c>
      <c r="C646" s="48" t="str">
        <f>IF(ISNONTEXT(deployment_raw[[#This Row],[Column3]]), "", deployment_raw[[#This Row],[Column3]])</f>
        <v/>
      </c>
      <c r="D646" s="47" t="str">
        <f>IF(ISNONTEXT(deployment_raw[[#This Row],[Column4]]), "", deployment_raw[[#This Row],[Column4]])</f>
        <v/>
      </c>
      <c r="E646" s="33" t="str">
        <f>IF(ISNUMBER(deployment_raw[[#This Row],[Column5]]), deployment_raw[[#This Row],[Column5]],"")</f>
        <v/>
      </c>
      <c r="F646" s="36" t="str">
        <f>IF(ISNUMBER(deployment_raw[[#This Row],[Column6]]), deployment_raw[[#This Row],[Column6]],"")</f>
        <v/>
      </c>
      <c r="G646" s="31" t="str">
        <f>IF(ISNUMBER(deployment_raw[[#This Row],[Column7]]), deployment_raw[[#This Row],[Column7]]/1048576,"")</f>
        <v/>
      </c>
      <c r="H646" s="31" t="str">
        <f>IF(ISNUMBER(deployment_raw[[#This Row],[Column8]]), deployment_raw[[#This Row],[Column8]],"")</f>
        <v/>
      </c>
      <c r="I646" s="33" t="str">
        <f>IF(ISNUMBER(deployment_raw[[#This Row],[Column9]]), deployment_raw[[#This Row],[Column9]]/1048576,"")</f>
        <v/>
      </c>
      <c r="J646" s="36" t="str">
        <f>IF(ISNUMBER(deployment_raw[[#This Row],[Column10]]), deployment_raw[[#This Row],[Column10]],"")</f>
        <v/>
      </c>
      <c r="K646" s="31" t="str">
        <f>IF(ISNUMBER(deployment_raw[[#This Row],[Column11]]), deployment_raw[[#This Row],[Column11]]/1048576,"")</f>
        <v/>
      </c>
      <c r="L646" s="31" t="str">
        <f>IF(ISNUMBER(deployment_raw[[#This Row],[Column12]]), deployment_raw[[#This Row],[Column12]],"")</f>
        <v/>
      </c>
      <c r="M646" s="40" t="str">
        <f>IF(ISNUMBER(deployment_raw[[#This Row],[Column13]]), deployment_raw[[#This Row],[Column13]]/1048576,"")</f>
        <v/>
      </c>
    </row>
    <row r="647" spans="1:13" ht="15.75" customHeight="1" x14ac:dyDescent="0.25">
      <c r="A647" s="30" t="str">
        <f>IF(ISNONTEXT(deployment_raw[[#This Row],[Column1]]), "", deployment_raw[[#This Row],[Column1]])</f>
        <v/>
      </c>
      <c r="B647" s="47" t="str">
        <f>IF(ISNONTEXT(deployment_raw[[#This Row],[Column2]]), "", deployment_raw[[#This Row],[Column2]])</f>
        <v/>
      </c>
      <c r="C647" s="48" t="str">
        <f>IF(ISNONTEXT(deployment_raw[[#This Row],[Column3]]), "", deployment_raw[[#This Row],[Column3]])</f>
        <v/>
      </c>
      <c r="D647" s="47" t="str">
        <f>IF(ISNONTEXT(deployment_raw[[#This Row],[Column4]]), "", deployment_raw[[#This Row],[Column4]])</f>
        <v/>
      </c>
      <c r="E647" s="33" t="str">
        <f>IF(ISNUMBER(deployment_raw[[#This Row],[Column5]]), deployment_raw[[#This Row],[Column5]],"")</f>
        <v/>
      </c>
      <c r="F647" s="36" t="str">
        <f>IF(ISNUMBER(deployment_raw[[#This Row],[Column6]]), deployment_raw[[#This Row],[Column6]],"")</f>
        <v/>
      </c>
      <c r="G647" s="31" t="str">
        <f>IF(ISNUMBER(deployment_raw[[#This Row],[Column7]]), deployment_raw[[#This Row],[Column7]]/1048576,"")</f>
        <v/>
      </c>
      <c r="H647" s="31" t="str">
        <f>IF(ISNUMBER(deployment_raw[[#This Row],[Column8]]), deployment_raw[[#This Row],[Column8]],"")</f>
        <v/>
      </c>
      <c r="I647" s="33" t="str">
        <f>IF(ISNUMBER(deployment_raw[[#This Row],[Column9]]), deployment_raw[[#This Row],[Column9]]/1048576,"")</f>
        <v/>
      </c>
      <c r="J647" s="36" t="str">
        <f>IF(ISNUMBER(deployment_raw[[#This Row],[Column10]]), deployment_raw[[#This Row],[Column10]],"")</f>
        <v/>
      </c>
      <c r="K647" s="31" t="str">
        <f>IF(ISNUMBER(deployment_raw[[#This Row],[Column11]]), deployment_raw[[#This Row],[Column11]]/1048576,"")</f>
        <v/>
      </c>
      <c r="L647" s="31" t="str">
        <f>IF(ISNUMBER(deployment_raw[[#This Row],[Column12]]), deployment_raw[[#This Row],[Column12]],"")</f>
        <v/>
      </c>
      <c r="M647" s="40" t="str">
        <f>IF(ISNUMBER(deployment_raw[[#This Row],[Column13]]), deployment_raw[[#This Row],[Column13]]/1048576,"")</f>
        <v/>
      </c>
    </row>
    <row r="648" spans="1:13" ht="15.75" customHeight="1" x14ac:dyDescent="0.25">
      <c r="A648" s="30" t="str">
        <f>IF(ISNONTEXT(deployment_raw[[#This Row],[Column1]]), "", deployment_raw[[#This Row],[Column1]])</f>
        <v/>
      </c>
      <c r="B648" s="47" t="str">
        <f>IF(ISNONTEXT(deployment_raw[[#This Row],[Column2]]), "", deployment_raw[[#This Row],[Column2]])</f>
        <v/>
      </c>
      <c r="C648" s="48" t="str">
        <f>IF(ISNONTEXT(deployment_raw[[#This Row],[Column3]]), "", deployment_raw[[#This Row],[Column3]])</f>
        <v/>
      </c>
      <c r="D648" s="47" t="str">
        <f>IF(ISNONTEXT(deployment_raw[[#This Row],[Column4]]), "", deployment_raw[[#This Row],[Column4]])</f>
        <v/>
      </c>
      <c r="E648" s="33" t="str">
        <f>IF(ISNUMBER(deployment_raw[[#This Row],[Column5]]), deployment_raw[[#This Row],[Column5]],"")</f>
        <v/>
      </c>
      <c r="F648" s="36" t="str">
        <f>IF(ISNUMBER(deployment_raw[[#This Row],[Column6]]), deployment_raw[[#This Row],[Column6]],"")</f>
        <v/>
      </c>
      <c r="G648" s="31" t="str">
        <f>IF(ISNUMBER(deployment_raw[[#This Row],[Column7]]), deployment_raw[[#This Row],[Column7]]/1048576,"")</f>
        <v/>
      </c>
      <c r="H648" s="31" t="str">
        <f>IF(ISNUMBER(deployment_raw[[#This Row],[Column8]]), deployment_raw[[#This Row],[Column8]],"")</f>
        <v/>
      </c>
      <c r="I648" s="33" t="str">
        <f>IF(ISNUMBER(deployment_raw[[#This Row],[Column9]]), deployment_raw[[#This Row],[Column9]]/1048576,"")</f>
        <v/>
      </c>
      <c r="J648" s="36" t="str">
        <f>IF(ISNUMBER(deployment_raw[[#This Row],[Column10]]), deployment_raw[[#This Row],[Column10]],"")</f>
        <v/>
      </c>
      <c r="K648" s="31" t="str">
        <f>IF(ISNUMBER(deployment_raw[[#This Row],[Column11]]), deployment_raw[[#This Row],[Column11]]/1048576,"")</f>
        <v/>
      </c>
      <c r="L648" s="31" t="str">
        <f>IF(ISNUMBER(deployment_raw[[#This Row],[Column12]]), deployment_raw[[#This Row],[Column12]],"")</f>
        <v/>
      </c>
      <c r="M648" s="40" t="str">
        <f>IF(ISNUMBER(deployment_raw[[#This Row],[Column13]]), deployment_raw[[#This Row],[Column13]]/1048576,"")</f>
        <v/>
      </c>
    </row>
    <row r="649" spans="1:13" ht="15.75" customHeight="1" x14ac:dyDescent="0.25">
      <c r="A649" s="30" t="str">
        <f>IF(ISNONTEXT(deployment_raw[[#This Row],[Column1]]), "", deployment_raw[[#This Row],[Column1]])</f>
        <v/>
      </c>
      <c r="B649" s="47" t="str">
        <f>IF(ISNONTEXT(deployment_raw[[#This Row],[Column2]]), "", deployment_raw[[#This Row],[Column2]])</f>
        <v/>
      </c>
      <c r="C649" s="48" t="str">
        <f>IF(ISNONTEXT(deployment_raw[[#This Row],[Column3]]), "", deployment_raw[[#This Row],[Column3]])</f>
        <v/>
      </c>
      <c r="D649" s="47" t="str">
        <f>IF(ISNONTEXT(deployment_raw[[#This Row],[Column4]]), "", deployment_raw[[#This Row],[Column4]])</f>
        <v/>
      </c>
      <c r="E649" s="33" t="str">
        <f>IF(ISNUMBER(deployment_raw[[#This Row],[Column5]]), deployment_raw[[#This Row],[Column5]],"")</f>
        <v/>
      </c>
      <c r="F649" s="36" t="str">
        <f>IF(ISNUMBER(deployment_raw[[#This Row],[Column6]]), deployment_raw[[#This Row],[Column6]],"")</f>
        <v/>
      </c>
      <c r="G649" s="31" t="str">
        <f>IF(ISNUMBER(deployment_raw[[#This Row],[Column7]]), deployment_raw[[#This Row],[Column7]]/1048576,"")</f>
        <v/>
      </c>
      <c r="H649" s="31" t="str">
        <f>IF(ISNUMBER(deployment_raw[[#This Row],[Column8]]), deployment_raw[[#This Row],[Column8]],"")</f>
        <v/>
      </c>
      <c r="I649" s="33" t="str">
        <f>IF(ISNUMBER(deployment_raw[[#This Row],[Column9]]), deployment_raw[[#This Row],[Column9]]/1048576,"")</f>
        <v/>
      </c>
      <c r="J649" s="36" t="str">
        <f>IF(ISNUMBER(deployment_raw[[#This Row],[Column10]]), deployment_raw[[#This Row],[Column10]],"")</f>
        <v/>
      </c>
      <c r="K649" s="31" t="str">
        <f>IF(ISNUMBER(deployment_raw[[#This Row],[Column11]]), deployment_raw[[#This Row],[Column11]]/1048576,"")</f>
        <v/>
      </c>
      <c r="L649" s="31" t="str">
        <f>IF(ISNUMBER(deployment_raw[[#This Row],[Column12]]), deployment_raw[[#This Row],[Column12]],"")</f>
        <v/>
      </c>
      <c r="M649" s="40" t="str">
        <f>IF(ISNUMBER(deployment_raw[[#This Row],[Column13]]), deployment_raw[[#This Row],[Column13]]/1048576,"")</f>
        <v/>
      </c>
    </row>
    <row r="650" spans="1:13" ht="15.75" customHeight="1" x14ac:dyDescent="0.25">
      <c r="A650" s="30" t="str">
        <f>IF(ISNONTEXT(deployment_raw[[#This Row],[Column1]]), "", deployment_raw[[#This Row],[Column1]])</f>
        <v/>
      </c>
      <c r="B650" s="47" t="str">
        <f>IF(ISNONTEXT(deployment_raw[[#This Row],[Column2]]), "", deployment_raw[[#This Row],[Column2]])</f>
        <v/>
      </c>
      <c r="C650" s="48" t="str">
        <f>IF(ISNONTEXT(deployment_raw[[#This Row],[Column3]]), "", deployment_raw[[#This Row],[Column3]])</f>
        <v/>
      </c>
      <c r="D650" s="47" t="str">
        <f>IF(ISNONTEXT(deployment_raw[[#This Row],[Column4]]), "", deployment_raw[[#This Row],[Column4]])</f>
        <v/>
      </c>
      <c r="E650" s="33" t="str">
        <f>IF(ISNUMBER(deployment_raw[[#This Row],[Column5]]), deployment_raw[[#This Row],[Column5]],"")</f>
        <v/>
      </c>
      <c r="F650" s="36" t="str">
        <f>IF(ISNUMBER(deployment_raw[[#This Row],[Column6]]), deployment_raw[[#This Row],[Column6]],"")</f>
        <v/>
      </c>
      <c r="G650" s="31" t="str">
        <f>IF(ISNUMBER(deployment_raw[[#This Row],[Column7]]), deployment_raw[[#This Row],[Column7]]/1048576,"")</f>
        <v/>
      </c>
      <c r="H650" s="31" t="str">
        <f>IF(ISNUMBER(deployment_raw[[#This Row],[Column8]]), deployment_raw[[#This Row],[Column8]],"")</f>
        <v/>
      </c>
      <c r="I650" s="33" t="str">
        <f>IF(ISNUMBER(deployment_raw[[#This Row],[Column9]]), deployment_raw[[#This Row],[Column9]]/1048576,"")</f>
        <v/>
      </c>
      <c r="J650" s="36" t="str">
        <f>IF(ISNUMBER(deployment_raw[[#This Row],[Column10]]), deployment_raw[[#This Row],[Column10]],"")</f>
        <v/>
      </c>
      <c r="K650" s="31" t="str">
        <f>IF(ISNUMBER(deployment_raw[[#This Row],[Column11]]), deployment_raw[[#This Row],[Column11]]/1048576,"")</f>
        <v/>
      </c>
      <c r="L650" s="31" t="str">
        <f>IF(ISNUMBER(deployment_raw[[#This Row],[Column12]]), deployment_raw[[#This Row],[Column12]],"")</f>
        <v/>
      </c>
      <c r="M650" s="40" t="str">
        <f>IF(ISNUMBER(deployment_raw[[#This Row],[Column13]]), deployment_raw[[#This Row],[Column13]]/1048576,"")</f>
        <v/>
      </c>
    </row>
    <row r="651" spans="1:13" ht="15.75" customHeight="1" x14ac:dyDescent="0.25">
      <c r="A651" s="30" t="str">
        <f>IF(ISNONTEXT(deployment_raw[[#This Row],[Column1]]), "", deployment_raw[[#This Row],[Column1]])</f>
        <v/>
      </c>
      <c r="B651" s="47" t="str">
        <f>IF(ISNONTEXT(deployment_raw[[#This Row],[Column2]]), "", deployment_raw[[#This Row],[Column2]])</f>
        <v/>
      </c>
      <c r="C651" s="48" t="str">
        <f>IF(ISNONTEXT(deployment_raw[[#This Row],[Column3]]), "", deployment_raw[[#This Row],[Column3]])</f>
        <v/>
      </c>
      <c r="D651" s="47" t="str">
        <f>IF(ISNONTEXT(deployment_raw[[#This Row],[Column4]]), "", deployment_raw[[#This Row],[Column4]])</f>
        <v/>
      </c>
      <c r="E651" s="33" t="str">
        <f>IF(ISNUMBER(deployment_raw[[#This Row],[Column5]]), deployment_raw[[#This Row],[Column5]],"")</f>
        <v/>
      </c>
      <c r="F651" s="36" t="str">
        <f>IF(ISNUMBER(deployment_raw[[#This Row],[Column6]]), deployment_raw[[#This Row],[Column6]],"")</f>
        <v/>
      </c>
      <c r="G651" s="31" t="str">
        <f>IF(ISNUMBER(deployment_raw[[#This Row],[Column7]]), deployment_raw[[#This Row],[Column7]]/1048576,"")</f>
        <v/>
      </c>
      <c r="H651" s="31" t="str">
        <f>IF(ISNUMBER(deployment_raw[[#This Row],[Column8]]), deployment_raw[[#This Row],[Column8]],"")</f>
        <v/>
      </c>
      <c r="I651" s="33" t="str">
        <f>IF(ISNUMBER(deployment_raw[[#This Row],[Column9]]), deployment_raw[[#This Row],[Column9]]/1048576,"")</f>
        <v/>
      </c>
      <c r="J651" s="36" t="str">
        <f>IF(ISNUMBER(deployment_raw[[#This Row],[Column10]]), deployment_raw[[#This Row],[Column10]],"")</f>
        <v/>
      </c>
      <c r="K651" s="31" t="str">
        <f>IF(ISNUMBER(deployment_raw[[#This Row],[Column11]]), deployment_raw[[#This Row],[Column11]]/1048576,"")</f>
        <v/>
      </c>
      <c r="L651" s="31" t="str">
        <f>IF(ISNUMBER(deployment_raw[[#This Row],[Column12]]), deployment_raw[[#This Row],[Column12]],"")</f>
        <v/>
      </c>
      <c r="M651" s="40" t="str">
        <f>IF(ISNUMBER(deployment_raw[[#This Row],[Column13]]), deployment_raw[[#This Row],[Column13]]/1048576,"")</f>
        <v/>
      </c>
    </row>
    <row r="652" spans="1:13" ht="15.75" customHeight="1" x14ac:dyDescent="0.25">
      <c r="A652" s="30" t="str">
        <f>IF(ISNONTEXT(deployment_raw[[#This Row],[Column1]]), "", deployment_raw[[#This Row],[Column1]])</f>
        <v/>
      </c>
      <c r="B652" s="47" t="str">
        <f>IF(ISNONTEXT(deployment_raw[[#This Row],[Column2]]), "", deployment_raw[[#This Row],[Column2]])</f>
        <v/>
      </c>
      <c r="C652" s="48" t="str">
        <f>IF(ISNONTEXT(deployment_raw[[#This Row],[Column3]]), "", deployment_raw[[#This Row],[Column3]])</f>
        <v/>
      </c>
      <c r="D652" s="47" t="str">
        <f>IF(ISNONTEXT(deployment_raw[[#This Row],[Column4]]), "", deployment_raw[[#This Row],[Column4]])</f>
        <v/>
      </c>
      <c r="E652" s="33" t="str">
        <f>IF(ISNUMBER(deployment_raw[[#This Row],[Column5]]), deployment_raw[[#This Row],[Column5]],"")</f>
        <v/>
      </c>
      <c r="F652" s="36" t="str">
        <f>IF(ISNUMBER(deployment_raw[[#This Row],[Column6]]), deployment_raw[[#This Row],[Column6]],"")</f>
        <v/>
      </c>
      <c r="G652" s="31" t="str">
        <f>IF(ISNUMBER(deployment_raw[[#This Row],[Column7]]), deployment_raw[[#This Row],[Column7]]/1048576,"")</f>
        <v/>
      </c>
      <c r="H652" s="31" t="str">
        <f>IF(ISNUMBER(deployment_raw[[#This Row],[Column8]]), deployment_raw[[#This Row],[Column8]],"")</f>
        <v/>
      </c>
      <c r="I652" s="33" t="str">
        <f>IF(ISNUMBER(deployment_raw[[#This Row],[Column9]]), deployment_raw[[#This Row],[Column9]]/1048576,"")</f>
        <v/>
      </c>
      <c r="J652" s="36" t="str">
        <f>IF(ISNUMBER(deployment_raw[[#This Row],[Column10]]), deployment_raw[[#This Row],[Column10]],"")</f>
        <v/>
      </c>
      <c r="K652" s="31" t="str">
        <f>IF(ISNUMBER(deployment_raw[[#This Row],[Column11]]), deployment_raw[[#This Row],[Column11]]/1048576,"")</f>
        <v/>
      </c>
      <c r="L652" s="31" t="str">
        <f>IF(ISNUMBER(deployment_raw[[#This Row],[Column12]]), deployment_raw[[#This Row],[Column12]],"")</f>
        <v/>
      </c>
      <c r="M652" s="40" t="str">
        <f>IF(ISNUMBER(deployment_raw[[#This Row],[Column13]]), deployment_raw[[#This Row],[Column13]]/1048576,"")</f>
        <v/>
      </c>
    </row>
    <row r="653" spans="1:13" ht="15.75" customHeight="1" x14ac:dyDescent="0.25">
      <c r="A653" s="30" t="str">
        <f>IF(ISNONTEXT(deployment_raw[[#This Row],[Column1]]), "", deployment_raw[[#This Row],[Column1]])</f>
        <v/>
      </c>
      <c r="B653" s="47" t="str">
        <f>IF(ISNONTEXT(deployment_raw[[#This Row],[Column2]]), "", deployment_raw[[#This Row],[Column2]])</f>
        <v/>
      </c>
      <c r="C653" s="48" t="str">
        <f>IF(ISNONTEXT(deployment_raw[[#This Row],[Column3]]), "", deployment_raw[[#This Row],[Column3]])</f>
        <v/>
      </c>
      <c r="D653" s="47" t="str">
        <f>IF(ISNONTEXT(deployment_raw[[#This Row],[Column4]]), "", deployment_raw[[#This Row],[Column4]])</f>
        <v/>
      </c>
      <c r="E653" s="33" t="str">
        <f>IF(ISNUMBER(deployment_raw[[#This Row],[Column5]]), deployment_raw[[#This Row],[Column5]],"")</f>
        <v/>
      </c>
      <c r="F653" s="36" t="str">
        <f>IF(ISNUMBER(deployment_raw[[#This Row],[Column6]]), deployment_raw[[#This Row],[Column6]],"")</f>
        <v/>
      </c>
      <c r="G653" s="31" t="str">
        <f>IF(ISNUMBER(deployment_raw[[#This Row],[Column7]]), deployment_raw[[#This Row],[Column7]]/1048576,"")</f>
        <v/>
      </c>
      <c r="H653" s="31" t="str">
        <f>IF(ISNUMBER(deployment_raw[[#This Row],[Column8]]), deployment_raw[[#This Row],[Column8]],"")</f>
        <v/>
      </c>
      <c r="I653" s="33" t="str">
        <f>IF(ISNUMBER(deployment_raw[[#This Row],[Column9]]), deployment_raw[[#This Row],[Column9]]/1048576,"")</f>
        <v/>
      </c>
      <c r="J653" s="36" t="str">
        <f>IF(ISNUMBER(deployment_raw[[#This Row],[Column10]]), deployment_raw[[#This Row],[Column10]],"")</f>
        <v/>
      </c>
      <c r="K653" s="31" t="str">
        <f>IF(ISNUMBER(deployment_raw[[#This Row],[Column11]]), deployment_raw[[#This Row],[Column11]]/1048576,"")</f>
        <v/>
      </c>
      <c r="L653" s="31" t="str">
        <f>IF(ISNUMBER(deployment_raw[[#This Row],[Column12]]), deployment_raw[[#This Row],[Column12]],"")</f>
        <v/>
      </c>
      <c r="M653" s="40" t="str">
        <f>IF(ISNUMBER(deployment_raw[[#This Row],[Column13]]), deployment_raw[[#This Row],[Column13]]/1048576,"")</f>
        <v/>
      </c>
    </row>
    <row r="654" spans="1:13" ht="15.75" customHeight="1" x14ac:dyDescent="0.25">
      <c r="A654" s="30" t="str">
        <f>IF(ISNONTEXT(deployment_raw[[#This Row],[Column1]]), "", deployment_raw[[#This Row],[Column1]])</f>
        <v/>
      </c>
      <c r="B654" s="47" t="str">
        <f>IF(ISNONTEXT(deployment_raw[[#This Row],[Column2]]), "", deployment_raw[[#This Row],[Column2]])</f>
        <v/>
      </c>
      <c r="C654" s="48" t="str">
        <f>IF(ISNONTEXT(deployment_raw[[#This Row],[Column3]]), "", deployment_raw[[#This Row],[Column3]])</f>
        <v/>
      </c>
      <c r="D654" s="47" t="str">
        <f>IF(ISNONTEXT(deployment_raw[[#This Row],[Column4]]), "", deployment_raw[[#This Row],[Column4]])</f>
        <v/>
      </c>
      <c r="E654" s="33" t="str">
        <f>IF(ISNUMBER(deployment_raw[[#This Row],[Column5]]), deployment_raw[[#This Row],[Column5]],"")</f>
        <v/>
      </c>
      <c r="F654" s="36" t="str">
        <f>IF(ISNUMBER(deployment_raw[[#This Row],[Column6]]), deployment_raw[[#This Row],[Column6]],"")</f>
        <v/>
      </c>
      <c r="G654" s="31" t="str">
        <f>IF(ISNUMBER(deployment_raw[[#This Row],[Column7]]), deployment_raw[[#This Row],[Column7]]/1048576,"")</f>
        <v/>
      </c>
      <c r="H654" s="31" t="str">
        <f>IF(ISNUMBER(deployment_raw[[#This Row],[Column8]]), deployment_raw[[#This Row],[Column8]],"")</f>
        <v/>
      </c>
      <c r="I654" s="33" t="str">
        <f>IF(ISNUMBER(deployment_raw[[#This Row],[Column9]]), deployment_raw[[#This Row],[Column9]]/1048576,"")</f>
        <v/>
      </c>
      <c r="J654" s="36" t="str">
        <f>IF(ISNUMBER(deployment_raw[[#This Row],[Column10]]), deployment_raw[[#This Row],[Column10]],"")</f>
        <v/>
      </c>
      <c r="K654" s="31" t="str">
        <f>IF(ISNUMBER(deployment_raw[[#This Row],[Column11]]), deployment_raw[[#This Row],[Column11]]/1048576,"")</f>
        <v/>
      </c>
      <c r="L654" s="31" t="str">
        <f>IF(ISNUMBER(deployment_raw[[#This Row],[Column12]]), deployment_raw[[#This Row],[Column12]],"")</f>
        <v/>
      </c>
      <c r="M654" s="40" t="str">
        <f>IF(ISNUMBER(deployment_raw[[#This Row],[Column13]]), deployment_raw[[#This Row],[Column13]]/1048576,"")</f>
        <v/>
      </c>
    </row>
    <row r="655" spans="1:13" ht="15.75" customHeight="1" x14ac:dyDescent="0.25">
      <c r="A655" s="30" t="str">
        <f>IF(ISNONTEXT(deployment_raw[[#This Row],[Column1]]), "", deployment_raw[[#This Row],[Column1]])</f>
        <v/>
      </c>
      <c r="B655" s="47" t="str">
        <f>IF(ISNONTEXT(deployment_raw[[#This Row],[Column2]]), "", deployment_raw[[#This Row],[Column2]])</f>
        <v/>
      </c>
      <c r="C655" s="48" t="str">
        <f>IF(ISNONTEXT(deployment_raw[[#This Row],[Column3]]), "", deployment_raw[[#This Row],[Column3]])</f>
        <v/>
      </c>
      <c r="D655" s="47" t="str">
        <f>IF(ISNONTEXT(deployment_raw[[#This Row],[Column4]]), "", deployment_raw[[#This Row],[Column4]])</f>
        <v/>
      </c>
      <c r="E655" s="33" t="str">
        <f>IF(ISNUMBER(deployment_raw[[#This Row],[Column5]]), deployment_raw[[#This Row],[Column5]],"")</f>
        <v/>
      </c>
      <c r="F655" s="36" t="str">
        <f>IF(ISNUMBER(deployment_raw[[#This Row],[Column6]]), deployment_raw[[#This Row],[Column6]],"")</f>
        <v/>
      </c>
      <c r="G655" s="31" t="str">
        <f>IF(ISNUMBER(deployment_raw[[#This Row],[Column7]]), deployment_raw[[#This Row],[Column7]]/1048576,"")</f>
        <v/>
      </c>
      <c r="H655" s="31" t="str">
        <f>IF(ISNUMBER(deployment_raw[[#This Row],[Column8]]), deployment_raw[[#This Row],[Column8]],"")</f>
        <v/>
      </c>
      <c r="I655" s="33" t="str">
        <f>IF(ISNUMBER(deployment_raw[[#This Row],[Column9]]), deployment_raw[[#This Row],[Column9]]/1048576,"")</f>
        <v/>
      </c>
      <c r="J655" s="36" t="str">
        <f>IF(ISNUMBER(deployment_raw[[#This Row],[Column10]]), deployment_raw[[#This Row],[Column10]],"")</f>
        <v/>
      </c>
      <c r="K655" s="31" t="str">
        <f>IF(ISNUMBER(deployment_raw[[#This Row],[Column11]]), deployment_raw[[#This Row],[Column11]]/1048576,"")</f>
        <v/>
      </c>
      <c r="L655" s="31" t="str">
        <f>IF(ISNUMBER(deployment_raw[[#This Row],[Column12]]), deployment_raw[[#This Row],[Column12]],"")</f>
        <v/>
      </c>
      <c r="M655" s="40" t="str">
        <f>IF(ISNUMBER(deployment_raw[[#This Row],[Column13]]), deployment_raw[[#This Row],[Column13]]/1048576,"")</f>
        <v/>
      </c>
    </row>
    <row r="656" spans="1:13" ht="15.75" customHeight="1" x14ac:dyDescent="0.25">
      <c r="A656" s="30" t="str">
        <f>IF(ISNONTEXT(deployment_raw[[#This Row],[Column1]]), "", deployment_raw[[#This Row],[Column1]])</f>
        <v/>
      </c>
      <c r="B656" s="47" t="str">
        <f>IF(ISNONTEXT(deployment_raw[[#This Row],[Column2]]), "", deployment_raw[[#This Row],[Column2]])</f>
        <v/>
      </c>
      <c r="C656" s="48" t="str">
        <f>IF(ISNONTEXT(deployment_raw[[#This Row],[Column3]]), "", deployment_raw[[#This Row],[Column3]])</f>
        <v/>
      </c>
      <c r="D656" s="47" t="str">
        <f>IF(ISNONTEXT(deployment_raw[[#This Row],[Column4]]), "", deployment_raw[[#This Row],[Column4]])</f>
        <v/>
      </c>
      <c r="E656" s="33" t="str">
        <f>IF(ISNUMBER(deployment_raw[[#This Row],[Column5]]), deployment_raw[[#This Row],[Column5]],"")</f>
        <v/>
      </c>
      <c r="F656" s="36" t="str">
        <f>IF(ISNUMBER(deployment_raw[[#This Row],[Column6]]), deployment_raw[[#This Row],[Column6]],"")</f>
        <v/>
      </c>
      <c r="G656" s="31" t="str">
        <f>IF(ISNUMBER(deployment_raw[[#This Row],[Column7]]), deployment_raw[[#This Row],[Column7]]/1048576,"")</f>
        <v/>
      </c>
      <c r="H656" s="31" t="str">
        <f>IF(ISNUMBER(deployment_raw[[#This Row],[Column8]]), deployment_raw[[#This Row],[Column8]],"")</f>
        <v/>
      </c>
      <c r="I656" s="33" t="str">
        <f>IF(ISNUMBER(deployment_raw[[#This Row],[Column9]]), deployment_raw[[#This Row],[Column9]]/1048576,"")</f>
        <v/>
      </c>
      <c r="J656" s="36" t="str">
        <f>IF(ISNUMBER(deployment_raw[[#This Row],[Column10]]), deployment_raw[[#This Row],[Column10]],"")</f>
        <v/>
      </c>
      <c r="K656" s="31" t="str">
        <f>IF(ISNUMBER(deployment_raw[[#This Row],[Column11]]), deployment_raw[[#This Row],[Column11]]/1048576,"")</f>
        <v/>
      </c>
      <c r="L656" s="31" t="str">
        <f>IF(ISNUMBER(deployment_raw[[#This Row],[Column12]]), deployment_raw[[#This Row],[Column12]],"")</f>
        <v/>
      </c>
      <c r="M656" s="40" t="str">
        <f>IF(ISNUMBER(deployment_raw[[#This Row],[Column13]]), deployment_raw[[#This Row],[Column13]]/1048576,"")</f>
        <v/>
      </c>
    </row>
    <row r="657" spans="1:13" ht="15.75" customHeight="1" x14ac:dyDescent="0.25">
      <c r="A657" s="30" t="str">
        <f>IF(ISNONTEXT(deployment_raw[[#This Row],[Column1]]), "", deployment_raw[[#This Row],[Column1]])</f>
        <v/>
      </c>
      <c r="B657" s="47" t="str">
        <f>IF(ISNONTEXT(deployment_raw[[#This Row],[Column2]]), "", deployment_raw[[#This Row],[Column2]])</f>
        <v/>
      </c>
      <c r="C657" s="48" t="str">
        <f>IF(ISNONTEXT(deployment_raw[[#This Row],[Column3]]), "", deployment_raw[[#This Row],[Column3]])</f>
        <v/>
      </c>
      <c r="D657" s="47" t="str">
        <f>IF(ISNONTEXT(deployment_raw[[#This Row],[Column4]]), "", deployment_raw[[#This Row],[Column4]])</f>
        <v/>
      </c>
      <c r="E657" s="33" t="str">
        <f>IF(ISNUMBER(deployment_raw[[#This Row],[Column5]]), deployment_raw[[#This Row],[Column5]],"")</f>
        <v/>
      </c>
      <c r="F657" s="36" t="str">
        <f>IF(ISNUMBER(deployment_raw[[#This Row],[Column6]]), deployment_raw[[#This Row],[Column6]],"")</f>
        <v/>
      </c>
      <c r="G657" s="31" t="str">
        <f>IF(ISNUMBER(deployment_raw[[#This Row],[Column7]]), deployment_raw[[#This Row],[Column7]]/1048576,"")</f>
        <v/>
      </c>
      <c r="H657" s="31" t="str">
        <f>IF(ISNUMBER(deployment_raw[[#This Row],[Column8]]), deployment_raw[[#This Row],[Column8]],"")</f>
        <v/>
      </c>
      <c r="I657" s="33" t="str">
        <f>IF(ISNUMBER(deployment_raw[[#This Row],[Column9]]), deployment_raw[[#This Row],[Column9]]/1048576,"")</f>
        <v/>
      </c>
      <c r="J657" s="36" t="str">
        <f>IF(ISNUMBER(deployment_raw[[#This Row],[Column10]]), deployment_raw[[#This Row],[Column10]],"")</f>
        <v/>
      </c>
      <c r="K657" s="31" t="str">
        <f>IF(ISNUMBER(deployment_raw[[#This Row],[Column11]]), deployment_raw[[#This Row],[Column11]]/1048576,"")</f>
        <v/>
      </c>
      <c r="L657" s="31" t="str">
        <f>IF(ISNUMBER(deployment_raw[[#This Row],[Column12]]), deployment_raw[[#This Row],[Column12]],"")</f>
        <v/>
      </c>
      <c r="M657" s="40" t="str">
        <f>IF(ISNUMBER(deployment_raw[[#This Row],[Column13]]), deployment_raw[[#This Row],[Column13]]/1048576,"")</f>
        <v/>
      </c>
    </row>
    <row r="658" spans="1:13" ht="15.75" customHeight="1" x14ac:dyDescent="0.25">
      <c r="A658" s="30" t="str">
        <f>IF(ISNONTEXT(deployment_raw[[#This Row],[Column1]]), "", deployment_raw[[#This Row],[Column1]])</f>
        <v/>
      </c>
      <c r="B658" s="47" t="str">
        <f>IF(ISNONTEXT(deployment_raw[[#This Row],[Column2]]), "", deployment_raw[[#This Row],[Column2]])</f>
        <v/>
      </c>
      <c r="C658" s="48" t="str">
        <f>IF(ISNONTEXT(deployment_raw[[#This Row],[Column3]]), "", deployment_raw[[#This Row],[Column3]])</f>
        <v/>
      </c>
      <c r="D658" s="47" t="str">
        <f>IF(ISNONTEXT(deployment_raw[[#This Row],[Column4]]), "", deployment_raw[[#This Row],[Column4]])</f>
        <v/>
      </c>
      <c r="E658" s="33" t="str">
        <f>IF(ISNUMBER(deployment_raw[[#This Row],[Column5]]), deployment_raw[[#This Row],[Column5]],"")</f>
        <v/>
      </c>
      <c r="F658" s="36" t="str">
        <f>IF(ISNUMBER(deployment_raw[[#This Row],[Column6]]), deployment_raw[[#This Row],[Column6]],"")</f>
        <v/>
      </c>
      <c r="G658" s="31" t="str">
        <f>IF(ISNUMBER(deployment_raw[[#This Row],[Column7]]), deployment_raw[[#This Row],[Column7]]/1048576,"")</f>
        <v/>
      </c>
      <c r="H658" s="31" t="str">
        <f>IF(ISNUMBER(deployment_raw[[#This Row],[Column8]]), deployment_raw[[#This Row],[Column8]],"")</f>
        <v/>
      </c>
      <c r="I658" s="33" t="str">
        <f>IF(ISNUMBER(deployment_raw[[#This Row],[Column9]]), deployment_raw[[#This Row],[Column9]]/1048576,"")</f>
        <v/>
      </c>
      <c r="J658" s="36" t="str">
        <f>IF(ISNUMBER(deployment_raw[[#This Row],[Column10]]), deployment_raw[[#This Row],[Column10]],"")</f>
        <v/>
      </c>
      <c r="K658" s="31" t="str">
        <f>IF(ISNUMBER(deployment_raw[[#This Row],[Column11]]), deployment_raw[[#This Row],[Column11]]/1048576,"")</f>
        <v/>
      </c>
      <c r="L658" s="31" t="str">
        <f>IF(ISNUMBER(deployment_raw[[#This Row],[Column12]]), deployment_raw[[#This Row],[Column12]],"")</f>
        <v/>
      </c>
      <c r="M658" s="40" t="str">
        <f>IF(ISNUMBER(deployment_raw[[#This Row],[Column13]]), deployment_raw[[#This Row],[Column13]]/1048576,"")</f>
        <v/>
      </c>
    </row>
    <row r="659" spans="1:13" ht="15.75" customHeight="1" x14ac:dyDescent="0.25">
      <c r="A659" s="30" t="str">
        <f>IF(ISNONTEXT(deployment_raw[[#This Row],[Column1]]), "", deployment_raw[[#This Row],[Column1]])</f>
        <v/>
      </c>
      <c r="B659" s="47" t="str">
        <f>IF(ISNONTEXT(deployment_raw[[#This Row],[Column2]]), "", deployment_raw[[#This Row],[Column2]])</f>
        <v/>
      </c>
      <c r="C659" s="48" t="str">
        <f>IF(ISNONTEXT(deployment_raw[[#This Row],[Column3]]), "", deployment_raw[[#This Row],[Column3]])</f>
        <v/>
      </c>
      <c r="D659" s="47" t="str">
        <f>IF(ISNONTEXT(deployment_raw[[#This Row],[Column4]]), "", deployment_raw[[#This Row],[Column4]])</f>
        <v/>
      </c>
      <c r="E659" s="33" t="str">
        <f>IF(ISNUMBER(deployment_raw[[#This Row],[Column5]]), deployment_raw[[#This Row],[Column5]],"")</f>
        <v/>
      </c>
      <c r="F659" s="36" t="str">
        <f>IF(ISNUMBER(deployment_raw[[#This Row],[Column6]]), deployment_raw[[#This Row],[Column6]],"")</f>
        <v/>
      </c>
      <c r="G659" s="31" t="str">
        <f>IF(ISNUMBER(deployment_raw[[#This Row],[Column7]]), deployment_raw[[#This Row],[Column7]]/1048576,"")</f>
        <v/>
      </c>
      <c r="H659" s="31" t="str">
        <f>IF(ISNUMBER(deployment_raw[[#This Row],[Column8]]), deployment_raw[[#This Row],[Column8]],"")</f>
        <v/>
      </c>
      <c r="I659" s="33" t="str">
        <f>IF(ISNUMBER(deployment_raw[[#This Row],[Column9]]), deployment_raw[[#This Row],[Column9]]/1048576,"")</f>
        <v/>
      </c>
      <c r="J659" s="36" t="str">
        <f>IF(ISNUMBER(deployment_raw[[#This Row],[Column10]]), deployment_raw[[#This Row],[Column10]],"")</f>
        <v/>
      </c>
      <c r="K659" s="31" t="str">
        <f>IF(ISNUMBER(deployment_raw[[#This Row],[Column11]]), deployment_raw[[#This Row],[Column11]]/1048576,"")</f>
        <v/>
      </c>
      <c r="L659" s="31" t="str">
        <f>IF(ISNUMBER(deployment_raw[[#This Row],[Column12]]), deployment_raw[[#This Row],[Column12]],"")</f>
        <v/>
      </c>
      <c r="M659" s="40" t="str">
        <f>IF(ISNUMBER(deployment_raw[[#This Row],[Column13]]), deployment_raw[[#This Row],[Column13]]/1048576,"")</f>
        <v/>
      </c>
    </row>
    <row r="660" spans="1:13" ht="15.75" customHeight="1" x14ac:dyDescent="0.25">
      <c r="A660" s="30" t="str">
        <f>IF(ISNONTEXT(deployment_raw[[#This Row],[Column1]]), "", deployment_raw[[#This Row],[Column1]])</f>
        <v/>
      </c>
      <c r="B660" s="47" t="str">
        <f>IF(ISNONTEXT(deployment_raw[[#This Row],[Column2]]), "", deployment_raw[[#This Row],[Column2]])</f>
        <v/>
      </c>
      <c r="C660" s="48" t="str">
        <f>IF(ISNONTEXT(deployment_raw[[#This Row],[Column3]]), "", deployment_raw[[#This Row],[Column3]])</f>
        <v/>
      </c>
      <c r="D660" s="47" t="str">
        <f>IF(ISNONTEXT(deployment_raw[[#This Row],[Column4]]), "", deployment_raw[[#This Row],[Column4]])</f>
        <v/>
      </c>
      <c r="E660" s="33" t="str">
        <f>IF(ISNUMBER(deployment_raw[[#This Row],[Column5]]), deployment_raw[[#This Row],[Column5]],"")</f>
        <v/>
      </c>
      <c r="F660" s="36" t="str">
        <f>IF(ISNUMBER(deployment_raw[[#This Row],[Column6]]), deployment_raw[[#This Row],[Column6]],"")</f>
        <v/>
      </c>
      <c r="G660" s="31" t="str">
        <f>IF(ISNUMBER(deployment_raw[[#This Row],[Column7]]), deployment_raw[[#This Row],[Column7]]/1048576,"")</f>
        <v/>
      </c>
      <c r="H660" s="31" t="str">
        <f>IF(ISNUMBER(deployment_raw[[#This Row],[Column8]]), deployment_raw[[#This Row],[Column8]],"")</f>
        <v/>
      </c>
      <c r="I660" s="33" t="str">
        <f>IF(ISNUMBER(deployment_raw[[#This Row],[Column9]]), deployment_raw[[#This Row],[Column9]]/1048576,"")</f>
        <v/>
      </c>
      <c r="J660" s="36" t="str">
        <f>IF(ISNUMBER(deployment_raw[[#This Row],[Column10]]), deployment_raw[[#This Row],[Column10]],"")</f>
        <v/>
      </c>
      <c r="K660" s="31" t="str">
        <f>IF(ISNUMBER(deployment_raw[[#This Row],[Column11]]), deployment_raw[[#This Row],[Column11]]/1048576,"")</f>
        <v/>
      </c>
      <c r="L660" s="31" t="str">
        <f>IF(ISNUMBER(deployment_raw[[#This Row],[Column12]]), deployment_raw[[#This Row],[Column12]],"")</f>
        <v/>
      </c>
      <c r="M660" s="40" t="str">
        <f>IF(ISNUMBER(deployment_raw[[#This Row],[Column13]]), deployment_raw[[#This Row],[Column13]]/1048576,"")</f>
        <v/>
      </c>
    </row>
    <row r="661" spans="1:13" ht="15.75" customHeight="1" x14ac:dyDescent="0.25">
      <c r="A661" s="30" t="str">
        <f>IF(ISNONTEXT(deployment_raw[[#This Row],[Column1]]), "", deployment_raw[[#This Row],[Column1]])</f>
        <v/>
      </c>
      <c r="B661" s="47" t="str">
        <f>IF(ISNONTEXT(deployment_raw[[#This Row],[Column2]]), "", deployment_raw[[#This Row],[Column2]])</f>
        <v/>
      </c>
      <c r="C661" s="48" t="str">
        <f>IF(ISNONTEXT(deployment_raw[[#This Row],[Column3]]), "", deployment_raw[[#This Row],[Column3]])</f>
        <v/>
      </c>
      <c r="D661" s="47" t="str">
        <f>IF(ISNONTEXT(deployment_raw[[#This Row],[Column4]]), "", deployment_raw[[#This Row],[Column4]])</f>
        <v/>
      </c>
      <c r="E661" s="33" t="str">
        <f>IF(ISNUMBER(deployment_raw[[#This Row],[Column5]]), deployment_raw[[#This Row],[Column5]],"")</f>
        <v/>
      </c>
      <c r="F661" s="36" t="str">
        <f>IF(ISNUMBER(deployment_raw[[#This Row],[Column6]]), deployment_raw[[#This Row],[Column6]],"")</f>
        <v/>
      </c>
      <c r="G661" s="31" t="str">
        <f>IF(ISNUMBER(deployment_raw[[#This Row],[Column7]]), deployment_raw[[#This Row],[Column7]]/1048576,"")</f>
        <v/>
      </c>
      <c r="H661" s="31" t="str">
        <f>IF(ISNUMBER(deployment_raw[[#This Row],[Column8]]), deployment_raw[[#This Row],[Column8]],"")</f>
        <v/>
      </c>
      <c r="I661" s="33" t="str">
        <f>IF(ISNUMBER(deployment_raw[[#This Row],[Column9]]), deployment_raw[[#This Row],[Column9]]/1048576,"")</f>
        <v/>
      </c>
      <c r="J661" s="36" t="str">
        <f>IF(ISNUMBER(deployment_raw[[#This Row],[Column10]]), deployment_raw[[#This Row],[Column10]],"")</f>
        <v/>
      </c>
      <c r="K661" s="31" t="str">
        <f>IF(ISNUMBER(deployment_raw[[#This Row],[Column11]]), deployment_raw[[#This Row],[Column11]]/1048576,"")</f>
        <v/>
      </c>
      <c r="L661" s="31" t="str">
        <f>IF(ISNUMBER(deployment_raw[[#This Row],[Column12]]), deployment_raw[[#This Row],[Column12]],"")</f>
        <v/>
      </c>
      <c r="M661" s="40" t="str">
        <f>IF(ISNUMBER(deployment_raw[[#This Row],[Column13]]), deployment_raw[[#This Row],[Column13]]/1048576,"")</f>
        <v/>
      </c>
    </row>
    <row r="662" spans="1:13" ht="15.75" customHeight="1" x14ac:dyDescent="0.25">
      <c r="A662" s="30" t="str">
        <f>IF(ISNONTEXT(deployment_raw[[#This Row],[Column1]]), "", deployment_raw[[#This Row],[Column1]])</f>
        <v/>
      </c>
      <c r="B662" s="47" t="str">
        <f>IF(ISNONTEXT(deployment_raw[[#This Row],[Column2]]), "", deployment_raw[[#This Row],[Column2]])</f>
        <v/>
      </c>
      <c r="C662" s="48" t="str">
        <f>IF(ISNONTEXT(deployment_raw[[#This Row],[Column3]]), "", deployment_raw[[#This Row],[Column3]])</f>
        <v/>
      </c>
      <c r="D662" s="47" t="str">
        <f>IF(ISNONTEXT(deployment_raw[[#This Row],[Column4]]), "", deployment_raw[[#This Row],[Column4]])</f>
        <v/>
      </c>
      <c r="E662" s="33" t="str">
        <f>IF(ISNUMBER(deployment_raw[[#This Row],[Column5]]), deployment_raw[[#This Row],[Column5]],"")</f>
        <v/>
      </c>
      <c r="F662" s="36" t="str">
        <f>IF(ISNUMBER(deployment_raw[[#This Row],[Column6]]), deployment_raw[[#This Row],[Column6]],"")</f>
        <v/>
      </c>
      <c r="G662" s="31" t="str">
        <f>IF(ISNUMBER(deployment_raw[[#This Row],[Column7]]), deployment_raw[[#This Row],[Column7]]/1048576,"")</f>
        <v/>
      </c>
      <c r="H662" s="31" t="str">
        <f>IF(ISNUMBER(deployment_raw[[#This Row],[Column8]]), deployment_raw[[#This Row],[Column8]],"")</f>
        <v/>
      </c>
      <c r="I662" s="33" t="str">
        <f>IF(ISNUMBER(deployment_raw[[#This Row],[Column9]]), deployment_raw[[#This Row],[Column9]]/1048576,"")</f>
        <v/>
      </c>
      <c r="J662" s="36" t="str">
        <f>IF(ISNUMBER(deployment_raw[[#This Row],[Column10]]), deployment_raw[[#This Row],[Column10]],"")</f>
        <v/>
      </c>
      <c r="K662" s="31" t="str">
        <f>IF(ISNUMBER(deployment_raw[[#This Row],[Column11]]), deployment_raw[[#This Row],[Column11]]/1048576,"")</f>
        <v/>
      </c>
      <c r="L662" s="31" t="str">
        <f>IF(ISNUMBER(deployment_raw[[#This Row],[Column12]]), deployment_raw[[#This Row],[Column12]],"")</f>
        <v/>
      </c>
      <c r="M662" s="40" t="str">
        <f>IF(ISNUMBER(deployment_raw[[#This Row],[Column13]]), deployment_raw[[#This Row],[Column13]]/1048576,"")</f>
        <v/>
      </c>
    </row>
    <row r="663" spans="1:13" ht="15.75" customHeight="1" x14ac:dyDescent="0.25">
      <c r="A663" s="30" t="str">
        <f>IF(ISNONTEXT(deployment_raw[[#This Row],[Column1]]), "", deployment_raw[[#This Row],[Column1]])</f>
        <v/>
      </c>
      <c r="B663" s="47" t="str">
        <f>IF(ISNONTEXT(deployment_raw[[#This Row],[Column2]]), "", deployment_raw[[#This Row],[Column2]])</f>
        <v/>
      </c>
      <c r="C663" s="48" t="str">
        <f>IF(ISNONTEXT(deployment_raw[[#This Row],[Column3]]), "", deployment_raw[[#This Row],[Column3]])</f>
        <v/>
      </c>
      <c r="D663" s="47" t="str">
        <f>IF(ISNONTEXT(deployment_raw[[#This Row],[Column4]]), "", deployment_raw[[#This Row],[Column4]])</f>
        <v/>
      </c>
      <c r="E663" s="33" t="str">
        <f>IF(ISNUMBER(deployment_raw[[#This Row],[Column5]]), deployment_raw[[#This Row],[Column5]],"")</f>
        <v/>
      </c>
      <c r="F663" s="36" t="str">
        <f>IF(ISNUMBER(deployment_raw[[#This Row],[Column6]]), deployment_raw[[#This Row],[Column6]],"")</f>
        <v/>
      </c>
      <c r="G663" s="31" t="str">
        <f>IF(ISNUMBER(deployment_raw[[#This Row],[Column7]]), deployment_raw[[#This Row],[Column7]]/1048576,"")</f>
        <v/>
      </c>
      <c r="H663" s="31" t="str">
        <f>IF(ISNUMBER(deployment_raw[[#This Row],[Column8]]), deployment_raw[[#This Row],[Column8]],"")</f>
        <v/>
      </c>
      <c r="I663" s="33" t="str">
        <f>IF(ISNUMBER(deployment_raw[[#This Row],[Column9]]), deployment_raw[[#This Row],[Column9]]/1048576,"")</f>
        <v/>
      </c>
      <c r="J663" s="36" t="str">
        <f>IF(ISNUMBER(deployment_raw[[#This Row],[Column10]]), deployment_raw[[#This Row],[Column10]],"")</f>
        <v/>
      </c>
      <c r="K663" s="31" t="str">
        <f>IF(ISNUMBER(deployment_raw[[#This Row],[Column11]]), deployment_raw[[#This Row],[Column11]]/1048576,"")</f>
        <v/>
      </c>
      <c r="L663" s="31" t="str">
        <f>IF(ISNUMBER(deployment_raw[[#This Row],[Column12]]), deployment_raw[[#This Row],[Column12]],"")</f>
        <v/>
      </c>
      <c r="M663" s="40" t="str">
        <f>IF(ISNUMBER(deployment_raw[[#This Row],[Column13]]), deployment_raw[[#This Row],[Column13]]/1048576,"")</f>
        <v/>
      </c>
    </row>
    <row r="664" spans="1:13" ht="15.75" customHeight="1" x14ac:dyDescent="0.25">
      <c r="A664" s="30" t="str">
        <f>IF(ISNONTEXT(deployment_raw[[#This Row],[Column1]]), "", deployment_raw[[#This Row],[Column1]])</f>
        <v/>
      </c>
      <c r="B664" s="47" t="str">
        <f>IF(ISNONTEXT(deployment_raw[[#This Row],[Column2]]), "", deployment_raw[[#This Row],[Column2]])</f>
        <v/>
      </c>
      <c r="C664" s="48" t="str">
        <f>IF(ISNONTEXT(deployment_raw[[#This Row],[Column3]]), "", deployment_raw[[#This Row],[Column3]])</f>
        <v/>
      </c>
      <c r="D664" s="47" t="str">
        <f>IF(ISNONTEXT(deployment_raw[[#This Row],[Column4]]), "", deployment_raw[[#This Row],[Column4]])</f>
        <v/>
      </c>
      <c r="E664" s="33" t="str">
        <f>IF(ISNUMBER(deployment_raw[[#This Row],[Column5]]), deployment_raw[[#This Row],[Column5]],"")</f>
        <v/>
      </c>
      <c r="F664" s="36" t="str">
        <f>IF(ISNUMBER(deployment_raw[[#This Row],[Column6]]), deployment_raw[[#This Row],[Column6]],"")</f>
        <v/>
      </c>
      <c r="G664" s="31" t="str">
        <f>IF(ISNUMBER(deployment_raw[[#This Row],[Column7]]), deployment_raw[[#This Row],[Column7]]/1048576,"")</f>
        <v/>
      </c>
      <c r="H664" s="31" t="str">
        <f>IF(ISNUMBER(deployment_raw[[#This Row],[Column8]]), deployment_raw[[#This Row],[Column8]],"")</f>
        <v/>
      </c>
      <c r="I664" s="33" t="str">
        <f>IF(ISNUMBER(deployment_raw[[#This Row],[Column9]]), deployment_raw[[#This Row],[Column9]]/1048576,"")</f>
        <v/>
      </c>
      <c r="J664" s="36" t="str">
        <f>IF(ISNUMBER(deployment_raw[[#This Row],[Column10]]), deployment_raw[[#This Row],[Column10]],"")</f>
        <v/>
      </c>
      <c r="K664" s="31" t="str">
        <f>IF(ISNUMBER(deployment_raw[[#This Row],[Column11]]), deployment_raw[[#This Row],[Column11]]/1048576,"")</f>
        <v/>
      </c>
      <c r="L664" s="31" t="str">
        <f>IF(ISNUMBER(deployment_raw[[#This Row],[Column12]]), deployment_raw[[#This Row],[Column12]],"")</f>
        <v/>
      </c>
      <c r="M664" s="40" t="str">
        <f>IF(ISNUMBER(deployment_raw[[#This Row],[Column13]]), deployment_raw[[#This Row],[Column13]]/1048576,"")</f>
        <v/>
      </c>
    </row>
    <row r="665" spans="1:13" ht="15.75" customHeight="1" x14ac:dyDescent="0.25">
      <c r="A665" s="30" t="str">
        <f>IF(ISNONTEXT(deployment_raw[[#This Row],[Column1]]), "", deployment_raw[[#This Row],[Column1]])</f>
        <v/>
      </c>
      <c r="B665" s="47" t="str">
        <f>IF(ISNONTEXT(deployment_raw[[#This Row],[Column2]]), "", deployment_raw[[#This Row],[Column2]])</f>
        <v/>
      </c>
      <c r="C665" s="48" t="str">
        <f>IF(ISNONTEXT(deployment_raw[[#This Row],[Column3]]), "", deployment_raw[[#This Row],[Column3]])</f>
        <v/>
      </c>
      <c r="D665" s="47" t="str">
        <f>IF(ISNONTEXT(deployment_raw[[#This Row],[Column4]]), "", deployment_raw[[#This Row],[Column4]])</f>
        <v/>
      </c>
      <c r="E665" s="33" t="str">
        <f>IF(ISNUMBER(deployment_raw[[#This Row],[Column5]]), deployment_raw[[#This Row],[Column5]],"")</f>
        <v/>
      </c>
      <c r="F665" s="36" t="str">
        <f>IF(ISNUMBER(deployment_raw[[#This Row],[Column6]]), deployment_raw[[#This Row],[Column6]],"")</f>
        <v/>
      </c>
      <c r="G665" s="31" t="str">
        <f>IF(ISNUMBER(deployment_raw[[#This Row],[Column7]]), deployment_raw[[#This Row],[Column7]]/1048576,"")</f>
        <v/>
      </c>
      <c r="H665" s="31" t="str">
        <f>IF(ISNUMBER(deployment_raw[[#This Row],[Column8]]), deployment_raw[[#This Row],[Column8]],"")</f>
        <v/>
      </c>
      <c r="I665" s="33" t="str">
        <f>IF(ISNUMBER(deployment_raw[[#This Row],[Column9]]), deployment_raw[[#This Row],[Column9]]/1048576,"")</f>
        <v/>
      </c>
      <c r="J665" s="36" t="str">
        <f>IF(ISNUMBER(deployment_raw[[#This Row],[Column10]]), deployment_raw[[#This Row],[Column10]],"")</f>
        <v/>
      </c>
      <c r="K665" s="31" t="str">
        <f>IF(ISNUMBER(deployment_raw[[#This Row],[Column11]]), deployment_raw[[#This Row],[Column11]]/1048576,"")</f>
        <v/>
      </c>
      <c r="L665" s="31" t="str">
        <f>IF(ISNUMBER(deployment_raw[[#This Row],[Column12]]), deployment_raw[[#This Row],[Column12]],"")</f>
        <v/>
      </c>
      <c r="M665" s="40" t="str">
        <f>IF(ISNUMBER(deployment_raw[[#This Row],[Column13]]), deployment_raw[[#This Row],[Column13]]/1048576,"")</f>
        <v/>
      </c>
    </row>
    <row r="666" spans="1:13" ht="15.75" customHeight="1" x14ac:dyDescent="0.25">
      <c r="A666" s="30" t="str">
        <f>IF(ISNONTEXT(deployment_raw[[#This Row],[Column1]]), "", deployment_raw[[#This Row],[Column1]])</f>
        <v/>
      </c>
      <c r="B666" s="47" t="str">
        <f>IF(ISNONTEXT(deployment_raw[[#This Row],[Column2]]), "", deployment_raw[[#This Row],[Column2]])</f>
        <v/>
      </c>
      <c r="C666" s="48" t="str">
        <f>IF(ISNONTEXT(deployment_raw[[#This Row],[Column3]]), "", deployment_raw[[#This Row],[Column3]])</f>
        <v/>
      </c>
      <c r="D666" s="47" t="str">
        <f>IF(ISNONTEXT(deployment_raw[[#This Row],[Column4]]), "", deployment_raw[[#This Row],[Column4]])</f>
        <v/>
      </c>
      <c r="E666" s="33" t="str">
        <f>IF(ISNUMBER(deployment_raw[[#This Row],[Column5]]), deployment_raw[[#This Row],[Column5]],"")</f>
        <v/>
      </c>
      <c r="F666" s="36" t="str">
        <f>IF(ISNUMBER(deployment_raw[[#This Row],[Column6]]), deployment_raw[[#This Row],[Column6]],"")</f>
        <v/>
      </c>
      <c r="G666" s="31" t="str">
        <f>IF(ISNUMBER(deployment_raw[[#This Row],[Column7]]), deployment_raw[[#This Row],[Column7]]/1048576,"")</f>
        <v/>
      </c>
      <c r="H666" s="31" t="str">
        <f>IF(ISNUMBER(deployment_raw[[#This Row],[Column8]]), deployment_raw[[#This Row],[Column8]],"")</f>
        <v/>
      </c>
      <c r="I666" s="33" t="str">
        <f>IF(ISNUMBER(deployment_raw[[#This Row],[Column9]]), deployment_raw[[#This Row],[Column9]]/1048576,"")</f>
        <v/>
      </c>
      <c r="J666" s="36" t="str">
        <f>IF(ISNUMBER(deployment_raw[[#This Row],[Column10]]), deployment_raw[[#This Row],[Column10]],"")</f>
        <v/>
      </c>
      <c r="K666" s="31" t="str">
        <f>IF(ISNUMBER(deployment_raw[[#This Row],[Column11]]), deployment_raw[[#This Row],[Column11]]/1048576,"")</f>
        <v/>
      </c>
      <c r="L666" s="31" t="str">
        <f>IF(ISNUMBER(deployment_raw[[#This Row],[Column12]]), deployment_raw[[#This Row],[Column12]],"")</f>
        <v/>
      </c>
      <c r="M666" s="40" t="str">
        <f>IF(ISNUMBER(deployment_raw[[#This Row],[Column13]]), deployment_raw[[#This Row],[Column13]]/1048576,"")</f>
        <v/>
      </c>
    </row>
    <row r="667" spans="1:13" ht="15.75" customHeight="1" x14ac:dyDescent="0.25">
      <c r="A667" s="30" t="str">
        <f>IF(ISNONTEXT(deployment_raw[[#This Row],[Column1]]), "", deployment_raw[[#This Row],[Column1]])</f>
        <v/>
      </c>
      <c r="B667" s="47" t="str">
        <f>IF(ISNONTEXT(deployment_raw[[#This Row],[Column2]]), "", deployment_raw[[#This Row],[Column2]])</f>
        <v/>
      </c>
      <c r="C667" s="48" t="str">
        <f>IF(ISNONTEXT(deployment_raw[[#This Row],[Column3]]), "", deployment_raw[[#This Row],[Column3]])</f>
        <v/>
      </c>
      <c r="D667" s="47" t="str">
        <f>IF(ISNONTEXT(deployment_raw[[#This Row],[Column4]]), "", deployment_raw[[#This Row],[Column4]])</f>
        <v/>
      </c>
      <c r="E667" s="33" t="str">
        <f>IF(ISNUMBER(deployment_raw[[#This Row],[Column5]]), deployment_raw[[#This Row],[Column5]],"")</f>
        <v/>
      </c>
      <c r="F667" s="36" t="str">
        <f>IF(ISNUMBER(deployment_raw[[#This Row],[Column6]]), deployment_raw[[#This Row],[Column6]],"")</f>
        <v/>
      </c>
      <c r="G667" s="31" t="str">
        <f>IF(ISNUMBER(deployment_raw[[#This Row],[Column7]]), deployment_raw[[#This Row],[Column7]]/1048576,"")</f>
        <v/>
      </c>
      <c r="H667" s="31" t="str">
        <f>IF(ISNUMBER(deployment_raw[[#This Row],[Column8]]), deployment_raw[[#This Row],[Column8]],"")</f>
        <v/>
      </c>
      <c r="I667" s="33" t="str">
        <f>IF(ISNUMBER(deployment_raw[[#This Row],[Column9]]), deployment_raw[[#This Row],[Column9]]/1048576,"")</f>
        <v/>
      </c>
      <c r="J667" s="36" t="str">
        <f>IF(ISNUMBER(deployment_raw[[#This Row],[Column10]]), deployment_raw[[#This Row],[Column10]],"")</f>
        <v/>
      </c>
      <c r="K667" s="31" t="str">
        <f>IF(ISNUMBER(deployment_raw[[#This Row],[Column11]]), deployment_raw[[#This Row],[Column11]]/1048576,"")</f>
        <v/>
      </c>
      <c r="L667" s="31" t="str">
        <f>IF(ISNUMBER(deployment_raw[[#This Row],[Column12]]), deployment_raw[[#This Row],[Column12]],"")</f>
        <v/>
      </c>
      <c r="M667" s="40" t="str">
        <f>IF(ISNUMBER(deployment_raw[[#This Row],[Column13]]), deployment_raw[[#This Row],[Column13]]/1048576,"")</f>
        <v/>
      </c>
    </row>
    <row r="668" spans="1:13" ht="15.75" customHeight="1" x14ac:dyDescent="0.25">
      <c r="A668" s="30" t="str">
        <f>IF(ISNONTEXT(deployment_raw[[#This Row],[Column1]]), "", deployment_raw[[#This Row],[Column1]])</f>
        <v/>
      </c>
      <c r="B668" s="47" t="str">
        <f>IF(ISNONTEXT(deployment_raw[[#This Row],[Column2]]), "", deployment_raw[[#This Row],[Column2]])</f>
        <v/>
      </c>
      <c r="C668" s="48" t="str">
        <f>IF(ISNONTEXT(deployment_raw[[#This Row],[Column3]]), "", deployment_raw[[#This Row],[Column3]])</f>
        <v/>
      </c>
      <c r="D668" s="47" t="str">
        <f>IF(ISNONTEXT(deployment_raw[[#This Row],[Column4]]), "", deployment_raw[[#This Row],[Column4]])</f>
        <v/>
      </c>
      <c r="E668" s="33" t="str">
        <f>IF(ISNUMBER(deployment_raw[[#This Row],[Column5]]), deployment_raw[[#This Row],[Column5]],"")</f>
        <v/>
      </c>
      <c r="F668" s="36" t="str">
        <f>IF(ISNUMBER(deployment_raw[[#This Row],[Column6]]), deployment_raw[[#This Row],[Column6]],"")</f>
        <v/>
      </c>
      <c r="G668" s="31" t="str">
        <f>IF(ISNUMBER(deployment_raw[[#This Row],[Column7]]), deployment_raw[[#This Row],[Column7]]/1048576,"")</f>
        <v/>
      </c>
      <c r="H668" s="31" t="str">
        <f>IF(ISNUMBER(deployment_raw[[#This Row],[Column8]]), deployment_raw[[#This Row],[Column8]],"")</f>
        <v/>
      </c>
      <c r="I668" s="33" t="str">
        <f>IF(ISNUMBER(deployment_raw[[#This Row],[Column9]]), deployment_raw[[#This Row],[Column9]]/1048576,"")</f>
        <v/>
      </c>
      <c r="J668" s="36" t="str">
        <f>IF(ISNUMBER(deployment_raw[[#This Row],[Column10]]), deployment_raw[[#This Row],[Column10]],"")</f>
        <v/>
      </c>
      <c r="K668" s="31" t="str">
        <f>IF(ISNUMBER(deployment_raw[[#This Row],[Column11]]), deployment_raw[[#This Row],[Column11]]/1048576,"")</f>
        <v/>
      </c>
      <c r="L668" s="31" t="str">
        <f>IF(ISNUMBER(deployment_raw[[#This Row],[Column12]]), deployment_raw[[#This Row],[Column12]],"")</f>
        <v/>
      </c>
      <c r="M668" s="40" t="str">
        <f>IF(ISNUMBER(deployment_raw[[#This Row],[Column13]]), deployment_raw[[#This Row],[Column13]]/1048576,"")</f>
        <v/>
      </c>
    </row>
    <row r="669" spans="1:13" ht="15.75" customHeight="1" x14ac:dyDescent="0.25">
      <c r="A669" s="30" t="str">
        <f>IF(ISNONTEXT(deployment_raw[[#This Row],[Column1]]), "", deployment_raw[[#This Row],[Column1]])</f>
        <v/>
      </c>
      <c r="B669" s="47" t="str">
        <f>IF(ISNONTEXT(deployment_raw[[#This Row],[Column2]]), "", deployment_raw[[#This Row],[Column2]])</f>
        <v/>
      </c>
      <c r="C669" s="48" t="str">
        <f>IF(ISNONTEXT(deployment_raw[[#This Row],[Column3]]), "", deployment_raw[[#This Row],[Column3]])</f>
        <v/>
      </c>
      <c r="D669" s="47" t="str">
        <f>IF(ISNONTEXT(deployment_raw[[#This Row],[Column4]]), "", deployment_raw[[#This Row],[Column4]])</f>
        <v/>
      </c>
      <c r="E669" s="33" t="str">
        <f>IF(ISNUMBER(deployment_raw[[#This Row],[Column5]]), deployment_raw[[#This Row],[Column5]],"")</f>
        <v/>
      </c>
      <c r="F669" s="36" t="str">
        <f>IF(ISNUMBER(deployment_raw[[#This Row],[Column6]]), deployment_raw[[#This Row],[Column6]],"")</f>
        <v/>
      </c>
      <c r="G669" s="31" t="str">
        <f>IF(ISNUMBER(deployment_raw[[#This Row],[Column7]]), deployment_raw[[#This Row],[Column7]]/1048576,"")</f>
        <v/>
      </c>
      <c r="H669" s="31" t="str">
        <f>IF(ISNUMBER(deployment_raw[[#This Row],[Column8]]), deployment_raw[[#This Row],[Column8]],"")</f>
        <v/>
      </c>
      <c r="I669" s="33" t="str">
        <f>IF(ISNUMBER(deployment_raw[[#This Row],[Column9]]), deployment_raw[[#This Row],[Column9]]/1048576,"")</f>
        <v/>
      </c>
      <c r="J669" s="36" t="str">
        <f>IF(ISNUMBER(deployment_raw[[#This Row],[Column10]]), deployment_raw[[#This Row],[Column10]],"")</f>
        <v/>
      </c>
      <c r="K669" s="31" t="str">
        <f>IF(ISNUMBER(deployment_raw[[#This Row],[Column11]]), deployment_raw[[#This Row],[Column11]]/1048576,"")</f>
        <v/>
      </c>
      <c r="L669" s="31" t="str">
        <f>IF(ISNUMBER(deployment_raw[[#This Row],[Column12]]), deployment_raw[[#This Row],[Column12]],"")</f>
        <v/>
      </c>
      <c r="M669" s="40" t="str">
        <f>IF(ISNUMBER(deployment_raw[[#This Row],[Column13]]), deployment_raw[[#This Row],[Column13]]/1048576,"")</f>
        <v/>
      </c>
    </row>
    <row r="670" spans="1:13" ht="15.75" customHeight="1" x14ac:dyDescent="0.25">
      <c r="A670" s="30" t="str">
        <f>IF(ISNONTEXT(deployment_raw[[#This Row],[Column1]]), "", deployment_raw[[#This Row],[Column1]])</f>
        <v/>
      </c>
      <c r="B670" s="47" t="str">
        <f>IF(ISNONTEXT(deployment_raw[[#This Row],[Column2]]), "", deployment_raw[[#This Row],[Column2]])</f>
        <v/>
      </c>
      <c r="C670" s="48" t="str">
        <f>IF(ISNONTEXT(deployment_raw[[#This Row],[Column3]]), "", deployment_raw[[#This Row],[Column3]])</f>
        <v/>
      </c>
      <c r="D670" s="47" t="str">
        <f>IF(ISNONTEXT(deployment_raw[[#This Row],[Column4]]), "", deployment_raw[[#This Row],[Column4]])</f>
        <v/>
      </c>
      <c r="E670" s="33" t="str">
        <f>IF(ISNUMBER(deployment_raw[[#This Row],[Column5]]), deployment_raw[[#This Row],[Column5]],"")</f>
        <v/>
      </c>
      <c r="F670" s="36" t="str">
        <f>IF(ISNUMBER(deployment_raw[[#This Row],[Column6]]), deployment_raw[[#This Row],[Column6]],"")</f>
        <v/>
      </c>
      <c r="G670" s="31" t="str">
        <f>IF(ISNUMBER(deployment_raw[[#This Row],[Column7]]), deployment_raw[[#This Row],[Column7]]/1048576,"")</f>
        <v/>
      </c>
      <c r="H670" s="31" t="str">
        <f>IF(ISNUMBER(deployment_raw[[#This Row],[Column8]]), deployment_raw[[#This Row],[Column8]],"")</f>
        <v/>
      </c>
      <c r="I670" s="33" t="str">
        <f>IF(ISNUMBER(deployment_raw[[#This Row],[Column9]]), deployment_raw[[#This Row],[Column9]]/1048576,"")</f>
        <v/>
      </c>
      <c r="J670" s="36" t="str">
        <f>IF(ISNUMBER(deployment_raw[[#This Row],[Column10]]), deployment_raw[[#This Row],[Column10]],"")</f>
        <v/>
      </c>
      <c r="K670" s="31" t="str">
        <f>IF(ISNUMBER(deployment_raw[[#This Row],[Column11]]), deployment_raw[[#This Row],[Column11]]/1048576,"")</f>
        <v/>
      </c>
      <c r="L670" s="31" t="str">
        <f>IF(ISNUMBER(deployment_raw[[#This Row],[Column12]]), deployment_raw[[#This Row],[Column12]],"")</f>
        <v/>
      </c>
      <c r="M670" s="40" t="str">
        <f>IF(ISNUMBER(deployment_raw[[#This Row],[Column13]]), deployment_raw[[#This Row],[Column13]]/1048576,"")</f>
        <v/>
      </c>
    </row>
    <row r="671" spans="1:13" ht="15.75" customHeight="1" x14ac:dyDescent="0.25">
      <c r="A671" s="30" t="str">
        <f>IF(ISNONTEXT(deployment_raw[[#This Row],[Column1]]), "", deployment_raw[[#This Row],[Column1]])</f>
        <v/>
      </c>
      <c r="B671" s="47" t="str">
        <f>IF(ISNONTEXT(deployment_raw[[#This Row],[Column2]]), "", deployment_raw[[#This Row],[Column2]])</f>
        <v/>
      </c>
      <c r="C671" s="48" t="str">
        <f>IF(ISNONTEXT(deployment_raw[[#This Row],[Column3]]), "", deployment_raw[[#This Row],[Column3]])</f>
        <v/>
      </c>
      <c r="D671" s="47" t="str">
        <f>IF(ISNONTEXT(deployment_raw[[#This Row],[Column4]]), "", deployment_raw[[#This Row],[Column4]])</f>
        <v/>
      </c>
      <c r="E671" s="33" t="str">
        <f>IF(ISNUMBER(deployment_raw[[#This Row],[Column5]]), deployment_raw[[#This Row],[Column5]],"")</f>
        <v/>
      </c>
      <c r="F671" s="36" t="str">
        <f>IF(ISNUMBER(deployment_raw[[#This Row],[Column6]]), deployment_raw[[#This Row],[Column6]],"")</f>
        <v/>
      </c>
      <c r="G671" s="31" t="str">
        <f>IF(ISNUMBER(deployment_raw[[#This Row],[Column7]]), deployment_raw[[#This Row],[Column7]]/1048576,"")</f>
        <v/>
      </c>
      <c r="H671" s="31" t="str">
        <f>IF(ISNUMBER(deployment_raw[[#This Row],[Column8]]), deployment_raw[[#This Row],[Column8]],"")</f>
        <v/>
      </c>
      <c r="I671" s="33" t="str">
        <f>IF(ISNUMBER(deployment_raw[[#This Row],[Column9]]), deployment_raw[[#This Row],[Column9]]/1048576,"")</f>
        <v/>
      </c>
      <c r="J671" s="36" t="str">
        <f>IF(ISNUMBER(deployment_raw[[#This Row],[Column10]]), deployment_raw[[#This Row],[Column10]],"")</f>
        <v/>
      </c>
      <c r="K671" s="31" t="str">
        <f>IF(ISNUMBER(deployment_raw[[#This Row],[Column11]]), deployment_raw[[#This Row],[Column11]]/1048576,"")</f>
        <v/>
      </c>
      <c r="L671" s="31" t="str">
        <f>IF(ISNUMBER(deployment_raw[[#This Row],[Column12]]), deployment_raw[[#This Row],[Column12]],"")</f>
        <v/>
      </c>
      <c r="M671" s="40" t="str">
        <f>IF(ISNUMBER(deployment_raw[[#This Row],[Column13]]), deployment_raw[[#This Row],[Column13]]/1048576,"")</f>
        <v/>
      </c>
    </row>
    <row r="672" spans="1:13" ht="15.75" customHeight="1" x14ac:dyDescent="0.25">
      <c r="A672" s="30" t="str">
        <f>IF(ISNONTEXT(deployment_raw[[#This Row],[Column1]]), "", deployment_raw[[#This Row],[Column1]])</f>
        <v/>
      </c>
      <c r="B672" s="47" t="str">
        <f>IF(ISNONTEXT(deployment_raw[[#This Row],[Column2]]), "", deployment_raw[[#This Row],[Column2]])</f>
        <v/>
      </c>
      <c r="C672" s="48" t="str">
        <f>IF(ISNONTEXT(deployment_raw[[#This Row],[Column3]]), "", deployment_raw[[#This Row],[Column3]])</f>
        <v/>
      </c>
      <c r="D672" s="47" t="str">
        <f>IF(ISNONTEXT(deployment_raw[[#This Row],[Column4]]), "", deployment_raw[[#This Row],[Column4]])</f>
        <v/>
      </c>
      <c r="E672" s="33" t="str">
        <f>IF(ISNUMBER(deployment_raw[[#This Row],[Column5]]), deployment_raw[[#This Row],[Column5]],"")</f>
        <v/>
      </c>
      <c r="F672" s="36" t="str">
        <f>IF(ISNUMBER(deployment_raw[[#This Row],[Column6]]), deployment_raw[[#This Row],[Column6]],"")</f>
        <v/>
      </c>
      <c r="G672" s="31" t="str">
        <f>IF(ISNUMBER(deployment_raw[[#This Row],[Column7]]), deployment_raw[[#This Row],[Column7]]/1048576,"")</f>
        <v/>
      </c>
      <c r="H672" s="31" t="str">
        <f>IF(ISNUMBER(deployment_raw[[#This Row],[Column8]]), deployment_raw[[#This Row],[Column8]],"")</f>
        <v/>
      </c>
      <c r="I672" s="33" t="str">
        <f>IF(ISNUMBER(deployment_raw[[#This Row],[Column9]]), deployment_raw[[#This Row],[Column9]]/1048576,"")</f>
        <v/>
      </c>
      <c r="J672" s="36" t="str">
        <f>IF(ISNUMBER(deployment_raw[[#This Row],[Column10]]), deployment_raw[[#This Row],[Column10]],"")</f>
        <v/>
      </c>
      <c r="K672" s="31" t="str">
        <f>IF(ISNUMBER(deployment_raw[[#This Row],[Column11]]), deployment_raw[[#This Row],[Column11]]/1048576,"")</f>
        <v/>
      </c>
      <c r="L672" s="31" t="str">
        <f>IF(ISNUMBER(deployment_raw[[#This Row],[Column12]]), deployment_raw[[#This Row],[Column12]],"")</f>
        <v/>
      </c>
      <c r="M672" s="40" t="str">
        <f>IF(ISNUMBER(deployment_raw[[#This Row],[Column13]]), deployment_raw[[#This Row],[Column13]]/1048576,"")</f>
        <v/>
      </c>
    </row>
    <row r="673" spans="1:13" ht="15.75" customHeight="1" x14ac:dyDescent="0.25">
      <c r="A673" s="30" t="str">
        <f>IF(ISNONTEXT(deployment_raw[[#This Row],[Column1]]), "", deployment_raw[[#This Row],[Column1]])</f>
        <v/>
      </c>
      <c r="B673" s="47" t="str">
        <f>IF(ISNONTEXT(deployment_raw[[#This Row],[Column2]]), "", deployment_raw[[#This Row],[Column2]])</f>
        <v/>
      </c>
      <c r="C673" s="48" t="str">
        <f>IF(ISNONTEXT(deployment_raw[[#This Row],[Column3]]), "", deployment_raw[[#This Row],[Column3]])</f>
        <v/>
      </c>
      <c r="D673" s="47" t="str">
        <f>IF(ISNONTEXT(deployment_raw[[#This Row],[Column4]]), "", deployment_raw[[#This Row],[Column4]])</f>
        <v/>
      </c>
      <c r="E673" s="33" t="str">
        <f>IF(ISNUMBER(deployment_raw[[#This Row],[Column5]]), deployment_raw[[#This Row],[Column5]],"")</f>
        <v/>
      </c>
      <c r="F673" s="36" t="str">
        <f>IF(ISNUMBER(deployment_raw[[#This Row],[Column6]]), deployment_raw[[#This Row],[Column6]],"")</f>
        <v/>
      </c>
      <c r="G673" s="31" t="str">
        <f>IF(ISNUMBER(deployment_raw[[#This Row],[Column7]]), deployment_raw[[#This Row],[Column7]]/1048576,"")</f>
        <v/>
      </c>
      <c r="H673" s="31" t="str">
        <f>IF(ISNUMBER(deployment_raw[[#This Row],[Column8]]), deployment_raw[[#This Row],[Column8]],"")</f>
        <v/>
      </c>
      <c r="I673" s="33" t="str">
        <f>IF(ISNUMBER(deployment_raw[[#This Row],[Column9]]), deployment_raw[[#This Row],[Column9]]/1048576,"")</f>
        <v/>
      </c>
      <c r="J673" s="36" t="str">
        <f>IF(ISNUMBER(deployment_raw[[#This Row],[Column10]]), deployment_raw[[#This Row],[Column10]],"")</f>
        <v/>
      </c>
      <c r="K673" s="31" t="str">
        <f>IF(ISNUMBER(deployment_raw[[#This Row],[Column11]]), deployment_raw[[#This Row],[Column11]]/1048576,"")</f>
        <v/>
      </c>
      <c r="L673" s="31" t="str">
        <f>IF(ISNUMBER(deployment_raw[[#This Row],[Column12]]), deployment_raw[[#This Row],[Column12]],"")</f>
        <v/>
      </c>
      <c r="M673" s="40" t="str">
        <f>IF(ISNUMBER(deployment_raw[[#This Row],[Column13]]), deployment_raw[[#This Row],[Column13]]/1048576,"")</f>
        <v/>
      </c>
    </row>
    <row r="674" spans="1:13" ht="15.75" customHeight="1" x14ac:dyDescent="0.25">
      <c r="A674" s="30" t="str">
        <f>IF(ISNONTEXT(deployment_raw[[#This Row],[Column1]]), "", deployment_raw[[#This Row],[Column1]])</f>
        <v/>
      </c>
      <c r="B674" s="47" t="str">
        <f>IF(ISNONTEXT(deployment_raw[[#This Row],[Column2]]), "", deployment_raw[[#This Row],[Column2]])</f>
        <v/>
      </c>
      <c r="C674" s="48" t="str">
        <f>IF(ISNONTEXT(deployment_raw[[#This Row],[Column3]]), "", deployment_raw[[#This Row],[Column3]])</f>
        <v/>
      </c>
      <c r="D674" s="47" t="str">
        <f>IF(ISNONTEXT(deployment_raw[[#This Row],[Column4]]), "", deployment_raw[[#This Row],[Column4]])</f>
        <v/>
      </c>
      <c r="E674" s="33" t="str">
        <f>IF(ISNUMBER(deployment_raw[[#This Row],[Column5]]), deployment_raw[[#This Row],[Column5]],"")</f>
        <v/>
      </c>
      <c r="F674" s="36" t="str">
        <f>IF(ISNUMBER(deployment_raw[[#This Row],[Column6]]), deployment_raw[[#This Row],[Column6]],"")</f>
        <v/>
      </c>
      <c r="G674" s="31" t="str">
        <f>IF(ISNUMBER(deployment_raw[[#This Row],[Column7]]), deployment_raw[[#This Row],[Column7]]/1048576,"")</f>
        <v/>
      </c>
      <c r="H674" s="31" t="str">
        <f>IF(ISNUMBER(deployment_raw[[#This Row],[Column8]]), deployment_raw[[#This Row],[Column8]],"")</f>
        <v/>
      </c>
      <c r="I674" s="33" t="str">
        <f>IF(ISNUMBER(deployment_raw[[#This Row],[Column9]]), deployment_raw[[#This Row],[Column9]]/1048576,"")</f>
        <v/>
      </c>
      <c r="J674" s="36" t="str">
        <f>IF(ISNUMBER(deployment_raw[[#This Row],[Column10]]), deployment_raw[[#This Row],[Column10]],"")</f>
        <v/>
      </c>
      <c r="K674" s="31" t="str">
        <f>IF(ISNUMBER(deployment_raw[[#This Row],[Column11]]), deployment_raw[[#This Row],[Column11]]/1048576,"")</f>
        <v/>
      </c>
      <c r="L674" s="31" t="str">
        <f>IF(ISNUMBER(deployment_raw[[#This Row],[Column12]]), deployment_raw[[#This Row],[Column12]],"")</f>
        <v/>
      </c>
      <c r="M674" s="40" t="str">
        <f>IF(ISNUMBER(deployment_raw[[#This Row],[Column13]]), deployment_raw[[#This Row],[Column13]]/1048576,"")</f>
        <v/>
      </c>
    </row>
    <row r="675" spans="1:13" ht="15.75" customHeight="1" x14ac:dyDescent="0.25">
      <c r="A675" s="30" t="str">
        <f>IF(ISNONTEXT(deployment_raw[[#This Row],[Column1]]), "", deployment_raw[[#This Row],[Column1]])</f>
        <v/>
      </c>
      <c r="B675" s="47" t="str">
        <f>IF(ISNONTEXT(deployment_raw[[#This Row],[Column2]]), "", deployment_raw[[#This Row],[Column2]])</f>
        <v/>
      </c>
      <c r="C675" s="48" t="str">
        <f>IF(ISNONTEXT(deployment_raw[[#This Row],[Column3]]), "", deployment_raw[[#This Row],[Column3]])</f>
        <v/>
      </c>
      <c r="D675" s="47" t="str">
        <f>IF(ISNONTEXT(deployment_raw[[#This Row],[Column4]]), "", deployment_raw[[#This Row],[Column4]])</f>
        <v/>
      </c>
      <c r="E675" s="33" t="str">
        <f>IF(ISNUMBER(deployment_raw[[#This Row],[Column5]]), deployment_raw[[#This Row],[Column5]],"")</f>
        <v/>
      </c>
      <c r="F675" s="36" t="str">
        <f>IF(ISNUMBER(deployment_raw[[#This Row],[Column6]]), deployment_raw[[#This Row],[Column6]],"")</f>
        <v/>
      </c>
      <c r="G675" s="31" t="str">
        <f>IF(ISNUMBER(deployment_raw[[#This Row],[Column7]]), deployment_raw[[#This Row],[Column7]]/1048576,"")</f>
        <v/>
      </c>
      <c r="H675" s="31" t="str">
        <f>IF(ISNUMBER(deployment_raw[[#This Row],[Column8]]), deployment_raw[[#This Row],[Column8]],"")</f>
        <v/>
      </c>
      <c r="I675" s="33" t="str">
        <f>IF(ISNUMBER(deployment_raw[[#This Row],[Column9]]), deployment_raw[[#This Row],[Column9]]/1048576,"")</f>
        <v/>
      </c>
      <c r="J675" s="36" t="str">
        <f>IF(ISNUMBER(deployment_raw[[#This Row],[Column10]]), deployment_raw[[#This Row],[Column10]],"")</f>
        <v/>
      </c>
      <c r="K675" s="31" t="str">
        <f>IF(ISNUMBER(deployment_raw[[#This Row],[Column11]]), deployment_raw[[#This Row],[Column11]]/1048576,"")</f>
        <v/>
      </c>
      <c r="L675" s="31" t="str">
        <f>IF(ISNUMBER(deployment_raw[[#This Row],[Column12]]), deployment_raw[[#This Row],[Column12]],"")</f>
        <v/>
      </c>
      <c r="M675" s="40" t="str">
        <f>IF(ISNUMBER(deployment_raw[[#This Row],[Column13]]), deployment_raw[[#This Row],[Column13]]/1048576,"")</f>
        <v/>
      </c>
    </row>
    <row r="676" spans="1:13" ht="15.75" customHeight="1" x14ac:dyDescent="0.25">
      <c r="A676" s="30" t="str">
        <f>IF(ISNONTEXT(deployment_raw[[#This Row],[Column1]]), "", deployment_raw[[#This Row],[Column1]])</f>
        <v/>
      </c>
      <c r="B676" s="47" t="str">
        <f>IF(ISNONTEXT(deployment_raw[[#This Row],[Column2]]), "", deployment_raw[[#This Row],[Column2]])</f>
        <v/>
      </c>
      <c r="C676" s="48" t="str">
        <f>IF(ISNONTEXT(deployment_raw[[#This Row],[Column3]]), "", deployment_raw[[#This Row],[Column3]])</f>
        <v/>
      </c>
      <c r="D676" s="47" t="str">
        <f>IF(ISNONTEXT(deployment_raw[[#This Row],[Column4]]), "", deployment_raw[[#This Row],[Column4]])</f>
        <v/>
      </c>
      <c r="E676" s="33" t="str">
        <f>IF(ISNUMBER(deployment_raw[[#This Row],[Column5]]), deployment_raw[[#This Row],[Column5]],"")</f>
        <v/>
      </c>
      <c r="F676" s="36" t="str">
        <f>IF(ISNUMBER(deployment_raw[[#This Row],[Column6]]), deployment_raw[[#This Row],[Column6]],"")</f>
        <v/>
      </c>
      <c r="G676" s="31" t="str">
        <f>IF(ISNUMBER(deployment_raw[[#This Row],[Column7]]), deployment_raw[[#This Row],[Column7]]/1048576,"")</f>
        <v/>
      </c>
      <c r="H676" s="31" t="str">
        <f>IF(ISNUMBER(deployment_raw[[#This Row],[Column8]]), deployment_raw[[#This Row],[Column8]],"")</f>
        <v/>
      </c>
      <c r="I676" s="33" t="str">
        <f>IF(ISNUMBER(deployment_raw[[#This Row],[Column9]]), deployment_raw[[#This Row],[Column9]]/1048576,"")</f>
        <v/>
      </c>
      <c r="J676" s="36" t="str">
        <f>IF(ISNUMBER(deployment_raw[[#This Row],[Column10]]), deployment_raw[[#This Row],[Column10]],"")</f>
        <v/>
      </c>
      <c r="K676" s="31" t="str">
        <f>IF(ISNUMBER(deployment_raw[[#This Row],[Column11]]), deployment_raw[[#This Row],[Column11]]/1048576,"")</f>
        <v/>
      </c>
      <c r="L676" s="31" t="str">
        <f>IF(ISNUMBER(deployment_raw[[#This Row],[Column12]]), deployment_raw[[#This Row],[Column12]],"")</f>
        <v/>
      </c>
      <c r="M676" s="40" t="str">
        <f>IF(ISNUMBER(deployment_raw[[#This Row],[Column13]]), deployment_raw[[#This Row],[Column13]]/1048576,"")</f>
        <v/>
      </c>
    </row>
    <row r="677" spans="1:13" ht="15.75" customHeight="1" x14ac:dyDescent="0.25">
      <c r="A677" s="30" t="str">
        <f>IF(ISNONTEXT(deployment_raw[[#This Row],[Column1]]), "", deployment_raw[[#This Row],[Column1]])</f>
        <v/>
      </c>
      <c r="B677" s="47" t="str">
        <f>IF(ISNONTEXT(deployment_raw[[#This Row],[Column2]]), "", deployment_raw[[#This Row],[Column2]])</f>
        <v/>
      </c>
      <c r="C677" s="48" t="str">
        <f>IF(ISNONTEXT(deployment_raw[[#This Row],[Column3]]), "", deployment_raw[[#This Row],[Column3]])</f>
        <v/>
      </c>
      <c r="D677" s="47" t="str">
        <f>IF(ISNONTEXT(deployment_raw[[#This Row],[Column4]]), "", deployment_raw[[#This Row],[Column4]])</f>
        <v/>
      </c>
      <c r="E677" s="33" t="str">
        <f>IF(ISNUMBER(deployment_raw[[#This Row],[Column5]]), deployment_raw[[#This Row],[Column5]],"")</f>
        <v/>
      </c>
      <c r="F677" s="36" t="str">
        <f>IF(ISNUMBER(deployment_raw[[#This Row],[Column6]]), deployment_raw[[#This Row],[Column6]],"")</f>
        <v/>
      </c>
      <c r="G677" s="31" t="str">
        <f>IF(ISNUMBER(deployment_raw[[#This Row],[Column7]]), deployment_raw[[#This Row],[Column7]]/1048576,"")</f>
        <v/>
      </c>
      <c r="H677" s="31" t="str">
        <f>IF(ISNUMBER(deployment_raw[[#This Row],[Column8]]), deployment_raw[[#This Row],[Column8]],"")</f>
        <v/>
      </c>
      <c r="I677" s="33" t="str">
        <f>IF(ISNUMBER(deployment_raw[[#This Row],[Column9]]), deployment_raw[[#This Row],[Column9]]/1048576,"")</f>
        <v/>
      </c>
      <c r="J677" s="36" t="str">
        <f>IF(ISNUMBER(deployment_raw[[#This Row],[Column10]]), deployment_raw[[#This Row],[Column10]],"")</f>
        <v/>
      </c>
      <c r="K677" s="31" t="str">
        <f>IF(ISNUMBER(deployment_raw[[#This Row],[Column11]]), deployment_raw[[#This Row],[Column11]]/1048576,"")</f>
        <v/>
      </c>
      <c r="L677" s="31" t="str">
        <f>IF(ISNUMBER(deployment_raw[[#This Row],[Column12]]), deployment_raw[[#This Row],[Column12]],"")</f>
        <v/>
      </c>
      <c r="M677" s="40" t="str">
        <f>IF(ISNUMBER(deployment_raw[[#This Row],[Column13]]), deployment_raw[[#This Row],[Column13]]/1048576,"")</f>
        <v/>
      </c>
    </row>
    <row r="678" spans="1:13" ht="15.75" customHeight="1" x14ac:dyDescent="0.25">
      <c r="A678" s="30" t="str">
        <f>IF(ISNONTEXT(deployment_raw[[#This Row],[Column1]]), "", deployment_raw[[#This Row],[Column1]])</f>
        <v/>
      </c>
      <c r="B678" s="47" t="str">
        <f>IF(ISNONTEXT(deployment_raw[[#This Row],[Column2]]), "", deployment_raw[[#This Row],[Column2]])</f>
        <v/>
      </c>
      <c r="C678" s="48" t="str">
        <f>IF(ISNONTEXT(deployment_raw[[#This Row],[Column3]]), "", deployment_raw[[#This Row],[Column3]])</f>
        <v/>
      </c>
      <c r="D678" s="47" t="str">
        <f>IF(ISNONTEXT(deployment_raw[[#This Row],[Column4]]), "", deployment_raw[[#This Row],[Column4]])</f>
        <v/>
      </c>
      <c r="E678" s="33" t="str">
        <f>IF(ISNUMBER(deployment_raw[[#This Row],[Column5]]), deployment_raw[[#This Row],[Column5]],"")</f>
        <v/>
      </c>
      <c r="F678" s="36" t="str">
        <f>IF(ISNUMBER(deployment_raw[[#This Row],[Column6]]), deployment_raw[[#This Row],[Column6]],"")</f>
        <v/>
      </c>
      <c r="G678" s="31" t="str">
        <f>IF(ISNUMBER(deployment_raw[[#This Row],[Column7]]), deployment_raw[[#This Row],[Column7]]/1048576,"")</f>
        <v/>
      </c>
      <c r="H678" s="31" t="str">
        <f>IF(ISNUMBER(deployment_raw[[#This Row],[Column8]]), deployment_raw[[#This Row],[Column8]],"")</f>
        <v/>
      </c>
      <c r="I678" s="33" t="str">
        <f>IF(ISNUMBER(deployment_raw[[#This Row],[Column9]]), deployment_raw[[#This Row],[Column9]]/1048576,"")</f>
        <v/>
      </c>
      <c r="J678" s="36" t="str">
        <f>IF(ISNUMBER(deployment_raw[[#This Row],[Column10]]), deployment_raw[[#This Row],[Column10]],"")</f>
        <v/>
      </c>
      <c r="K678" s="31" t="str">
        <f>IF(ISNUMBER(deployment_raw[[#This Row],[Column11]]), deployment_raw[[#This Row],[Column11]]/1048576,"")</f>
        <v/>
      </c>
      <c r="L678" s="31" t="str">
        <f>IF(ISNUMBER(deployment_raw[[#This Row],[Column12]]), deployment_raw[[#This Row],[Column12]],"")</f>
        <v/>
      </c>
      <c r="M678" s="40" t="str">
        <f>IF(ISNUMBER(deployment_raw[[#This Row],[Column13]]), deployment_raw[[#This Row],[Column13]]/1048576,"")</f>
        <v/>
      </c>
    </row>
    <row r="679" spans="1:13" ht="15.75" customHeight="1" x14ac:dyDescent="0.25">
      <c r="A679" s="30" t="str">
        <f>IF(ISNONTEXT(deployment_raw[[#This Row],[Column1]]), "", deployment_raw[[#This Row],[Column1]])</f>
        <v/>
      </c>
      <c r="B679" s="47" t="str">
        <f>IF(ISNONTEXT(deployment_raw[[#This Row],[Column2]]), "", deployment_raw[[#This Row],[Column2]])</f>
        <v/>
      </c>
      <c r="C679" s="48" t="str">
        <f>IF(ISNONTEXT(deployment_raw[[#This Row],[Column3]]), "", deployment_raw[[#This Row],[Column3]])</f>
        <v/>
      </c>
      <c r="D679" s="47" t="str">
        <f>IF(ISNONTEXT(deployment_raw[[#This Row],[Column4]]), "", deployment_raw[[#This Row],[Column4]])</f>
        <v/>
      </c>
      <c r="E679" s="33" t="str">
        <f>IF(ISNUMBER(deployment_raw[[#This Row],[Column5]]), deployment_raw[[#This Row],[Column5]],"")</f>
        <v/>
      </c>
      <c r="F679" s="36" t="str">
        <f>IF(ISNUMBER(deployment_raw[[#This Row],[Column6]]), deployment_raw[[#This Row],[Column6]],"")</f>
        <v/>
      </c>
      <c r="G679" s="31" t="str">
        <f>IF(ISNUMBER(deployment_raw[[#This Row],[Column7]]), deployment_raw[[#This Row],[Column7]]/1048576,"")</f>
        <v/>
      </c>
      <c r="H679" s="31" t="str">
        <f>IF(ISNUMBER(deployment_raw[[#This Row],[Column8]]), deployment_raw[[#This Row],[Column8]],"")</f>
        <v/>
      </c>
      <c r="I679" s="33" t="str">
        <f>IF(ISNUMBER(deployment_raw[[#This Row],[Column9]]), deployment_raw[[#This Row],[Column9]]/1048576,"")</f>
        <v/>
      </c>
      <c r="J679" s="36" t="str">
        <f>IF(ISNUMBER(deployment_raw[[#This Row],[Column10]]), deployment_raw[[#This Row],[Column10]],"")</f>
        <v/>
      </c>
      <c r="K679" s="31" t="str">
        <f>IF(ISNUMBER(deployment_raw[[#This Row],[Column11]]), deployment_raw[[#This Row],[Column11]]/1048576,"")</f>
        <v/>
      </c>
      <c r="L679" s="31" t="str">
        <f>IF(ISNUMBER(deployment_raw[[#This Row],[Column12]]), deployment_raw[[#This Row],[Column12]],"")</f>
        <v/>
      </c>
      <c r="M679" s="40" t="str">
        <f>IF(ISNUMBER(deployment_raw[[#This Row],[Column13]]), deployment_raw[[#This Row],[Column13]]/1048576,"")</f>
        <v/>
      </c>
    </row>
    <row r="680" spans="1:13" ht="15.75" customHeight="1" x14ac:dyDescent="0.25">
      <c r="A680" s="30" t="str">
        <f>IF(ISNONTEXT(deployment_raw[[#This Row],[Column1]]), "", deployment_raw[[#This Row],[Column1]])</f>
        <v/>
      </c>
      <c r="B680" s="47" t="str">
        <f>IF(ISNONTEXT(deployment_raw[[#This Row],[Column2]]), "", deployment_raw[[#This Row],[Column2]])</f>
        <v/>
      </c>
      <c r="C680" s="48" t="str">
        <f>IF(ISNONTEXT(deployment_raw[[#This Row],[Column3]]), "", deployment_raw[[#This Row],[Column3]])</f>
        <v/>
      </c>
      <c r="D680" s="47" t="str">
        <f>IF(ISNONTEXT(deployment_raw[[#This Row],[Column4]]), "", deployment_raw[[#This Row],[Column4]])</f>
        <v/>
      </c>
      <c r="E680" s="33" t="str">
        <f>IF(ISNUMBER(deployment_raw[[#This Row],[Column5]]), deployment_raw[[#This Row],[Column5]],"")</f>
        <v/>
      </c>
      <c r="F680" s="36" t="str">
        <f>IF(ISNUMBER(deployment_raw[[#This Row],[Column6]]), deployment_raw[[#This Row],[Column6]],"")</f>
        <v/>
      </c>
      <c r="G680" s="31" t="str">
        <f>IF(ISNUMBER(deployment_raw[[#This Row],[Column7]]), deployment_raw[[#This Row],[Column7]]/1048576,"")</f>
        <v/>
      </c>
      <c r="H680" s="31" t="str">
        <f>IF(ISNUMBER(deployment_raw[[#This Row],[Column8]]), deployment_raw[[#This Row],[Column8]],"")</f>
        <v/>
      </c>
      <c r="I680" s="33" t="str">
        <f>IF(ISNUMBER(deployment_raw[[#This Row],[Column9]]), deployment_raw[[#This Row],[Column9]]/1048576,"")</f>
        <v/>
      </c>
      <c r="J680" s="36" t="str">
        <f>IF(ISNUMBER(deployment_raw[[#This Row],[Column10]]), deployment_raw[[#This Row],[Column10]],"")</f>
        <v/>
      </c>
      <c r="K680" s="31" t="str">
        <f>IF(ISNUMBER(deployment_raw[[#This Row],[Column11]]), deployment_raw[[#This Row],[Column11]]/1048576,"")</f>
        <v/>
      </c>
      <c r="L680" s="31" t="str">
        <f>IF(ISNUMBER(deployment_raw[[#This Row],[Column12]]), deployment_raw[[#This Row],[Column12]],"")</f>
        <v/>
      </c>
      <c r="M680" s="40" t="str">
        <f>IF(ISNUMBER(deployment_raw[[#This Row],[Column13]]), deployment_raw[[#This Row],[Column13]]/1048576,"")</f>
        <v/>
      </c>
    </row>
    <row r="681" spans="1:13" ht="15.75" customHeight="1" x14ac:dyDescent="0.25">
      <c r="A681" s="30" t="str">
        <f>IF(ISNONTEXT(deployment_raw[[#This Row],[Column1]]), "", deployment_raw[[#This Row],[Column1]])</f>
        <v/>
      </c>
      <c r="B681" s="47" t="str">
        <f>IF(ISNONTEXT(deployment_raw[[#This Row],[Column2]]), "", deployment_raw[[#This Row],[Column2]])</f>
        <v/>
      </c>
      <c r="C681" s="48" t="str">
        <f>IF(ISNONTEXT(deployment_raw[[#This Row],[Column3]]), "", deployment_raw[[#This Row],[Column3]])</f>
        <v/>
      </c>
      <c r="D681" s="47" t="str">
        <f>IF(ISNONTEXT(deployment_raw[[#This Row],[Column4]]), "", deployment_raw[[#This Row],[Column4]])</f>
        <v/>
      </c>
      <c r="E681" s="33" t="str">
        <f>IF(ISNUMBER(deployment_raw[[#This Row],[Column5]]), deployment_raw[[#This Row],[Column5]],"")</f>
        <v/>
      </c>
      <c r="F681" s="36" t="str">
        <f>IF(ISNUMBER(deployment_raw[[#This Row],[Column6]]), deployment_raw[[#This Row],[Column6]],"")</f>
        <v/>
      </c>
      <c r="G681" s="31" t="str">
        <f>IF(ISNUMBER(deployment_raw[[#This Row],[Column7]]), deployment_raw[[#This Row],[Column7]]/1048576,"")</f>
        <v/>
      </c>
      <c r="H681" s="31" t="str">
        <f>IF(ISNUMBER(deployment_raw[[#This Row],[Column8]]), deployment_raw[[#This Row],[Column8]],"")</f>
        <v/>
      </c>
      <c r="I681" s="33" t="str">
        <f>IF(ISNUMBER(deployment_raw[[#This Row],[Column9]]), deployment_raw[[#This Row],[Column9]]/1048576,"")</f>
        <v/>
      </c>
      <c r="J681" s="36" t="str">
        <f>IF(ISNUMBER(deployment_raw[[#This Row],[Column10]]), deployment_raw[[#This Row],[Column10]],"")</f>
        <v/>
      </c>
      <c r="K681" s="31" t="str">
        <f>IF(ISNUMBER(deployment_raw[[#This Row],[Column11]]), deployment_raw[[#This Row],[Column11]]/1048576,"")</f>
        <v/>
      </c>
      <c r="L681" s="31" t="str">
        <f>IF(ISNUMBER(deployment_raw[[#This Row],[Column12]]), deployment_raw[[#This Row],[Column12]],"")</f>
        <v/>
      </c>
      <c r="M681" s="40" t="str">
        <f>IF(ISNUMBER(deployment_raw[[#This Row],[Column13]]), deployment_raw[[#This Row],[Column13]]/1048576,"")</f>
        <v/>
      </c>
    </row>
    <row r="682" spans="1:13" ht="15.75" customHeight="1" x14ac:dyDescent="0.25">
      <c r="A682" s="30" t="str">
        <f>IF(ISNONTEXT(deployment_raw[[#This Row],[Column1]]), "", deployment_raw[[#This Row],[Column1]])</f>
        <v/>
      </c>
      <c r="B682" s="47" t="str">
        <f>IF(ISNONTEXT(deployment_raw[[#This Row],[Column2]]), "", deployment_raw[[#This Row],[Column2]])</f>
        <v/>
      </c>
      <c r="C682" s="48" t="str">
        <f>IF(ISNONTEXT(deployment_raw[[#This Row],[Column3]]), "", deployment_raw[[#This Row],[Column3]])</f>
        <v/>
      </c>
      <c r="D682" s="47" t="str">
        <f>IF(ISNONTEXT(deployment_raw[[#This Row],[Column4]]), "", deployment_raw[[#This Row],[Column4]])</f>
        <v/>
      </c>
      <c r="E682" s="33" t="str">
        <f>IF(ISNUMBER(deployment_raw[[#This Row],[Column5]]), deployment_raw[[#This Row],[Column5]],"")</f>
        <v/>
      </c>
      <c r="F682" s="36" t="str">
        <f>IF(ISNUMBER(deployment_raw[[#This Row],[Column6]]), deployment_raw[[#This Row],[Column6]],"")</f>
        <v/>
      </c>
      <c r="G682" s="31" t="str">
        <f>IF(ISNUMBER(deployment_raw[[#This Row],[Column7]]), deployment_raw[[#This Row],[Column7]]/1048576,"")</f>
        <v/>
      </c>
      <c r="H682" s="31" t="str">
        <f>IF(ISNUMBER(deployment_raw[[#This Row],[Column8]]), deployment_raw[[#This Row],[Column8]],"")</f>
        <v/>
      </c>
      <c r="I682" s="33" t="str">
        <f>IF(ISNUMBER(deployment_raw[[#This Row],[Column9]]), deployment_raw[[#This Row],[Column9]]/1048576,"")</f>
        <v/>
      </c>
      <c r="J682" s="36" t="str">
        <f>IF(ISNUMBER(deployment_raw[[#This Row],[Column10]]), deployment_raw[[#This Row],[Column10]],"")</f>
        <v/>
      </c>
      <c r="K682" s="31" t="str">
        <f>IF(ISNUMBER(deployment_raw[[#This Row],[Column11]]), deployment_raw[[#This Row],[Column11]]/1048576,"")</f>
        <v/>
      </c>
      <c r="L682" s="31" t="str">
        <f>IF(ISNUMBER(deployment_raw[[#This Row],[Column12]]), deployment_raw[[#This Row],[Column12]],"")</f>
        <v/>
      </c>
      <c r="M682" s="40" t="str">
        <f>IF(ISNUMBER(deployment_raw[[#This Row],[Column13]]), deployment_raw[[#This Row],[Column13]]/1048576,"")</f>
        <v/>
      </c>
    </row>
    <row r="683" spans="1:13" ht="15.75" customHeight="1" x14ac:dyDescent="0.25">
      <c r="A683" s="30" t="str">
        <f>IF(ISNONTEXT(deployment_raw[[#This Row],[Column1]]), "", deployment_raw[[#This Row],[Column1]])</f>
        <v/>
      </c>
      <c r="B683" s="47" t="str">
        <f>IF(ISNONTEXT(deployment_raw[[#This Row],[Column2]]), "", deployment_raw[[#This Row],[Column2]])</f>
        <v/>
      </c>
      <c r="C683" s="48" t="str">
        <f>IF(ISNONTEXT(deployment_raw[[#This Row],[Column3]]), "", deployment_raw[[#This Row],[Column3]])</f>
        <v/>
      </c>
      <c r="D683" s="47" t="str">
        <f>IF(ISNONTEXT(deployment_raw[[#This Row],[Column4]]), "", deployment_raw[[#This Row],[Column4]])</f>
        <v/>
      </c>
      <c r="E683" s="33" t="str">
        <f>IF(ISNUMBER(deployment_raw[[#This Row],[Column5]]), deployment_raw[[#This Row],[Column5]],"")</f>
        <v/>
      </c>
      <c r="F683" s="36" t="str">
        <f>IF(ISNUMBER(deployment_raw[[#This Row],[Column6]]), deployment_raw[[#This Row],[Column6]],"")</f>
        <v/>
      </c>
      <c r="G683" s="31" t="str">
        <f>IF(ISNUMBER(deployment_raw[[#This Row],[Column7]]), deployment_raw[[#This Row],[Column7]]/1048576,"")</f>
        <v/>
      </c>
      <c r="H683" s="31" t="str">
        <f>IF(ISNUMBER(deployment_raw[[#This Row],[Column8]]), deployment_raw[[#This Row],[Column8]],"")</f>
        <v/>
      </c>
      <c r="I683" s="33" t="str">
        <f>IF(ISNUMBER(deployment_raw[[#This Row],[Column9]]), deployment_raw[[#This Row],[Column9]]/1048576,"")</f>
        <v/>
      </c>
      <c r="J683" s="36" t="str">
        <f>IF(ISNUMBER(deployment_raw[[#This Row],[Column10]]), deployment_raw[[#This Row],[Column10]],"")</f>
        <v/>
      </c>
      <c r="K683" s="31" t="str">
        <f>IF(ISNUMBER(deployment_raw[[#This Row],[Column11]]), deployment_raw[[#This Row],[Column11]]/1048576,"")</f>
        <v/>
      </c>
      <c r="L683" s="31" t="str">
        <f>IF(ISNUMBER(deployment_raw[[#This Row],[Column12]]), deployment_raw[[#This Row],[Column12]],"")</f>
        <v/>
      </c>
      <c r="M683" s="40" t="str">
        <f>IF(ISNUMBER(deployment_raw[[#This Row],[Column13]]), deployment_raw[[#This Row],[Column13]]/1048576,"")</f>
        <v/>
      </c>
    </row>
    <row r="684" spans="1:13" ht="15.75" customHeight="1" x14ac:dyDescent="0.25">
      <c r="A684" s="30" t="str">
        <f>IF(ISNONTEXT(deployment_raw[[#This Row],[Column1]]), "", deployment_raw[[#This Row],[Column1]])</f>
        <v/>
      </c>
      <c r="B684" s="47" t="str">
        <f>IF(ISNONTEXT(deployment_raw[[#This Row],[Column2]]), "", deployment_raw[[#This Row],[Column2]])</f>
        <v/>
      </c>
      <c r="C684" s="48" t="str">
        <f>IF(ISNONTEXT(deployment_raw[[#This Row],[Column3]]), "", deployment_raw[[#This Row],[Column3]])</f>
        <v/>
      </c>
      <c r="D684" s="47" t="str">
        <f>IF(ISNONTEXT(deployment_raw[[#This Row],[Column4]]), "", deployment_raw[[#This Row],[Column4]])</f>
        <v/>
      </c>
      <c r="E684" s="33" t="str">
        <f>IF(ISNUMBER(deployment_raw[[#This Row],[Column5]]), deployment_raw[[#This Row],[Column5]],"")</f>
        <v/>
      </c>
      <c r="F684" s="36" t="str">
        <f>IF(ISNUMBER(deployment_raw[[#This Row],[Column6]]), deployment_raw[[#This Row],[Column6]],"")</f>
        <v/>
      </c>
      <c r="G684" s="31" t="str">
        <f>IF(ISNUMBER(deployment_raw[[#This Row],[Column7]]), deployment_raw[[#This Row],[Column7]]/1048576,"")</f>
        <v/>
      </c>
      <c r="H684" s="31" t="str">
        <f>IF(ISNUMBER(deployment_raw[[#This Row],[Column8]]), deployment_raw[[#This Row],[Column8]],"")</f>
        <v/>
      </c>
      <c r="I684" s="33" t="str">
        <f>IF(ISNUMBER(deployment_raw[[#This Row],[Column9]]), deployment_raw[[#This Row],[Column9]]/1048576,"")</f>
        <v/>
      </c>
      <c r="J684" s="36" t="str">
        <f>IF(ISNUMBER(deployment_raw[[#This Row],[Column10]]), deployment_raw[[#This Row],[Column10]],"")</f>
        <v/>
      </c>
      <c r="K684" s="31" t="str">
        <f>IF(ISNUMBER(deployment_raw[[#This Row],[Column11]]), deployment_raw[[#This Row],[Column11]]/1048576,"")</f>
        <v/>
      </c>
      <c r="L684" s="31" t="str">
        <f>IF(ISNUMBER(deployment_raw[[#This Row],[Column12]]), deployment_raw[[#This Row],[Column12]],"")</f>
        <v/>
      </c>
      <c r="M684" s="40" t="str">
        <f>IF(ISNUMBER(deployment_raw[[#This Row],[Column13]]), deployment_raw[[#This Row],[Column13]]/1048576,"")</f>
        <v/>
      </c>
    </row>
    <row r="685" spans="1:13" ht="15.75" customHeight="1" x14ac:dyDescent="0.25">
      <c r="A685" s="30" t="str">
        <f>IF(ISNONTEXT(deployment_raw[[#This Row],[Column1]]), "", deployment_raw[[#This Row],[Column1]])</f>
        <v/>
      </c>
      <c r="B685" s="47" t="str">
        <f>IF(ISNONTEXT(deployment_raw[[#This Row],[Column2]]), "", deployment_raw[[#This Row],[Column2]])</f>
        <v/>
      </c>
      <c r="C685" s="48" t="str">
        <f>IF(ISNONTEXT(deployment_raw[[#This Row],[Column3]]), "", deployment_raw[[#This Row],[Column3]])</f>
        <v/>
      </c>
      <c r="D685" s="47" t="str">
        <f>IF(ISNONTEXT(deployment_raw[[#This Row],[Column4]]), "", deployment_raw[[#This Row],[Column4]])</f>
        <v/>
      </c>
      <c r="E685" s="33" t="str">
        <f>IF(ISNUMBER(deployment_raw[[#This Row],[Column5]]), deployment_raw[[#This Row],[Column5]],"")</f>
        <v/>
      </c>
      <c r="F685" s="36" t="str">
        <f>IF(ISNUMBER(deployment_raw[[#This Row],[Column6]]), deployment_raw[[#This Row],[Column6]],"")</f>
        <v/>
      </c>
      <c r="G685" s="31" t="str">
        <f>IF(ISNUMBER(deployment_raw[[#This Row],[Column7]]), deployment_raw[[#This Row],[Column7]]/1048576,"")</f>
        <v/>
      </c>
      <c r="H685" s="31" t="str">
        <f>IF(ISNUMBER(deployment_raw[[#This Row],[Column8]]), deployment_raw[[#This Row],[Column8]],"")</f>
        <v/>
      </c>
      <c r="I685" s="33" t="str">
        <f>IF(ISNUMBER(deployment_raw[[#This Row],[Column9]]), deployment_raw[[#This Row],[Column9]]/1048576,"")</f>
        <v/>
      </c>
      <c r="J685" s="36" t="str">
        <f>IF(ISNUMBER(deployment_raw[[#This Row],[Column10]]), deployment_raw[[#This Row],[Column10]],"")</f>
        <v/>
      </c>
      <c r="K685" s="31" t="str">
        <f>IF(ISNUMBER(deployment_raw[[#This Row],[Column11]]), deployment_raw[[#This Row],[Column11]]/1048576,"")</f>
        <v/>
      </c>
      <c r="L685" s="31" t="str">
        <f>IF(ISNUMBER(deployment_raw[[#This Row],[Column12]]), deployment_raw[[#This Row],[Column12]],"")</f>
        <v/>
      </c>
      <c r="M685" s="40" t="str">
        <f>IF(ISNUMBER(deployment_raw[[#This Row],[Column13]]), deployment_raw[[#This Row],[Column13]]/1048576,"")</f>
        <v/>
      </c>
    </row>
    <row r="686" spans="1:13" ht="15.75" customHeight="1" x14ac:dyDescent="0.25">
      <c r="A686" s="30" t="str">
        <f>IF(ISNONTEXT(deployment_raw[[#This Row],[Column1]]), "", deployment_raw[[#This Row],[Column1]])</f>
        <v/>
      </c>
      <c r="B686" s="47" t="str">
        <f>IF(ISNONTEXT(deployment_raw[[#This Row],[Column2]]), "", deployment_raw[[#This Row],[Column2]])</f>
        <v/>
      </c>
      <c r="C686" s="48" t="str">
        <f>IF(ISNONTEXT(deployment_raw[[#This Row],[Column3]]), "", deployment_raw[[#This Row],[Column3]])</f>
        <v/>
      </c>
      <c r="D686" s="47" t="str">
        <f>IF(ISNONTEXT(deployment_raw[[#This Row],[Column4]]), "", deployment_raw[[#This Row],[Column4]])</f>
        <v/>
      </c>
      <c r="E686" s="33" t="str">
        <f>IF(ISNUMBER(deployment_raw[[#This Row],[Column5]]), deployment_raw[[#This Row],[Column5]],"")</f>
        <v/>
      </c>
      <c r="F686" s="36" t="str">
        <f>IF(ISNUMBER(deployment_raw[[#This Row],[Column6]]), deployment_raw[[#This Row],[Column6]],"")</f>
        <v/>
      </c>
      <c r="G686" s="31" t="str">
        <f>IF(ISNUMBER(deployment_raw[[#This Row],[Column7]]), deployment_raw[[#This Row],[Column7]]/1048576,"")</f>
        <v/>
      </c>
      <c r="H686" s="31" t="str">
        <f>IF(ISNUMBER(deployment_raw[[#This Row],[Column8]]), deployment_raw[[#This Row],[Column8]],"")</f>
        <v/>
      </c>
      <c r="I686" s="33" t="str">
        <f>IF(ISNUMBER(deployment_raw[[#This Row],[Column9]]), deployment_raw[[#This Row],[Column9]]/1048576,"")</f>
        <v/>
      </c>
      <c r="J686" s="36" t="str">
        <f>IF(ISNUMBER(deployment_raw[[#This Row],[Column10]]), deployment_raw[[#This Row],[Column10]],"")</f>
        <v/>
      </c>
      <c r="K686" s="31" t="str">
        <f>IF(ISNUMBER(deployment_raw[[#This Row],[Column11]]), deployment_raw[[#This Row],[Column11]]/1048576,"")</f>
        <v/>
      </c>
      <c r="L686" s="31" t="str">
        <f>IF(ISNUMBER(deployment_raw[[#This Row],[Column12]]), deployment_raw[[#This Row],[Column12]],"")</f>
        <v/>
      </c>
      <c r="M686" s="40" t="str">
        <f>IF(ISNUMBER(deployment_raw[[#This Row],[Column13]]), deployment_raw[[#This Row],[Column13]]/1048576,"")</f>
        <v/>
      </c>
    </row>
    <row r="687" spans="1:13" ht="15.75" customHeight="1" x14ac:dyDescent="0.25">
      <c r="A687" s="30" t="str">
        <f>IF(ISNONTEXT(deployment_raw[[#This Row],[Column1]]), "", deployment_raw[[#This Row],[Column1]])</f>
        <v/>
      </c>
      <c r="B687" s="47" t="str">
        <f>IF(ISNONTEXT(deployment_raw[[#This Row],[Column2]]), "", deployment_raw[[#This Row],[Column2]])</f>
        <v/>
      </c>
      <c r="C687" s="48" t="str">
        <f>IF(ISNONTEXT(deployment_raw[[#This Row],[Column3]]), "", deployment_raw[[#This Row],[Column3]])</f>
        <v/>
      </c>
      <c r="D687" s="47" t="str">
        <f>IF(ISNONTEXT(deployment_raw[[#This Row],[Column4]]), "", deployment_raw[[#This Row],[Column4]])</f>
        <v/>
      </c>
      <c r="E687" s="33" t="str">
        <f>IF(ISNUMBER(deployment_raw[[#This Row],[Column5]]), deployment_raw[[#This Row],[Column5]],"")</f>
        <v/>
      </c>
      <c r="F687" s="36" t="str">
        <f>IF(ISNUMBER(deployment_raw[[#This Row],[Column6]]), deployment_raw[[#This Row],[Column6]],"")</f>
        <v/>
      </c>
      <c r="G687" s="31" t="str">
        <f>IF(ISNUMBER(deployment_raw[[#This Row],[Column7]]), deployment_raw[[#This Row],[Column7]]/1048576,"")</f>
        <v/>
      </c>
      <c r="H687" s="31" t="str">
        <f>IF(ISNUMBER(deployment_raw[[#This Row],[Column8]]), deployment_raw[[#This Row],[Column8]],"")</f>
        <v/>
      </c>
      <c r="I687" s="33" t="str">
        <f>IF(ISNUMBER(deployment_raw[[#This Row],[Column9]]), deployment_raw[[#This Row],[Column9]]/1048576,"")</f>
        <v/>
      </c>
      <c r="J687" s="36" t="str">
        <f>IF(ISNUMBER(deployment_raw[[#This Row],[Column10]]), deployment_raw[[#This Row],[Column10]],"")</f>
        <v/>
      </c>
      <c r="K687" s="31" t="str">
        <f>IF(ISNUMBER(deployment_raw[[#This Row],[Column11]]), deployment_raw[[#This Row],[Column11]]/1048576,"")</f>
        <v/>
      </c>
      <c r="L687" s="31" t="str">
        <f>IF(ISNUMBER(deployment_raw[[#This Row],[Column12]]), deployment_raw[[#This Row],[Column12]],"")</f>
        <v/>
      </c>
      <c r="M687" s="40" t="str">
        <f>IF(ISNUMBER(deployment_raw[[#This Row],[Column13]]), deployment_raw[[#This Row],[Column13]]/1048576,"")</f>
        <v/>
      </c>
    </row>
    <row r="688" spans="1:13" ht="15.75" customHeight="1" x14ac:dyDescent="0.25">
      <c r="A688" s="30" t="str">
        <f>IF(ISNONTEXT(deployment_raw[[#This Row],[Column1]]), "", deployment_raw[[#This Row],[Column1]])</f>
        <v/>
      </c>
      <c r="B688" s="47" t="str">
        <f>IF(ISNONTEXT(deployment_raw[[#This Row],[Column2]]), "", deployment_raw[[#This Row],[Column2]])</f>
        <v/>
      </c>
      <c r="C688" s="48" t="str">
        <f>IF(ISNONTEXT(deployment_raw[[#This Row],[Column3]]), "", deployment_raw[[#This Row],[Column3]])</f>
        <v/>
      </c>
      <c r="D688" s="47" t="str">
        <f>IF(ISNONTEXT(deployment_raw[[#This Row],[Column4]]), "", deployment_raw[[#This Row],[Column4]])</f>
        <v/>
      </c>
      <c r="E688" s="33" t="str">
        <f>IF(ISNUMBER(deployment_raw[[#This Row],[Column5]]), deployment_raw[[#This Row],[Column5]],"")</f>
        <v/>
      </c>
      <c r="F688" s="36" t="str">
        <f>IF(ISNUMBER(deployment_raw[[#This Row],[Column6]]), deployment_raw[[#This Row],[Column6]],"")</f>
        <v/>
      </c>
      <c r="G688" s="31" t="str">
        <f>IF(ISNUMBER(deployment_raw[[#This Row],[Column7]]), deployment_raw[[#This Row],[Column7]]/1048576,"")</f>
        <v/>
      </c>
      <c r="H688" s="31" t="str">
        <f>IF(ISNUMBER(deployment_raw[[#This Row],[Column8]]), deployment_raw[[#This Row],[Column8]],"")</f>
        <v/>
      </c>
      <c r="I688" s="33" t="str">
        <f>IF(ISNUMBER(deployment_raw[[#This Row],[Column9]]), deployment_raw[[#This Row],[Column9]]/1048576,"")</f>
        <v/>
      </c>
      <c r="J688" s="36" t="str">
        <f>IF(ISNUMBER(deployment_raw[[#This Row],[Column10]]), deployment_raw[[#This Row],[Column10]],"")</f>
        <v/>
      </c>
      <c r="K688" s="31" t="str">
        <f>IF(ISNUMBER(deployment_raw[[#This Row],[Column11]]), deployment_raw[[#This Row],[Column11]]/1048576,"")</f>
        <v/>
      </c>
      <c r="L688" s="31" t="str">
        <f>IF(ISNUMBER(deployment_raw[[#This Row],[Column12]]), deployment_raw[[#This Row],[Column12]],"")</f>
        <v/>
      </c>
      <c r="M688" s="40" t="str">
        <f>IF(ISNUMBER(deployment_raw[[#This Row],[Column13]]), deployment_raw[[#This Row],[Column13]]/1048576,"")</f>
        <v/>
      </c>
    </row>
    <row r="689" spans="1:13" ht="15.75" customHeight="1" x14ac:dyDescent="0.25">
      <c r="A689" s="30" t="str">
        <f>IF(ISNONTEXT(deployment_raw[[#This Row],[Column1]]), "", deployment_raw[[#This Row],[Column1]])</f>
        <v/>
      </c>
      <c r="B689" s="47" t="str">
        <f>IF(ISNONTEXT(deployment_raw[[#This Row],[Column2]]), "", deployment_raw[[#This Row],[Column2]])</f>
        <v/>
      </c>
      <c r="C689" s="48" t="str">
        <f>IF(ISNONTEXT(deployment_raw[[#This Row],[Column3]]), "", deployment_raw[[#This Row],[Column3]])</f>
        <v/>
      </c>
      <c r="D689" s="47" t="str">
        <f>IF(ISNONTEXT(deployment_raw[[#This Row],[Column4]]), "", deployment_raw[[#This Row],[Column4]])</f>
        <v/>
      </c>
      <c r="E689" s="33" t="str">
        <f>IF(ISNUMBER(deployment_raw[[#This Row],[Column5]]), deployment_raw[[#This Row],[Column5]],"")</f>
        <v/>
      </c>
      <c r="F689" s="36" t="str">
        <f>IF(ISNUMBER(deployment_raw[[#This Row],[Column6]]), deployment_raw[[#This Row],[Column6]],"")</f>
        <v/>
      </c>
      <c r="G689" s="31" t="str">
        <f>IF(ISNUMBER(deployment_raw[[#This Row],[Column7]]), deployment_raw[[#This Row],[Column7]]/1048576,"")</f>
        <v/>
      </c>
      <c r="H689" s="31" t="str">
        <f>IF(ISNUMBER(deployment_raw[[#This Row],[Column8]]), deployment_raw[[#This Row],[Column8]],"")</f>
        <v/>
      </c>
      <c r="I689" s="33" t="str">
        <f>IF(ISNUMBER(deployment_raw[[#This Row],[Column9]]), deployment_raw[[#This Row],[Column9]]/1048576,"")</f>
        <v/>
      </c>
      <c r="J689" s="36" t="str">
        <f>IF(ISNUMBER(deployment_raw[[#This Row],[Column10]]), deployment_raw[[#This Row],[Column10]],"")</f>
        <v/>
      </c>
      <c r="K689" s="31" t="str">
        <f>IF(ISNUMBER(deployment_raw[[#This Row],[Column11]]), deployment_raw[[#This Row],[Column11]]/1048576,"")</f>
        <v/>
      </c>
      <c r="L689" s="31" t="str">
        <f>IF(ISNUMBER(deployment_raw[[#This Row],[Column12]]), deployment_raw[[#This Row],[Column12]],"")</f>
        <v/>
      </c>
      <c r="M689" s="40" t="str">
        <f>IF(ISNUMBER(deployment_raw[[#This Row],[Column13]]), deployment_raw[[#This Row],[Column13]]/1048576,"")</f>
        <v/>
      </c>
    </row>
    <row r="690" spans="1:13" ht="15.75" customHeight="1" x14ac:dyDescent="0.25">
      <c r="A690" s="30" t="str">
        <f>IF(ISNONTEXT(deployment_raw[[#This Row],[Column1]]), "", deployment_raw[[#This Row],[Column1]])</f>
        <v/>
      </c>
      <c r="B690" s="47" t="str">
        <f>IF(ISNONTEXT(deployment_raw[[#This Row],[Column2]]), "", deployment_raw[[#This Row],[Column2]])</f>
        <v/>
      </c>
      <c r="C690" s="48" t="str">
        <f>IF(ISNONTEXT(deployment_raw[[#This Row],[Column3]]), "", deployment_raw[[#This Row],[Column3]])</f>
        <v/>
      </c>
      <c r="D690" s="47" t="str">
        <f>IF(ISNONTEXT(deployment_raw[[#This Row],[Column4]]), "", deployment_raw[[#This Row],[Column4]])</f>
        <v/>
      </c>
      <c r="E690" s="33" t="str">
        <f>IF(ISNUMBER(deployment_raw[[#This Row],[Column5]]), deployment_raw[[#This Row],[Column5]],"")</f>
        <v/>
      </c>
      <c r="F690" s="36" t="str">
        <f>IF(ISNUMBER(deployment_raw[[#This Row],[Column6]]), deployment_raw[[#This Row],[Column6]],"")</f>
        <v/>
      </c>
      <c r="G690" s="31" t="str">
        <f>IF(ISNUMBER(deployment_raw[[#This Row],[Column7]]), deployment_raw[[#This Row],[Column7]]/1048576,"")</f>
        <v/>
      </c>
      <c r="H690" s="31" t="str">
        <f>IF(ISNUMBER(deployment_raw[[#This Row],[Column8]]), deployment_raw[[#This Row],[Column8]],"")</f>
        <v/>
      </c>
      <c r="I690" s="33" t="str">
        <f>IF(ISNUMBER(deployment_raw[[#This Row],[Column9]]), deployment_raw[[#This Row],[Column9]]/1048576,"")</f>
        <v/>
      </c>
      <c r="J690" s="36" t="str">
        <f>IF(ISNUMBER(deployment_raw[[#This Row],[Column10]]), deployment_raw[[#This Row],[Column10]],"")</f>
        <v/>
      </c>
      <c r="K690" s="31" t="str">
        <f>IF(ISNUMBER(deployment_raw[[#This Row],[Column11]]), deployment_raw[[#This Row],[Column11]]/1048576,"")</f>
        <v/>
      </c>
      <c r="L690" s="31" t="str">
        <f>IF(ISNUMBER(deployment_raw[[#This Row],[Column12]]), deployment_raw[[#This Row],[Column12]],"")</f>
        <v/>
      </c>
      <c r="M690" s="40" t="str">
        <f>IF(ISNUMBER(deployment_raw[[#This Row],[Column13]]), deployment_raw[[#This Row],[Column13]]/1048576,"")</f>
        <v/>
      </c>
    </row>
    <row r="691" spans="1:13" ht="15.75" customHeight="1" x14ac:dyDescent="0.25">
      <c r="A691" s="30" t="str">
        <f>IF(ISNONTEXT(deployment_raw[[#This Row],[Column1]]), "", deployment_raw[[#This Row],[Column1]])</f>
        <v/>
      </c>
      <c r="B691" s="47" t="str">
        <f>IF(ISNONTEXT(deployment_raw[[#This Row],[Column2]]), "", deployment_raw[[#This Row],[Column2]])</f>
        <v/>
      </c>
      <c r="C691" s="48" t="str">
        <f>IF(ISNONTEXT(deployment_raw[[#This Row],[Column3]]), "", deployment_raw[[#This Row],[Column3]])</f>
        <v/>
      </c>
      <c r="D691" s="47" t="str">
        <f>IF(ISNONTEXT(deployment_raw[[#This Row],[Column4]]), "", deployment_raw[[#This Row],[Column4]])</f>
        <v/>
      </c>
      <c r="E691" s="33" t="str">
        <f>IF(ISNUMBER(deployment_raw[[#This Row],[Column5]]), deployment_raw[[#This Row],[Column5]],"")</f>
        <v/>
      </c>
      <c r="F691" s="36" t="str">
        <f>IF(ISNUMBER(deployment_raw[[#This Row],[Column6]]), deployment_raw[[#This Row],[Column6]],"")</f>
        <v/>
      </c>
      <c r="G691" s="31" t="str">
        <f>IF(ISNUMBER(deployment_raw[[#This Row],[Column7]]), deployment_raw[[#This Row],[Column7]]/1048576,"")</f>
        <v/>
      </c>
      <c r="H691" s="31" t="str">
        <f>IF(ISNUMBER(deployment_raw[[#This Row],[Column8]]), deployment_raw[[#This Row],[Column8]],"")</f>
        <v/>
      </c>
      <c r="I691" s="33" t="str">
        <f>IF(ISNUMBER(deployment_raw[[#This Row],[Column9]]), deployment_raw[[#This Row],[Column9]]/1048576,"")</f>
        <v/>
      </c>
      <c r="J691" s="36" t="str">
        <f>IF(ISNUMBER(deployment_raw[[#This Row],[Column10]]), deployment_raw[[#This Row],[Column10]],"")</f>
        <v/>
      </c>
      <c r="K691" s="31" t="str">
        <f>IF(ISNUMBER(deployment_raw[[#This Row],[Column11]]), deployment_raw[[#This Row],[Column11]]/1048576,"")</f>
        <v/>
      </c>
      <c r="L691" s="31" t="str">
        <f>IF(ISNUMBER(deployment_raw[[#This Row],[Column12]]), deployment_raw[[#This Row],[Column12]],"")</f>
        <v/>
      </c>
      <c r="M691" s="40" t="str">
        <f>IF(ISNUMBER(deployment_raw[[#This Row],[Column13]]), deployment_raw[[#This Row],[Column13]]/1048576,"")</f>
        <v/>
      </c>
    </row>
    <row r="692" spans="1:13" ht="15.75" customHeight="1" x14ac:dyDescent="0.25">
      <c r="A692" s="30" t="str">
        <f>IF(ISNONTEXT(deployment_raw[[#This Row],[Column1]]), "", deployment_raw[[#This Row],[Column1]])</f>
        <v/>
      </c>
      <c r="B692" s="47" t="str">
        <f>IF(ISNONTEXT(deployment_raw[[#This Row],[Column2]]), "", deployment_raw[[#This Row],[Column2]])</f>
        <v/>
      </c>
      <c r="C692" s="48" t="str">
        <f>IF(ISNONTEXT(deployment_raw[[#This Row],[Column3]]), "", deployment_raw[[#This Row],[Column3]])</f>
        <v/>
      </c>
      <c r="D692" s="47" t="str">
        <f>IF(ISNONTEXT(deployment_raw[[#This Row],[Column4]]), "", deployment_raw[[#This Row],[Column4]])</f>
        <v/>
      </c>
      <c r="E692" s="33" t="str">
        <f>IF(ISNUMBER(deployment_raw[[#This Row],[Column5]]), deployment_raw[[#This Row],[Column5]],"")</f>
        <v/>
      </c>
      <c r="F692" s="36" t="str">
        <f>IF(ISNUMBER(deployment_raw[[#This Row],[Column6]]), deployment_raw[[#This Row],[Column6]],"")</f>
        <v/>
      </c>
      <c r="G692" s="31" t="str">
        <f>IF(ISNUMBER(deployment_raw[[#This Row],[Column7]]), deployment_raw[[#This Row],[Column7]]/1048576,"")</f>
        <v/>
      </c>
      <c r="H692" s="31" t="str">
        <f>IF(ISNUMBER(deployment_raw[[#This Row],[Column8]]), deployment_raw[[#This Row],[Column8]],"")</f>
        <v/>
      </c>
      <c r="I692" s="33" t="str">
        <f>IF(ISNUMBER(deployment_raw[[#This Row],[Column9]]), deployment_raw[[#This Row],[Column9]]/1048576,"")</f>
        <v/>
      </c>
      <c r="J692" s="36" t="str">
        <f>IF(ISNUMBER(deployment_raw[[#This Row],[Column10]]), deployment_raw[[#This Row],[Column10]],"")</f>
        <v/>
      </c>
      <c r="K692" s="31" t="str">
        <f>IF(ISNUMBER(deployment_raw[[#This Row],[Column11]]), deployment_raw[[#This Row],[Column11]]/1048576,"")</f>
        <v/>
      </c>
      <c r="L692" s="31" t="str">
        <f>IF(ISNUMBER(deployment_raw[[#This Row],[Column12]]), deployment_raw[[#This Row],[Column12]],"")</f>
        <v/>
      </c>
      <c r="M692" s="40" t="str">
        <f>IF(ISNUMBER(deployment_raw[[#This Row],[Column13]]), deployment_raw[[#This Row],[Column13]]/1048576,"")</f>
        <v/>
      </c>
    </row>
    <row r="693" spans="1:13" ht="15.75" customHeight="1" x14ac:dyDescent="0.25">
      <c r="A693" s="30" t="str">
        <f>IF(ISNONTEXT(deployment_raw[[#This Row],[Column1]]), "", deployment_raw[[#This Row],[Column1]])</f>
        <v/>
      </c>
      <c r="B693" s="47" t="str">
        <f>IF(ISNONTEXT(deployment_raw[[#This Row],[Column2]]), "", deployment_raw[[#This Row],[Column2]])</f>
        <v/>
      </c>
      <c r="C693" s="48" t="str">
        <f>IF(ISNONTEXT(deployment_raw[[#This Row],[Column3]]), "", deployment_raw[[#This Row],[Column3]])</f>
        <v/>
      </c>
      <c r="D693" s="47" t="str">
        <f>IF(ISNONTEXT(deployment_raw[[#This Row],[Column4]]), "", deployment_raw[[#This Row],[Column4]])</f>
        <v/>
      </c>
      <c r="E693" s="33" t="str">
        <f>IF(ISNUMBER(deployment_raw[[#This Row],[Column5]]), deployment_raw[[#This Row],[Column5]],"")</f>
        <v/>
      </c>
      <c r="F693" s="36" t="str">
        <f>IF(ISNUMBER(deployment_raw[[#This Row],[Column6]]), deployment_raw[[#This Row],[Column6]],"")</f>
        <v/>
      </c>
      <c r="G693" s="31" t="str">
        <f>IF(ISNUMBER(deployment_raw[[#This Row],[Column7]]), deployment_raw[[#This Row],[Column7]]/1048576,"")</f>
        <v/>
      </c>
      <c r="H693" s="31" t="str">
        <f>IF(ISNUMBER(deployment_raw[[#This Row],[Column8]]), deployment_raw[[#This Row],[Column8]],"")</f>
        <v/>
      </c>
      <c r="I693" s="33" t="str">
        <f>IF(ISNUMBER(deployment_raw[[#This Row],[Column9]]), deployment_raw[[#This Row],[Column9]]/1048576,"")</f>
        <v/>
      </c>
      <c r="J693" s="36" t="str">
        <f>IF(ISNUMBER(deployment_raw[[#This Row],[Column10]]), deployment_raw[[#This Row],[Column10]],"")</f>
        <v/>
      </c>
      <c r="K693" s="31" t="str">
        <f>IF(ISNUMBER(deployment_raw[[#This Row],[Column11]]), deployment_raw[[#This Row],[Column11]]/1048576,"")</f>
        <v/>
      </c>
      <c r="L693" s="31" t="str">
        <f>IF(ISNUMBER(deployment_raw[[#This Row],[Column12]]), deployment_raw[[#This Row],[Column12]],"")</f>
        <v/>
      </c>
      <c r="M693" s="40" t="str">
        <f>IF(ISNUMBER(deployment_raw[[#This Row],[Column13]]), deployment_raw[[#This Row],[Column13]]/1048576,"")</f>
        <v/>
      </c>
    </row>
    <row r="694" spans="1:13" ht="15.75" customHeight="1" x14ac:dyDescent="0.25">
      <c r="A694" s="30" t="str">
        <f>IF(ISNONTEXT(deployment_raw[[#This Row],[Column1]]), "", deployment_raw[[#This Row],[Column1]])</f>
        <v/>
      </c>
      <c r="B694" s="47" t="str">
        <f>IF(ISNONTEXT(deployment_raw[[#This Row],[Column2]]), "", deployment_raw[[#This Row],[Column2]])</f>
        <v/>
      </c>
      <c r="C694" s="48" t="str">
        <f>IF(ISNONTEXT(deployment_raw[[#This Row],[Column3]]), "", deployment_raw[[#This Row],[Column3]])</f>
        <v/>
      </c>
      <c r="D694" s="47" t="str">
        <f>IF(ISNONTEXT(deployment_raw[[#This Row],[Column4]]), "", deployment_raw[[#This Row],[Column4]])</f>
        <v/>
      </c>
      <c r="E694" s="33" t="str">
        <f>IF(ISNUMBER(deployment_raw[[#This Row],[Column5]]), deployment_raw[[#This Row],[Column5]],"")</f>
        <v/>
      </c>
      <c r="F694" s="36" t="str">
        <f>IF(ISNUMBER(deployment_raw[[#This Row],[Column6]]), deployment_raw[[#This Row],[Column6]],"")</f>
        <v/>
      </c>
      <c r="G694" s="31" t="str">
        <f>IF(ISNUMBER(deployment_raw[[#This Row],[Column7]]), deployment_raw[[#This Row],[Column7]]/1048576,"")</f>
        <v/>
      </c>
      <c r="H694" s="31" t="str">
        <f>IF(ISNUMBER(deployment_raw[[#This Row],[Column8]]), deployment_raw[[#This Row],[Column8]],"")</f>
        <v/>
      </c>
      <c r="I694" s="33" t="str">
        <f>IF(ISNUMBER(deployment_raw[[#This Row],[Column9]]), deployment_raw[[#This Row],[Column9]]/1048576,"")</f>
        <v/>
      </c>
      <c r="J694" s="36" t="str">
        <f>IF(ISNUMBER(deployment_raw[[#This Row],[Column10]]), deployment_raw[[#This Row],[Column10]],"")</f>
        <v/>
      </c>
      <c r="K694" s="31" t="str">
        <f>IF(ISNUMBER(deployment_raw[[#This Row],[Column11]]), deployment_raw[[#This Row],[Column11]]/1048576,"")</f>
        <v/>
      </c>
      <c r="L694" s="31" t="str">
        <f>IF(ISNUMBER(deployment_raw[[#This Row],[Column12]]), deployment_raw[[#This Row],[Column12]],"")</f>
        <v/>
      </c>
      <c r="M694" s="40" t="str">
        <f>IF(ISNUMBER(deployment_raw[[#This Row],[Column13]]), deployment_raw[[#This Row],[Column13]]/1048576,"")</f>
        <v/>
      </c>
    </row>
    <row r="695" spans="1:13" ht="15.75" customHeight="1" x14ac:dyDescent="0.25">
      <c r="A695" s="30" t="str">
        <f>IF(ISNONTEXT(deployment_raw[[#This Row],[Column1]]), "", deployment_raw[[#This Row],[Column1]])</f>
        <v/>
      </c>
      <c r="B695" s="47" t="str">
        <f>IF(ISNONTEXT(deployment_raw[[#This Row],[Column2]]), "", deployment_raw[[#This Row],[Column2]])</f>
        <v/>
      </c>
      <c r="C695" s="48" t="str">
        <f>IF(ISNONTEXT(deployment_raw[[#This Row],[Column3]]), "", deployment_raw[[#This Row],[Column3]])</f>
        <v/>
      </c>
      <c r="D695" s="47" t="str">
        <f>IF(ISNONTEXT(deployment_raw[[#This Row],[Column4]]), "", deployment_raw[[#This Row],[Column4]])</f>
        <v/>
      </c>
      <c r="E695" s="33" t="str">
        <f>IF(ISNUMBER(deployment_raw[[#This Row],[Column5]]), deployment_raw[[#This Row],[Column5]],"")</f>
        <v/>
      </c>
      <c r="F695" s="36" t="str">
        <f>IF(ISNUMBER(deployment_raw[[#This Row],[Column6]]), deployment_raw[[#This Row],[Column6]],"")</f>
        <v/>
      </c>
      <c r="G695" s="31" t="str">
        <f>IF(ISNUMBER(deployment_raw[[#This Row],[Column7]]), deployment_raw[[#This Row],[Column7]]/1048576,"")</f>
        <v/>
      </c>
      <c r="H695" s="31" t="str">
        <f>IF(ISNUMBER(deployment_raw[[#This Row],[Column8]]), deployment_raw[[#This Row],[Column8]],"")</f>
        <v/>
      </c>
      <c r="I695" s="33" t="str">
        <f>IF(ISNUMBER(deployment_raw[[#This Row],[Column9]]), deployment_raw[[#This Row],[Column9]]/1048576,"")</f>
        <v/>
      </c>
      <c r="J695" s="36" t="str">
        <f>IF(ISNUMBER(deployment_raw[[#This Row],[Column10]]), deployment_raw[[#This Row],[Column10]],"")</f>
        <v/>
      </c>
      <c r="K695" s="31" t="str">
        <f>IF(ISNUMBER(deployment_raw[[#This Row],[Column11]]), deployment_raw[[#This Row],[Column11]]/1048576,"")</f>
        <v/>
      </c>
      <c r="L695" s="31" t="str">
        <f>IF(ISNUMBER(deployment_raw[[#This Row],[Column12]]), deployment_raw[[#This Row],[Column12]],"")</f>
        <v/>
      </c>
      <c r="M695" s="40" t="str">
        <f>IF(ISNUMBER(deployment_raw[[#This Row],[Column13]]), deployment_raw[[#This Row],[Column13]]/1048576,"")</f>
        <v/>
      </c>
    </row>
    <row r="696" spans="1:13" ht="15.75" customHeight="1" x14ac:dyDescent="0.25">
      <c r="A696" s="30" t="str">
        <f>IF(ISNONTEXT(deployment_raw[[#This Row],[Column1]]), "", deployment_raw[[#This Row],[Column1]])</f>
        <v/>
      </c>
      <c r="B696" s="47" t="str">
        <f>IF(ISNONTEXT(deployment_raw[[#This Row],[Column2]]), "", deployment_raw[[#This Row],[Column2]])</f>
        <v/>
      </c>
      <c r="C696" s="48" t="str">
        <f>IF(ISNONTEXT(deployment_raw[[#This Row],[Column3]]), "", deployment_raw[[#This Row],[Column3]])</f>
        <v/>
      </c>
      <c r="D696" s="47" t="str">
        <f>IF(ISNONTEXT(deployment_raw[[#This Row],[Column4]]), "", deployment_raw[[#This Row],[Column4]])</f>
        <v/>
      </c>
      <c r="E696" s="33" t="str">
        <f>IF(ISNUMBER(deployment_raw[[#This Row],[Column5]]), deployment_raw[[#This Row],[Column5]],"")</f>
        <v/>
      </c>
      <c r="F696" s="36" t="str">
        <f>IF(ISNUMBER(deployment_raw[[#This Row],[Column6]]), deployment_raw[[#This Row],[Column6]],"")</f>
        <v/>
      </c>
      <c r="G696" s="31" t="str">
        <f>IF(ISNUMBER(deployment_raw[[#This Row],[Column7]]), deployment_raw[[#This Row],[Column7]]/1048576,"")</f>
        <v/>
      </c>
      <c r="H696" s="31" t="str">
        <f>IF(ISNUMBER(deployment_raw[[#This Row],[Column8]]), deployment_raw[[#This Row],[Column8]],"")</f>
        <v/>
      </c>
      <c r="I696" s="33" t="str">
        <f>IF(ISNUMBER(deployment_raw[[#This Row],[Column9]]), deployment_raw[[#This Row],[Column9]]/1048576,"")</f>
        <v/>
      </c>
      <c r="J696" s="36" t="str">
        <f>IF(ISNUMBER(deployment_raw[[#This Row],[Column10]]), deployment_raw[[#This Row],[Column10]],"")</f>
        <v/>
      </c>
      <c r="K696" s="31" t="str">
        <f>IF(ISNUMBER(deployment_raw[[#This Row],[Column11]]), deployment_raw[[#This Row],[Column11]]/1048576,"")</f>
        <v/>
      </c>
      <c r="L696" s="31" t="str">
        <f>IF(ISNUMBER(deployment_raw[[#This Row],[Column12]]), deployment_raw[[#This Row],[Column12]],"")</f>
        <v/>
      </c>
      <c r="M696" s="40" t="str">
        <f>IF(ISNUMBER(deployment_raw[[#This Row],[Column13]]), deployment_raw[[#This Row],[Column13]]/1048576,"")</f>
        <v/>
      </c>
    </row>
    <row r="697" spans="1:13" ht="15.75" customHeight="1" x14ac:dyDescent="0.25">
      <c r="A697" s="30" t="str">
        <f>IF(ISNONTEXT(deployment_raw[[#This Row],[Column1]]), "", deployment_raw[[#This Row],[Column1]])</f>
        <v/>
      </c>
      <c r="B697" s="47" t="str">
        <f>IF(ISNONTEXT(deployment_raw[[#This Row],[Column2]]), "", deployment_raw[[#This Row],[Column2]])</f>
        <v/>
      </c>
      <c r="C697" s="48" t="str">
        <f>IF(ISNONTEXT(deployment_raw[[#This Row],[Column3]]), "", deployment_raw[[#This Row],[Column3]])</f>
        <v/>
      </c>
      <c r="D697" s="47" t="str">
        <f>IF(ISNONTEXT(deployment_raw[[#This Row],[Column4]]), "", deployment_raw[[#This Row],[Column4]])</f>
        <v/>
      </c>
      <c r="E697" s="33" t="str">
        <f>IF(ISNUMBER(deployment_raw[[#This Row],[Column5]]), deployment_raw[[#This Row],[Column5]],"")</f>
        <v/>
      </c>
      <c r="F697" s="36" t="str">
        <f>IF(ISNUMBER(deployment_raw[[#This Row],[Column6]]), deployment_raw[[#This Row],[Column6]],"")</f>
        <v/>
      </c>
      <c r="G697" s="31" t="str">
        <f>IF(ISNUMBER(deployment_raw[[#This Row],[Column7]]), deployment_raw[[#This Row],[Column7]]/1048576,"")</f>
        <v/>
      </c>
      <c r="H697" s="31" t="str">
        <f>IF(ISNUMBER(deployment_raw[[#This Row],[Column8]]), deployment_raw[[#This Row],[Column8]],"")</f>
        <v/>
      </c>
      <c r="I697" s="33" t="str">
        <f>IF(ISNUMBER(deployment_raw[[#This Row],[Column9]]), deployment_raw[[#This Row],[Column9]]/1048576,"")</f>
        <v/>
      </c>
      <c r="J697" s="36" t="str">
        <f>IF(ISNUMBER(deployment_raw[[#This Row],[Column10]]), deployment_raw[[#This Row],[Column10]],"")</f>
        <v/>
      </c>
      <c r="K697" s="31" t="str">
        <f>IF(ISNUMBER(deployment_raw[[#This Row],[Column11]]), deployment_raw[[#This Row],[Column11]]/1048576,"")</f>
        <v/>
      </c>
      <c r="L697" s="31" t="str">
        <f>IF(ISNUMBER(deployment_raw[[#This Row],[Column12]]), deployment_raw[[#This Row],[Column12]],"")</f>
        <v/>
      </c>
      <c r="M697" s="40" t="str">
        <f>IF(ISNUMBER(deployment_raw[[#This Row],[Column13]]), deployment_raw[[#This Row],[Column13]]/1048576,"")</f>
        <v/>
      </c>
    </row>
    <row r="698" spans="1:13" ht="15.75" customHeight="1" x14ac:dyDescent="0.25">
      <c r="A698" s="30" t="str">
        <f>IF(ISNONTEXT(deployment_raw[[#This Row],[Column1]]), "", deployment_raw[[#This Row],[Column1]])</f>
        <v/>
      </c>
      <c r="B698" s="47" t="str">
        <f>IF(ISNONTEXT(deployment_raw[[#This Row],[Column2]]), "", deployment_raw[[#This Row],[Column2]])</f>
        <v/>
      </c>
      <c r="C698" s="48" t="str">
        <f>IF(ISNONTEXT(deployment_raw[[#This Row],[Column3]]), "", deployment_raw[[#This Row],[Column3]])</f>
        <v/>
      </c>
      <c r="D698" s="47" t="str">
        <f>IF(ISNONTEXT(deployment_raw[[#This Row],[Column4]]), "", deployment_raw[[#This Row],[Column4]])</f>
        <v/>
      </c>
      <c r="E698" s="33" t="str">
        <f>IF(ISNUMBER(deployment_raw[[#This Row],[Column5]]), deployment_raw[[#This Row],[Column5]],"")</f>
        <v/>
      </c>
      <c r="F698" s="36" t="str">
        <f>IF(ISNUMBER(deployment_raw[[#This Row],[Column6]]), deployment_raw[[#This Row],[Column6]],"")</f>
        <v/>
      </c>
      <c r="G698" s="31" t="str">
        <f>IF(ISNUMBER(deployment_raw[[#This Row],[Column7]]), deployment_raw[[#This Row],[Column7]]/1048576,"")</f>
        <v/>
      </c>
      <c r="H698" s="31" t="str">
        <f>IF(ISNUMBER(deployment_raw[[#This Row],[Column8]]), deployment_raw[[#This Row],[Column8]],"")</f>
        <v/>
      </c>
      <c r="I698" s="33" t="str">
        <f>IF(ISNUMBER(deployment_raw[[#This Row],[Column9]]), deployment_raw[[#This Row],[Column9]]/1048576,"")</f>
        <v/>
      </c>
      <c r="J698" s="36" t="str">
        <f>IF(ISNUMBER(deployment_raw[[#This Row],[Column10]]), deployment_raw[[#This Row],[Column10]],"")</f>
        <v/>
      </c>
      <c r="K698" s="31" t="str">
        <f>IF(ISNUMBER(deployment_raw[[#This Row],[Column11]]), deployment_raw[[#This Row],[Column11]]/1048576,"")</f>
        <v/>
      </c>
      <c r="L698" s="31" t="str">
        <f>IF(ISNUMBER(deployment_raw[[#This Row],[Column12]]), deployment_raw[[#This Row],[Column12]],"")</f>
        <v/>
      </c>
      <c r="M698" s="40" t="str">
        <f>IF(ISNUMBER(deployment_raw[[#This Row],[Column13]]), deployment_raw[[#This Row],[Column13]]/1048576,"")</f>
        <v/>
      </c>
    </row>
    <row r="699" spans="1:13" ht="15.75" customHeight="1" x14ac:dyDescent="0.25">
      <c r="A699" s="30" t="str">
        <f>IF(ISNONTEXT(deployment_raw[[#This Row],[Column1]]), "", deployment_raw[[#This Row],[Column1]])</f>
        <v/>
      </c>
      <c r="B699" s="47" t="str">
        <f>IF(ISNONTEXT(deployment_raw[[#This Row],[Column2]]), "", deployment_raw[[#This Row],[Column2]])</f>
        <v/>
      </c>
      <c r="C699" s="48" t="str">
        <f>IF(ISNONTEXT(deployment_raw[[#This Row],[Column3]]), "", deployment_raw[[#This Row],[Column3]])</f>
        <v/>
      </c>
      <c r="D699" s="47" t="str">
        <f>IF(ISNONTEXT(deployment_raw[[#This Row],[Column4]]), "", deployment_raw[[#This Row],[Column4]])</f>
        <v/>
      </c>
      <c r="E699" s="33" t="str">
        <f>IF(ISNUMBER(deployment_raw[[#This Row],[Column5]]), deployment_raw[[#This Row],[Column5]],"")</f>
        <v/>
      </c>
      <c r="F699" s="36" t="str">
        <f>IF(ISNUMBER(deployment_raw[[#This Row],[Column6]]), deployment_raw[[#This Row],[Column6]],"")</f>
        <v/>
      </c>
      <c r="G699" s="31" t="str">
        <f>IF(ISNUMBER(deployment_raw[[#This Row],[Column7]]), deployment_raw[[#This Row],[Column7]]/1048576,"")</f>
        <v/>
      </c>
      <c r="H699" s="31" t="str">
        <f>IF(ISNUMBER(deployment_raw[[#This Row],[Column8]]), deployment_raw[[#This Row],[Column8]],"")</f>
        <v/>
      </c>
      <c r="I699" s="33" t="str">
        <f>IF(ISNUMBER(deployment_raw[[#This Row],[Column9]]), deployment_raw[[#This Row],[Column9]]/1048576,"")</f>
        <v/>
      </c>
      <c r="J699" s="36" t="str">
        <f>IF(ISNUMBER(deployment_raw[[#This Row],[Column10]]), deployment_raw[[#This Row],[Column10]],"")</f>
        <v/>
      </c>
      <c r="K699" s="31" t="str">
        <f>IF(ISNUMBER(deployment_raw[[#This Row],[Column11]]), deployment_raw[[#This Row],[Column11]]/1048576,"")</f>
        <v/>
      </c>
      <c r="L699" s="31" t="str">
        <f>IF(ISNUMBER(deployment_raw[[#This Row],[Column12]]), deployment_raw[[#This Row],[Column12]],"")</f>
        <v/>
      </c>
      <c r="M699" s="40" t="str">
        <f>IF(ISNUMBER(deployment_raw[[#This Row],[Column13]]), deployment_raw[[#This Row],[Column13]]/1048576,"")</f>
        <v/>
      </c>
    </row>
    <row r="700" spans="1:13" ht="15.75" customHeight="1" x14ac:dyDescent="0.25">
      <c r="A700" s="30" t="str">
        <f>IF(ISNONTEXT(deployment_raw[[#This Row],[Column1]]), "", deployment_raw[[#This Row],[Column1]])</f>
        <v/>
      </c>
      <c r="B700" s="47" t="str">
        <f>IF(ISNONTEXT(deployment_raw[[#This Row],[Column2]]), "", deployment_raw[[#This Row],[Column2]])</f>
        <v/>
      </c>
      <c r="C700" s="48" t="str">
        <f>IF(ISNONTEXT(deployment_raw[[#This Row],[Column3]]), "", deployment_raw[[#This Row],[Column3]])</f>
        <v/>
      </c>
      <c r="D700" s="47" t="str">
        <f>IF(ISNONTEXT(deployment_raw[[#This Row],[Column4]]), "", deployment_raw[[#This Row],[Column4]])</f>
        <v/>
      </c>
      <c r="E700" s="33" t="str">
        <f>IF(ISNUMBER(deployment_raw[[#This Row],[Column5]]), deployment_raw[[#This Row],[Column5]],"")</f>
        <v/>
      </c>
      <c r="F700" s="36" t="str">
        <f>IF(ISNUMBER(deployment_raw[[#This Row],[Column6]]), deployment_raw[[#This Row],[Column6]],"")</f>
        <v/>
      </c>
      <c r="G700" s="31" t="str">
        <f>IF(ISNUMBER(deployment_raw[[#This Row],[Column7]]), deployment_raw[[#This Row],[Column7]]/1048576,"")</f>
        <v/>
      </c>
      <c r="H700" s="31" t="str">
        <f>IF(ISNUMBER(deployment_raw[[#This Row],[Column8]]), deployment_raw[[#This Row],[Column8]],"")</f>
        <v/>
      </c>
      <c r="I700" s="33" t="str">
        <f>IF(ISNUMBER(deployment_raw[[#This Row],[Column9]]), deployment_raw[[#This Row],[Column9]]/1048576,"")</f>
        <v/>
      </c>
      <c r="J700" s="36" t="str">
        <f>IF(ISNUMBER(deployment_raw[[#This Row],[Column10]]), deployment_raw[[#This Row],[Column10]],"")</f>
        <v/>
      </c>
      <c r="K700" s="31" t="str">
        <f>IF(ISNUMBER(deployment_raw[[#This Row],[Column11]]), deployment_raw[[#This Row],[Column11]]/1048576,"")</f>
        <v/>
      </c>
      <c r="L700" s="31" t="str">
        <f>IF(ISNUMBER(deployment_raw[[#This Row],[Column12]]), deployment_raw[[#This Row],[Column12]],"")</f>
        <v/>
      </c>
      <c r="M700" s="40" t="str">
        <f>IF(ISNUMBER(deployment_raw[[#This Row],[Column13]]), deployment_raw[[#This Row],[Column13]]/1048576,"")</f>
        <v/>
      </c>
    </row>
    <row r="701" spans="1:13" ht="15.75" customHeight="1" x14ac:dyDescent="0.25">
      <c r="A701" s="30" t="str">
        <f>IF(ISNONTEXT(deployment_raw[[#This Row],[Column1]]), "", deployment_raw[[#This Row],[Column1]])</f>
        <v/>
      </c>
      <c r="B701" s="47" t="str">
        <f>IF(ISNONTEXT(deployment_raw[[#This Row],[Column2]]), "", deployment_raw[[#This Row],[Column2]])</f>
        <v/>
      </c>
      <c r="C701" s="48" t="str">
        <f>IF(ISNONTEXT(deployment_raw[[#This Row],[Column3]]), "", deployment_raw[[#This Row],[Column3]])</f>
        <v/>
      </c>
      <c r="D701" s="47" t="str">
        <f>IF(ISNONTEXT(deployment_raw[[#This Row],[Column4]]), "", deployment_raw[[#This Row],[Column4]])</f>
        <v/>
      </c>
      <c r="E701" s="33" t="str">
        <f>IF(ISNUMBER(deployment_raw[[#This Row],[Column5]]), deployment_raw[[#This Row],[Column5]],"")</f>
        <v/>
      </c>
      <c r="F701" s="36" t="str">
        <f>IF(ISNUMBER(deployment_raw[[#This Row],[Column6]]), deployment_raw[[#This Row],[Column6]],"")</f>
        <v/>
      </c>
      <c r="G701" s="31" t="str">
        <f>IF(ISNUMBER(deployment_raw[[#This Row],[Column7]]), deployment_raw[[#This Row],[Column7]]/1048576,"")</f>
        <v/>
      </c>
      <c r="H701" s="31" t="str">
        <f>IF(ISNUMBER(deployment_raw[[#This Row],[Column8]]), deployment_raw[[#This Row],[Column8]],"")</f>
        <v/>
      </c>
      <c r="I701" s="33" t="str">
        <f>IF(ISNUMBER(deployment_raw[[#This Row],[Column9]]), deployment_raw[[#This Row],[Column9]]/1048576,"")</f>
        <v/>
      </c>
      <c r="J701" s="36" t="str">
        <f>IF(ISNUMBER(deployment_raw[[#This Row],[Column10]]), deployment_raw[[#This Row],[Column10]],"")</f>
        <v/>
      </c>
      <c r="K701" s="31" t="str">
        <f>IF(ISNUMBER(deployment_raw[[#This Row],[Column11]]), deployment_raw[[#This Row],[Column11]]/1048576,"")</f>
        <v/>
      </c>
      <c r="L701" s="31" t="str">
        <f>IF(ISNUMBER(deployment_raw[[#This Row],[Column12]]), deployment_raw[[#This Row],[Column12]],"")</f>
        <v/>
      </c>
      <c r="M701" s="40" t="str">
        <f>IF(ISNUMBER(deployment_raw[[#This Row],[Column13]]), deployment_raw[[#This Row],[Column13]]/1048576,"")</f>
        <v/>
      </c>
    </row>
    <row r="702" spans="1:13" ht="15.75" customHeight="1" x14ac:dyDescent="0.25">
      <c r="A702" s="30" t="str">
        <f>IF(ISNONTEXT(deployment_raw[[#This Row],[Column1]]), "", deployment_raw[[#This Row],[Column1]])</f>
        <v/>
      </c>
      <c r="B702" s="47" t="str">
        <f>IF(ISNONTEXT(deployment_raw[[#This Row],[Column2]]), "", deployment_raw[[#This Row],[Column2]])</f>
        <v/>
      </c>
      <c r="C702" s="48" t="str">
        <f>IF(ISNONTEXT(deployment_raw[[#This Row],[Column3]]), "", deployment_raw[[#This Row],[Column3]])</f>
        <v/>
      </c>
      <c r="D702" s="47" t="str">
        <f>IF(ISNONTEXT(deployment_raw[[#This Row],[Column4]]), "", deployment_raw[[#This Row],[Column4]])</f>
        <v/>
      </c>
      <c r="E702" s="33" t="str">
        <f>IF(ISNUMBER(deployment_raw[[#This Row],[Column5]]), deployment_raw[[#This Row],[Column5]],"")</f>
        <v/>
      </c>
      <c r="F702" s="36" t="str">
        <f>IF(ISNUMBER(deployment_raw[[#This Row],[Column6]]), deployment_raw[[#This Row],[Column6]],"")</f>
        <v/>
      </c>
      <c r="G702" s="31" t="str">
        <f>IF(ISNUMBER(deployment_raw[[#This Row],[Column7]]), deployment_raw[[#This Row],[Column7]]/1048576,"")</f>
        <v/>
      </c>
      <c r="H702" s="31" t="str">
        <f>IF(ISNUMBER(deployment_raw[[#This Row],[Column8]]), deployment_raw[[#This Row],[Column8]],"")</f>
        <v/>
      </c>
      <c r="I702" s="33" t="str">
        <f>IF(ISNUMBER(deployment_raw[[#This Row],[Column9]]), deployment_raw[[#This Row],[Column9]]/1048576,"")</f>
        <v/>
      </c>
      <c r="J702" s="36" t="str">
        <f>IF(ISNUMBER(deployment_raw[[#This Row],[Column10]]), deployment_raw[[#This Row],[Column10]],"")</f>
        <v/>
      </c>
      <c r="K702" s="31" t="str">
        <f>IF(ISNUMBER(deployment_raw[[#This Row],[Column11]]), deployment_raw[[#This Row],[Column11]]/1048576,"")</f>
        <v/>
      </c>
      <c r="L702" s="31" t="str">
        <f>IF(ISNUMBER(deployment_raw[[#This Row],[Column12]]), deployment_raw[[#This Row],[Column12]],"")</f>
        <v/>
      </c>
      <c r="M702" s="40" t="str">
        <f>IF(ISNUMBER(deployment_raw[[#This Row],[Column13]]), deployment_raw[[#This Row],[Column13]]/1048576,"")</f>
        <v/>
      </c>
    </row>
    <row r="703" spans="1:13" ht="15.75" customHeight="1" x14ac:dyDescent="0.25">
      <c r="A703" s="30" t="str">
        <f>IF(ISNONTEXT(deployment_raw[[#This Row],[Column1]]), "", deployment_raw[[#This Row],[Column1]])</f>
        <v/>
      </c>
      <c r="B703" s="47" t="str">
        <f>IF(ISNONTEXT(deployment_raw[[#This Row],[Column2]]), "", deployment_raw[[#This Row],[Column2]])</f>
        <v/>
      </c>
      <c r="C703" s="48" t="str">
        <f>IF(ISNONTEXT(deployment_raw[[#This Row],[Column3]]), "", deployment_raw[[#This Row],[Column3]])</f>
        <v/>
      </c>
      <c r="D703" s="47" t="str">
        <f>IF(ISNONTEXT(deployment_raw[[#This Row],[Column4]]), "", deployment_raw[[#This Row],[Column4]])</f>
        <v/>
      </c>
      <c r="E703" s="33" t="str">
        <f>IF(ISNUMBER(deployment_raw[[#This Row],[Column5]]), deployment_raw[[#This Row],[Column5]],"")</f>
        <v/>
      </c>
      <c r="F703" s="36" t="str">
        <f>IF(ISNUMBER(deployment_raw[[#This Row],[Column6]]), deployment_raw[[#This Row],[Column6]],"")</f>
        <v/>
      </c>
      <c r="G703" s="31" t="str">
        <f>IF(ISNUMBER(deployment_raw[[#This Row],[Column7]]), deployment_raw[[#This Row],[Column7]]/1048576,"")</f>
        <v/>
      </c>
      <c r="H703" s="31" t="str">
        <f>IF(ISNUMBER(deployment_raw[[#This Row],[Column8]]), deployment_raw[[#This Row],[Column8]],"")</f>
        <v/>
      </c>
      <c r="I703" s="33" t="str">
        <f>IF(ISNUMBER(deployment_raw[[#This Row],[Column9]]), deployment_raw[[#This Row],[Column9]]/1048576,"")</f>
        <v/>
      </c>
      <c r="J703" s="36" t="str">
        <f>IF(ISNUMBER(deployment_raw[[#This Row],[Column10]]), deployment_raw[[#This Row],[Column10]],"")</f>
        <v/>
      </c>
      <c r="K703" s="31" t="str">
        <f>IF(ISNUMBER(deployment_raw[[#This Row],[Column11]]), deployment_raw[[#This Row],[Column11]]/1048576,"")</f>
        <v/>
      </c>
      <c r="L703" s="31" t="str">
        <f>IF(ISNUMBER(deployment_raw[[#This Row],[Column12]]), deployment_raw[[#This Row],[Column12]],"")</f>
        <v/>
      </c>
      <c r="M703" s="40" t="str">
        <f>IF(ISNUMBER(deployment_raw[[#This Row],[Column13]]), deployment_raw[[#This Row],[Column13]]/1048576,"")</f>
        <v/>
      </c>
    </row>
    <row r="704" spans="1:13" ht="15.75" customHeight="1" x14ac:dyDescent="0.25">
      <c r="A704" s="30" t="str">
        <f>IF(ISNONTEXT(deployment_raw[[#This Row],[Column1]]), "", deployment_raw[[#This Row],[Column1]])</f>
        <v/>
      </c>
      <c r="B704" s="47" t="str">
        <f>IF(ISNONTEXT(deployment_raw[[#This Row],[Column2]]), "", deployment_raw[[#This Row],[Column2]])</f>
        <v/>
      </c>
      <c r="C704" s="48" t="str">
        <f>IF(ISNONTEXT(deployment_raw[[#This Row],[Column3]]), "", deployment_raw[[#This Row],[Column3]])</f>
        <v/>
      </c>
      <c r="D704" s="47" t="str">
        <f>IF(ISNONTEXT(deployment_raw[[#This Row],[Column4]]), "", deployment_raw[[#This Row],[Column4]])</f>
        <v/>
      </c>
      <c r="E704" s="33" t="str">
        <f>IF(ISNUMBER(deployment_raw[[#This Row],[Column5]]), deployment_raw[[#This Row],[Column5]],"")</f>
        <v/>
      </c>
      <c r="F704" s="36" t="str">
        <f>IF(ISNUMBER(deployment_raw[[#This Row],[Column6]]), deployment_raw[[#This Row],[Column6]],"")</f>
        <v/>
      </c>
      <c r="G704" s="31" t="str">
        <f>IF(ISNUMBER(deployment_raw[[#This Row],[Column7]]), deployment_raw[[#This Row],[Column7]]/1048576,"")</f>
        <v/>
      </c>
      <c r="H704" s="31" t="str">
        <f>IF(ISNUMBER(deployment_raw[[#This Row],[Column8]]), deployment_raw[[#This Row],[Column8]],"")</f>
        <v/>
      </c>
      <c r="I704" s="33" t="str">
        <f>IF(ISNUMBER(deployment_raw[[#This Row],[Column9]]), deployment_raw[[#This Row],[Column9]]/1048576,"")</f>
        <v/>
      </c>
      <c r="J704" s="36" t="str">
        <f>IF(ISNUMBER(deployment_raw[[#This Row],[Column10]]), deployment_raw[[#This Row],[Column10]],"")</f>
        <v/>
      </c>
      <c r="K704" s="31" t="str">
        <f>IF(ISNUMBER(deployment_raw[[#This Row],[Column11]]), deployment_raw[[#This Row],[Column11]]/1048576,"")</f>
        <v/>
      </c>
      <c r="L704" s="31" t="str">
        <f>IF(ISNUMBER(deployment_raw[[#This Row],[Column12]]), deployment_raw[[#This Row],[Column12]],"")</f>
        <v/>
      </c>
      <c r="M704" s="40" t="str">
        <f>IF(ISNUMBER(deployment_raw[[#This Row],[Column13]]), deployment_raw[[#This Row],[Column13]]/1048576,"")</f>
        <v/>
      </c>
    </row>
    <row r="705" spans="1:13" ht="15.75" customHeight="1" x14ac:dyDescent="0.25">
      <c r="A705" s="30" t="str">
        <f>IF(ISNONTEXT(deployment_raw[[#This Row],[Column1]]), "", deployment_raw[[#This Row],[Column1]])</f>
        <v/>
      </c>
      <c r="B705" s="47" t="str">
        <f>IF(ISNONTEXT(deployment_raw[[#This Row],[Column2]]), "", deployment_raw[[#This Row],[Column2]])</f>
        <v/>
      </c>
      <c r="C705" s="48" t="str">
        <f>IF(ISNONTEXT(deployment_raw[[#This Row],[Column3]]), "", deployment_raw[[#This Row],[Column3]])</f>
        <v/>
      </c>
      <c r="D705" s="47" t="str">
        <f>IF(ISNONTEXT(deployment_raw[[#This Row],[Column4]]), "", deployment_raw[[#This Row],[Column4]])</f>
        <v/>
      </c>
      <c r="E705" s="33" t="str">
        <f>IF(ISNUMBER(deployment_raw[[#This Row],[Column5]]), deployment_raw[[#This Row],[Column5]],"")</f>
        <v/>
      </c>
      <c r="F705" s="36" t="str">
        <f>IF(ISNUMBER(deployment_raw[[#This Row],[Column6]]), deployment_raw[[#This Row],[Column6]],"")</f>
        <v/>
      </c>
      <c r="G705" s="31" t="str">
        <f>IF(ISNUMBER(deployment_raw[[#This Row],[Column7]]), deployment_raw[[#This Row],[Column7]]/1048576,"")</f>
        <v/>
      </c>
      <c r="H705" s="31" t="str">
        <f>IF(ISNUMBER(deployment_raw[[#This Row],[Column8]]), deployment_raw[[#This Row],[Column8]],"")</f>
        <v/>
      </c>
      <c r="I705" s="33" t="str">
        <f>IF(ISNUMBER(deployment_raw[[#This Row],[Column9]]), deployment_raw[[#This Row],[Column9]]/1048576,"")</f>
        <v/>
      </c>
      <c r="J705" s="36" t="str">
        <f>IF(ISNUMBER(deployment_raw[[#This Row],[Column10]]), deployment_raw[[#This Row],[Column10]],"")</f>
        <v/>
      </c>
      <c r="K705" s="31" t="str">
        <f>IF(ISNUMBER(deployment_raw[[#This Row],[Column11]]), deployment_raw[[#This Row],[Column11]]/1048576,"")</f>
        <v/>
      </c>
      <c r="L705" s="31" t="str">
        <f>IF(ISNUMBER(deployment_raw[[#This Row],[Column12]]), deployment_raw[[#This Row],[Column12]],"")</f>
        <v/>
      </c>
      <c r="M705" s="40" t="str">
        <f>IF(ISNUMBER(deployment_raw[[#This Row],[Column13]]), deployment_raw[[#This Row],[Column13]]/1048576,"")</f>
        <v/>
      </c>
    </row>
    <row r="706" spans="1:13" ht="15.75" customHeight="1" x14ac:dyDescent="0.25">
      <c r="A706" s="30" t="str">
        <f>IF(ISNONTEXT(deployment_raw[[#This Row],[Column1]]), "", deployment_raw[[#This Row],[Column1]])</f>
        <v/>
      </c>
      <c r="B706" s="47" t="str">
        <f>IF(ISNONTEXT(deployment_raw[[#This Row],[Column2]]), "", deployment_raw[[#This Row],[Column2]])</f>
        <v/>
      </c>
      <c r="C706" s="48" t="str">
        <f>IF(ISNONTEXT(deployment_raw[[#This Row],[Column3]]), "", deployment_raw[[#This Row],[Column3]])</f>
        <v/>
      </c>
      <c r="D706" s="47" t="str">
        <f>IF(ISNONTEXT(deployment_raw[[#This Row],[Column4]]), "", deployment_raw[[#This Row],[Column4]])</f>
        <v/>
      </c>
      <c r="E706" s="33" t="str">
        <f>IF(ISNUMBER(deployment_raw[[#This Row],[Column5]]), deployment_raw[[#This Row],[Column5]],"")</f>
        <v/>
      </c>
      <c r="F706" s="36" t="str">
        <f>IF(ISNUMBER(deployment_raw[[#This Row],[Column6]]), deployment_raw[[#This Row],[Column6]],"")</f>
        <v/>
      </c>
      <c r="G706" s="31" t="str">
        <f>IF(ISNUMBER(deployment_raw[[#This Row],[Column7]]), deployment_raw[[#This Row],[Column7]]/1048576,"")</f>
        <v/>
      </c>
      <c r="H706" s="31" t="str">
        <f>IF(ISNUMBER(deployment_raw[[#This Row],[Column8]]), deployment_raw[[#This Row],[Column8]],"")</f>
        <v/>
      </c>
      <c r="I706" s="33" t="str">
        <f>IF(ISNUMBER(deployment_raw[[#This Row],[Column9]]), deployment_raw[[#This Row],[Column9]]/1048576,"")</f>
        <v/>
      </c>
      <c r="J706" s="36" t="str">
        <f>IF(ISNUMBER(deployment_raw[[#This Row],[Column10]]), deployment_raw[[#This Row],[Column10]],"")</f>
        <v/>
      </c>
      <c r="K706" s="31" t="str">
        <f>IF(ISNUMBER(deployment_raw[[#This Row],[Column11]]), deployment_raw[[#This Row],[Column11]]/1048576,"")</f>
        <v/>
      </c>
      <c r="L706" s="31" t="str">
        <f>IF(ISNUMBER(deployment_raw[[#This Row],[Column12]]), deployment_raw[[#This Row],[Column12]],"")</f>
        <v/>
      </c>
      <c r="M706" s="40" t="str">
        <f>IF(ISNUMBER(deployment_raw[[#This Row],[Column13]]), deployment_raw[[#This Row],[Column13]]/1048576,"")</f>
        <v/>
      </c>
    </row>
    <row r="707" spans="1:13" ht="15.75" customHeight="1" x14ac:dyDescent="0.25">
      <c r="A707" s="30" t="str">
        <f>IF(ISNONTEXT(deployment_raw[[#This Row],[Column1]]), "", deployment_raw[[#This Row],[Column1]])</f>
        <v/>
      </c>
      <c r="B707" s="47" t="str">
        <f>IF(ISNONTEXT(deployment_raw[[#This Row],[Column2]]), "", deployment_raw[[#This Row],[Column2]])</f>
        <v/>
      </c>
      <c r="C707" s="48" t="str">
        <f>IF(ISNONTEXT(deployment_raw[[#This Row],[Column3]]), "", deployment_raw[[#This Row],[Column3]])</f>
        <v/>
      </c>
      <c r="D707" s="47" t="str">
        <f>IF(ISNONTEXT(deployment_raw[[#This Row],[Column4]]), "", deployment_raw[[#This Row],[Column4]])</f>
        <v/>
      </c>
      <c r="E707" s="33" t="str">
        <f>IF(ISNUMBER(deployment_raw[[#This Row],[Column5]]), deployment_raw[[#This Row],[Column5]],"")</f>
        <v/>
      </c>
      <c r="F707" s="36" t="str">
        <f>IF(ISNUMBER(deployment_raw[[#This Row],[Column6]]), deployment_raw[[#This Row],[Column6]],"")</f>
        <v/>
      </c>
      <c r="G707" s="31" t="str">
        <f>IF(ISNUMBER(deployment_raw[[#This Row],[Column7]]), deployment_raw[[#This Row],[Column7]]/1048576,"")</f>
        <v/>
      </c>
      <c r="H707" s="31" t="str">
        <f>IF(ISNUMBER(deployment_raw[[#This Row],[Column8]]), deployment_raw[[#This Row],[Column8]],"")</f>
        <v/>
      </c>
      <c r="I707" s="33" t="str">
        <f>IF(ISNUMBER(deployment_raw[[#This Row],[Column9]]), deployment_raw[[#This Row],[Column9]]/1048576,"")</f>
        <v/>
      </c>
      <c r="J707" s="36" t="str">
        <f>IF(ISNUMBER(deployment_raw[[#This Row],[Column10]]), deployment_raw[[#This Row],[Column10]],"")</f>
        <v/>
      </c>
      <c r="K707" s="31" t="str">
        <f>IF(ISNUMBER(deployment_raw[[#This Row],[Column11]]), deployment_raw[[#This Row],[Column11]]/1048576,"")</f>
        <v/>
      </c>
      <c r="L707" s="31" t="str">
        <f>IF(ISNUMBER(deployment_raw[[#This Row],[Column12]]), deployment_raw[[#This Row],[Column12]],"")</f>
        <v/>
      </c>
      <c r="M707" s="40" t="str">
        <f>IF(ISNUMBER(deployment_raw[[#This Row],[Column13]]), deployment_raw[[#This Row],[Column13]]/1048576,"")</f>
        <v/>
      </c>
    </row>
    <row r="708" spans="1:13" ht="15.75" customHeight="1" x14ac:dyDescent="0.25">
      <c r="A708" s="30" t="str">
        <f>IF(ISNONTEXT(deployment_raw[[#This Row],[Column1]]), "", deployment_raw[[#This Row],[Column1]])</f>
        <v/>
      </c>
      <c r="B708" s="47" t="str">
        <f>IF(ISNONTEXT(deployment_raw[[#This Row],[Column2]]), "", deployment_raw[[#This Row],[Column2]])</f>
        <v/>
      </c>
      <c r="C708" s="48" t="str">
        <f>IF(ISNONTEXT(deployment_raw[[#This Row],[Column3]]), "", deployment_raw[[#This Row],[Column3]])</f>
        <v/>
      </c>
      <c r="D708" s="47" t="str">
        <f>IF(ISNONTEXT(deployment_raw[[#This Row],[Column4]]), "", deployment_raw[[#This Row],[Column4]])</f>
        <v/>
      </c>
      <c r="E708" s="33" t="str">
        <f>IF(ISNUMBER(deployment_raw[[#This Row],[Column5]]), deployment_raw[[#This Row],[Column5]],"")</f>
        <v/>
      </c>
      <c r="F708" s="36" t="str">
        <f>IF(ISNUMBER(deployment_raw[[#This Row],[Column6]]), deployment_raw[[#This Row],[Column6]],"")</f>
        <v/>
      </c>
      <c r="G708" s="31" t="str">
        <f>IF(ISNUMBER(deployment_raw[[#This Row],[Column7]]), deployment_raw[[#This Row],[Column7]]/1048576,"")</f>
        <v/>
      </c>
      <c r="H708" s="31" t="str">
        <f>IF(ISNUMBER(deployment_raw[[#This Row],[Column8]]), deployment_raw[[#This Row],[Column8]],"")</f>
        <v/>
      </c>
      <c r="I708" s="33" t="str">
        <f>IF(ISNUMBER(deployment_raw[[#This Row],[Column9]]), deployment_raw[[#This Row],[Column9]]/1048576,"")</f>
        <v/>
      </c>
      <c r="J708" s="36" t="str">
        <f>IF(ISNUMBER(deployment_raw[[#This Row],[Column10]]), deployment_raw[[#This Row],[Column10]],"")</f>
        <v/>
      </c>
      <c r="K708" s="31" t="str">
        <f>IF(ISNUMBER(deployment_raw[[#This Row],[Column11]]), deployment_raw[[#This Row],[Column11]]/1048576,"")</f>
        <v/>
      </c>
      <c r="L708" s="31" t="str">
        <f>IF(ISNUMBER(deployment_raw[[#This Row],[Column12]]), deployment_raw[[#This Row],[Column12]],"")</f>
        <v/>
      </c>
      <c r="M708" s="40" t="str">
        <f>IF(ISNUMBER(deployment_raw[[#This Row],[Column13]]), deployment_raw[[#This Row],[Column13]]/1048576,"")</f>
        <v/>
      </c>
    </row>
    <row r="709" spans="1:13" ht="15.75" customHeight="1" x14ac:dyDescent="0.25">
      <c r="A709" s="30" t="str">
        <f>IF(ISNONTEXT(deployment_raw[[#This Row],[Column1]]), "", deployment_raw[[#This Row],[Column1]])</f>
        <v/>
      </c>
      <c r="B709" s="47" t="str">
        <f>IF(ISNONTEXT(deployment_raw[[#This Row],[Column2]]), "", deployment_raw[[#This Row],[Column2]])</f>
        <v/>
      </c>
      <c r="C709" s="48" t="str">
        <f>IF(ISNONTEXT(deployment_raw[[#This Row],[Column3]]), "", deployment_raw[[#This Row],[Column3]])</f>
        <v/>
      </c>
      <c r="D709" s="47" t="str">
        <f>IF(ISNONTEXT(deployment_raw[[#This Row],[Column4]]), "", deployment_raw[[#This Row],[Column4]])</f>
        <v/>
      </c>
      <c r="E709" s="33" t="str">
        <f>IF(ISNUMBER(deployment_raw[[#This Row],[Column5]]), deployment_raw[[#This Row],[Column5]],"")</f>
        <v/>
      </c>
      <c r="F709" s="36" t="str">
        <f>IF(ISNUMBER(deployment_raw[[#This Row],[Column6]]), deployment_raw[[#This Row],[Column6]],"")</f>
        <v/>
      </c>
      <c r="G709" s="31" t="str">
        <f>IF(ISNUMBER(deployment_raw[[#This Row],[Column7]]), deployment_raw[[#This Row],[Column7]]/1048576,"")</f>
        <v/>
      </c>
      <c r="H709" s="31" t="str">
        <f>IF(ISNUMBER(deployment_raw[[#This Row],[Column8]]), deployment_raw[[#This Row],[Column8]],"")</f>
        <v/>
      </c>
      <c r="I709" s="33" t="str">
        <f>IF(ISNUMBER(deployment_raw[[#This Row],[Column9]]), deployment_raw[[#This Row],[Column9]]/1048576,"")</f>
        <v/>
      </c>
      <c r="J709" s="36" t="str">
        <f>IF(ISNUMBER(deployment_raw[[#This Row],[Column10]]), deployment_raw[[#This Row],[Column10]],"")</f>
        <v/>
      </c>
      <c r="K709" s="31" t="str">
        <f>IF(ISNUMBER(deployment_raw[[#This Row],[Column11]]), deployment_raw[[#This Row],[Column11]]/1048576,"")</f>
        <v/>
      </c>
      <c r="L709" s="31" t="str">
        <f>IF(ISNUMBER(deployment_raw[[#This Row],[Column12]]), deployment_raw[[#This Row],[Column12]],"")</f>
        <v/>
      </c>
      <c r="M709" s="40" t="str">
        <f>IF(ISNUMBER(deployment_raw[[#This Row],[Column13]]), deployment_raw[[#This Row],[Column13]]/1048576,"")</f>
        <v/>
      </c>
    </row>
    <row r="710" spans="1:13" ht="15.75" customHeight="1" x14ac:dyDescent="0.25">
      <c r="A710" s="30" t="str">
        <f>IF(ISNONTEXT(deployment_raw[[#This Row],[Column1]]), "", deployment_raw[[#This Row],[Column1]])</f>
        <v/>
      </c>
      <c r="B710" s="47" t="str">
        <f>IF(ISNONTEXT(deployment_raw[[#This Row],[Column2]]), "", deployment_raw[[#This Row],[Column2]])</f>
        <v/>
      </c>
      <c r="C710" s="48" t="str">
        <f>IF(ISNONTEXT(deployment_raw[[#This Row],[Column3]]), "", deployment_raw[[#This Row],[Column3]])</f>
        <v/>
      </c>
      <c r="D710" s="47" t="str">
        <f>IF(ISNONTEXT(deployment_raw[[#This Row],[Column4]]), "", deployment_raw[[#This Row],[Column4]])</f>
        <v/>
      </c>
      <c r="E710" s="33" t="str">
        <f>IF(ISNUMBER(deployment_raw[[#This Row],[Column5]]), deployment_raw[[#This Row],[Column5]],"")</f>
        <v/>
      </c>
      <c r="F710" s="36" t="str">
        <f>IF(ISNUMBER(deployment_raw[[#This Row],[Column6]]), deployment_raw[[#This Row],[Column6]],"")</f>
        <v/>
      </c>
      <c r="G710" s="31" t="str">
        <f>IF(ISNUMBER(deployment_raw[[#This Row],[Column7]]), deployment_raw[[#This Row],[Column7]]/1048576,"")</f>
        <v/>
      </c>
      <c r="H710" s="31" t="str">
        <f>IF(ISNUMBER(deployment_raw[[#This Row],[Column8]]), deployment_raw[[#This Row],[Column8]],"")</f>
        <v/>
      </c>
      <c r="I710" s="33" t="str">
        <f>IF(ISNUMBER(deployment_raw[[#This Row],[Column9]]), deployment_raw[[#This Row],[Column9]]/1048576,"")</f>
        <v/>
      </c>
      <c r="J710" s="36" t="str">
        <f>IF(ISNUMBER(deployment_raw[[#This Row],[Column10]]), deployment_raw[[#This Row],[Column10]],"")</f>
        <v/>
      </c>
      <c r="K710" s="31" t="str">
        <f>IF(ISNUMBER(deployment_raw[[#This Row],[Column11]]), deployment_raw[[#This Row],[Column11]]/1048576,"")</f>
        <v/>
      </c>
      <c r="L710" s="31" t="str">
        <f>IF(ISNUMBER(deployment_raw[[#This Row],[Column12]]), deployment_raw[[#This Row],[Column12]],"")</f>
        <v/>
      </c>
      <c r="M710" s="40" t="str">
        <f>IF(ISNUMBER(deployment_raw[[#This Row],[Column13]]), deployment_raw[[#This Row],[Column13]]/1048576,"")</f>
        <v/>
      </c>
    </row>
    <row r="711" spans="1:13" ht="15.75" customHeight="1" x14ac:dyDescent="0.25">
      <c r="A711" s="30" t="str">
        <f>IF(ISNONTEXT(deployment_raw[[#This Row],[Column1]]), "", deployment_raw[[#This Row],[Column1]])</f>
        <v/>
      </c>
      <c r="B711" s="47" t="str">
        <f>IF(ISNONTEXT(deployment_raw[[#This Row],[Column2]]), "", deployment_raw[[#This Row],[Column2]])</f>
        <v/>
      </c>
      <c r="C711" s="48" t="str">
        <f>IF(ISNONTEXT(deployment_raw[[#This Row],[Column3]]), "", deployment_raw[[#This Row],[Column3]])</f>
        <v/>
      </c>
      <c r="D711" s="47" t="str">
        <f>IF(ISNONTEXT(deployment_raw[[#This Row],[Column4]]), "", deployment_raw[[#This Row],[Column4]])</f>
        <v/>
      </c>
      <c r="E711" s="33" t="str">
        <f>IF(ISNUMBER(deployment_raw[[#This Row],[Column5]]), deployment_raw[[#This Row],[Column5]],"")</f>
        <v/>
      </c>
      <c r="F711" s="36" t="str">
        <f>IF(ISNUMBER(deployment_raw[[#This Row],[Column6]]), deployment_raw[[#This Row],[Column6]],"")</f>
        <v/>
      </c>
      <c r="G711" s="31" t="str">
        <f>IF(ISNUMBER(deployment_raw[[#This Row],[Column7]]), deployment_raw[[#This Row],[Column7]]/1048576,"")</f>
        <v/>
      </c>
      <c r="H711" s="31" t="str">
        <f>IF(ISNUMBER(deployment_raw[[#This Row],[Column8]]), deployment_raw[[#This Row],[Column8]],"")</f>
        <v/>
      </c>
      <c r="I711" s="33" t="str">
        <f>IF(ISNUMBER(deployment_raw[[#This Row],[Column9]]), deployment_raw[[#This Row],[Column9]]/1048576,"")</f>
        <v/>
      </c>
      <c r="J711" s="36" t="str">
        <f>IF(ISNUMBER(deployment_raw[[#This Row],[Column10]]), deployment_raw[[#This Row],[Column10]],"")</f>
        <v/>
      </c>
      <c r="K711" s="31" t="str">
        <f>IF(ISNUMBER(deployment_raw[[#This Row],[Column11]]), deployment_raw[[#This Row],[Column11]]/1048576,"")</f>
        <v/>
      </c>
      <c r="L711" s="31" t="str">
        <f>IF(ISNUMBER(deployment_raw[[#This Row],[Column12]]), deployment_raw[[#This Row],[Column12]],"")</f>
        <v/>
      </c>
      <c r="M711" s="40" t="str">
        <f>IF(ISNUMBER(deployment_raw[[#This Row],[Column13]]), deployment_raw[[#This Row],[Column13]]/1048576,"")</f>
        <v/>
      </c>
    </row>
    <row r="712" spans="1:13" ht="15.75" customHeight="1" x14ac:dyDescent="0.25">
      <c r="A712" s="30" t="str">
        <f>IF(ISNONTEXT(deployment_raw[[#This Row],[Column1]]), "", deployment_raw[[#This Row],[Column1]])</f>
        <v/>
      </c>
      <c r="B712" s="47" t="str">
        <f>IF(ISNONTEXT(deployment_raw[[#This Row],[Column2]]), "", deployment_raw[[#This Row],[Column2]])</f>
        <v/>
      </c>
      <c r="C712" s="48" t="str">
        <f>IF(ISNONTEXT(deployment_raw[[#This Row],[Column3]]), "", deployment_raw[[#This Row],[Column3]])</f>
        <v/>
      </c>
      <c r="D712" s="47" t="str">
        <f>IF(ISNONTEXT(deployment_raw[[#This Row],[Column4]]), "", deployment_raw[[#This Row],[Column4]])</f>
        <v/>
      </c>
      <c r="E712" s="33" t="str">
        <f>IF(ISNUMBER(deployment_raw[[#This Row],[Column5]]), deployment_raw[[#This Row],[Column5]],"")</f>
        <v/>
      </c>
      <c r="F712" s="36" t="str">
        <f>IF(ISNUMBER(deployment_raw[[#This Row],[Column6]]), deployment_raw[[#This Row],[Column6]],"")</f>
        <v/>
      </c>
      <c r="G712" s="31" t="str">
        <f>IF(ISNUMBER(deployment_raw[[#This Row],[Column7]]), deployment_raw[[#This Row],[Column7]]/1048576,"")</f>
        <v/>
      </c>
      <c r="H712" s="31" t="str">
        <f>IF(ISNUMBER(deployment_raw[[#This Row],[Column8]]), deployment_raw[[#This Row],[Column8]],"")</f>
        <v/>
      </c>
      <c r="I712" s="33" t="str">
        <f>IF(ISNUMBER(deployment_raw[[#This Row],[Column9]]), deployment_raw[[#This Row],[Column9]]/1048576,"")</f>
        <v/>
      </c>
      <c r="J712" s="36" t="str">
        <f>IF(ISNUMBER(deployment_raw[[#This Row],[Column10]]), deployment_raw[[#This Row],[Column10]],"")</f>
        <v/>
      </c>
      <c r="K712" s="31" t="str">
        <f>IF(ISNUMBER(deployment_raw[[#This Row],[Column11]]), deployment_raw[[#This Row],[Column11]]/1048576,"")</f>
        <v/>
      </c>
      <c r="L712" s="31" t="str">
        <f>IF(ISNUMBER(deployment_raw[[#This Row],[Column12]]), deployment_raw[[#This Row],[Column12]],"")</f>
        <v/>
      </c>
      <c r="M712" s="40" t="str">
        <f>IF(ISNUMBER(deployment_raw[[#This Row],[Column13]]), deployment_raw[[#This Row],[Column13]]/1048576,"")</f>
        <v/>
      </c>
    </row>
    <row r="713" spans="1:13" ht="15.75" customHeight="1" x14ac:dyDescent="0.25">
      <c r="A713" s="30" t="str">
        <f>IF(ISNONTEXT(deployment_raw[[#This Row],[Column1]]), "", deployment_raw[[#This Row],[Column1]])</f>
        <v/>
      </c>
      <c r="B713" s="47" t="str">
        <f>IF(ISNONTEXT(deployment_raw[[#This Row],[Column2]]), "", deployment_raw[[#This Row],[Column2]])</f>
        <v/>
      </c>
      <c r="C713" s="48" t="str">
        <f>IF(ISNONTEXT(deployment_raw[[#This Row],[Column3]]), "", deployment_raw[[#This Row],[Column3]])</f>
        <v/>
      </c>
      <c r="D713" s="47" t="str">
        <f>IF(ISNONTEXT(deployment_raw[[#This Row],[Column4]]), "", deployment_raw[[#This Row],[Column4]])</f>
        <v/>
      </c>
      <c r="E713" s="33" t="str">
        <f>IF(ISNUMBER(deployment_raw[[#This Row],[Column5]]), deployment_raw[[#This Row],[Column5]],"")</f>
        <v/>
      </c>
      <c r="F713" s="36" t="str">
        <f>IF(ISNUMBER(deployment_raw[[#This Row],[Column6]]), deployment_raw[[#This Row],[Column6]],"")</f>
        <v/>
      </c>
      <c r="G713" s="31" t="str">
        <f>IF(ISNUMBER(deployment_raw[[#This Row],[Column7]]), deployment_raw[[#This Row],[Column7]]/1048576,"")</f>
        <v/>
      </c>
      <c r="H713" s="31" t="str">
        <f>IF(ISNUMBER(deployment_raw[[#This Row],[Column8]]), deployment_raw[[#This Row],[Column8]],"")</f>
        <v/>
      </c>
      <c r="I713" s="33" t="str">
        <f>IF(ISNUMBER(deployment_raw[[#This Row],[Column9]]), deployment_raw[[#This Row],[Column9]]/1048576,"")</f>
        <v/>
      </c>
      <c r="J713" s="36" t="str">
        <f>IF(ISNUMBER(deployment_raw[[#This Row],[Column10]]), deployment_raw[[#This Row],[Column10]],"")</f>
        <v/>
      </c>
      <c r="K713" s="31" t="str">
        <f>IF(ISNUMBER(deployment_raw[[#This Row],[Column11]]), deployment_raw[[#This Row],[Column11]]/1048576,"")</f>
        <v/>
      </c>
      <c r="L713" s="31" t="str">
        <f>IF(ISNUMBER(deployment_raw[[#This Row],[Column12]]), deployment_raw[[#This Row],[Column12]],"")</f>
        <v/>
      </c>
      <c r="M713" s="40" t="str">
        <f>IF(ISNUMBER(deployment_raw[[#This Row],[Column13]]), deployment_raw[[#This Row],[Column13]]/1048576,"")</f>
        <v/>
      </c>
    </row>
    <row r="714" spans="1:13" ht="15.75" customHeight="1" x14ac:dyDescent="0.25">
      <c r="A714" s="30" t="str">
        <f>IF(ISNONTEXT(deployment_raw[[#This Row],[Column1]]), "", deployment_raw[[#This Row],[Column1]])</f>
        <v/>
      </c>
      <c r="B714" s="47" t="str">
        <f>IF(ISNONTEXT(deployment_raw[[#This Row],[Column2]]), "", deployment_raw[[#This Row],[Column2]])</f>
        <v/>
      </c>
      <c r="C714" s="48" t="str">
        <f>IF(ISNONTEXT(deployment_raw[[#This Row],[Column3]]), "", deployment_raw[[#This Row],[Column3]])</f>
        <v/>
      </c>
      <c r="D714" s="47" t="str">
        <f>IF(ISNONTEXT(deployment_raw[[#This Row],[Column4]]), "", deployment_raw[[#This Row],[Column4]])</f>
        <v/>
      </c>
      <c r="E714" s="33" t="str">
        <f>IF(ISNUMBER(deployment_raw[[#This Row],[Column5]]), deployment_raw[[#This Row],[Column5]],"")</f>
        <v/>
      </c>
      <c r="F714" s="36" t="str">
        <f>IF(ISNUMBER(deployment_raw[[#This Row],[Column6]]), deployment_raw[[#This Row],[Column6]],"")</f>
        <v/>
      </c>
      <c r="G714" s="31" t="str">
        <f>IF(ISNUMBER(deployment_raw[[#This Row],[Column7]]), deployment_raw[[#This Row],[Column7]]/1048576,"")</f>
        <v/>
      </c>
      <c r="H714" s="31" t="str">
        <f>IF(ISNUMBER(deployment_raw[[#This Row],[Column8]]), deployment_raw[[#This Row],[Column8]],"")</f>
        <v/>
      </c>
      <c r="I714" s="33" t="str">
        <f>IF(ISNUMBER(deployment_raw[[#This Row],[Column9]]), deployment_raw[[#This Row],[Column9]]/1048576,"")</f>
        <v/>
      </c>
      <c r="J714" s="36" t="str">
        <f>IF(ISNUMBER(deployment_raw[[#This Row],[Column10]]), deployment_raw[[#This Row],[Column10]],"")</f>
        <v/>
      </c>
      <c r="K714" s="31" t="str">
        <f>IF(ISNUMBER(deployment_raw[[#This Row],[Column11]]), deployment_raw[[#This Row],[Column11]]/1048576,"")</f>
        <v/>
      </c>
      <c r="L714" s="31" t="str">
        <f>IF(ISNUMBER(deployment_raw[[#This Row],[Column12]]), deployment_raw[[#This Row],[Column12]],"")</f>
        <v/>
      </c>
      <c r="M714" s="40" t="str">
        <f>IF(ISNUMBER(deployment_raw[[#This Row],[Column13]]), deployment_raw[[#This Row],[Column13]]/1048576,"")</f>
        <v/>
      </c>
    </row>
    <row r="715" spans="1:13" ht="15.75" customHeight="1" x14ac:dyDescent="0.25">
      <c r="A715" s="30" t="str">
        <f>IF(ISNONTEXT(deployment_raw[[#This Row],[Column1]]), "", deployment_raw[[#This Row],[Column1]])</f>
        <v/>
      </c>
      <c r="B715" s="47" t="str">
        <f>IF(ISNONTEXT(deployment_raw[[#This Row],[Column2]]), "", deployment_raw[[#This Row],[Column2]])</f>
        <v/>
      </c>
      <c r="C715" s="48" t="str">
        <f>IF(ISNONTEXT(deployment_raw[[#This Row],[Column3]]), "", deployment_raw[[#This Row],[Column3]])</f>
        <v/>
      </c>
      <c r="D715" s="47" t="str">
        <f>IF(ISNONTEXT(deployment_raw[[#This Row],[Column4]]), "", deployment_raw[[#This Row],[Column4]])</f>
        <v/>
      </c>
      <c r="E715" s="33" t="str">
        <f>IF(ISNUMBER(deployment_raw[[#This Row],[Column5]]), deployment_raw[[#This Row],[Column5]],"")</f>
        <v/>
      </c>
      <c r="F715" s="36" t="str">
        <f>IF(ISNUMBER(deployment_raw[[#This Row],[Column6]]), deployment_raw[[#This Row],[Column6]],"")</f>
        <v/>
      </c>
      <c r="G715" s="31" t="str">
        <f>IF(ISNUMBER(deployment_raw[[#This Row],[Column7]]), deployment_raw[[#This Row],[Column7]]/1048576,"")</f>
        <v/>
      </c>
      <c r="H715" s="31" t="str">
        <f>IF(ISNUMBER(deployment_raw[[#This Row],[Column8]]), deployment_raw[[#This Row],[Column8]],"")</f>
        <v/>
      </c>
      <c r="I715" s="33" t="str">
        <f>IF(ISNUMBER(deployment_raw[[#This Row],[Column9]]), deployment_raw[[#This Row],[Column9]]/1048576,"")</f>
        <v/>
      </c>
      <c r="J715" s="36" t="str">
        <f>IF(ISNUMBER(deployment_raw[[#This Row],[Column10]]), deployment_raw[[#This Row],[Column10]],"")</f>
        <v/>
      </c>
      <c r="K715" s="31" t="str">
        <f>IF(ISNUMBER(deployment_raw[[#This Row],[Column11]]), deployment_raw[[#This Row],[Column11]]/1048576,"")</f>
        <v/>
      </c>
      <c r="L715" s="31" t="str">
        <f>IF(ISNUMBER(deployment_raw[[#This Row],[Column12]]), deployment_raw[[#This Row],[Column12]],"")</f>
        <v/>
      </c>
      <c r="M715" s="40" t="str">
        <f>IF(ISNUMBER(deployment_raw[[#This Row],[Column13]]), deployment_raw[[#This Row],[Column13]]/1048576,"")</f>
        <v/>
      </c>
    </row>
    <row r="716" spans="1:13" ht="15.75" customHeight="1" x14ac:dyDescent="0.25">
      <c r="A716" s="30" t="str">
        <f>IF(ISNONTEXT(deployment_raw[[#This Row],[Column1]]), "", deployment_raw[[#This Row],[Column1]])</f>
        <v/>
      </c>
      <c r="B716" s="47" t="str">
        <f>IF(ISNONTEXT(deployment_raw[[#This Row],[Column2]]), "", deployment_raw[[#This Row],[Column2]])</f>
        <v/>
      </c>
      <c r="C716" s="48" t="str">
        <f>IF(ISNONTEXT(deployment_raw[[#This Row],[Column3]]), "", deployment_raw[[#This Row],[Column3]])</f>
        <v/>
      </c>
      <c r="D716" s="47" t="str">
        <f>IF(ISNONTEXT(deployment_raw[[#This Row],[Column4]]), "", deployment_raw[[#This Row],[Column4]])</f>
        <v/>
      </c>
      <c r="E716" s="33" t="str">
        <f>IF(ISNUMBER(deployment_raw[[#This Row],[Column5]]), deployment_raw[[#This Row],[Column5]],"")</f>
        <v/>
      </c>
      <c r="F716" s="36" t="str">
        <f>IF(ISNUMBER(deployment_raw[[#This Row],[Column6]]), deployment_raw[[#This Row],[Column6]],"")</f>
        <v/>
      </c>
      <c r="G716" s="31" t="str">
        <f>IF(ISNUMBER(deployment_raw[[#This Row],[Column7]]), deployment_raw[[#This Row],[Column7]]/1048576,"")</f>
        <v/>
      </c>
      <c r="H716" s="31" t="str">
        <f>IF(ISNUMBER(deployment_raw[[#This Row],[Column8]]), deployment_raw[[#This Row],[Column8]],"")</f>
        <v/>
      </c>
      <c r="I716" s="33" t="str">
        <f>IF(ISNUMBER(deployment_raw[[#This Row],[Column9]]), deployment_raw[[#This Row],[Column9]]/1048576,"")</f>
        <v/>
      </c>
      <c r="J716" s="36" t="str">
        <f>IF(ISNUMBER(deployment_raw[[#This Row],[Column10]]), deployment_raw[[#This Row],[Column10]],"")</f>
        <v/>
      </c>
      <c r="K716" s="31" t="str">
        <f>IF(ISNUMBER(deployment_raw[[#This Row],[Column11]]), deployment_raw[[#This Row],[Column11]]/1048576,"")</f>
        <v/>
      </c>
      <c r="L716" s="31" t="str">
        <f>IF(ISNUMBER(deployment_raw[[#This Row],[Column12]]), deployment_raw[[#This Row],[Column12]],"")</f>
        <v/>
      </c>
      <c r="M716" s="40" t="str">
        <f>IF(ISNUMBER(deployment_raw[[#This Row],[Column13]]), deployment_raw[[#This Row],[Column13]]/1048576,"")</f>
        <v/>
      </c>
    </row>
    <row r="717" spans="1:13" ht="15.75" customHeight="1" x14ac:dyDescent="0.25">
      <c r="A717" s="30" t="str">
        <f>IF(ISNONTEXT(deployment_raw[[#This Row],[Column1]]), "", deployment_raw[[#This Row],[Column1]])</f>
        <v/>
      </c>
      <c r="B717" s="47" t="str">
        <f>IF(ISNONTEXT(deployment_raw[[#This Row],[Column2]]), "", deployment_raw[[#This Row],[Column2]])</f>
        <v/>
      </c>
      <c r="C717" s="48" t="str">
        <f>IF(ISNONTEXT(deployment_raw[[#This Row],[Column3]]), "", deployment_raw[[#This Row],[Column3]])</f>
        <v/>
      </c>
      <c r="D717" s="47" t="str">
        <f>IF(ISNONTEXT(deployment_raw[[#This Row],[Column4]]), "", deployment_raw[[#This Row],[Column4]])</f>
        <v/>
      </c>
      <c r="E717" s="33" t="str">
        <f>IF(ISNUMBER(deployment_raw[[#This Row],[Column5]]), deployment_raw[[#This Row],[Column5]],"")</f>
        <v/>
      </c>
      <c r="F717" s="36" t="str">
        <f>IF(ISNUMBER(deployment_raw[[#This Row],[Column6]]), deployment_raw[[#This Row],[Column6]],"")</f>
        <v/>
      </c>
      <c r="G717" s="31" t="str">
        <f>IF(ISNUMBER(deployment_raw[[#This Row],[Column7]]), deployment_raw[[#This Row],[Column7]]/1048576,"")</f>
        <v/>
      </c>
      <c r="H717" s="31" t="str">
        <f>IF(ISNUMBER(deployment_raw[[#This Row],[Column8]]), deployment_raw[[#This Row],[Column8]],"")</f>
        <v/>
      </c>
      <c r="I717" s="33" t="str">
        <f>IF(ISNUMBER(deployment_raw[[#This Row],[Column9]]), deployment_raw[[#This Row],[Column9]]/1048576,"")</f>
        <v/>
      </c>
      <c r="J717" s="36" t="str">
        <f>IF(ISNUMBER(deployment_raw[[#This Row],[Column10]]), deployment_raw[[#This Row],[Column10]],"")</f>
        <v/>
      </c>
      <c r="K717" s="31" t="str">
        <f>IF(ISNUMBER(deployment_raw[[#This Row],[Column11]]), deployment_raw[[#This Row],[Column11]]/1048576,"")</f>
        <v/>
      </c>
      <c r="L717" s="31" t="str">
        <f>IF(ISNUMBER(deployment_raw[[#This Row],[Column12]]), deployment_raw[[#This Row],[Column12]],"")</f>
        <v/>
      </c>
      <c r="M717" s="40" t="str">
        <f>IF(ISNUMBER(deployment_raw[[#This Row],[Column13]]), deployment_raw[[#This Row],[Column13]]/1048576,"")</f>
        <v/>
      </c>
    </row>
    <row r="718" spans="1:13" ht="15.75" customHeight="1" x14ac:dyDescent="0.25">
      <c r="A718" s="30" t="str">
        <f>IF(ISNONTEXT(deployment_raw[[#This Row],[Column1]]), "", deployment_raw[[#This Row],[Column1]])</f>
        <v/>
      </c>
      <c r="B718" s="47" t="str">
        <f>IF(ISNONTEXT(deployment_raw[[#This Row],[Column2]]), "", deployment_raw[[#This Row],[Column2]])</f>
        <v/>
      </c>
      <c r="C718" s="48" t="str">
        <f>IF(ISNONTEXT(deployment_raw[[#This Row],[Column3]]), "", deployment_raw[[#This Row],[Column3]])</f>
        <v/>
      </c>
      <c r="D718" s="47" t="str">
        <f>IF(ISNONTEXT(deployment_raw[[#This Row],[Column4]]), "", deployment_raw[[#This Row],[Column4]])</f>
        <v/>
      </c>
      <c r="E718" s="33" t="str">
        <f>IF(ISNUMBER(deployment_raw[[#This Row],[Column5]]), deployment_raw[[#This Row],[Column5]],"")</f>
        <v/>
      </c>
      <c r="F718" s="36" t="str">
        <f>IF(ISNUMBER(deployment_raw[[#This Row],[Column6]]), deployment_raw[[#This Row],[Column6]],"")</f>
        <v/>
      </c>
      <c r="G718" s="31" t="str">
        <f>IF(ISNUMBER(deployment_raw[[#This Row],[Column7]]), deployment_raw[[#This Row],[Column7]]/1048576,"")</f>
        <v/>
      </c>
      <c r="H718" s="31" t="str">
        <f>IF(ISNUMBER(deployment_raw[[#This Row],[Column8]]), deployment_raw[[#This Row],[Column8]],"")</f>
        <v/>
      </c>
      <c r="I718" s="33" t="str">
        <f>IF(ISNUMBER(deployment_raw[[#This Row],[Column9]]), deployment_raw[[#This Row],[Column9]]/1048576,"")</f>
        <v/>
      </c>
      <c r="J718" s="36" t="str">
        <f>IF(ISNUMBER(deployment_raw[[#This Row],[Column10]]), deployment_raw[[#This Row],[Column10]],"")</f>
        <v/>
      </c>
      <c r="K718" s="31" t="str">
        <f>IF(ISNUMBER(deployment_raw[[#This Row],[Column11]]), deployment_raw[[#This Row],[Column11]]/1048576,"")</f>
        <v/>
      </c>
      <c r="L718" s="31" t="str">
        <f>IF(ISNUMBER(deployment_raw[[#This Row],[Column12]]), deployment_raw[[#This Row],[Column12]],"")</f>
        <v/>
      </c>
      <c r="M718" s="40" t="str">
        <f>IF(ISNUMBER(deployment_raw[[#This Row],[Column13]]), deployment_raw[[#This Row],[Column13]]/1048576,"")</f>
        <v/>
      </c>
    </row>
    <row r="719" spans="1:13" ht="15.75" customHeight="1" x14ac:dyDescent="0.25">
      <c r="A719" s="30" t="str">
        <f>IF(ISNONTEXT(deployment_raw[[#This Row],[Column1]]), "", deployment_raw[[#This Row],[Column1]])</f>
        <v/>
      </c>
      <c r="B719" s="47" t="str">
        <f>IF(ISNONTEXT(deployment_raw[[#This Row],[Column2]]), "", deployment_raw[[#This Row],[Column2]])</f>
        <v/>
      </c>
      <c r="C719" s="48" t="str">
        <f>IF(ISNONTEXT(deployment_raw[[#This Row],[Column3]]), "", deployment_raw[[#This Row],[Column3]])</f>
        <v/>
      </c>
      <c r="D719" s="47" t="str">
        <f>IF(ISNONTEXT(deployment_raw[[#This Row],[Column4]]), "", deployment_raw[[#This Row],[Column4]])</f>
        <v/>
      </c>
      <c r="E719" s="33" t="str">
        <f>IF(ISNUMBER(deployment_raw[[#This Row],[Column5]]), deployment_raw[[#This Row],[Column5]],"")</f>
        <v/>
      </c>
      <c r="F719" s="36" t="str">
        <f>IF(ISNUMBER(deployment_raw[[#This Row],[Column6]]), deployment_raw[[#This Row],[Column6]],"")</f>
        <v/>
      </c>
      <c r="G719" s="31" t="str">
        <f>IF(ISNUMBER(deployment_raw[[#This Row],[Column7]]), deployment_raw[[#This Row],[Column7]]/1048576,"")</f>
        <v/>
      </c>
      <c r="H719" s="31" t="str">
        <f>IF(ISNUMBER(deployment_raw[[#This Row],[Column8]]), deployment_raw[[#This Row],[Column8]],"")</f>
        <v/>
      </c>
      <c r="I719" s="33" t="str">
        <f>IF(ISNUMBER(deployment_raw[[#This Row],[Column9]]), deployment_raw[[#This Row],[Column9]]/1048576,"")</f>
        <v/>
      </c>
      <c r="J719" s="36" t="str">
        <f>IF(ISNUMBER(deployment_raw[[#This Row],[Column10]]), deployment_raw[[#This Row],[Column10]],"")</f>
        <v/>
      </c>
      <c r="K719" s="31" t="str">
        <f>IF(ISNUMBER(deployment_raw[[#This Row],[Column11]]), deployment_raw[[#This Row],[Column11]]/1048576,"")</f>
        <v/>
      </c>
      <c r="L719" s="31" t="str">
        <f>IF(ISNUMBER(deployment_raw[[#This Row],[Column12]]), deployment_raw[[#This Row],[Column12]],"")</f>
        <v/>
      </c>
      <c r="M719" s="40" t="str">
        <f>IF(ISNUMBER(deployment_raw[[#This Row],[Column13]]), deployment_raw[[#This Row],[Column13]]/1048576,"")</f>
        <v/>
      </c>
    </row>
    <row r="720" spans="1:13" ht="15.75" customHeight="1" x14ac:dyDescent="0.25">
      <c r="A720" s="30" t="str">
        <f>IF(ISNONTEXT(deployment_raw[[#This Row],[Column1]]), "", deployment_raw[[#This Row],[Column1]])</f>
        <v/>
      </c>
      <c r="B720" s="47" t="str">
        <f>IF(ISNONTEXT(deployment_raw[[#This Row],[Column2]]), "", deployment_raw[[#This Row],[Column2]])</f>
        <v/>
      </c>
      <c r="C720" s="48" t="str">
        <f>IF(ISNONTEXT(deployment_raw[[#This Row],[Column3]]), "", deployment_raw[[#This Row],[Column3]])</f>
        <v/>
      </c>
      <c r="D720" s="47" t="str">
        <f>IF(ISNONTEXT(deployment_raw[[#This Row],[Column4]]), "", deployment_raw[[#This Row],[Column4]])</f>
        <v/>
      </c>
      <c r="E720" s="33" t="str">
        <f>IF(ISNUMBER(deployment_raw[[#This Row],[Column5]]), deployment_raw[[#This Row],[Column5]],"")</f>
        <v/>
      </c>
      <c r="F720" s="36" t="str">
        <f>IF(ISNUMBER(deployment_raw[[#This Row],[Column6]]), deployment_raw[[#This Row],[Column6]],"")</f>
        <v/>
      </c>
      <c r="G720" s="31" t="str">
        <f>IF(ISNUMBER(deployment_raw[[#This Row],[Column7]]), deployment_raw[[#This Row],[Column7]]/1048576,"")</f>
        <v/>
      </c>
      <c r="H720" s="31" t="str">
        <f>IF(ISNUMBER(deployment_raw[[#This Row],[Column8]]), deployment_raw[[#This Row],[Column8]],"")</f>
        <v/>
      </c>
      <c r="I720" s="33" t="str">
        <f>IF(ISNUMBER(deployment_raw[[#This Row],[Column9]]), deployment_raw[[#This Row],[Column9]]/1048576,"")</f>
        <v/>
      </c>
      <c r="J720" s="36" t="str">
        <f>IF(ISNUMBER(deployment_raw[[#This Row],[Column10]]), deployment_raw[[#This Row],[Column10]],"")</f>
        <v/>
      </c>
      <c r="K720" s="31" t="str">
        <f>IF(ISNUMBER(deployment_raw[[#This Row],[Column11]]), deployment_raw[[#This Row],[Column11]]/1048576,"")</f>
        <v/>
      </c>
      <c r="L720" s="31" t="str">
        <f>IF(ISNUMBER(deployment_raw[[#This Row],[Column12]]), deployment_raw[[#This Row],[Column12]],"")</f>
        <v/>
      </c>
      <c r="M720" s="40" t="str">
        <f>IF(ISNUMBER(deployment_raw[[#This Row],[Column13]]), deployment_raw[[#This Row],[Column13]]/1048576,"")</f>
        <v/>
      </c>
    </row>
    <row r="721" spans="1:13" ht="15.75" customHeight="1" x14ac:dyDescent="0.25">
      <c r="A721" s="30" t="str">
        <f>IF(ISNONTEXT(deployment_raw[[#This Row],[Column1]]), "", deployment_raw[[#This Row],[Column1]])</f>
        <v/>
      </c>
      <c r="B721" s="47" t="str">
        <f>IF(ISNONTEXT(deployment_raw[[#This Row],[Column2]]), "", deployment_raw[[#This Row],[Column2]])</f>
        <v/>
      </c>
      <c r="C721" s="48" t="str">
        <f>IF(ISNONTEXT(deployment_raw[[#This Row],[Column3]]), "", deployment_raw[[#This Row],[Column3]])</f>
        <v/>
      </c>
      <c r="D721" s="47" t="str">
        <f>IF(ISNONTEXT(deployment_raw[[#This Row],[Column4]]), "", deployment_raw[[#This Row],[Column4]])</f>
        <v/>
      </c>
      <c r="E721" s="33" t="str">
        <f>IF(ISNUMBER(deployment_raw[[#This Row],[Column5]]), deployment_raw[[#This Row],[Column5]],"")</f>
        <v/>
      </c>
      <c r="F721" s="36" t="str">
        <f>IF(ISNUMBER(deployment_raw[[#This Row],[Column6]]), deployment_raw[[#This Row],[Column6]],"")</f>
        <v/>
      </c>
      <c r="G721" s="31" t="str">
        <f>IF(ISNUMBER(deployment_raw[[#This Row],[Column7]]), deployment_raw[[#This Row],[Column7]]/1048576,"")</f>
        <v/>
      </c>
      <c r="H721" s="31" t="str">
        <f>IF(ISNUMBER(deployment_raw[[#This Row],[Column8]]), deployment_raw[[#This Row],[Column8]],"")</f>
        <v/>
      </c>
      <c r="I721" s="33" t="str">
        <f>IF(ISNUMBER(deployment_raw[[#This Row],[Column9]]), deployment_raw[[#This Row],[Column9]]/1048576,"")</f>
        <v/>
      </c>
      <c r="J721" s="36" t="str">
        <f>IF(ISNUMBER(deployment_raw[[#This Row],[Column10]]), deployment_raw[[#This Row],[Column10]],"")</f>
        <v/>
      </c>
      <c r="K721" s="31" t="str">
        <f>IF(ISNUMBER(deployment_raw[[#This Row],[Column11]]), deployment_raw[[#This Row],[Column11]]/1048576,"")</f>
        <v/>
      </c>
      <c r="L721" s="31" t="str">
        <f>IF(ISNUMBER(deployment_raw[[#This Row],[Column12]]), deployment_raw[[#This Row],[Column12]],"")</f>
        <v/>
      </c>
      <c r="M721" s="40" t="str">
        <f>IF(ISNUMBER(deployment_raw[[#This Row],[Column13]]), deployment_raw[[#This Row],[Column13]]/1048576,"")</f>
        <v/>
      </c>
    </row>
    <row r="722" spans="1:13" ht="15.75" customHeight="1" x14ac:dyDescent="0.25">
      <c r="A722" s="30" t="str">
        <f>IF(ISNONTEXT(deployment_raw[[#This Row],[Column1]]), "", deployment_raw[[#This Row],[Column1]])</f>
        <v/>
      </c>
      <c r="B722" s="47" t="str">
        <f>IF(ISNONTEXT(deployment_raw[[#This Row],[Column2]]), "", deployment_raw[[#This Row],[Column2]])</f>
        <v/>
      </c>
      <c r="C722" s="48" t="str">
        <f>IF(ISNONTEXT(deployment_raw[[#This Row],[Column3]]), "", deployment_raw[[#This Row],[Column3]])</f>
        <v/>
      </c>
      <c r="D722" s="47" t="str">
        <f>IF(ISNONTEXT(deployment_raw[[#This Row],[Column4]]), "", deployment_raw[[#This Row],[Column4]])</f>
        <v/>
      </c>
      <c r="E722" s="33" t="str">
        <f>IF(ISNUMBER(deployment_raw[[#This Row],[Column5]]), deployment_raw[[#This Row],[Column5]],"")</f>
        <v/>
      </c>
      <c r="F722" s="36" t="str">
        <f>IF(ISNUMBER(deployment_raw[[#This Row],[Column6]]), deployment_raw[[#This Row],[Column6]],"")</f>
        <v/>
      </c>
      <c r="G722" s="31" t="str">
        <f>IF(ISNUMBER(deployment_raw[[#This Row],[Column7]]), deployment_raw[[#This Row],[Column7]]/1048576,"")</f>
        <v/>
      </c>
      <c r="H722" s="31" t="str">
        <f>IF(ISNUMBER(deployment_raw[[#This Row],[Column8]]), deployment_raw[[#This Row],[Column8]],"")</f>
        <v/>
      </c>
      <c r="I722" s="33" t="str">
        <f>IF(ISNUMBER(deployment_raw[[#This Row],[Column9]]), deployment_raw[[#This Row],[Column9]]/1048576,"")</f>
        <v/>
      </c>
      <c r="J722" s="36" t="str">
        <f>IF(ISNUMBER(deployment_raw[[#This Row],[Column10]]), deployment_raw[[#This Row],[Column10]],"")</f>
        <v/>
      </c>
      <c r="K722" s="31" t="str">
        <f>IF(ISNUMBER(deployment_raw[[#This Row],[Column11]]), deployment_raw[[#This Row],[Column11]]/1048576,"")</f>
        <v/>
      </c>
      <c r="L722" s="31" t="str">
        <f>IF(ISNUMBER(deployment_raw[[#This Row],[Column12]]), deployment_raw[[#This Row],[Column12]],"")</f>
        <v/>
      </c>
      <c r="M722" s="40" t="str">
        <f>IF(ISNUMBER(deployment_raw[[#This Row],[Column13]]), deployment_raw[[#This Row],[Column13]]/1048576,"")</f>
        <v/>
      </c>
    </row>
    <row r="723" spans="1:13" ht="15.75" customHeight="1" x14ac:dyDescent="0.25">
      <c r="A723" s="30" t="str">
        <f>IF(ISNONTEXT(deployment_raw[[#This Row],[Column1]]), "", deployment_raw[[#This Row],[Column1]])</f>
        <v/>
      </c>
      <c r="B723" s="47" t="str">
        <f>IF(ISNONTEXT(deployment_raw[[#This Row],[Column2]]), "", deployment_raw[[#This Row],[Column2]])</f>
        <v/>
      </c>
      <c r="C723" s="48" t="str">
        <f>IF(ISNONTEXT(deployment_raw[[#This Row],[Column3]]), "", deployment_raw[[#This Row],[Column3]])</f>
        <v/>
      </c>
      <c r="D723" s="47" t="str">
        <f>IF(ISNONTEXT(deployment_raw[[#This Row],[Column4]]), "", deployment_raw[[#This Row],[Column4]])</f>
        <v/>
      </c>
      <c r="E723" s="33" t="str">
        <f>IF(ISNUMBER(deployment_raw[[#This Row],[Column5]]), deployment_raw[[#This Row],[Column5]],"")</f>
        <v/>
      </c>
      <c r="F723" s="36" t="str">
        <f>IF(ISNUMBER(deployment_raw[[#This Row],[Column6]]), deployment_raw[[#This Row],[Column6]],"")</f>
        <v/>
      </c>
      <c r="G723" s="31" t="str">
        <f>IF(ISNUMBER(deployment_raw[[#This Row],[Column7]]), deployment_raw[[#This Row],[Column7]]/1048576,"")</f>
        <v/>
      </c>
      <c r="H723" s="31" t="str">
        <f>IF(ISNUMBER(deployment_raw[[#This Row],[Column8]]), deployment_raw[[#This Row],[Column8]],"")</f>
        <v/>
      </c>
      <c r="I723" s="33" t="str">
        <f>IF(ISNUMBER(deployment_raw[[#This Row],[Column9]]), deployment_raw[[#This Row],[Column9]]/1048576,"")</f>
        <v/>
      </c>
      <c r="J723" s="36" t="str">
        <f>IF(ISNUMBER(deployment_raw[[#This Row],[Column10]]), deployment_raw[[#This Row],[Column10]],"")</f>
        <v/>
      </c>
      <c r="K723" s="31" t="str">
        <f>IF(ISNUMBER(deployment_raw[[#This Row],[Column11]]), deployment_raw[[#This Row],[Column11]]/1048576,"")</f>
        <v/>
      </c>
      <c r="L723" s="31" t="str">
        <f>IF(ISNUMBER(deployment_raw[[#This Row],[Column12]]), deployment_raw[[#This Row],[Column12]],"")</f>
        <v/>
      </c>
      <c r="M723" s="40" t="str">
        <f>IF(ISNUMBER(deployment_raw[[#This Row],[Column13]]), deployment_raw[[#This Row],[Column13]]/1048576,"")</f>
        <v/>
      </c>
    </row>
    <row r="724" spans="1:13" ht="15.75" customHeight="1" x14ac:dyDescent="0.25">
      <c r="A724" s="30" t="str">
        <f>IF(ISNONTEXT(deployment_raw[[#This Row],[Column1]]), "", deployment_raw[[#This Row],[Column1]])</f>
        <v/>
      </c>
      <c r="B724" s="47" t="str">
        <f>IF(ISNONTEXT(deployment_raw[[#This Row],[Column2]]), "", deployment_raw[[#This Row],[Column2]])</f>
        <v/>
      </c>
      <c r="C724" s="48" t="str">
        <f>IF(ISNONTEXT(deployment_raw[[#This Row],[Column3]]), "", deployment_raw[[#This Row],[Column3]])</f>
        <v/>
      </c>
      <c r="D724" s="47" t="str">
        <f>IF(ISNONTEXT(deployment_raw[[#This Row],[Column4]]), "", deployment_raw[[#This Row],[Column4]])</f>
        <v/>
      </c>
      <c r="E724" s="33" t="str">
        <f>IF(ISNUMBER(deployment_raw[[#This Row],[Column5]]), deployment_raw[[#This Row],[Column5]],"")</f>
        <v/>
      </c>
      <c r="F724" s="36" t="str">
        <f>IF(ISNUMBER(deployment_raw[[#This Row],[Column6]]), deployment_raw[[#This Row],[Column6]],"")</f>
        <v/>
      </c>
      <c r="G724" s="31" t="str">
        <f>IF(ISNUMBER(deployment_raw[[#This Row],[Column7]]), deployment_raw[[#This Row],[Column7]]/1048576,"")</f>
        <v/>
      </c>
      <c r="H724" s="31" t="str">
        <f>IF(ISNUMBER(deployment_raw[[#This Row],[Column8]]), deployment_raw[[#This Row],[Column8]],"")</f>
        <v/>
      </c>
      <c r="I724" s="33" t="str">
        <f>IF(ISNUMBER(deployment_raw[[#This Row],[Column9]]), deployment_raw[[#This Row],[Column9]]/1048576,"")</f>
        <v/>
      </c>
      <c r="J724" s="36" t="str">
        <f>IF(ISNUMBER(deployment_raw[[#This Row],[Column10]]), deployment_raw[[#This Row],[Column10]],"")</f>
        <v/>
      </c>
      <c r="K724" s="31" t="str">
        <f>IF(ISNUMBER(deployment_raw[[#This Row],[Column11]]), deployment_raw[[#This Row],[Column11]]/1048576,"")</f>
        <v/>
      </c>
      <c r="L724" s="31" t="str">
        <f>IF(ISNUMBER(deployment_raw[[#This Row],[Column12]]), deployment_raw[[#This Row],[Column12]],"")</f>
        <v/>
      </c>
      <c r="M724" s="40" t="str">
        <f>IF(ISNUMBER(deployment_raw[[#This Row],[Column13]]), deployment_raw[[#This Row],[Column13]]/1048576,"")</f>
        <v/>
      </c>
    </row>
    <row r="725" spans="1:13" ht="15.75" customHeight="1" x14ac:dyDescent="0.25">
      <c r="A725" s="30" t="str">
        <f>IF(ISNONTEXT(deployment_raw[[#This Row],[Column1]]), "", deployment_raw[[#This Row],[Column1]])</f>
        <v/>
      </c>
      <c r="B725" s="47" t="str">
        <f>IF(ISNONTEXT(deployment_raw[[#This Row],[Column2]]), "", deployment_raw[[#This Row],[Column2]])</f>
        <v/>
      </c>
      <c r="C725" s="48" t="str">
        <f>IF(ISNONTEXT(deployment_raw[[#This Row],[Column3]]), "", deployment_raw[[#This Row],[Column3]])</f>
        <v/>
      </c>
      <c r="D725" s="47" t="str">
        <f>IF(ISNONTEXT(deployment_raw[[#This Row],[Column4]]), "", deployment_raw[[#This Row],[Column4]])</f>
        <v/>
      </c>
      <c r="E725" s="33" t="str">
        <f>IF(ISNUMBER(deployment_raw[[#This Row],[Column5]]), deployment_raw[[#This Row],[Column5]],"")</f>
        <v/>
      </c>
      <c r="F725" s="36" t="str">
        <f>IF(ISNUMBER(deployment_raw[[#This Row],[Column6]]), deployment_raw[[#This Row],[Column6]],"")</f>
        <v/>
      </c>
      <c r="G725" s="31" t="str">
        <f>IF(ISNUMBER(deployment_raw[[#This Row],[Column7]]), deployment_raw[[#This Row],[Column7]]/1048576,"")</f>
        <v/>
      </c>
      <c r="H725" s="31" t="str">
        <f>IF(ISNUMBER(deployment_raw[[#This Row],[Column8]]), deployment_raw[[#This Row],[Column8]],"")</f>
        <v/>
      </c>
      <c r="I725" s="33" t="str">
        <f>IF(ISNUMBER(deployment_raw[[#This Row],[Column9]]), deployment_raw[[#This Row],[Column9]]/1048576,"")</f>
        <v/>
      </c>
      <c r="J725" s="36" t="str">
        <f>IF(ISNUMBER(deployment_raw[[#This Row],[Column10]]), deployment_raw[[#This Row],[Column10]],"")</f>
        <v/>
      </c>
      <c r="K725" s="31" t="str">
        <f>IF(ISNUMBER(deployment_raw[[#This Row],[Column11]]), deployment_raw[[#This Row],[Column11]]/1048576,"")</f>
        <v/>
      </c>
      <c r="L725" s="31" t="str">
        <f>IF(ISNUMBER(deployment_raw[[#This Row],[Column12]]), deployment_raw[[#This Row],[Column12]],"")</f>
        <v/>
      </c>
      <c r="M725" s="40" t="str">
        <f>IF(ISNUMBER(deployment_raw[[#This Row],[Column13]]), deployment_raw[[#This Row],[Column13]]/1048576,"")</f>
        <v/>
      </c>
    </row>
    <row r="726" spans="1:13" ht="15.75" customHeight="1" x14ac:dyDescent="0.25">
      <c r="A726" s="30" t="str">
        <f>IF(ISNONTEXT(deployment_raw[[#This Row],[Column1]]), "", deployment_raw[[#This Row],[Column1]])</f>
        <v/>
      </c>
      <c r="B726" s="47" t="str">
        <f>IF(ISNONTEXT(deployment_raw[[#This Row],[Column2]]), "", deployment_raw[[#This Row],[Column2]])</f>
        <v/>
      </c>
      <c r="C726" s="48" t="str">
        <f>IF(ISNONTEXT(deployment_raw[[#This Row],[Column3]]), "", deployment_raw[[#This Row],[Column3]])</f>
        <v/>
      </c>
      <c r="D726" s="47" t="str">
        <f>IF(ISNONTEXT(deployment_raw[[#This Row],[Column4]]), "", deployment_raw[[#This Row],[Column4]])</f>
        <v/>
      </c>
      <c r="E726" s="33" t="str">
        <f>IF(ISNUMBER(deployment_raw[[#This Row],[Column5]]), deployment_raw[[#This Row],[Column5]],"")</f>
        <v/>
      </c>
      <c r="F726" s="36" t="str">
        <f>IF(ISNUMBER(deployment_raw[[#This Row],[Column6]]), deployment_raw[[#This Row],[Column6]],"")</f>
        <v/>
      </c>
      <c r="G726" s="31" t="str">
        <f>IF(ISNUMBER(deployment_raw[[#This Row],[Column7]]), deployment_raw[[#This Row],[Column7]]/1048576,"")</f>
        <v/>
      </c>
      <c r="H726" s="31" t="str">
        <f>IF(ISNUMBER(deployment_raw[[#This Row],[Column8]]), deployment_raw[[#This Row],[Column8]],"")</f>
        <v/>
      </c>
      <c r="I726" s="33" t="str">
        <f>IF(ISNUMBER(deployment_raw[[#This Row],[Column9]]), deployment_raw[[#This Row],[Column9]]/1048576,"")</f>
        <v/>
      </c>
      <c r="J726" s="36" t="str">
        <f>IF(ISNUMBER(deployment_raw[[#This Row],[Column10]]), deployment_raw[[#This Row],[Column10]],"")</f>
        <v/>
      </c>
      <c r="K726" s="31" t="str">
        <f>IF(ISNUMBER(deployment_raw[[#This Row],[Column11]]), deployment_raw[[#This Row],[Column11]]/1048576,"")</f>
        <v/>
      </c>
      <c r="L726" s="31" t="str">
        <f>IF(ISNUMBER(deployment_raw[[#This Row],[Column12]]), deployment_raw[[#This Row],[Column12]],"")</f>
        <v/>
      </c>
      <c r="M726" s="40" t="str">
        <f>IF(ISNUMBER(deployment_raw[[#This Row],[Column13]]), deployment_raw[[#This Row],[Column13]]/1048576,"")</f>
        <v/>
      </c>
    </row>
    <row r="727" spans="1:13" ht="15.75" customHeight="1" x14ac:dyDescent="0.25">
      <c r="A727" s="30" t="str">
        <f>IF(ISNONTEXT(deployment_raw[[#This Row],[Column1]]), "", deployment_raw[[#This Row],[Column1]])</f>
        <v/>
      </c>
      <c r="B727" s="47" t="str">
        <f>IF(ISNONTEXT(deployment_raw[[#This Row],[Column2]]), "", deployment_raw[[#This Row],[Column2]])</f>
        <v/>
      </c>
      <c r="C727" s="48" t="str">
        <f>IF(ISNONTEXT(deployment_raw[[#This Row],[Column3]]), "", deployment_raw[[#This Row],[Column3]])</f>
        <v/>
      </c>
      <c r="D727" s="47" t="str">
        <f>IF(ISNONTEXT(deployment_raw[[#This Row],[Column4]]), "", deployment_raw[[#This Row],[Column4]])</f>
        <v/>
      </c>
      <c r="E727" s="33" t="str">
        <f>IF(ISNUMBER(deployment_raw[[#This Row],[Column5]]), deployment_raw[[#This Row],[Column5]],"")</f>
        <v/>
      </c>
      <c r="F727" s="36" t="str">
        <f>IF(ISNUMBER(deployment_raw[[#This Row],[Column6]]), deployment_raw[[#This Row],[Column6]],"")</f>
        <v/>
      </c>
      <c r="G727" s="31" t="str">
        <f>IF(ISNUMBER(deployment_raw[[#This Row],[Column7]]), deployment_raw[[#This Row],[Column7]]/1048576,"")</f>
        <v/>
      </c>
      <c r="H727" s="31" t="str">
        <f>IF(ISNUMBER(deployment_raw[[#This Row],[Column8]]), deployment_raw[[#This Row],[Column8]],"")</f>
        <v/>
      </c>
      <c r="I727" s="33" t="str">
        <f>IF(ISNUMBER(deployment_raw[[#This Row],[Column9]]), deployment_raw[[#This Row],[Column9]]/1048576,"")</f>
        <v/>
      </c>
      <c r="J727" s="36" t="str">
        <f>IF(ISNUMBER(deployment_raw[[#This Row],[Column10]]), deployment_raw[[#This Row],[Column10]],"")</f>
        <v/>
      </c>
      <c r="K727" s="31" t="str">
        <f>IF(ISNUMBER(deployment_raw[[#This Row],[Column11]]), deployment_raw[[#This Row],[Column11]]/1048576,"")</f>
        <v/>
      </c>
      <c r="L727" s="31" t="str">
        <f>IF(ISNUMBER(deployment_raw[[#This Row],[Column12]]), deployment_raw[[#This Row],[Column12]],"")</f>
        <v/>
      </c>
      <c r="M727" s="40" t="str">
        <f>IF(ISNUMBER(deployment_raw[[#This Row],[Column13]]), deployment_raw[[#This Row],[Column13]]/1048576,"")</f>
        <v/>
      </c>
    </row>
    <row r="728" spans="1:13" ht="15.75" customHeight="1" x14ac:dyDescent="0.25">
      <c r="A728" s="30" t="str">
        <f>IF(ISNONTEXT(deployment_raw[[#This Row],[Column1]]), "", deployment_raw[[#This Row],[Column1]])</f>
        <v/>
      </c>
      <c r="B728" s="47" t="str">
        <f>IF(ISNONTEXT(deployment_raw[[#This Row],[Column2]]), "", deployment_raw[[#This Row],[Column2]])</f>
        <v/>
      </c>
      <c r="C728" s="48" t="str">
        <f>IF(ISNONTEXT(deployment_raw[[#This Row],[Column3]]), "", deployment_raw[[#This Row],[Column3]])</f>
        <v/>
      </c>
      <c r="D728" s="47" t="str">
        <f>IF(ISNONTEXT(deployment_raw[[#This Row],[Column4]]), "", deployment_raw[[#This Row],[Column4]])</f>
        <v/>
      </c>
      <c r="E728" s="33" t="str">
        <f>IF(ISNUMBER(deployment_raw[[#This Row],[Column5]]), deployment_raw[[#This Row],[Column5]],"")</f>
        <v/>
      </c>
      <c r="F728" s="36" t="str">
        <f>IF(ISNUMBER(deployment_raw[[#This Row],[Column6]]), deployment_raw[[#This Row],[Column6]],"")</f>
        <v/>
      </c>
      <c r="G728" s="31" t="str">
        <f>IF(ISNUMBER(deployment_raw[[#This Row],[Column7]]), deployment_raw[[#This Row],[Column7]]/1048576,"")</f>
        <v/>
      </c>
      <c r="H728" s="31" t="str">
        <f>IF(ISNUMBER(deployment_raw[[#This Row],[Column8]]), deployment_raw[[#This Row],[Column8]],"")</f>
        <v/>
      </c>
      <c r="I728" s="33" t="str">
        <f>IF(ISNUMBER(deployment_raw[[#This Row],[Column9]]), deployment_raw[[#This Row],[Column9]]/1048576,"")</f>
        <v/>
      </c>
      <c r="J728" s="36" t="str">
        <f>IF(ISNUMBER(deployment_raw[[#This Row],[Column10]]), deployment_raw[[#This Row],[Column10]],"")</f>
        <v/>
      </c>
      <c r="K728" s="31" t="str">
        <f>IF(ISNUMBER(deployment_raw[[#This Row],[Column11]]), deployment_raw[[#This Row],[Column11]]/1048576,"")</f>
        <v/>
      </c>
      <c r="L728" s="31" t="str">
        <f>IF(ISNUMBER(deployment_raw[[#This Row],[Column12]]), deployment_raw[[#This Row],[Column12]],"")</f>
        <v/>
      </c>
      <c r="M728" s="40" t="str">
        <f>IF(ISNUMBER(deployment_raw[[#This Row],[Column13]]), deployment_raw[[#This Row],[Column13]]/1048576,"")</f>
        <v/>
      </c>
    </row>
    <row r="729" spans="1:13" ht="15.75" customHeight="1" x14ac:dyDescent="0.25">
      <c r="A729" s="30" t="str">
        <f>IF(ISNONTEXT(deployment_raw[[#This Row],[Column1]]), "", deployment_raw[[#This Row],[Column1]])</f>
        <v/>
      </c>
      <c r="B729" s="47" t="str">
        <f>IF(ISNONTEXT(deployment_raw[[#This Row],[Column2]]), "", deployment_raw[[#This Row],[Column2]])</f>
        <v/>
      </c>
      <c r="C729" s="48" t="str">
        <f>IF(ISNONTEXT(deployment_raw[[#This Row],[Column3]]), "", deployment_raw[[#This Row],[Column3]])</f>
        <v/>
      </c>
      <c r="D729" s="47" t="str">
        <f>IF(ISNONTEXT(deployment_raw[[#This Row],[Column4]]), "", deployment_raw[[#This Row],[Column4]])</f>
        <v/>
      </c>
      <c r="E729" s="33" t="str">
        <f>IF(ISNUMBER(deployment_raw[[#This Row],[Column5]]), deployment_raw[[#This Row],[Column5]],"")</f>
        <v/>
      </c>
      <c r="F729" s="36" t="str">
        <f>IF(ISNUMBER(deployment_raw[[#This Row],[Column6]]), deployment_raw[[#This Row],[Column6]],"")</f>
        <v/>
      </c>
      <c r="G729" s="31" t="str">
        <f>IF(ISNUMBER(deployment_raw[[#This Row],[Column7]]), deployment_raw[[#This Row],[Column7]]/1048576,"")</f>
        <v/>
      </c>
      <c r="H729" s="31" t="str">
        <f>IF(ISNUMBER(deployment_raw[[#This Row],[Column8]]), deployment_raw[[#This Row],[Column8]],"")</f>
        <v/>
      </c>
      <c r="I729" s="33" t="str">
        <f>IF(ISNUMBER(deployment_raw[[#This Row],[Column9]]), deployment_raw[[#This Row],[Column9]]/1048576,"")</f>
        <v/>
      </c>
      <c r="J729" s="36" t="str">
        <f>IF(ISNUMBER(deployment_raw[[#This Row],[Column10]]), deployment_raw[[#This Row],[Column10]],"")</f>
        <v/>
      </c>
      <c r="K729" s="31" t="str">
        <f>IF(ISNUMBER(deployment_raw[[#This Row],[Column11]]), deployment_raw[[#This Row],[Column11]]/1048576,"")</f>
        <v/>
      </c>
      <c r="L729" s="31" t="str">
        <f>IF(ISNUMBER(deployment_raw[[#This Row],[Column12]]), deployment_raw[[#This Row],[Column12]],"")</f>
        <v/>
      </c>
      <c r="M729" s="40" t="str">
        <f>IF(ISNUMBER(deployment_raw[[#This Row],[Column13]]), deployment_raw[[#This Row],[Column13]]/1048576,"")</f>
        <v/>
      </c>
    </row>
    <row r="730" spans="1:13" ht="15.75" customHeight="1" x14ac:dyDescent="0.25">
      <c r="A730" s="30" t="str">
        <f>IF(ISNONTEXT(deployment_raw[[#This Row],[Column1]]), "", deployment_raw[[#This Row],[Column1]])</f>
        <v/>
      </c>
      <c r="B730" s="47" t="str">
        <f>IF(ISNONTEXT(deployment_raw[[#This Row],[Column2]]), "", deployment_raw[[#This Row],[Column2]])</f>
        <v/>
      </c>
      <c r="C730" s="48" t="str">
        <f>IF(ISNONTEXT(deployment_raw[[#This Row],[Column3]]), "", deployment_raw[[#This Row],[Column3]])</f>
        <v/>
      </c>
      <c r="D730" s="47" t="str">
        <f>IF(ISNONTEXT(deployment_raw[[#This Row],[Column4]]), "", deployment_raw[[#This Row],[Column4]])</f>
        <v/>
      </c>
      <c r="E730" s="33" t="str">
        <f>IF(ISNUMBER(deployment_raw[[#This Row],[Column5]]), deployment_raw[[#This Row],[Column5]],"")</f>
        <v/>
      </c>
      <c r="F730" s="36" t="str">
        <f>IF(ISNUMBER(deployment_raw[[#This Row],[Column6]]), deployment_raw[[#This Row],[Column6]],"")</f>
        <v/>
      </c>
      <c r="G730" s="31" t="str">
        <f>IF(ISNUMBER(deployment_raw[[#This Row],[Column7]]), deployment_raw[[#This Row],[Column7]]/1048576,"")</f>
        <v/>
      </c>
      <c r="H730" s="31" t="str">
        <f>IF(ISNUMBER(deployment_raw[[#This Row],[Column8]]), deployment_raw[[#This Row],[Column8]],"")</f>
        <v/>
      </c>
      <c r="I730" s="33" t="str">
        <f>IF(ISNUMBER(deployment_raw[[#This Row],[Column9]]), deployment_raw[[#This Row],[Column9]]/1048576,"")</f>
        <v/>
      </c>
      <c r="J730" s="36" t="str">
        <f>IF(ISNUMBER(deployment_raw[[#This Row],[Column10]]), deployment_raw[[#This Row],[Column10]],"")</f>
        <v/>
      </c>
      <c r="K730" s="31" t="str">
        <f>IF(ISNUMBER(deployment_raw[[#This Row],[Column11]]), deployment_raw[[#This Row],[Column11]]/1048576,"")</f>
        <v/>
      </c>
      <c r="L730" s="31" t="str">
        <f>IF(ISNUMBER(deployment_raw[[#This Row],[Column12]]), deployment_raw[[#This Row],[Column12]],"")</f>
        <v/>
      </c>
      <c r="M730" s="40" t="str">
        <f>IF(ISNUMBER(deployment_raw[[#This Row],[Column13]]), deployment_raw[[#This Row],[Column13]]/1048576,"")</f>
        <v/>
      </c>
    </row>
    <row r="731" spans="1:13" ht="15.75" customHeight="1" x14ac:dyDescent="0.25">
      <c r="A731" s="30" t="str">
        <f>IF(ISNONTEXT(deployment_raw[[#This Row],[Column1]]), "", deployment_raw[[#This Row],[Column1]])</f>
        <v/>
      </c>
      <c r="B731" s="47" t="str">
        <f>IF(ISNONTEXT(deployment_raw[[#This Row],[Column2]]), "", deployment_raw[[#This Row],[Column2]])</f>
        <v/>
      </c>
      <c r="C731" s="48" t="str">
        <f>IF(ISNONTEXT(deployment_raw[[#This Row],[Column3]]), "", deployment_raw[[#This Row],[Column3]])</f>
        <v/>
      </c>
      <c r="D731" s="47" t="str">
        <f>IF(ISNONTEXT(deployment_raw[[#This Row],[Column4]]), "", deployment_raw[[#This Row],[Column4]])</f>
        <v/>
      </c>
      <c r="E731" s="33" t="str">
        <f>IF(ISNUMBER(deployment_raw[[#This Row],[Column5]]), deployment_raw[[#This Row],[Column5]],"")</f>
        <v/>
      </c>
      <c r="F731" s="36" t="str">
        <f>IF(ISNUMBER(deployment_raw[[#This Row],[Column6]]), deployment_raw[[#This Row],[Column6]],"")</f>
        <v/>
      </c>
      <c r="G731" s="31" t="str">
        <f>IF(ISNUMBER(deployment_raw[[#This Row],[Column7]]), deployment_raw[[#This Row],[Column7]]/1048576,"")</f>
        <v/>
      </c>
      <c r="H731" s="31" t="str">
        <f>IF(ISNUMBER(deployment_raw[[#This Row],[Column8]]), deployment_raw[[#This Row],[Column8]],"")</f>
        <v/>
      </c>
      <c r="I731" s="33" t="str">
        <f>IF(ISNUMBER(deployment_raw[[#This Row],[Column9]]), deployment_raw[[#This Row],[Column9]]/1048576,"")</f>
        <v/>
      </c>
      <c r="J731" s="36" t="str">
        <f>IF(ISNUMBER(deployment_raw[[#This Row],[Column10]]), deployment_raw[[#This Row],[Column10]],"")</f>
        <v/>
      </c>
      <c r="K731" s="31" t="str">
        <f>IF(ISNUMBER(deployment_raw[[#This Row],[Column11]]), deployment_raw[[#This Row],[Column11]]/1048576,"")</f>
        <v/>
      </c>
      <c r="L731" s="31" t="str">
        <f>IF(ISNUMBER(deployment_raw[[#This Row],[Column12]]), deployment_raw[[#This Row],[Column12]],"")</f>
        <v/>
      </c>
      <c r="M731" s="40" t="str">
        <f>IF(ISNUMBER(deployment_raw[[#This Row],[Column13]]), deployment_raw[[#This Row],[Column13]]/1048576,"")</f>
        <v/>
      </c>
    </row>
    <row r="732" spans="1:13" ht="15.75" customHeight="1" x14ac:dyDescent="0.25">
      <c r="A732" s="30" t="str">
        <f>IF(ISNONTEXT(deployment_raw[[#This Row],[Column1]]), "", deployment_raw[[#This Row],[Column1]])</f>
        <v/>
      </c>
      <c r="B732" s="47" t="str">
        <f>IF(ISNONTEXT(deployment_raw[[#This Row],[Column2]]), "", deployment_raw[[#This Row],[Column2]])</f>
        <v/>
      </c>
      <c r="C732" s="48" t="str">
        <f>IF(ISNONTEXT(deployment_raw[[#This Row],[Column3]]), "", deployment_raw[[#This Row],[Column3]])</f>
        <v/>
      </c>
      <c r="D732" s="47" t="str">
        <f>IF(ISNONTEXT(deployment_raw[[#This Row],[Column4]]), "", deployment_raw[[#This Row],[Column4]])</f>
        <v/>
      </c>
      <c r="E732" s="33" t="str">
        <f>IF(ISNUMBER(deployment_raw[[#This Row],[Column5]]), deployment_raw[[#This Row],[Column5]],"")</f>
        <v/>
      </c>
      <c r="F732" s="36" t="str">
        <f>IF(ISNUMBER(deployment_raw[[#This Row],[Column6]]), deployment_raw[[#This Row],[Column6]],"")</f>
        <v/>
      </c>
      <c r="G732" s="31" t="str">
        <f>IF(ISNUMBER(deployment_raw[[#This Row],[Column7]]), deployment_raw[[#This Row],[Column7]]/1048576,"")</f>
        <v/>
      </c>
      <c r="H732" s="31" t="str">
        <f>IF(ISNUMBER(deployment_raw[[#This Row],[Column8]]), deployment_raw[[#This Row],[Column8]],"")</f>
        <v/>
      </c>
      <c r="I732" s="33" t="str">
        <f>IF(ISNUMBER(deployment_raw[[#This Row],[Column9]]), deployment_raw[[#This Row],[Column9]]/1048576,"")</f>
        <v/>
      </c>
      <c r="J732" s="36" t="str">
        <f>IF(ISNUMBER(deployment_raw[[#This Row],[Column10]]), deployment_raw[[#This Row],[Column10]],"")</f>
        <v/>
      </c>
      <c r="K732" s="31" t="str">
        <f>IF(ISNUMBER(deployment_raw[[#This Row],[Column11]]), deployment_raw[[#This Row],[Column11]]/1048576,"")</f>
        <v/>
      </c>
      <c r="L732" s="31" t="str">
        <f>IF(ISNUMBER(deployment_raw[[#This Row],[Column12]]), deployment_raw[[#This Row],[Column12]],"")</f>
        <v/>
      </c>
      <c r="M732" s="40" t="str">
        <f>IF(ISNUMBER(deployment_raw[[#This Row],[Column13]]), deployment_raw[[#This Row],[Column13]]/1048576,"")</f>
        <v/>
      </c>
    </row>
    <row r="733" spans="1:13" ht="15.75" customHeight="1" x14ac:dyDescent="0.25">
      <c r="A733" s="30" t="str">
        <f>IF(ISNONTEXT(deployment_raw[[#This Row],[Column1]]), "", deployment_raw[[#This Row],[Column1]])</f>
        <v/>
      </c>
      <c r="B733" s="47" t="str">
        <f>IF(ISNONTEXT(deployment_raw[[#This Row],[Column2]]), "", deployment_raw[[#This Row],[Column2]])</f>
        <v/>
      </c>
      <c r="C733" s="48" t="str">
        <f>IF(ISNONTEXT(deployment_raw[[#This Row],[Column3]]), "", deployment_raw[[#This Row],[Column3]])</f>
        <v/>
      </c>
      <c r="D733" s="47" t="str">
        <f>IF(ISNONTEXT(deployment_raw[[#This Row],[Column4]]), "", deployment_raw[[#This Row],[Column4]])</f>
        <v/>
      </c>
      <c r="E733" s="33" t="str">
        <f>IF(ISNUMBER(deployment_raw[[#This Row],[Column5]]), deployment_raw[[#This Row],[Column5]],"")</f>
        <v/>
      </c>
      <c r="F733" s="36" t="str">
        <f>IF(ISNUMBER(deployment_raw[[#This Row],[Column6]]), deployment_raw[[#This Row],[Column6]],"")</f>
        <v/>
      </c>
      <c r="G733" s="31" t="str">
        <f>IF(ISNUMBER(deployment_raw[[#This Row],[Column7]]), deployment_raw[[#This Row],[Column7]]/1048576,"")</f>
        <v/>
      </c>
      <c r="H733" s="31" t="str">
        <f>IF(ISNUMBER(deployment_raw[[#This Row],[Column8]]), deployment_raw[[#This Row],[Column8]],"")</f>
        <v/>
      </c>
      <c r="I733" s="33" t="str">
        <f>IF(ISNUMBER(deployment_raw[[#This Row],[Column9]]), deployment_raw[[#This Row],[Column9]]/1048576,"")</f>
        <v/>
      </c>
      <c r="J733" s="36" t="str">
        <f>IF(ISNUMBER(deployment_raw[[#This Row],[Column10]]), deployment_raw[[#This Row],[Column10]],"")</f>
        <v/>
      </c>
      <c r="K733" s="31" t="str">
        <f>IF(ISNUMBER(deployment_raw[[#This Row],[Column11]]), deployment_raw[[#This Row],[Column11]]/1048576,"")</f>
        <v/>
      </c>
      <c r="L733" s="31" t="str">
        <f>IF(ISNUMBER(deployment_raw[[#This Row],[Column12]]), deployment_raw[[#This Row],[Column12]],"")</f>
        <v/>
      </c>
      <c r="M733" s="40" t="str">
        <f>IF(ISNUMBER(deployment_raw[[#This Row],[Column13]]), deployment_raw[[#This Row],[Column13]]/1048576,"")</f>
        <v/>
      </c>
    </row>
    <row r="734" spans="1:13" ht="15.75" customHeight="1" x14ac:dyDescent="0.25">
      <c r="A734" s="30" t="str">
        <f>IF(ISNONTEXT(deployment_raw[[#This Row],[Column1]]), "", deployment_raw[[#This Row],[Column1]])</f>
        <v/>
      </c>
      <c r="B734" s="47" t="str">
        <f>IF(ISNONTEXT(deployment_raw[[#This Row],[Column2]]), "", deployment_raw[[#This Row],[Column2]])</f>
        <v/>
      </c>
      <c r="C734" s="48" t="str">
        <f>IF(ISNONTEXT(deployment_raw[[#This Row],[Column3]]), "", deployment_raw[[#This Row],[Column3]])</f>
        <v/>
      </c>
      <c r="D734" s="47" t="str">
        <f>IF(ISNONTEXT(deployment_raw[[#This Row],[Column4]]), "", deployment_raw[[#This Row],[Column4]])</f>
        <v/>
      </c>
      <c r="E734" s="33" t="str">
        <f>IF(ISNUMBER(deployment_raw[[#This Row],[Column5]]), deployment_raw[[#This Row],[Column5]],"")</f>
        <v/>
      </c>
      <c r="F734" s="36" t="str">
        <f>IF(ISNUMBER(deployment_raw[[#This Row],[Column6]]), deployment_raw[[#This Row],[Column6]],"")</f>
        <v/>
      </c>
      <c r="G734" s="31" t="str">
        <f>IF(ISNUMBER(deployment_raw[[#This Row],[Column7]]), deployment_raw[[#This Row],[Column7]]/1048576,"")</f>
        <v/>
      </c>
      <c r="H734" s="31" t="str">
        <f>IF(ISNUMBER(deployment_raw[[#This Row],[Column8]]), deployment_raw[[#This Row],[Column8]],"")</f>
        <v/>
      </c>
      <c r="I734" s="33" t="str">
        <f>IF(ISNUMBER(deployment_raw[[#This Row],[Column9]]), deployment_raw[[#This Row],[Column9]]/1048576,"")</f>
        <v/>
      </c>
      <c r="J734" s="36" t="str">
        <f>IF(ISNUMBER(deployment_raw[[#This Row],[Column10]]), deployment_raw[[#This Row],[Column10]],"")</f>
        <v/>
      </c>
      <c r="K734" s="31" t="str">
        <f>IF(ISNUMBER(deployment_raw[[#This Row],[Column11]]), deployment_raw[[#This Row],[Column11]]/1048576,"")</f>
        <v/>
      </c>
      <c r="L734" s="31" t="str">
        <f>IF(ISNUMBER(deployment_raw[[#This Row],[Column12]]), deployment_raw[[#This Row],[Column12]],"")</f>
        <v/>
      </c>
      <c r="M734" s="40" t="str">
        <f>IF(ISNUMBER(deployment_raw[[#This Row],[Column13]]), deployment_raw[[#This Row],[Column13]]/1048576,"")</f>
        <v/>
      </c>
    </row>
    <row r="735" spans="1:13" ht="15.75" customHeight="1" x14ac:dyDescent="0.25">
      <c r="A735" s="30" t="str">
        <f>IF(ISNONTEXT(deployment_raw[[#This Row],[Column1]]), "", deployment_raw[[#This Row],[Column1]])</f>
        <v/>
      </c>
      <c r="B735" s="47" t="str">
        <f>IF(ISNONTEXT(deployment_raw[[#This Row],[Column2]]), "", deployment_raw[[#This Row],[Column2]])</f>
        <v/>
      </c>
      <c r="C735" s="48" t="str">
        <f>IF(ISNONTEXT(deployment_raw[[#This Row],[Column3]]), "", deployment_raw[[#This Row],[Column3]])</f>
        <v/>
      </c>
      <c r="D735" s="47" t="str">
        <f>IF(ISNONTEXT(deployment_raw[[#This Row],[Column4]]), "", deployment_raw[[#This Row],[Column4]])</f>
        <v/>
      </c>
      <c r="E735" s="33" t="str">
        <f>IF(ISNUMBER(deployment_raw[[#This Row],[Column5]]), deployment_raw[[#This Row],[Column5]],"")</f>
        <v/>
      </c>
      <c r="F735" s="36" t="str">
        <f>IF(ISNUMBER(deployment_raw[[#This Row],[Column6]]), deployment_raw[[#This Row],[Column6]],"")</f>
        <v/>
      </c>
      <c r="G735" s="31" t="str">
        <f>IF(ISNUMBER(deployment_raw[[#This Row],[Column7]]), deployment_raw[[#This Row],[Column7]]/1048576,"")</f>
        <v/>
      </c>
      <c r="H735" s="31" t="str">
        <f>IF(ISNUMBER(deployment_raw[[#This Row],[Column8]]), deployment_raw[[#This Row],[Column8]],"")</f>
        <v/>
      </c>
      <c r="I735" s="33" t="str">
        <f>IF(ISNUMBER(deployment_raw[[#This Row],[Column9]]), deployment_raw[[#This Row],[Column9]]/1048576,"")</f>
        <v/>
      </c>
      <c r="J735" s="36" t="str">
        <f>IF(ISNUMBER(deployment_raw[[#This Row],[Column10]]), deployment_raw[[#This Row],[Column10]],"")</f>
        <v/>
      </c>
      <c r="K735" s="31" t="str">
        <f>IF(ISNUMBER(deployment_raw[[#This Row],[Column11]]), deployment_raw[[#This Row],[Column11]]/1048576,"")</f>
        <v/>
      </c>
      <c r="L735" s="31" t="str">
        <f>IF(ISNUMBER(deployment_raw[[#This Row],[Column12]]), deployment_raw[[#This Row],[Column12]],"")</f>
        <v/>
      </c>
      <c r="M735" s="40" t="str">
        <f>IF(ISNUMBER(deployment_raw[[#This Row],[Column13]]), deployment_raw[[#This Row],[Column13]]/1048576,"")</f>
        <v/>
      </c>
    </row>
    <row r="736" spans="1:13" ht="15.75" customHeight="1" x14ac:dyDescent="0.25">
      <c r="A736" s="30" t="str">
        <f>IF(ISNONTEXT(deployment_raw[[#This Row],[Column1]]), "", deployment_raw[[#This Row],[Column1]])</f>
        <v/>
      </c>
      <c r="B736" s="47" t="str">
        <f>IF(ISNONTEXT(deployment_raw[[#This Row],[Column2]]), "", deployment_raw[[#This Row],[Column2]])</f>
        <v/>
      </c>
      <c r="C736" s="48" t="str">
        <f>IF(ISNONTEXT(deployment_raw[[#This Row],[Column3]]), "", deployment_raw[[#This Row],[Column3]])</f>
        <v/>
      </c>
      <c r="D736" s="47" t="str">
        <f>IF(ISNONTEXT(deployment_raw[[#This Row],[Column4]]), "", deployment_raw[[#This Row],[Column4]])</f>
        <v/>
      </c>
      <c r="E736" s="33" t="str">
        <f>IF(ISNUMBER(deployment_raw[[#This Row],[Column5]]), deployment_raw[[#This Row],[Column5]],"")</f>
        <v/>
      </c>
      <c r="F736" s="36" t="str">
        <f>IF(ISNUMBER(deployment_raw[[#This Row],[Column6]]), deployment_raw[[#This Row],[Column6]],"")</f>
        <v/>
      </c>
      <c r="G736" s="31" t="str">
        <f>IF(ISNUMBER(deployment_raw[[#This Row],[Column7]]), deployment_raw[[#This Row],[Column7]]/1048576,"")</f>
        <v/>
      </c>
      <c r="H736" s="31" t="str">
        <f>IF(ISNUMBER(deployment_raw[[#This Row],[Column8]]), deployment_raw[[#This Row],[Column8]],"")</f>
        <v/>
      </c>
      <c r="I736" s="33" t="str">
        <f>IF(ISNUMBER(deployment_raw[[#This Row],[Column9]]), deployment_raw[[#This Row],[Column9]]/1048576,"")</f>
        <v/>
      </c>
      <c r="J736" s="36" t="str">
        <f>IF(ISNUMBER(deployment_raw[[#This Row],[Column10]]), deployment_raw[[#This Row],[Column10]],"")</f>
        <v/>
      </c>
      <c r="K736" s="31" t="str">
        <f>IF(ISNUMBER(deployment_raw[[#This Row],[Column11]]), deployment_raw[[#This Row],[Column11]]/1048576,"")</f>
        <v/>
      </c>
      <c r="L736" s="31" t="str">
        <f>IF(ISNUMBER(deployment_raw[[#This Row],[Column12]]), deployment_raw[[#This Row],[Column12]],"")</f>
        <v/>
      </c>
      <c r="M736" s="40" t="str">
        <f>IF(ISNUMBER(deployment_raw[[#This Row],[Column13]]), deployment_raw[[#This Row],[Column13]]/1048576,"")</f>
        <v/>
      </c>
    </row>
    <row r="737" spans="1:13" ht="15.75" customHeight="1" x14ac:dyDescent="0.25">
      <c r="A737" s="30" t="str">
        <f>IF(ISNONTEXT(deployment_raw[[#This Row],[Column1]]), "", deployment_raw[[#This Row],[Column1]])</f>
        <v/>
      </c>
      <c r="B737" s="47" t="str">
        <f>IF(ISNONTEXT(deployment_raw[[#This Row],[Column2]]), "", deployment_raw[[#This Row],[Column2]])</f>
        <v/>
      </c>
      <c r="C737" s="48" t="str">
        <f>IF(ISNONTEXT(deployment_raw[[#This Row],[Column3]]), "", deployment_raw[[#This Row],[Column3]])</f>
        <v/>
      </c>
      <c r="D737" s="47" t="str">
        <f>IF(ISNONTEXT(deployment_raw[[#This Row],[Column4]]), "", deployment_raw[[#This Row],[Column4]])</f>
        <v/>
      </c>
      <c r="E737" s="33" t="str">
        <f>IF(ISNUMBER(deployment_raw[[#This Row],[Column5]]), deployment_raw[[#This Row],[Column5]],"")</f>
        <v/>
      </c>
      <c r="F737" s="36" t="str">
        <f>IF(ISNUMBER(deployment_raw[[#This Row],[Column6]]), deployment_raw[[#This Row],[Column6]],"")</f>
        <v/>
      </c>
      <c r="G737" s="31" t="str">
        <f>IF(ISNUMBER(deployment_raw[[#This Row],[Column7]]), deployment_raw[[#This Row],[Column7]]/1048576,"")</f>
        <v/>
      </c>
      <c r="H737" s="31" t="str">
        <f>IF(ISNUMBER(deployment_raw[[#This Row],[Column8]]), deployment_raw[[#This Row],[Column8]],"")</f>
        <v/>
      </c>
      <c r="I737" s="33" t="str">
        <f>IF(ISNUMBER(deployment_raw[[#This Row],[Column9]]), deployment_raw[[#This Row],[Column9]]/1048576,"")</f>
        <v/>
      </c>
      <c r="J737" s="36" t="str">
        <f>IF(ISNUMBER(deployment_raw[[#This Row],[Column10]]), deployment_raw[[#This Row],[Column10]],"")</f>
        <v/>
      </c>
      <c r="K737" s="31" t="str">
        <f>IF(ISNUMBER(deployment_raw[[#This Row],[Column11]]), deployment_raw[[#This Row],[Column11]]/1048576,"")</f>
        <v/>
      </c>
      <c r="L737" s="31" t="str">
        <f>IF(ISNUMBER(deployment_raw[[#This Row],[Column12]]), deployment_raw[[#This Row],[Column12]],"")</f>
        <v/>
      </c>
      <c r="M737" s="40" t="str">
        <f>IF(ISNUMBER(deployment_raw[[#This Row],[Column13]]), deployment_raw[[#This Row],[Column13]]/1048576,"")</f>
        <v/>
      </c>
    </row>
    <row r="738" spans="1:13" ht="15.75" customHeight="1" x14ac:dyDescent="0.25">
      <c r="A738" s="30" t="str">
        <f>IF(ISNONTEXT(deployment_raw[[#This Row],[Column1]]), "", deployment_raw[[#This Row],[Column1]])</f>
        <v/>
      </c>
      <c r="B738" s="47" t="str">
        <f>IF(ISNONTEXT(deployment_raw[[#This Row],[Column2]]), "", deployment_raw[[#This Row],[Column2]])</f>
        <v/>
      </c>
      <c r="C738" s="48" t="str">
        <f>IF(ISNONTEXT(deployment_raw[[#This Row],[Column3]]), "", deployment_raw[[#This Row],[Column3]])</f>
        <v/>
      </c>
      <c r="D738" s="47" t="str">
        <f>IF(ISNONTEXT(deployment_raw[[#This Row],[Column4]]), "", deployment_raw[[#This Row],[Column4]])</f>
        <v/>
      </c>
      <c r="E738" s="33" t="str">
        <f>IF(ISNUMBER(deployment_raw[[#This Row],[Column5]]), deployment_raw[[#This Row],[Column5]],"")</f>
        <v/>
      </c>
      <c r="F738" s="36" t="str">
        <f>IF(ISNUMBER(deployment_raw[[#This Row],[Column6]]), deployment_raw[[#This Row],[Column6]],"")</f>
        <v/>
      </c>
      <c r="G738" s="31" t="str">
        <f>IF(ISNUMBER(deployment_raw[[#This Row],[Column7]]), deployment_raw[[#This Row],[Column7]]/1048576,"")</f>
        <v/>
      </c>
      <c r="H738" s="31" t="str">
        <f>IF(ISNUMBER(deployment_raw[[#This Row],[Column8]]), deployment_raw[[#This Row],[Column8]],"")</f>
        <v/>
      </c>
      <c r="I738" s="33" t="str">
        <f>IF(ISNUMBER(deployment_raw[[#This Row],[Column9]]), deployment_raw[[#This Row],[Column9]]/1048576,"")</f>
        <v/>
      </c>
      <c r="J738" s="36" t="str">
        <f>IF(ISNUMBER(deployment_raw[[#This Row],[Column10]]), deployment_raw[[#This Row],[Column10]],"")</f>
        <v/>
      </c>
      <c r="K738" s="31" t="str">
        <f>IF(ISNUMBER(deployment_raw[[#This Row],[Column11]]), deployment_raw[[#This Row],[Column11]]/1048576,"")</f>
        <v/>
      </c>
      <c r="L738" s="31" t="str">
        <f>IF(ISNUMBER(deployment_raw[[#This Row],[Column12]]), deployment_raw[[#This Row],[Column12]],"")</f>
        <v/>
      </c>
      <c r="M738" s="40" t="str">
        <f>IF(ISNUMBER(deployment_raw[[#This Row],[Column13]]), deployment_raw[[#This Row],[Column13]]/1048576,"")</f>
        <v/>
      </c>
    </row>
    <row r="739" spans="1:13" ht="15.75" customHeight="1" x14ac:dyDescent="0.25">
      <c r="A739" s="30" t="str">
        <f>IF(ISNONTEXT(deployment_raw[[#This Row],[Column1]]), "", deployment_raw[[#This Row],[Column1]])</f>
        <v/>
      </c>
      <c r="B739" s="47" t="str">
        <f>IF(ISNONTEXT(deployment_raw[[#This Row],[Column2]]), "", deployment_raw[[#This Row],[Column2]])</f>
        <v/>
      </c>
      <c r="C739" s="48" t="str">
        <f>IF(ISNONTEXT(deployment_raw[[#This Row],[Column3]]), "", deployment_raw[[#This Row],[Column3]])</f>
        <v/>
      </c>
      <c r="D739" s="47" t="str">
        <f>IF(ISNONTEXT(deployment_raw[[#This Row],[Column4]]), "", deployment_raw[[#This Row],[Column4]])</f>
        <v/>
      </c>
      <c r="E739" s="33" t="str">
        <f>IF(ISNUMBER(deployment_raw[[#This Row],[Column5]]), deployment_raw[[#This Row],[Column5]],"")</f>
        <v/>
      </c>
      <c r="F739" s="36" t="str">
        <f>IF(ISNUMBER(deployment_raw[[#This Row],[Column6]]), deployment_raw[[#This Row],[Column6]],"")</f>
        <v/>
      </c>
      <c r="G739" s="31" t="str">
        <f>IF(ISNUMBER(deployment_raw[[#This Row],[Column7]]), deployment_raw[[#This Row],[Column7]]/1048576,"")</f>
        <v/>
      </c>
      <c r="H739" s="31" t="str">
        <f>IF(ISNUMBER(deployment_raw[[#This Row],[Column8]]), deployment_raw[[#This Row],[Column8]],"")</f>
        <v/>
      </c>
      <c r="I739" s="33" t="str">
        <f>IF(ISNUMBER(deployment_raw[[#This Row],[Column9]]), deployment_raw[[#This Row],[Column9]]/1048576,"")</f>
        <v/>
      </c>
      <c r="J739" s="36" t="str">
        <f>IF(ISNUMBER(deployment_raw[[#This Row],[Column10]]), deployment_raw[[#This Row],[Column10]],"")</f>
        <v/>
      </c>
      <c r="K739" s="31" t="str">
        <f>IF(ISNUMBER(deployment_raw[[#This Row],[Column11]]), deployment_raw[[#This Row],[Column11]]/1048576,"")</f>
        <v/>
      </c>
      <c r="L739" s="31" t="str">
        <f>IF(ISNUMBER(deployment_raw[[#This Row],[Column12]]), deployment_raw[[#This Row],[Column12]],"")</f>
        <v/>
      </c>
      <c r="M739" s="40" t="str">
        <f>IF(ISNUMBER(deployment_raw[[#This Row],[Column13]]), deployment_raw[[#This Row],[Column13]]/1048576,"")</f>
        <v/>
      </c>
    </row>
    <row r="740" spans="1:13" ht="15.75" customHeight="1" x14ac:dyDescent="0.25">
      <c r="A740" s="30" t="str">
        <f>IF(ISNONTEXT(deployment_raw[[#This Row],[Column1]]), "", deployment_raw[[#This Row],[Column1]])</f>
        <v/>
      </c>
      <c r="B740" s="47" t="str">
        <f>IF(ISNONTEXT(deployment_raw[[#This Row],[Column2]]), "", deployment_raw[[#This Row],[Column2]])</f>
        <v/>
      </c>
      <c r="C740" s="48" t="str">
        <f>IF(ISNONTEXT(deployment_raw[[#This Row],[Column3]]), "", deployment_raw[[#This Row],[Column3]])</f>
        <v/>
      </c>
      <c r="D740" s="47" t="str">
        <f>IF(ISNONTEXT(deployment_raw[[#This Row],[Column4]]), "", deployment_raw[[#This Row],[Column4]])</f>
        <v/>
      </c>
      <c r="E740" s="33" t="str">
        <f>IF(ISNUMBER(deployment_raw[[#This Row],[Column5]]), deployment_raw[[#This Row],[Column5]],"")</f>
        <v/>
      </c>
      <c r="F740" s="36" t="str">
        <f>IF(ISNUMBER(deployment_raw[[#This Row],[Column6]]), deployment_raw[[#This Row],[Column6]],"")</f>
        <v/>
      </c>
      <c r="G740" s="31" t="str">
        <f>IF(ISNUMBER(deployment_raw[[#This Row],[Column7]]), deployment_raw[[#This Row],[Column7]]/1048576,"")</f>
        <v/>
      </c>
      <c r="H740" s="31" t="str">
        <f>IF(ISNUMBER(deployment_raw[[#This Row],[Column8]]), deployment_raw[[#This Row],[Column8]],"")</f>
        <v/>
      </c>
      <c r="I740" s="33" t="str">
        <f>IF(ISNUMBER(deployment_raw[[#This Row],[Column9]]), deployment_raw[[#This Row],[Column9]]/1048576,"")</f>
        <v/>
      </c>
      <c r="J740" s="36" t="str">
        <f>IF(ISNUMBER(deployment_raw[[#This Row],[Column10]]), deployment_raw[[#This Row],[Column10]],"")</f>
        <v/>
      </c>
      <c r="K740" s="31" t="str">
        <f>IF(ISNUMBER(deployment_raw[[#This Row],[Column11]]), deployment_raw[[#This Row],[Column11]]/1048576,"")</f>
        <v/>
      </c>
      <c r="L740" s="31" t="str">
        <f>IF(ISNUMBER(deployment_raw[[#This Row],[Column12]]), deployment_raw[[#This Row],[Column12]],"")</f>
        <v/>
      </c>
      <c r="M740" s="40" t="str">
        <f>IF(ISNUMBER(deployment_raw[[#This Row],[Column13]]), deployment_raw[[#This Row],[Column13]]/1048576,"")</f>
        <v/>
      </c>
    </row>
    <row r="741" spans="1:13" ht="15.75" customHeight="1" x14ac:dyDescent="0.25">
      <c r="A741" s="30" t="str">
        <f>IF(ISNONTEXT(deployment_raw[[#This Row],[Column1]]), "", deployment_raw[[#This Row],[Column1]])</f>
        <v/>
      </c>
      <c r="B741" s="47" t="str">
        <f>IF(ISNONTEXT(deployment_raw[[#This Row],[Column2]]), "", deployment_raw[[#This Row],[Column2]])</f>
        <v/>
      </c>
      <c r="C741" s="48" t="str">
        <f>IF(ISNONTEXT(deployment_raw[[#This Row],[Column3]]), "", deployment_raw[[#This Row],[Column3]])</f>
        <v/>
      </c>
      <c r="D741" s="47" t="str">
        <f>IF(ISNONTEXT(deployment_raw[[#This Row],[Column4]]), "", deployment_raw[[#This Row],[Column4]])</f>
        <v/>
      </c>
      <c r="E741" s="33" t="str">
        <f>IF(ISNUMBER(deployment_raw[[#This Row],[Column5]]), deployment_raw[[#This Row],[Column5]],"")</f>
        <v/>
      </c>
      <c r="F741" s="36" t="str">
        <f>IF(ISNUMBER(deployment_raw[[#This Row],[Column6]]), deployment_raw[[#This Row],[Column6]],"")</f>
        <v/>
      </c>
      <c r="G741" s="31" t="str">
        <f>IF(ISNUMBER(deployment_raw[[#This Row],[Column7]]), deployment_raw[[#This Row],[Column7]]/1048576,"")</f>
        <v/>
      </c>
      <c r="H741" s="31" t="str">
        <f>IF(ISNUMBER(deployment_raw[[#This Row],[Column8]]), deployment_raw[[#This Row],[Column8]],"")</f>
        <v/>
      </c>
      <c r="I741" s="33" t="str">
        <f>IF(ISNUMBER(deployment_raw[[#This Row],[Column9]]), deployment_raw[[#This Row],[Column9]]/1048576,"")</f>
        <v/>
      </c>
      <c r="J741" s="36" t="str">
        <f>IF(ISNUMBER(deployment_raw[[#This Row],[Column10]]), deployment_raw[[#This Row],[Column10]],"")</f>
        <v/>
      </c>
      <c r="K741" s="31" t="str">
        <f>IF(ISNUMBER(deployment_raw[[#This Row],[Column11]]), deployment_raw[[#This Row],[Column11]]/1048576,"")</f>
        <v/>
      </c>
      <c r="L741" s="31" t="str">
        <f>IF(ISNUMBER(deployment_raw[[#This Row],[Column12]]), deployment_raw[[#This Row],[Column12]],"")</f>
        <v/>
      </c>
      <c r="M741" s="40" t="str">
        <f>IF(ISNUMBER(deployment_raw[[#This Row],[Column13]]), deployment_raw[[#This Row],[Column13]]/1048576,"")</f>
        <v/>
      </c>
    </row>
    <row r="742" spans="1:13" ht="15.75" customHeight="1" x14ac:dyDescent="0.25">
      <c r="A742" s="30" t="str">
        <f>IF(ISNONTEXT(deployment_raw[[#This Row],[Column1]]), "", deployment_raw[[#This Row],[Column1]])</f>
        <v/>
      </c>
      <c r="B742" s="47" t="str">
        <f>IF(ISNONTEXT(deployment_raw[[#This Row],[Column2]]), "", deployment_raw[[#This Row],[Column2]])</f>
        <v/>
      </c>
      <c r="C742" s="48" t="str">
        <f>IF(ISNONTEXT(deployment_raw[[#This Row],[Column3]]), "", deployment_raw[[#This Row],[Column3]])</f>
        <v/>
      </c>
      <c r="D742" s="47" t="str">
        <f>IF(ISNONTEXT(deployment_raw[[#This Row],[Column4]]), "", deployment_raw[[#This Row],[Column4]])</f>
        <v/>
      </c>
      <c r="E742" s="33" t="str">
        <f>IF(ISNUMBER(deployment_raw[[#This Row],[Column5]]), deployment_raw[[#This Row],[Column5]],"")</f>
        <v/>
      </c>
      <c r="F742" s="36" t="str">
        <f>IF(ISNUMBER(deployment_raw[[#This Row],[Column6]]), deployment_raw[[#This Row],[Column6]],"")</f>
        <v/>
      </c>
      <c r="G742" s="31" t="str">
        <f>IF(ISNUMBER(deployment_raw[[#This Row],[Column7]]), deployment_raw[[#This Row],[Column7]]/1048576,"")</f>
        <v/>
      </c>
      <c r="H742" s="31" t="str">
        <f>IF(ISNUMBER(deployment_raw[[#This Row],[Column8]]), deployment_raw[[#This Row],[Column8]],"")</f>
        <v/>
      </c>
      <c r="I742" s="33" t="str">
        <f>IF(ISNUMBER(deployment_raw[[#This Row],[Column9]]), deployment_raw[[#This Row],[Column9]]/1048576,"")</f>
        <v/>
      </c>
      <c r="J742" s="36" t="str">
        <f>IF(ISNUMBER(deployment_raw[[#This Row],[Column10]]), deployment_raw[[#This Row],[Column10]],"")</f>
        <v/>
      </c>
      <c r="K742" s="31" t="str">
        <f>IF(ISNUMBER(deployment_raw[[#This Row],[Column11]]), deployment_raw[[#This Row],[Column11]]/1048576,"")</f>
        <v/>
      </c>
      <c r="L742" s="31" t="str">
        <f>IF(ISNUMBER(deployment_raw[[#This Row],[Column12]]), deployment_raw[[#This Row],[Column12]],"")</f>
        <v/>
      </c>
      <c r="M742" s="40" t="str">
        <f>IF(ISNUMBER(deployment_raw[[#This Row],[Column13]]), deployment_raw[[#This Row],[Column13]]/1048576,"")</f>
        <v/>
      </c>
    </row>
    <row r="743" spans="1:13" ht="15.75" customHeight="1" x14ac:dyDescent="0.25">
      <c r="A743" s="30" t="str">
        <f>IF(ISNONTEXT(deployment_raw[[#This Row],[Column1]]), "", deployment_raw[[#This Row],[Column1]])</f>
        <v/>
      </c>
      <c r="B743" s="47" t="str">
        <f>IF(ISNONTEXT(deployment_raw[[#This Row],[Column2]]), "", deployment_raw[[#This Row],[Column2]])</f>
        <v/>
      </c>
      <c r="C743" s="48" t="str">
        <f>IF(ISNONTEXT(deployment_raw[[#This Row],[Column3]]), "", deployment_raw[[#This Row],[Column3]])</f>
        <v/>
      </c>
      <c r="D743" s="47" t="str">
        <f>IF(ISNONTEXT(deployment_raw[[#This Row],[Column4]]), "", deployment_raw[[#This Row],[Column4]])</f>
        <v/>
      </c>
      <c r="E743" s="33" t="str">
        <f>IF(ISNUMBER(deployment_raw[[#This Row],[Column5]]), deployment_raw[[#This Row],[Column5]],"")</f>
        <v/>
      </c>
      <c r="F743" s="36" t="str">
        <f>IF(ISNUMBER(deployment_raw[[#This Row],[Column6]]), deployment_raw[[#This Row],[Column6]],"")</f>
        <v/>
      </c>
      <c r="G743" s="31" t="str">
        <f>IF(ISNUMBER(deployment_raw[[#This Row],[Column7]]), deployment_raw[[#This Row],[Column7]]/1048576,"")</f>
        <v/>
      </c>
      <c r="H743" s="31" t="str">
        <f>IF(ISNUMBER(deployment_raw[[#This Row],[Column8]]), deployment_raw[[#This Row],[Column8]],"")</f>
        <v/>
      </c>
      <c r="I743" s="33" t="str">
        <f>IF(ISNUMBER(deployment_raw[[#This Row],[Column9]]), deployment_raw[[#This Row],[Column9]]/1048576,"")</f>
        <v/>
      </c>
      <c r="J743" s="36" t="str">
        <f>IF(ISNUMBER(deployment_raw[[#This Row],[Column10]]), deployment_raw[[#This Row],[Column10]],"")</f>
        <v/>
      </c>
      <c r="K743" s="31" t="str">
        <f>IF(ISNUMBER(deployment_raw[[#This Row],[Column11]]), deployment_raw[[#This Row],[Column11]]/1048576,"")</f>
        <v/>
      </c>
      <c r="L743" s="31" t="str">
        <f>IF(ISNUMBER(deployment_raw[[#This Row],[Column12]]), deployment_raw[[#This Row],[Column12]],"")</f>
        <v/>
      </c>
      <c r="M743" s="40" t="str">
        <f>IF(ISNUMBER(deployment_raw[[#This Row],[Column13]]), deployment_raw[[#This Row],[Column13]]/1048576,"")</f>
        <v/>
      </c>
    </row>
    <row r="744" spans="1:13" ht="15.75" customHeight="1" x14ac:dyDescent="0.25">
      <c r="A744" s="30" t="str">
        <f>IF(ISNONTEXT(deployment_raw[[#This Row],[Column1]]), "", deployment_raw[[#This Row],[Column1]])</f>
        <v/>
      </c>
      <c r="B744" s="47" t="str">
        <f>IF(ISNONTEXT(deployment_raw[[#This Row],[Column2]]), "", deployment_raw[[#This Row],[Column2]])</f>
        <v/>
      </c>
      <c r="C744" s="48" t="str">
        <f>IF(ISNONTEXT(deployment_raw[[#This Row],[Column3]]), "", deployment_raw[[#This Row],[Column3]])</f>
        <v/>
      </c>
      <c r="D744" s="47" t="str">
        <f>IF(ISNONTEXT(deployment_raw[[#This Row],[Column4]]), "", deployment_raw[[#This Row],[Column4]])</f>
        <v/>
      </c>
      <c r="E744" s="33" t="str">
        <f>IF(ISNUMBER(deployment_raw[[#This Row],[Column5]]), deployment_raw[[#This Row],[Column5]],"")</f>
        <v/>
      </c>
      <c r="F744" s="36" t="str">
        <f>IF(ISNUMBER(deployment_raw[[#This Row],[Column6]]), deployment_raw[[#This Row],[Column6]],"")</f>
        <v/>
      </c>
      <c r="G744" s="31" t="str">
        <f>IF(ISNUMBER(deployment_raw[[#This Row],[Column7]]), deployment_raw[[#This Row],[Column7]]/1048576,"")</f>
        <v/>
      </c>
      <c r="H744" s="31" t="str">
        <f>IF(ISNUMBER(deployment_raw[[#This Row],[Column8]]), deployment_raw[[#This Row],[Column8]],"")</f>
        <v/>
      </c>
      <c r="I744" s="33" t="str">
        <f>IF(ISNUMBER(deployment_raw[[#This Row],[Column9]]), deployment_raw[[#This Row],[Column9]]/1048576,"")</f>
        <v/>
      </c>
      <c r="J744" s="36" t="str">
        <f>IF(ISNUMBER(deployment_raw[[#This Row],[Column10]]), deployment_raw[[#This Row],[Column10]],"")</f>
        <v/>
      </c>
      <c r="K744" s="31" t="str">
        <f>IF(ISNUMBER(deployment_raw[[#This Row],[Column11]]), deployment_raw[[#This Row],[Column11]]/1048576,"")</f>
        <v/>
      </c>
      <c r="L744" s="31" t="str">
        <f>IF(ISNUMBER(deployment_raw[[#This Row],[Column12]]), deployment_raw[[#This Row],[Column12]],"")</f>
        <v/>
      </c>
      <c r="M744" s="40" t="str">
        <f>IF(ISNUMBER(deployment_raw[[#This Row],[Column13]]), deployment_raw[[#This Row],[Column13]]/1048576,"")</f>
        <v/>
      </c>
    </row>
    <row r="745" spans="1:13" ht="15.75" customHeight="1" x14ac:dyDescent="0.25">
      <c r="A745" s="30" t="str">
        <f>IF(ISNONTEXT(deployment_raw[[#This Row],[Column1]]), "", deployment_raw[[#This Row],[Column1]])</f>
        <v/>
      </c>
      <c r="B745" s="47" t="str">
        <f>IF(ISNONTEXT(deployment_raw[[#This Row],[Column2]]), "", deployment_raw[[#This Row],[Column2]])</f>
        <v/>
      </c>
      <c r="C745" s="48" t="str">
        <f>IF(ISNONTEXT(deployment_raw[[#This Row],[Column3]]), "", deployment_raw[[#This Row],[Column3]])</f>
        <v/>
      </c>
      <c r="D745" s="47" t="str">
        <f>IF(ISNONTEXT(deployment_raw[[#This Row],[Column4]]), "", deployment_raw[[#This Row],[Column4]])</f>
        <v/>
      </c>
      <c r="E745" s="33" t="str">
        <f>IF(ISNUMBER(deployment_raw[[#This Row],[Column5]]), deployment_raw[[#This Row],[Column5]],"")</f>
        <v/>
      </c>
      <c r="F745" s="36" t="str">
        <f>IF(ISNUMBER(deployment_raw[[#This Row],[Column6]]), deployment_raw[[#This Row],[Column6]],"")</f>
        <v/>
      </c>
      <c r="G745" s="31" t="str">
        <f>IF(ISNUMBER(deployment_raw[[#This Row],[Column7]]), deployment_raw[[#This Row],[Column7]]/1048576,"")</f>
        <v/>
      </c>
      <c r="H745" s="31" t="str">
        <f>IF(ISNUMBER(deployment_raw[[#This Row],[Column8]]), deployment_raw[[#This Row],[Column8]],"")</f>
        <v/>
      </c>
      <c r="I745" s="33" t="str">
        <f>IF(ISNUMBER(deployment_raw[[#This Row],[Column9]]), deployment_raw[[#This Row],[Column9]]/1048576,"")</f>
        <v/>
      </c>
      <c r="J745" s="36" t="str">
        <f>IF(ISNUMBER(deployment_raw[[#This Row],[Column10]]), deployment_raw[[#This Row],[Column10]],"")</f>
        <v/>
      </c>
      <c r="K745" s="31" t="str">
        <f>IF(ISNUMBER(deployment_raw[[#This Row],[Column11]]), deployment_raw[[#This Row],[Column11]]/1048576,"")</f>
        <v/>
      </c>
      <c r="L745" s="31" t="str">
        <f>IF(ISNUMBER(deployment_raw[[#This Row],[Column12]]), deployment_raw[[#This Row],[Column12]],"")</f>
        <v/>
      </c>
      <c r="M745" s="40" t="str">
        <f>IF(ISNUMBER(deployment_raw[[#This Row],[Column13]]), deployment_raw[[#This Row],[Column13]]/1048576,"")</f>
        <v/>
      </c>
    </row>
    <row r="746" spans="1:13" ht="15.75" customHeight="1" x14ac:dyDescent="0.25">
      <c r="A746" s="30" t="str">
        <f>IF(ISNONTEXT(deployment_raw[[#This Row],[Column1]]), "", deployment_raw[[#This Row],[Column1]])</f>
        <v/>
      </c>
      <c r="B746" s="47" t="str">
        <f>IF(ISNONTEXT(deployment_raw[[#This Row],[Column2]]), "", deployment_raw[[#This Row],[Column2]])</f>
        <v/>
      </c>
      <c r="C746" s="48" t="str">
        <f>IF(ISNONTEXT(deployment_raw[[#This Row],[Column3]]), "", deployment_raw[[#This Row],[Column3]])</f>
        <v/>
      </c>
      <c r="D746" s="47" t="str">
        <f>IF(ISNONTEXT(deployment_raw[[#This Row],[Column4]]), "", deployment_raw[[#This Row],[Column4]])</f>
        <v/>
      </c>
      <c r="E746" s="33" t="str">
        <f>IF(ISNUMBER(deployment_raw[[#This Row],[Column5]]), deployment_raw[[#This Row],[Column5]],"")</f>
        <v/>
      </c>
      <c r="F746" s="36" t="str">
        <f>IF(ISNUMBER(deployment_raw[[#This Row],[Column6]]), deployment_raw[[#This Row],[Column6]],"")</f>
        <v/>
      </c>
      <c r="G746" s="31" t="str">
        <f>IF(ISNUMBER(deployment_raw[[#This Row],[Column7]]), deployment_raw[[#This Row],[Column7]]/1048576,"")</f>
        <v/>
      </c>
      <c r="H746" s="31" t="str">
        <f>IF(ISNUMBER(deployment_raw[[#This Row],[Column8]]), deployment_raw[[#This Row],[Column8]],"")</f>
        <v/>
      </c>
      <c r="I746" s="33" t="str">
        <f>IF(ISNUMBER(deployment_raw[[#This Row],[Column9]]), deployment_raw[[#This Row],[Column9]]/1048576,"")</f>
        <v/>
      </c>
      <c r="J746" s="36" t="str">
        <f>IF(ISNUMBER(deployment_raw[[#This Row],[Column10]]), deployment_raw[[#This Row],[Column10]],"")</f>
        <v/>
      </c>
      <c r="K746" s="31" t="str">
        <f>IF(ISNUMBER(deployment_raw[[#This Row],[Column11]]), deployment_raw[[#This Row],[Column11]]/1048576,"")</f>
        <v/>
      </c>
      <c r="L746" s="31" t="str">
        <f>IF(ISNUMBER(deployment_raw[[#This Row],[Column12]]), deployment_raw[[#This Row],[Column12]],"")</f>
        <v/>
      </c>
      <c r="M746" s="40" t="str">
        <f>IF(ISNUMBER(deployment_raw[[#This Row],[Column13]]), deployment_raw[[#This Row],[Column13]]/1048576,"")</f>
        <v/>
      </c>
    </row>
    <row r="747" spans="1:13" ht="15.75" customHeight="1" x14ac:dyDescent="0.25">
      <c r="A747" s="30" t="str">
        <f>IF(ISNONTEXT(deployment_raw[[#This Row],[Column1]]), "", deployment_raw[[#This Row],[Column1]])</f>
        <v/>
      </c>
      <c r="B747" s="47" t="str">
        <f>IF(ISNONTEXT(deployment_raw[[#This Row],[Column2]]), "", deployment_raw[[#This Row],[Column2]])</f>
        <v/>
      </c>
      <c r="C747" s="48" t="str">
        <f>IF(ISNONTEXT(deployment_raw[[#This Row],[Column3]]), "", deployment_raw[[#This Row],[Column3]])</f>
        <v/>
      </c>
      <c r="D747" s="47" t="str">
        <f>IF(ISNONTEXT(deployment_raw[[#This Row],[Column4]]), "", deployment_raw[[#This Row],[Column4]])</f>
        <v/>
      </c>
      <c r="E747" s="33" t="str">
        <f>IF(ISNUMBER(deployment_raw[[#This Row],[Column5]]), deployment_raw[[#This Row],[Column5]],"")</f>
        <v/>
      </c>
      <c r="F747" s="36" t="str">
        <f>IF(ISNUMBER(deployment_raw[[#This Row],[Column6]]), deployment_raw[[#This Row],[Column6]],"")</f>
        <v/>
      </c>
      <c r="G747" s="31" t="str">
        <f>IF(ISNUMBER(deployment_raw[[#This Row],[Column7]]), deployment_raw[[#This Row],[Column7]]/1048576,"")</f>
        <v/>
      </c>
      <c r="H747" s="31" t="str">
        <f>IF(ISNUMBER(deployment_raw[[#This Row],[Column8]]), deployment_raw[[#This Row],[Column8]],"")</f>
        <v/>
      </c>
      <c r="I747" s="33" t="str">
        <f>IF(ISNUMBER(deployment_raw[[#This Row],[Column9]]), deployment_raw[[#This Row],[Column9]]/1048576,"")</f>
        <v/>
      </c>
      <c r="J747" s="36" t="str">
        <f>IF(ISNUMBER(deployment_raw[[#This Row],[Column10]]), deployment_raw[[#This Row],[Column10]],"")</f>
        <v/>
      </c>
      <c r="K747" s="31" t="str">
        <f>IF(ISNUMBER(deployment_raw[[#This Row],[Column11]]), deployment_raw[[#This Row],[Column11]]/1048576,"")</f>
        <v/>
      </c>
      <c r="L747" s="31" t="str">
        <f>IF(ISNUMBER(deployment_raw[[#This Row],[Column12]]), deployment_raw[[#This Row],[Column12]],"")</f>
        <v/>
      </c>
      <c r="M747" s="40" t="str">
        <f>IF(ISNUMBER(deployment_raw[[#This Row],[Column13]]), deployment_raw[[#This Row],[Column13]]/1048576,"")</f>
        <v/>
      </c>
    </row>
    <row r="748" spans="1:13" ht="15.75" customHeight="1" x14ac:dyDescent="0.25">
      <c r="A748" s="30" t="str">
        <f>IF(ISNONTEXT(deployment_raw[[#This Row],[Column1]]), "", deployment_raw[[#This Row],[Column1]])</f>
        <v/>
      </c>
      <c r="B748" s="47" t="str">
        <f>IF(ISNONTEXT(deployment_raw[[#This Row],[Column2]]), "", deployment_raw[[#This Row],[Column2]])</f>
        <v/>
      </c>
      <c r="C748" s="48" t="str">
        <f>IF(ISNONTEXT(deployment_raw[[#This Row],[Column3]]), "", deployment_raw[[#This Row],[Column3]])</f>
        <v/>
      </c>
      <c r="D748" s="47" t="str">
        <f>IF(ISNONTEXT(deployment_raw[[#This Row],[Column4]]), "", deployment_raw[[#This Row],[Column4]])</f>
        <v/>
      </c>
      <c r="E748" s="33" t="str">
        <f>IF(ISNUMBER(deployment_raw[[#This Row],[Column5]]), deployment_raw[[#This Row],[Column5]],"")</f>
        <v/>
      </c>
      <c r="F748" s="36" t="str">
        <f>IF(ISNUMBER(deployment_raw[[#This Row],[Column6]]), deployment_raw[[#This Row],[Column6]],"")</f>
        <v/>
      </c>
      <c r="G748" s="31" t="str">
        <f>IF(ISNUMBER(deployment_raw[[#This Row],[Column7]]), deployment_raw[[#This Row],[Column7]]/1048576,"")</f>
        <v/>
      </c>
      <c r="H748" s="31" t="str">
        <f>IF(ISNUMBER(deployment_raw[[#This Row],[Column8]]), deployment_raw[[#This Row],[Column8]],"")</f>
        <v/>
      </c>
      <c r="I748" s="33" t="str">
        <f>IF(ISNUMBER(deployment_raw[[#This Row],[Column9]]), deployment_raw[[#This Row],[Column9]]/1048576,"")</f>
        <v/>
      </c>
      <c r="J748" s="36" t="str">
        <f>IF(ISNUMBER(deployment_raw[[#This Row],[Column10]]), deployment_raw[[#This Row],[Column10]],"")</f>
        <v/>
      </c>
      <c r="K748" s="31" t="str">
        <f>IF(ISNUMBER(deployment_raw[[#This Row],[Column11]]), deployment_raw[[#This Row],[Column11]]/1048576,"")</f>
        <v/>
      </c>
      <c r="L748" s="31" t="str">
        <f>IF(ISNUMBER(deployment_raw[[#This Row],[Column12]]), deployment_raw[[#This Row],[Column12]],"")</f>
        <v/>
      </c>
      <c r="M748" s="40" t="str">
        <f>IF(ISNUMBER(deployment_raw[[#This Row],[Column13]]), deployment_raw[[#This Row],[Column13]]/1048576,"")</f>
        <v/>
      </c>
    </row>
    <row r="749" spans="1:13" ht="15.75" customHeight="1" x14ac:dyDescent="0.25">
      <c r="A749" s="30" t="str">
        <f>IF(ISNONTEXT(deployment_raw[[#This Row],[Column1]]), "", deployment_raw[[#This Row],[Column1]])</f>
        <v/>
      </c>
      <c r="B749" s="47" t="str">
        <f>IF(ISNONTEXT(deployment_raw[[#This Row],[Column2]]), "", deployment_raw[[#This Row],[Column2]])</f>
        <v/>
      </c>
      <c r="C749" s="48" t="str">
        <f>IF(ISNONTEXT(deployment_raw[[#This Row],[Column3]]), "", deployment_raw[[#This Row],[Column3]])</f>
        <v/>
      </c>
      <c r="D749" s="47" t="str">
        <f>IF(ISNONTEXT(deployment_raw[[#This Row],[Column4]]), "", deployment_raw[[#This Row],[Column4]])</f>
        <v/>
      </c>
      <c r="E749" s="33" t="str">
        <f>IF(ISNUMBER(deployment_raw[[#This Row],[Column5]]), deployment_raw[[#This Row],[Column5]],"")</f>
        <v/>
      </c>
      <c r="F749" s="36" t="str">
        <f>IF(ISNUMBER(deployment_raw[[#This Row],[Column6]]), deployment_raw[[#This Row],[Column6]],"")</f>
        <v/>
      </c>
      <c r="G749" s="31" t="str">
        <f>IF(ISNUMBER(deployment_raw[[#This Row],[Column7]]), deployment_raw[[#This Row],[Column7]]/1048576,"")</f>
        <v/>
      </c>
      <c r="H749" s="31" t="str">
        <f>IF(ISNUMBER(deployment_raw[[#This Row],[Column8]]), deployment_raw[[#This Row],[Column8]],"")</f>
        <v/>
      </c>
      <c r="I749" s="33" t="str">
        <f>IF(ISNUMBER(deployment_raw[[#This Row],[Column9]]), deployment_raw[[#This Row],[Column9]]/1048576,"")</f>
        <v/>
      </c>
      <c r="J749" s="36" t="str">
        <f>IF(ISNUMBER(deployment_raw[[#This Row],[Column10]]), deployment_raw[[#This Row],[Column10]],"")</f>
        <v/>
      </c>
      <c r="K749" s="31" t="str">
        <f>IF(ISNUMBER(deployment_raw[[#This Row],[Column11]]), deployment_raw[[#This Row],[Column11]]/1048576,"")</f>
        <v/>
      </c>
      <c r="L749" s="31" t="str">
        <f>IF(ISNUMBER(deployment_raw[[#This Row],[Column12]]), deployment_raw[[#This Row],[Column12]],"")</f>
        <v/>
      </c>
      <c r="M749" s="40" t="str">
        <f>IF(ISNUMBER(deployment_raw[[#This Row],[Column13]]), deployment_raw[[#This Row],[Column13]]/1048576,"")</f>
        <v/>
      </c>
    </row>
    <row r="750" spans="1:13" ht="15.75" customHeight="1" x14ac:dyDescent="0.25">
      <c r="A750" s="30" t="str">
        <f>IF(ISNONTEXT(deployment_raw[[#This Row],[Column1]]), "", deployment_raw[[#This Row],[Column1]])</f>
        <v/>
      </c>
      <c r="B750" s="47" t="str">
        <f>IF(ISNONTEXT(deployment_raw[[#This Row],[Column2]]), "", deployment_raw[[#This Row],[Column2]])</f>
        <v/>
      </c>
      <c r="C750" s="48" t="str">
        <f>IF(ISNONTEXT(deployment_raw[[#This Row],[Column3]]), "", deployment_raw[[#This Row],[Column3]])</f>
        <v/>
      </c>
      <c r="D750" s="47" t="str">
        <f>IF(ISNONTEXT(deployment_raw[[#This Row],[Column4]]), "", deployment_raw[[#This Row],[Column4]])</f>
        <v/>
      </c>
      <c r="E750" s="33" t="str">
        <f>IF(ISNUMBER(deployment_raw[[#This Row],[Column5]]), deployment_raw[[#This Row],[Column5]],"")</f>
        <v/>
      </c>
      <c r="F750" s="36" t="str">
        <f>IF(ISNUMBER(deployment_raw[[#This Row],[Column6]]), deployment_raw[[#This Row],[Column6]],"")</f>
        <v/>
      </c>
      <c r="G750" s="31" t="str">
        <f>IF(ISNUMBER(deployment_raw[[#This Row],[Column7]]), deployment_raw[[#This Row],[Column7]]/1048576,"")</f>
        <v/>
      </c>
      <c r="H750" s="31" t="str">
        <f>IF(ISNUMBER(deployment_raw[[#This Row],[Column8]]), deployment_raw[[#This Row],[Column8]],"")</f>
        <v/>
      </c>
      <c r="I750" s="33" t="str">
        <f>IF(ISNUMBER(deployment_raw[[#This Row],[Column9]]), deployment_raw[[#This Row],[Column9]]/1048576,"")</f>
        <v/>
      </c>
      <c r="J750" s="36" t="str">
        <f>IF(ISNUMBER(deployment_raw[[#This Row],[Column10]]), deployment_raw[[#This Row],[Column10]],"")</f>
        <v/>
      </c>
      <c r="K750" s="31" t="str">
        <f>IF(ISNUMBER(deployment_raw[[#This Row],[Column11]]), deployment_raw[[#This Row],[Column11]]/1048576,"")</f>
        <v/>
      </c>
      <c r="L750" s="31" t="str">
        <f>IF(ISNUMBER(deployment_raw[[#This Row],[Column12]]), deployment_raw[[#This Row],[Column12]],"")</f>
        <v/>
      </c>
      <c r="M750" s="40" t="str">
        <f>IF(ISNUMBER(deployment_raw[[#This Row],[Column13]]), deployment_raw[[#This Row],[Column13]]/1048576,"")</f>
        <v/>
      </c>
    </row>
    <row r="751" spans="1:13" ht="15.75" customHeight="1" x14ac:dyDescent="0.25">
      <c r="A751" s="30" t="str">
        <f>IF(ISNONTEXT(deployment_raw[[#This Row],[Column1]]), "", deployment_raw[[#This Row],[Column1]])</f>
        <v/>
      </c>
      <c r="B751" s="47" t="str">
        <f>IF(ISNONTEXT(deployment_raw[[#This Row],[Column2]]), "", deployment_raw[[#This Row],[Column2]])</f>
        <v/>
      </c>
      <c r="C751" s="48" t="str">
        <f>IF(ISNONTEXT(deployment_raw[[#This Row],[Column3]]), "", deployment_raw[[#This Row],[Column3]])</f>
        <v/>
      </c>
      <c r="D751" s="47" t="str">
        <f>IF(ISNONTEXT(deployment_raw[[#This Row],[Column4]]), "", deployment_raw[[#This Row],[Column4]])</f>
        <v/>
      </c>
      <c r="E751" s="33" t="str">
        <f>IF(ISNUMBER(deployment_raw[[#This Row],[Column5]]), deployment_raw[[#This Row],[Column5]],"")</f>
        <v/>
      </c>
      <c r="F751" s="36" t="str">
        <f>IF(ISNUMBER(deployment_raw[[#This Row],[Column6]]), deployment_raw[[#This Row],[Column6]],"")</f>
        <v/>
      </c>
      <c r="G751" s="31" t="str">
        <f>IF(ISNUMBER(deployment_raw[[#This Row],[Column7]]), deployment_raw[[#This Row],[Column7]]/1048576,"")</f>
        <v/>
      </c>
      <c r="H751" s="31" t="str">
        <f>IF(ISNUMBER(deployment_raw[[#This Row],[Column8]]), deployment_raw[[#This Row],[Column8]],"")</f>
        <v/>
      </c>
      <c r="I751" s="33" t="str">
        <f>IF(ISNUMBER(deployment_raw[[#This Row],[Column9]]), deployment_raw[[#This Row],[Column9]]/1048576,"")</f>
        <v/>
      </c>
      <c r="J751" s="36" t="str">
        <f>IF(ISNUMBER(deployment_raw[[#This Row],[Column10]]), deployment_raw[[#This Row],[Column10]],"")</f>
        <v/>
      </c>
      <c r="K751" s="31" t="str">
        <f>IF(ISNUMBER(deployment_raw[[#This Row],[Column11]]), deployment_raw[[#This Row],[Column11]]/1048576,"")</f>
        <v/>
      </c>
      <c r="L751" s="31" t="str">
        <f>IF(ISNUMBER(deployment_raw[[#This Row],[Column12]]), deployment_raw[[#This Row],[Column12]],"")</f>
        <v/>
      </c>
      <c r="M751" s="40" t="str">
        <f>IF(ISNUMBER(deployment_raw[[#This Row],[Column13]]), deployment_raw[[#This Row],[Column13]]/1048576,"")</f>
        <v/>
      </c>
    </row>
    <row r="752" spans="1:13" ht="15.75" customHeight="1" x14ac:dyDescent="0.25">
      <c r="A752" s="30" t="str">
        <f>IF(ISNONTEXT(deployment_raw[[#This Row],[Column1]]), "", deployment_raw[[#This Row],[Column1]])</f>
        <v/>
      </c>
      <c r="B752" s="47" t="str">
        <f>IF(ISNONTEXT(deployment_raw[[#This Row],[Column2]]), "", deployment_raw[[#This Row],[Column2]])</f>
        <v/>
      </c>
      <c r="C752" s="48" t="str">
        <f>IF(ISNONTEXT(deployment_raw[[#This Row],[Column3]]), "", deployment_raw[[#This Row],[Column3]])</f>
        <v/>
      </c>
      <c r="D752" s="47" t="str">
        <f>IF(ISNONTEXT(deployment_raw[[#This Row],[Column4]]), "", deployment_raw[[#This Row],[Column4]])</f>
        <v/>
      </c>
      <c r="E752" s="33" t="str">
        <f>IF(ISNUMBER(deployment_raw[[#This Row],[Column5]]), deployment_raw[[#This Row],[Column5]],"")</f>
        <v/>
      </c>
      <c r="F752" s="36" t="str">
        <f>IF(ISNUMBER(deployment_raw[[#This Row],[Column6]]), deployment_raw[[#This Row],[Column6]],"")</f>
        <v/>
      </c>
      <c r="G752" s="31" t="str">
        <f>IF(ISNUMBER(deployment_raw[[#This Row],[Column7]]), deployment_raw[[#This Row],[Column7]]/1048576,"")</f>
        <v/>
      </c>
      <c r="H752" s="31" t="str">
        <f>IF(ISNUMBER(deployment_raw[[#This Row],[Column8]]), deployment_raw[[#This Row],[Column8]],"")</f>
        <v/>
      </c>
      <c r="I752" s="33" t="str">
        <f>IF(ISNUMBER(deployment_raw[[#This Row],[Column9]]), deployment_raw[[#This Row],[Column9]]/1048576,"")</f>
        <v/>
      </c>
      <c r="J752" s="36" t="str">
        <f>IF(ISNUMBER(deployment_raw[[#This Row],[Column10]]), deployment_raw[[#This Row],[Column10]],"")</f>
        <v/>
      </c>
      <c r="K752" s="31" t="str">
        <f>IF(ISNUMBER(deployment_raw[[#This Row],[Column11]]), deployment_raw[[#This Row],[Column11]]/1048576,"")</f>
        <v/>
      </c>
      <c r="L752" s="31" t="str">
        <f>IF(ISNUMBER(deployment_raw[[#This Row],[Column12]]), deployment_raw[[#This Row],[Column12]],"")</f>
        <v/>
      </c>
      <c r="M752" s="40" t="str">
        <f>IF(ISNUMBER(deployment_raw[[#This Row],[Column13]]), deployment_raw[[#This Row],[Column13]]/1048576,"")</f>
        <v/>
      </c>
    </row>
    <row r="753" spans="1:13" ht="15.75" customHeight="1" x14ac:dyDescent="0.25">
      <c r="A753" s="30" t="str">
        <f>IF(ISNONTEXT(deployment_raw[[#This Row],[Column1]]), "", deployment_raw[[#This Row],[Column1]])</f>
        <v/>
      </c>
      <c r="B753" s="47" t="str">
        <f>IF(ISNONTEXT(deployment_raw[[#This Row],[Column2]]), "", deployment_raw[[#This Row],[Column2]])</f>
        <v/>
      </c>
      <c r="C753" s="48" t="str">
        <f>IF(ISNONTEXT(deployment_raw[[#This Row],[Column3]]), "", deployment_raw[[#This Row],[Column3]])</f>
        <v/>
      </c>
      <c r="D753" s="47" t="str">
        <f>IF(ISNONTEXT(deployment_raw[[#This Row],[Column4]]), "", deployment_raw[[#This Row],[Column4]])</f>
        <v/>
      </c>
      <c r="E753" s="33" t="str">
        <f>IF(ISNUMBER(deployment_raw[[#This Row],[Column5]]), deployment_raw[[#This Row],[Column5]],"")</f>
        <v/>
      </c>
      <c r="F753" s="36" t="str">
        <f>IF(ISNUMBER(deployment_raw[[#This Row],[Column6]]), deployment_raw[[#This Row],[Column6]],"")</f>
        <v/>
      </c>
      <c r="G753" s="31" t="str">
        <f>IF(ISNUMBER(deployment_raw[[#This Row],[Column7]]), deployment_raw[[#This Row],[Column7]]/1048576,"")</f>
        <v/>
      </c>
      <c r="H753" s="31" t="str">
        <f>IF(ISNUMBER(deployment_raw[[#This Row],[Column8]]), deployment_raw[[#This Row],[Column8]],"")</f>
        <v/>
      </c>
      <c r="I753" s="33" t="str">
        <f>IF(ISNUMBER(deployment_raw[[#This Row],[Column9]]), deployment_raw[[#This Row],[Column9]]/1048576,"")</f>
        <v/>
      </c>
      <c r="J753" s="36" t="str">
        <f>IF(ISNUMBER(deployment_raw[[#This Row],[Column10]]), deployment_raw[[#This Row],[Column10]],"")</f>
        <v/>
      </c>
      <c r="K753" s="31" t="str">
        <f>IF(ISNUMBER(deployment_raw[[#This Row],[Column11]]), deployment_raw[[#This Row],[Column11]]/1048576,"")</f>
        <v/>
      </c>
      <c r="L753" s="31" t="str">
        <f>IF(ISNUMBER(deployment_raw[[#This Row],[Column12]]), deployment_raw[[#This Row],[Column12]],"")</f>
        <v/>
      </c>
      <c r="M753" s="40" t="str">
        <f>IF(ISNUMBER(deployment_raw[[#This Row],[Column13]]), deployment_raw[[#This Row],[Column13]]/1048576,"")</f>
        <v/>
      </c>
    </row>
    <row r="754" spans="1:13" ht="15.75" customHeight="1" x14ac:dyDescent="0.25">
      <c r="A754" s="30" t="str">
        <f>IF(ISNONTEXT(deployment_raw[[#This Row],[Column1]]), "", deployment_raw[[#This Row],[Column1]])</f>
        <v/>
      </c>
      <c r="B754" s="47" t="str">
        <f>IF(ISNONTEXT(deployment_raw[[#This Row],[Column2]]), "", deployment_raw[[#This Row],[Column2]])</f>
        <v/>
      </c>
      <c r="C754" s="48" t="str">
        <f>IF(ISNONTEXT(deployment_raw[[#This Row],[Column3]]), "", deployment_raw[[#This Row],[Column3]])</f>
        <v/>
      </c>
      <c r="D754" s="47" t="str">
        <f>IF(ISNONTEXT(deployment_raw[[#This Row],[Column4]]), "", deployment_raw[[#This Row],[Column4]])</f>
        <v/>
      </c>
      <c r="E754" s="33" t="str">
        <f>IF(ISNUMBER(deployment_raw[[#This Row],[Column5]]), deployment_raw[[#This Row],[Column5]],"")</f>
        <v/>
      </c>
      <c r="F754" s="36" t="str">
        <f>IF(ISNUMBER(deployment_raw[[#This Row],[Column6]]), deployment_raw[[#This Row],[Column6]],"")</f>
        <v/>
      </c>
      <c r="G754" s="31" t="str">
        <f>IF(ISNUMBER(deployment_raw[[#This Row],[Column7]]), deployment_raw[[#This Row],[Column7]]/1048576,"")</f>
        <v/>
      </c>
      <c r="H754" s="31" t="str">
        <f>IF(ISNUMBER(deployment_raw[[#This Row],[Column8]]), deployment_raw[[#This Row],[Column8]],"")</f>
        <v/>
      </c>
      <c r="I754" s="33" t="str">
        <f>IF(ISNUMBER(deployment_raw[[#This Row],[Column9]]), deployment_raw[[#This Row],[Column9]]/1048576,"")</f>
        <v/>
      </c>
      <c r="J754" s="36" t="str">
        <f>IF(ISNUMBER(deployment_raw[[#This Row],[Column10]]), deployment_raw[[#This Row],[Column10]],"")</f>
        <v/>
      </c>
      <c r="K754" s="31" t="str">
        <f>IF(ISNUMBER(deployment_raw[[#This Row],[Column11]]), deployment_raw[[#This Row],[Column11]]/1048576,"")</f>
        <v/>
      </c>
      <c r="L754" s="31" t="str">
        <f>IF(ISNUMBER(deployment_raw[[#This Row],[Column12]]), deployment_raw[[#This Row],[Column12]],"")</f>
        <v/>
      </c>
      <c r="M754" s="40" t="str">
        <f>IF(ISNUMBER(deployment_raw[[#This Row],[Column13]]), deployment_raw[[#This Row],[Column13]]/1048576,"")</f>
        <v/>
      </c>
    </row>
    <row r="755" spans="1:13" ht="15.75" customHeight="1" x14ac:dyDescent="0.25">
      <c r="A755" s="30" t="str">
        <f>IF(ISNONTEXT(deployment_raw[[#This Row],[Column1]]), "", deployment_raw[[#This Row],[Column1]])</f>
        <v/>
      </c>
      <c r="B755" s="47" t="str">
        <f>IF(ISNONTEXT(deployment_raw[[#This Row],[Column2]]), "", deployment_raw[[#This Row],[Column2]])</f>
        <v/>
      </c>
      <c r="C755" s="48" t="str">
        <f>IF(ISNONTEXT(deployment_raw[[#This Row],[Column3]]), "", deployment_raw[[#This Row],[Column3]])</f>
        <v/>
      </c>
      <c r="D755" s="47" t="str">
        <f>IF(ISNONTEXT(deployment_raw[[#This Row],[Column4]]), "", deployment_raw[[#This Row],[Column4]])</f>
        <v/>
      </c>
      <c r="E755" s="33" t="str">
        <f>IF(ISNUMBER(deployment_raw[[#This Row],[Column5]]), deployment_raw[[#This Row],[Column5]],"")</f>
        <v/>
      </c>
      <c r="F755" s="36" t="str">
        <f>IF(ISNUMBER(deployment_raw[[#This Row],[Column6]]), deployment_raw[[#This Row],[Column6]],"")</f>
        <v/>
      </c>
      <c r="G755" s="31" t="str">
        <f>IF(ISNUMBER(deployment_raw[[#This Row],[Column7]]), deployment_raw[[#This Row],[Column7]]/1048576,"")</f>
        <v/>
      </c>
      <c r="H755" s="31" t="str">
        <f>IF(ISNUMBER(deployment_raw[[#This Row],[Column8]]), deployment_raw[[#This Row],[Column8]],"")</f>
        <v/>
      </c>
      <c r="I755" s="33" t="str">
        <f>IF(ISNUMBER(deployment_raw[[#This Row],[Column9]]), deployment_raw[[#This Row],[Column9]]/1048576,"")</f>
        <v/>
      </c>
      <c r="J755" s="36" t="str">
        <f>IF(ISNUMBER(deployment_raw[[#This Row],[Column10]]), deployment_raw[[#This Row],[Column10]],"")</f>
        <v/>
      </c>
      <c r="K755" s="31" t="str">
        <f>IF(ISNUMBER(deployment_raw[[#This Row],[Column11]]), deployment_raw[[#This Row],[Column11]]/1048576,"")</f>
        <v/>
      </c>
      <c r="L755" s="31" t="str">
        <f>IF(ISNUMBER(deployment_raw[[#This Row],[Column12]]), deployment_raw[[#This Row],[Column12]],"")</f>
        <v/>
      </c>
      <c r="M755" s="40" t="str">
        <f>IF(ISNUMBER(deployment_raw[[#This Row],[Column13]]), deployment_raw[[#This Row],[Column13]]/1048576,"")</f>
        <v/>
      </c>
    </row>
    <row r="756" spans="1:13" ht="15.75" customHeight="1" x14ac:dyDescent="0.25">
      <c r="A756" s="30" t="str">
        <f>IF(ISNONTEXT(deployment_raw[[#This Row],[Column1]]), "", deployment_raw[[#This Row],[Column1]])</f>
        <v/>
      </c>
      <c r="B756" s="47" t="str">
        <f>IF(ISNONTEXT(deployment_raw[[#This Row],[Column2]]), "", deployment_raw[[#This Row],[Column2]])</f>
        <v/>
      </c>
      <c r="C756" s="48" t="str">
        <f>IF(ISNONTEXT(deployment_raw[[#This Row],[Column3]]), "", deployment_raw[[#This Row],[Column3]])</f>
        <v/>
      </c>
      <c r="D756" s="47" t="str">
        <f>IF(ISNONTEXT(deployment_raw[[#This Row],[Column4]]), "", deployment_raw[[#This Row],[Column4]])</f>
        <v/>
      </c>
      <c r="E756" s="33" t="str">
        <f>IF(ISNUMBER(deployment_raw[[#This Row],[Column5]]), deployment_raw[[#This Row],[Column5]],"")</f>
        <v/>
      </c>
      <c r="F756" s="36" t="str">
        <f>IF(ISNUMBER(deployment_raw[[#This Row],[Column6]]), deployment_raw[[#This Row],[Column6]],"")</f>
        <v/>
      </c>
      <c r="G756" s="31" t="str">
        <f>IF(ISNUMBER(deployment_raw[[#This Row],[Column7]]), deployment_raw[[#This Row],[Column7]]/1048576,"")</f>
        <v/>
      </c>
      <c r="H756" s="31" t="str">
        <f>IF(ISNUMBER(deployment_raw[[#This Row],[Column8]]), deployment_raw[[#This Row],[Column8]],"")</f>
        <v/>
      </c>
      <c r="I756" s="33" t="str">
        <f>IF(ISNUMBER(deployment_raw[[#This Row],[Column9]]), deployment_raw[[#This Row],[Column9]]/1048576,"")</f>
        <v/>
      </c>
      <c r="J756" s="36" t="str">
        <f>IF(ISNUMBER(deployment_raw[[#This Row],[Column10]]), deployment_raw[[#This Row],[Column10]],"")</f>
        <v/>
      </c>
      <c r="K756" s="31" t="str">
        <f>IF(ISNUMBER(deployment_raw[[#This Row],[Column11]]), deployment_raw[[#This Row],[Column11]]/1048576,"")</f>
        <v/>
      </c>
      <c r="L756" s="31" t="str">
        <f>IF(ISNUMBER(deployment_raw[[#This Row],[Column12]]), deployment_raw[[#This Row],[Column12]],"")</f>
        <v/>
      </c>
      <c r="M756" s="40" t="str">
        <f>IF(ISNUMBER(deployment_raw[[#This Row],[Column13]]), deployment_raw[[#This Row],[Column13]]/1048576,"")</f>
        <v/>
      </c>
    </row>
    <row r="757" spans="1:13" ht="15.75" customHeight="1" x14ac:dyDescent="0.25">
      <c r="A757" s="30" t="str">
        <f>IF(ISNONTEXT(deployment_raw[[#This Row],[Column1]]), "", deployment_raw[[#This Row],[Column1]])</f>
        <v/>
      </c>
      <c r="B757" s="47" t="str">
        <f>IF(ISNONTEXT(deployment_raw[[#This Row],[Column2]]), "", deployment_raw[[#This Row],[Column2]])</f>
        <v/>
      </c>
      <c r="C757" s="48" t="str">
        <f>IF(ISNONTEXT(deployment_raw[[#This Row],[Column3]]), "", deployment_raw[[#This Row],[Column3]])</f>
        <v/>
      </c>
      <c r="D757" s="47" t="str">
        <f>IF(ISNONTEXT(deployment_raw[[#This Row],[Column4]]), "", deployment_raw[[#This Row],[Column4]])</f>
        <v/>
      </c>
      <c r="E757" s="33" t="str">
        <f>IF(ISNUMBER(deployment_raw[[#This Row],[Column5]]), deployment_raw[[#This Row],[Column5]],"")</f>
        <v/>
      </c>
      <c r="F757" s="36" t="str">
        <f>IF(ISNUMBER(deployment_raw[[#This Row],[Column6]]), deployment_raw[[#This Row],[Column6]],"")</f>
        <v/>
      </c>
      <c r="G757" s="31" t="str">
        <f>IF(ISNUMBER(deployment_raw[[#This Row],[Column7]]), deployment_raw[[#This Row],[Column7]]/1048576,"")</f>
        <v/>
      </c>
      <c r="H757" s="31" t="str">
        <f>IF(ISNUMBER(deployment_raw[[#This Row],[Column8]]), deployment_raw[[#This Row],[Column8]],"")</f>
        <v/>
      </c>
      <c r="I757" s="33" t="str">
        <f>IF(ISNUMBER(deployment_raw[[#This Row],[Column9]]), deployment_raw[[#This Row],[Column9]]/1048576,"")</f>
        <v/>
      </c>
      <c r="J757" s="36" t="str">
        <f>IF(ISNUMBER(deployment_raw[[#This Row],[Column10]]), deployment_raw[[#This Row],[Column10]],"")</f>
        <v/>
      </c>
      <c r="K757" s="31" t="str">
        <f>IF(ISNUMBER(deployment_raw[[#This Row],[Column11]]), deployment_raw[[#This Row],[Column11]]/1048576,"")</f>
        <v/>
      </c>
      <c r="L757" s="31" t="str">
        <f>IF(ISNUMBER(deployment_raw[[#This Row],[Column12]]), deployment_raw[[#This Row],[Column12]],"")</f>
        <v/>
      </c>
      <c r="M757" s="40" t="str">
        <f>IF(ISNUMBER(deployment_raw[[#This Row],[Column13]]), deployment_raw[[#This Row],[Column13]]/1048576,"")</f>
        <v/>
      </c>
    </row>
    <row r="758" spans="1:13" ht="15.75" customHeight="1" x14ac:dyDescent="0.25">
      <c r="A758" s="30" t="str">
        <f>IF(ISNONTEXT(deployment_raw[[#This Row],[Column1]]), "", deployment_raw[[#This Row],[Column1]])</f>
        <v/>
      </c>
      <c r="B758" s="47" t="str">
        <f>IF(ISNONTEXT(deployment_raw[[#This Row],[Column2]]), "", deployment_raw[[#This Row],[Column2]])</f>
        <v/>
      </c>
      <c r="C758" s="48" t="str">
        <f>IF(ISNONTEXT(deployment_raw[[#This Row],[Column3]]), "", deployment_raw[[#This Row],[Column3]])</f>
        <v/>
      </c>
      <c r="D758" s="47" t="str">
        <f>IF(ISNONTEXT(deployment_raw[[#This Row],[Column4]]), "", deployment_raw[[#This Row],[Column4]])</f>
        <v/>
      </c>
      <c r="E758" s="33" t="str">
        <f>IF(ISNUMBER(deployment_raw[[#This Row],[Column5]]), deployment_raw[[#This Row],[Column5]],"")</f>
        <v/>
      </c>
      <c r="F758" s="36" t="str">
        <f>IF(ISNUMBER(deployment_raw[[#This Row],[Column6]]), deployment_raw[[#This Row],[Column6]],"")</f>
        <v/>
      </c>
      <c r="G758" s="31" t="str">
        <f>IF(ISNUMBER(deployment_raw[[#This Row],[Column7]]), deployment_raw[[#This Row],[Column7]]/1048576,"")</f>
        <v/>
      </c>
      <c r="H758" s="31" t="str">
        <f>IF(ISNUMBER(deployment_raw[[#This Row],[Column8]]), deployment_raw[[#This Row],[Column8]],"")</f>
        <v/>
      </c>
      <c r="I758" s="33" t="str">
        <f>IF(ISNUMBER(deployment_raw[[#This Row],[Column9]]), deployment_raw[[#This Row],[Column9]]/1048576,"")</f>
        <v/>
      </c>
      <c r="J758" s="36" t="str">
        <f>IF(ISNUMBER(deployment_raw[[#This Row],[Column10]]), deployment_raw[[#This Row],[Column10]],"")</f>
        <v/>
      </c>
      <c r="K758" s="31" t="str">
        <f>IF(ISNUMBER(deployment_raw[[#This Row],[Column11]]), deployment_raw[[#This Row],[Column11]]/1048576,"")</f>
        <v/>
      </c>
      <c r="L758" s="31" t="str">
        <f>IF(ISNUMBER(deployment_raw[[#This Row],[Column12]]), deployment_raw[[#This Row],[Column12]],"")</f>
        <v/>
      </c>
      <c r="M758" s="40" t="str">
        <f>IF(ISNUMBER(deployment_raw[[#This Row],[Column13]]), deployment_raw[[#This Row],[Column13]]/1048576,"")</f>
        <v/>
      </c>
    </row>
    <row r="759" spans="1:13" ht="15.75" customHeight="1" x14ac:dyDescent="0.25">
      <c r="A759" s="30" t="str">
        <f>IF(ISNONTEXT(deployment_raw[[#This Row],[Column1]]), "", deployment_raw[[#This Row],[Column1]])</f>
        <v/>
      </c>
      <c r="B759" s="47" t="str">
        <f>IF(ISNONTEXT(deployment_raw[[#This Row],[Column2]]), "", deployment_raw[[#This Row],[Column2]])</f>
        <v/>
      </c>
      <c r="C759" s="48" t="str">
        <f>IF(ISNONTEXT(deployment_raw[[#This Row],[Column3]]), "", deployment_raw[[#This Row],[Column3]])</f>
        <v/>
      </c>
      <c r="D759" s="47" t="str">
        <f>IF(ISNONTEXT(deployment_raw[[#This Row],[Column4]]), "", deployment_raw[[#This Row],[Column4]])</f>
        <v/>
      </c>
      <c r="E759" s="33" t="str">
        <f>IF(ISNUMBER(deployment_raw[[#This Row],[Column5]]), deployment_raw[[#This Row],[Column5]],"")</f>
        <v/>
      </c>
      <c r="F759" s="36" t="str">
        <f>IF(ISNUMBER(deployment_raw[[#This Row],[Column6]]), deployment_raw[[#This Row],[Column6]],"")</f>
        <v/>
      </c>
      <c r="G759" s="31" t="str">
        <f>IF(ISNUMBER(deployment_raw[[#This Row],[Column7]]), deployment_raw[[#This Row],[Column7]]/1048576,"")</f>
        <v/>
      </c>
      <c r="H759" s="31" t="str">
        <f>IF(ISNUMBER(deployment_raw[[#This Row],[Column8]]), deployment_raw[[#This Row],[Column8]],"")</f>
        <v/>
      </c>
      <c r="I759" s="33" t="str">
        <f>IF(ISNUMBER(deployment_raw[[#This Row],[Column9]]), deployment_raw[[#This Row],[Column9]]/1048576,"")</f>
        <v/>
      </c>
      <c r="J759" s="36" t="str">
        <f>IF(ISNUMBER(deployment_raw[[#This Row],[Column10]]), deployment_raw[[#This Row],[Column10]],"")</f>
        <v/>
      </c>
      <c r="K759" s="31" t="str">
        <f>IF(ISNUMBER(deployment_raw[[#This Row],[Column11]]), deployment_raw[[#This Row],[Column11]]/1048576,"")</f>
        <v/>
      </c>
      <c r="L759" s="31" t="str">
        <f>IF(ISNUMBER(deployment_raw[[#This Row],[Column12]]), deployment_raw[[#This Row],[Column12]],"")</f>
        <v/>
      </c>
      <c r="M759" s="40" t="str">
        <f>IF(ISNUMBER(deployment_raw[[#This Row],[Column13]]), deployment_raw[[#This Row],[Column13]]/1048576,"")</f>
        <v/>
      </c>
    </row>
    <row r="760" spans="1:13" ht="15.75" customHeight="1" x14ac:dyDescent="0.25">
      <c r="A760" s="30" t="str">
        <f>IF(ISNONTEXT(deployment_raw[[#This Row],[Column1]]), "", deployment_raw[[#This Row],[Column1]])</f>
        <v/>
      </c>
      <c r="B760" s="47" t="str">
        <f>IF(ISNONTEXT(deployment_raw[[#This Row],[Column2]]), "", deployment_raw[[#This Row],[Column2]])</f>
        <v/>
      </c>
      <c r="C760" s="48" t="str">
        <f>IF(ISNONTEXT(deployment_raw[[#This Row],[Column3]]), "", deployment_raw[[#This Row],[Column3]])</f>
        <v/>
      </c>
      <c r="D760" s="47" t="str">
        <f>IF(ISNONTEXT(deployment_raw[[#This Row],[Column4]]), "", deployment_raw[[#This Row],[Column4]])</f>
        <v/>
      </c>
      <c r="E760" s="33" t="str">
        <f>IF(ISNUMBER(deployment_raw[[#This Row],[Column5]]), deployment_raw[[#This Row],[Column5]],"")</f>
        <v/>
      </c>
      <c r="F760" s="36" t="str">
        <f>IF(ISNUMBER(deployment_raw[[#This Row],[Column6]]), deployment_raw[[#This Row],[Column6]],"")</f>
        <v/>
      </c>
      <c r="G760" s="31" t="str">
        <f>IF(ISNUMBER(deployment_raw[[#This Row],[Column7]]), deployment_raw[[#This Row],[Column7]]/1048576,"")</f>
        <v/>
      </c>
      <c r="H760" s="31" t="str">
        <f>IF(ISNUMBER(deployment_raw[[#This Row],[Column8]]), deployment_raw[[#This Row],[Column8]],"")</f>
        <v/>
      </c>
      <c r="I760" s="33" t="str">
        <f>IF(ISNUMBER(deployment_raw[[#This Row],[Column9]]), deployment_raw[[#This Row],[Column9]]/1048576,"")</f>
        <v/>
      </c>
      <c r="J760" s="36" t="str">
        <f>IF(ISNUMBER(deployment_raw[[#This Row],[Column10]]), deployment_raw[[#This Row],[Column10]],"")</f>
        <v/>
      </c>
      <c r="K760" s="31" t="str">
        <f>IF(ISNUMBER(deployment_raw[[#This Row],[Column11]]), deployment_raw[[#This Row],[Column11]]/1048576,"")</f>
        <v/>
      </c>
      <c r="L760" s="31" t="str">
        <f>IF(ISNUMBER(deployment_raw[[#This Row],[Column12]]), deployment_raw[[#This Row],[Column12]],"")</f>
        <v/>
      </c>
      <c r="M760" s="40" t="str">
        <f>IF(ISNUMBER(deployment_raw[[#This Row],[Column13]]), deployment_raw[[#This Row],[Column13]]/1048576,"")</f>
        <v/>
      </c>
    </row>
    <row r="761" spans="1:13" ht="15.75" customHeight="1" x14ac:dyDescent="0.25">
      <c r="A761" s="30" t="str">
        <f>IF(ISNONTEXT(deployment_raw[[#This Row],[Column1]]), "", deployment_raw[[#This Row],[Column1]])</f>
        <v/>
      </c>
      <c r="B761" s="47" t="str">
        <f>IF(ISNONTEXT(deployment_raw[[#This Row],[Column2]]), "", deployment_raw[[#This Row],[Column2]])</f>
        <v/>
      </c>
      <c r="C761" s="48" t="str">
        <f>IF(ISNONTEXT(deployment_raw[[#This Row],[Column3]]), "", deployment_raw[[#This Row],[Column3]])</f>
        <v/>
      </c>
      <c r="D761" s="47" t="str">
        <f>IF(ISNONTEXT(deployment_raw[[#This Row],[Column4]]), "", deployment_raw[[#This Row],[Column4]])</f>
        <v/>
      </c>
      <c r="E761" s="33" t="str">
        <f>IF(ISNUMBER(deployment_raw[[#This Row],[Column5]]), deployment_raw[[#This Row],[Column5]],"")</f>
        <v/>
      </c>
      <c r="F761" s="36" t="str">
        <f>IF(ISNUMBER(deployment_raw[[#This Row],[Column6]]), deployment_raw[[#This Row],[Column6]],"")</f>
        <v/>
      </c>
      <c r="G761" s="31" t="str">
        <f>IF(ISNUMBER(deployment_raw[[#This Row],[Column7]]), deployment_raw[[#This Row],[Column7]]/1048576,"")</f>
        <v/>
      </c>
      <c r="H761" s="31" t="str">
        <f>IF(ISNUMBER(deployment_raw[[#This Row],[Column8]]), deployment_raw[[#This Row],[Column8]],"")</f>
        <v/>
      </c>
      <c r="I761" s="33" t="str">
        <f>IF(ISNUMBER(deployment_raw[[#This Row],[Column9]]), deployment_raw[[#This Row],[Column9]]/1048576,"")</f>
        <v/>
      </c>
      <c r="J761" s="36" t="str">
        <f>IF(ISNUMBER(deployment_raw[[#This Row],[Column10]]), deployment_raw[[#This Row],[Column10]],"")</f>
        <v/>
      </c>
      <c r="K761" s="31" t="str">
        <f>IF(ISNUMBER(deployment_raw[[#This Row],[Column11]]), deployment_raw[[#This Row],[Column11]]/1048576,"")</f>
        <v/>
      </c>
      <c r="L761" s="31" t="str">
        <f>IF(ISNUMBER(deployment_raw[[#This Row],[Column12]]), deployment_raw[[#This Row],[Column12]],"")</f>
        <v/>
      </c>
      <c r="M761" s="40" t="str">
        <f>IF(ISNUMBER(deployment_raw[[#This Row],[Column13]]), deployment_raw[[#This Row],[Column13]]/1048576,"")</f>
        <v/>
      </c>
    </row>
    <row r="762" spans="1:13" ht="15.75" customHeight="1" x14ac:dyDescent="0.25">
      <c r="A762" s="30" t="str">
        <f>IF(ISNONTEXT(deployment_raw[[#This Row],[Column1]]), "", deployment_raw[[#This Row],[Column1]])</f>
        <v/>
      </c>
      <c r="B762" s="47" t="str">
        <f>IF(ISNONTEXT(deployment_raw[[#This Row],[Column2]]), "", deployment_raw[[#This Row],[Column2]])</f>
        <v/>
      </c>
      <c r="C762" s="48" t="str">
        <f>IF(ISNONTEXT(deployment_raw[[#This Row],[Column3]]), "", deployment_raw[[#This Row],[Column3]])</f>
        <v/>
      </c>
      <c r="D762" s="47" t="str">
        <f>IF(ISNONTEXT(deployment_raw[[#This Row],[Column4]]), "", deployment_raw[[#This Row],[Column4]])</f>
        <v/>
      </c>
      <c r="E762" s="33" t="str">
        <f>IF(ISNUMBER(deployment_raw[[#This Row],[Column5]]), deployment_raw[[#This Row],[Column5]],"")</f>
        <v/>
      </c>
      <c r="F762" s="36" t="str">
        <f>IF(ISNUMBER(deployment_raw[[#This Row],[Column6]]), deployment_raw[[#This Row],[Column6]],"")</f>
        <v/>
      </c>
      <c r="G762" s="31" t="str">
        <f>IF(ISNUMBER(deployment_raw[[#This Row],[Column7]]), deployment_raw[[#This Row],[Column7]]/1048576,"")</f>
        <v/>
      </c>
      <c r="H762" s="31" t="str">
        <f>IF(ISNUMBER(deployment_raw[[#This Row],[Column8]]), deployment_raw[[#This Row],[Column8]],"")</f>
        <v/>
      </c>
      <c r="I762" s="33" t="str">
        <f>IF(ISNUMBER(deployment_raw[[#This Row],[Column9]]), deployment_raw[[#This Row],[Column9]]/1048576,"")</f>
        <v/>
      </c>
      <c r="J762" s="36" t="str">
        <f>IF(ISNUMBER(deployment_raw[[#This Row],[Column10]]), deployment_raw[[#This Row],[Column10]],"")</f>
        <v/>
      </c>
      <c r="K762" s="31" t="str">
        <f>IF(ISNUMBER(deployment_raw[[#This Row],[Column11]]), deployment_raw[[#This Row],[Column11]]/1048576,"")</f>
        <v/>
      </c>
      <c r="L762" s="31" t="str">
        <f>IF(ISNUMBER(deployment_raw[[#This Row],[Column12]]), deployment_raw[[#This Row],[Column12]],"")</f>
        <v/>
      </c>
      <c r="M762" s="40" t="str">
        <f>IF(ISNUMBER(deployment_raw[[#This Row],[Column13]]), deployment_raw[[#This Row],[Column13]]/1048576,"")</f>
        <v/>
      </c>
    </row>
    <row r="763" spans="1:13" ht="15.75" customHeight="1" x14ac:dyDescent="0.25">
      <c r="A763" s="30" t="str">
        <f>IF(ISNONTEXT(deployment_raw[[#This Row],[Column1]]), "", deployment_raw[[#This Row],[Column1]])</f>
        <v/>
      </c>
      <c r="B763" s="47" t="str">
        <f>IF(ISNONTEXT(deployment_raw[[#This Row],[Column2]]), "", deployment_raw[[#This Row],[Column2]])</f>
        <v/>
      </c>
      <c r="C763" s="48" t="str">
        <f>IF(ISNONTEXT(deployment_raw[[#This Row],[Column3]]), "", deployment_raw[[#This Row],[Column3]])</f>
        <v/>
      </c>
      <c r="D763" s="47" t="str">
        <f>IF(ISNONTEXT(deployment_raw[[#This Row],[Column4]]), "", deployment_raw[[#This Row],[Column4]])</f>
        <v/>
      </c>
      <c r="E763" s="33" t="str">
        <f>IF(ISNUMBER(deployment_raw[[#This Row],[Column5]]), deployment_raw[[#This Row],[Column5]],"")</f>
        <v/>
      </c>
      <c r="F763" s="36" t="str">
        <f>IF(ISNUMBER(deployment_raw[[#This Row],[Column6]]), deployment_raw[[#This Row],[Column6]],"")</f>
        <v/>
      </c>
      <c r="G763" s="31" t="str">
        <f>IF(ISNUMBER(deployment_raw[[#This Row],[Column7]]), deployment_raw[[#This Row],[Column7]]/1048576,"")</f>
        <v/>
      </c>
      <c r="H763" s="31" t="str">
        <f>IF(ISNUMBER(deployment_raw[[#This Row],[Column8]]), deployment_raw[[#This Row],[Column8]],"")</f>
        <v/>
      </c>
      <c r="I763" s="33" t="str">
        <f>IF(ISNUMBER(deployment_raw[[#This Row],[Column9]]), deployment_raw[[#This Row],[Column9]]/1048576,"")</f>
        <v/>
      </c>
      <c r="J763" s="36" t="str">
        <f>IF(ISNUMBER(deployment_raw[[#This Row],[Column10]]), deployment_raw[[#This Row],[Column10]],"")</f>
        <v/>
      </c>
      <c r="K763" s="31" t="str">
        <f>IF(ISNUMBER(deployment_raw[[#This Row],[Column11]]), deployment_raw[[#This Row],[Column11]]/1048576,"")</f>
        <v/>
      </c>
      <c r="L763" s="31" t="str">
        <f>IF(ISNUMBER(deployment_raw[[#This Row],[Column12]]), deployment_raw[[#This Row],[Column12]],"")</f>
        <v/>
      </c>
      <c r="M763" s="40" t="str">
        <f>IF(ISNUMBER(deployment_raw[[#This Row],[Column13]]), deployment_raw[[#This Row],[Column13]]/1048576,"")</f>
        <v/>
      </c>
    </row>
    <row r="764" spans="1:13" ht="15.75" customHeight="1" x14ac:dyDescent="0.25">
      <c r="A764" s="30" t="str">
        <f>IF(ISNONTEXT(deployment_raw[[#This Row],[Column1]]), "", deployment_raw[[#This Row],[Column1]])</f>
        <v/>
      </c>
      <c r="B764" s="47" t="str">
        <f>IF(ISNONTEXT(deployment_raw[[#This Row],[Column2]]), "", deployment_raw[[#This Row],[Column2]])</f>
        <v/>
      </c>
      <c r="C764" s="48" t="str">
        <f>IF(ISNONTEXT(deployment_raw[[#This Row],[Column3]]), "", deployment_raw[[#This Row],[Column3]])</f>
        <v/>
      </c>
      <c r="D764" s="47" t="str">
        <f>IF(ISNONTEXT(deployment_raw[[#This Row],[Column4]]), "", deployment_raw[[#This Row],[Column4]])</f>
        <v/>
      </c>
      <c r="E764" s="33" t="str">
        <f>IF(ISNUMBER(deployment_raw[[#This Row],[Column5]]), deployment_raw[[#This Row],[Column5]],"")</f>
        <v/>
      </c>
      <c r="F764" s="36" t="str">
        <f>IF(ISNUMBER(deployment_raw[[#This Row],[Column6]]), deployment_raw[[#This Row],[Column6]],"")</f>
        <v/>
      </c>
      <c r="G764" s="31" t="str">
        <f>IF(ISNUMBER(deployment_raw[[#This Row],[Column7]]), deployment_raw[[#This Row],[Column7]]/1048576,"")</f>
        <v/>
      </c>
      <c r="H764" s="31" t="str">
        <f>IF(ISNUMBER(deployment_raw[[#This Row],[Column8]]), deployment_raw[[#This Row],[Column8]],"")</f>
        <v/>
      </c>
      <c r="I764" s="33" t="str">
        <f>IF(ISNUMBER(deployment_raw[[#This Row],[Column9]]), deployment_raw[[#This Row],[Column9]]/1048576,"")</f>
        <v/>
      </c>
      <c r="J764" s="36" t="str">
        <f>IF(ISNUMBER(deployment_raw[[#This Row],[Column10]]), deployment_raw[[#This Row],[Column10]],"")</f>
        <v/>
      </c>
      <c r="K764" s="31" t="str">
        <f>IF(ISNUMBER(deployment_raw[[#This Row],[Column11]]), deployment_raw[[#This Row],[Column11]]/1048576,"")</f>
        <v/>
      </c>
      <c r="L764" s="31" t="str">
        <f>IF(ISNUMBER(deployment_raw[[#This Row],[Column12]]), deployment_raw[[#This Row],[Column12]],"")</f>
        <v/>
      </c>
      <c r="M764" s="40" t="str">
        <f>IF(ISNUMBER(deployment_raw[[#This Row],[Column13]]), deployment_raw[[#This Row],[Column13]]/1048576,"")</f>
        <v/>
      </c>
    </row>
    <row r="765" spans="1:13" ht="15.75" customHeight="1" x14ac:dyDescent="0.25">
      <c r="A765" s="30" t="str">
        <f>IF(ISNONTEXT(deployment_raw[[#This Row],[Column1]]), "", deployment_raw[[#This Row],[Column1]])</f>
        <v/>
      </c>
      <c r="B765" s="47" t="str">
        <f>IF(ISNONTEXT(deployment_raw[[#This Row],[Column2]]), "", deployment_raw[[#This Row],[Column2]])</f>
        <v/>
      </c>
      <c r="C765" s="48" t="str">
        <f>IF(ISNONTEXT(deployment_raw[[#This Row],[Column3]]), "", deployment_raw[[#This Row],[Column3]])</f>
        <v/>
      </c>
      <c r="D765" s="47" t="str">
        <f>IF(ISNONTEXT(deployment_raw[[#This Row],[Column4]]), "", deployment_raw[[#This Row],[Column4]])</f>
        <v/>
      </c>
      <c r="E765" s="33" t="str">
        <f>IF(ISNUMBER(deployment_raw[[#This Row],[Column5]]), deployment_raw[[#This Row],[Column5]],"")</f>
        <v/>
      </c>
      <c r="F765" s="36" t="str">
        <f>IF(ISNUMBER(deployment_raw[[#This Row],[Column6]]), deployment_raw[[#This Row],[Column6]],"")</f>
        <v/>
      </c>
      <c r="G765" s="31" t="str">
        <f>IF(ISNUMBER(deployment_raw[[#This Row],[Column7]]), deployment_raw[[#This Row],[Column7]]/1048576,"")</f>
        <v/>
      </c>
      <c r="H765" s="31" t="str">
        <f>IF(ISNUMBER(deployment_raw[[#This Row],[Column8]]), deployment_raw[[#This Row],[Column8]],"")</f>
        <v/>
      </c>
      <c r="I765" s="33" t="str">
        <f>IF(ISNUMBER(deployment_raw[[#This Row],[Column9]]), deployment_raw[[#This Row],[Column9]]/1048576,"")</f>
        <v/>
      </c>
      <c r="J765" s="36" t="str">
        <f>IF(ISNUMBER(deployment_raw[[#This Row],[Column10]]), deployment_raw[[#This Row],[Column10]],"")</f>
        <v/>
      </c>
      <c r="K765" s="31" t="str">
        <f>IF(ISNUMBER(deployment_raw[[#This Row],[Column11]]), deployment_raw[[#This Row],[Column11]]/1048576,"")</f>
        <v/>
      </c>
      <c r="L765" s="31" t="str">
        <f>IF(ISNUMBER(deployment_raw[[#This Row],[Column12]]), deployment_raw[[#This Row],[Column12]],"")</f>
        <v/>
      </c>
      <c r="M765" s="40" t="str">
        <f>IF(ISNUMBER(deployment_raw[[#This Row],[Column13]]), deployment_raw[[#This Row],[Column13]]/1048576,"")</f>
        <v/>
      </c>
    </row>
    <row r="766" spans="1:13" ht="15.75" customHeight="1" x14ac:dyDescent="0.25">
      <c r="A766" s="30" t="str">
        <f>IF(ISNONTEXT(deployment_raw[[#This Row],[Column1]]), "", deployment_raw[[#This Row],[Column1]])</f>
        <v/>
      </c>
      <c r="B766" s="47" t="str">
        <f>IF(ISNONTEXT(deployment_raw[[#This Row],[Column2]]), "", deployment_raw[[#This Row],[Column2]])</f>
        <v/>
      </c>
      <c r="C766" s="48" t="str">
        <f>IF(ISNONTEXT(deployment_raw[[#This Row],[Column3]]), "", deployment_raw[[#This Row],[Column3]])</f>
        <v/>
      </c>
      <c r="D766" s="47" t="str">
        <f>IF(ISNONTEXT(deployment_raw[[#This Row],[Column4]]), "", deployment_raw[[#This Row],[Column4]])</f>
        <v/>
      </c>
      <c r="E766" s="33" t="str">
        <f>IF(ISNUMBER(deployment_raw[[#This Row],[Column5]]), deployment_raw[[#This Row],[Column5]],"")</f>
        <v/>
      </c>
      <c r="F766" s="36" t="str">
        <f>IF(ISNUMBER(deployment_raw[[#This Row],[Column6]]), deployment_raw[[#This Row],[Column6]],"")</f>
        <v/>
      </c>
      <c r="G766" s="31" t="str">
        <f>IF(ISNUMBER(deployment_raw[[#This Row],[Column7]]), deployment_raw[[#This Row],[Column7]]/1048576,"")</f>
        <v/>
      </c>
      <c r="H766" s="31" t="str">
        <f>IF(ISNUMBER(deployment_raw[[#This Row],[Column8]]), deployment_raw[[#This Row],[Column8]],"")</f>
        <v/>
      </c>
      <c r="I766" s="33" t="str">
        <f>IF(ISNUMBER(deployment_raw[[#This Row],[Column9]]), deployment_raw[[#This Row],[Column9]]/1048576,"")</f>
        <v/>
      </c>
      <c r="J766" s="36" t="str">
        <f>IF(ISNUMBER(deployment_raw[[#This Row],[Column10]]), deployment_raw[[#This Row],[Column10]],"")</f>
        <v/>
      </c>
      <c r="K766" s="31" t="str">
        <f>IF(ISNUMBER(deployment_raw[[#This Row],[Column11]]), deployment_raw[[#This Row],[Column11]]/1048576,"")</f>
        <v/>
      </c>
      <c r="L766" s="31" t="str">
        <f>IF(ISNUMBER(deployment_raw[[#This Row],[Column12]]), deployment_raw[[#This Row],[Column12]],"")</f>
        <v/>
      </c>
      <c r="M766" s="40" t="str">
        <f>IF(ISNUMBER(deployment_raw[[#This Row],[Column13]]), deployment_raw[[#This Row],[Column13]]/1048576,"")</f>
        <v/>
      </c>
    </row>
    <row r="767" spans="1:13" ht="15.75" customHeight="1" x14ac:dyDescent="0.25">
      <c r="A767" s="30" t="str">
        <f>IF(ISNONTEXT(deployment_raw[[#This Row],[Column1]]), "", deployment_raw[[#This Row],[Column1]])</f>
        <v/>
      </c>
      <c r="B767" s="47" t="str">
        <f>IF(ISNONTEXT(deployment_raw[[#This Row],[Column2]]), "", deployment_raw[[#This Row],[Column2]])</f>
        <v/>
      </c>
      <c r="C767" s="48" t="str">
        <f>IF(ISNONTEXT(deployment_raw[[#This Row],[Column3]]), "", deployment_raw[[#This Row],[Column3]])</f>
        <v/>
      </c>
      <c r="D767" s="47" t="str">
        <f>IF(ISNONTEXT(deployment_raw[[#This Row],[Column4]]), "", deployment_raw[[#This Row],[Column4]])</f>
        <v/>
      </c>
      <c r="E767" s="33" t="str">
        <f>IF(ISNUMBER(deployment_raw[[#This Row],[Column5]]), deployment_raw[[#This Row],[Column5]],"")</f>
        <v/>
      </c>
      <c r="F767" s="36" t="str">
        <f>IF(ISNUMBER(deployment_raw[[#This Row],[Column6]]), deployment_raw[[#This Row],[Column6]],"")</f>
        <v/>
      </c>
      <c r="G767" s="31" t="str">
        <f>IF(ISNUMBER(deployment_raw[[#This Row],[Column7]]), deployment_raw[[#This Row],[Column7]]/1048576,"")</f>
        <v/>
      </c>
      <c r="H767" s="31" t="str">
        <f>IF(ISNUMBER(deployment_raw[[#This Row],[Column8]]), deployment_raw[[#This Row],[Column8]],"")</f>
        <v/>
      </c>
      <c r="I767" s="33" t="str">
        <f>IF(ISNUMBER(deployment_raw[[#This Row],[Column9]]), deployment_raw[[#This Row],[Column9]]/1048576,"")</f>
        <v/>
      </c>
      <c r="J767" s="36" t="str">
        <f>IF(ISNUMBER(deployment_raw[[#This Row],[Column10]]), deployment_raw[[#This Row],[Column10]],"")</f>
        <v/>
      </c>
      <c r="K767" s="31" t="str">
        <f>IF(ISNUMBER(deployment_raw[[#This Row],[Column11]]), deployment_raw[[#This Row],[Column11]]/1048576,"")</f>
        <v/>
      </c>
      <c r="L767" s="31" t="str">
        <f>IF(ISNUMBER(deployment_raw[[#This Row],[Column12]]), deployment_raw[[#This Row],[Column12]],"")</f>
        <v/>
      </c>
      <c r="M767" s="40" t="str">
        <f>IF(ISNUMBER(deployment_raw[[#This Row],[Column13]]), deployment_raw[[#This Row],[Column13]]/1048576,"")</f>
        <v/>
      </c>
    </row>
    <row r="768" spans="1:13" ht="15.75" customHeight="1" x14ac:dyDescent="0.25">
      <c r="A768" s="30" t="str">
        <f>IF(ISNONTEXT(deployment_raw[[#This Row],[Column1]]), "", deployment_raw[[#This Row],[Column1]])</f>
        <v/>
      </c>
      <c r="B768" s="47" t="str">
        <f>IF(ISNONTEXT(deployment_raw[[#This Row],[Column2]]), "", deployment_raw[[#This Row],[Column2]])</f>
        <v/>
      </c>
      <c r="C768" s="48" t="str">
        <f>IF(ISNONTEXT(deployment_raw[[#This Row],[Column3]]), "", deployment_raw[[#This Row],[Column3]])</f>
        <v/>
      </c>
      <c r="D768" s="47" t="str">
        <f>IF(ISNONTEXT(deployment_raw[[#This Row],[Column4]]), "", deployment_raw[[#This Row],[Column4]])</f>
        <v/>
      </c>
      <c r="E768" s="33" t="str">
        <f>IF(ISNUMBER(deployment_raw[[#This Row],[Column5]]), deployment_raw[[#This Row],[Column5]],"")</f>
        <v/>
      </c>
      <c r="F768" s="36" t="str">
        <f>IF(ISNUMBER(deployment_raw[[#This Row],[Column6]]), deployment_raw[[#This Row],[Column6]],"")</f>
        <v/>
      </c>
      <c r="G768" s="31" t="str">
        <f>IF(ISNUMBER(deployment_raw[[#This Row],[Column7]]), deployment_raw[[#This Row],[Column7]]/1048576,"")</f>
        <v/>
      </c>
      <c r="H768" s="31" t="str">
        <f>IF(ISNUMBER(deployment_raw[[#This Row],[Column8]]), deployment_raw[[#This Row],[Column8]],"")</f>
        <v/>
      </c>
      <c r="I768" s="33" t="str">
        <f>IF(ISNUMBER(deployment_raw[[#This Row],[Column9]]), deployment_raw[[#This Row],[Column9]]/1048576,"")</f>
        <v/>
      </c>
      <c r="J768" s="36" t="str">
        <f>IF(ISNUMBER(deployment_raw[[#This Row],[Column10]]), deployment_raw[[#This Row],[Column10]],"")</f>
        <v/>
      </c>
      <c r="K768" s="31" t="str">
        <f>IF(ISNUMBER(deployment_raw[[#This Row],[Column11]]), deployment_raw[[#This Row],[Column11]]/1048576,"")</f>
        <v/>
      </c>
      <c r="L768" s="31" t="str">
        <f>IF(ISNUMBER(deployment_raw[[#This Row],[Column12]]), deployment_raw[[#This Row],[Column12]],"")</f>
        <v/>
      </c>
      <c r="M768" s="40" t="str">
        <f>IF(ISNUMBER(deployment_raw[[#This Row],[Column13]]), deployment_raw[[#This Row],[Column13]]/1048576,"")</f>
        <v/>
      </c>
    </row>
    <row r="769" spans="1:13" ht="15.75" customHeight="1" x14ac:dyDescent="0.25">
      <c r="A769" s="30" t="str">
        <f>IF(ISNONTEXT(deployment_raw[[#This Row],[Column1]]), "", deployment_raw[[#This Row],[Column1]])</f>
        <v/>
      </c>
      <c r="B769" s="47" t="str">
        <f>IF(ISNONTEXT(deployment_raw[[#This Row],[Column2]]), "", deployment_raw[[#This Row],[Column2]])</f>
        <v/>
      </c>
      <c r="C769" s="48" t="str">
        <f>IF(ISNONTEXT(deployment_raw[[#This Row],[Column3]]), "", deployment_raw[[#This Row],[Column3]])</f>
        <v/>
      </c>
      <c r="D769" s="47" t="str">
        <f>IF(ISNONTEXT(deployment_raw[[#This Row],[Column4]]), "", deployment_raw[[#This Row],[Column4]])</f>
        <v/>
      </c>
      <c r="E769" s="33" t="str">
        <f>IF(ISNUMBER(deployment_raw[[#This Row],[Column5]]), deployment_raw[[#This Row],[Column5]],"")</f>
        <v/>
      </c>
      <c r="F769" s="36" t="str">
        <f>IF(ISNUMBER(deployment_raw[[#This Row],[Column6]]), deployment_raw[[#This Row],[Column6]],"")</f>
        <v/>
      </c>
      <c r="G769" s="31" t="str">
        <f>IF(ISNUMBER(deployment_raw[[#This Row],[Column7]]), deployment_raw[[#This Row],[Column7]]/1048576,"")</f>
        <v/>
      </c>
      <c r="H769" s="31" t="str">
        <f>IF(ISNUMBER(deployment_raw[[#This Row],[Column8]]), deployment_raw[[#This Row],[Column8]],"")</f>
        <v/>
      </c>
      <c r="I769" s="33" t="str">
        <f>IF(ISNUMBER(deployment_raw[[#This Row],[Column9]]), deployment_raw[[#This Row],[Column9]]/1048576,"")</f>
        <v/>
      </c>
      <c r="J769" s="36" t="str">
        <f>IF(ISNUMBER(deployment_raw[[#This Row],[Column10]]), deployment_raw[[#This Row],[Column10]],"")</f>
        <v/>
      </c>
      <c r="K769" s="31" t="str">
        <f>IF(ISNUMBER(deployment_raw[[#This Row],[Column11]]), deployment_raw[[#This Row],[Column11]]/1048576,"")</f>
        <v/>
      </c>
      <c r="L769" s="31" t="str">
        <f>IF(ISNUMBER(deployment_raw[[#This Row],[Column12]]), deployment_raw[[#This Row],[Column12]],"")</f>
        <v/>
      </c>
      <c r="M769" s="40" t="str">
        <f>IF(ISNUMBER(deployment_raw[[#This Row],[Column13]]), deployment_raw[[#This Row],[Column13]]/1048576,"")</f>
        <v/>
      </c>
    </row>
    <row r="770" spans="1:13" ht="15.75" customHeight="1" x14ac:dyDescent="0.25">
      <c r="A770" s="30" t="str">
        <f>IF(ISNONTEXT(deployment_raw[[#This Row],[Column1]]), "", deployment_raw[[#This Row],[Column1]])</f>
        <v/>
      </c>
      <c r="B770" s="47" t="str">
        <f>IF(ISNONTEXT(deployment_raw[[#This Row],[Column2]]), "", deployment_raw[[#This Row],[Column2]])</f>
        <v/>
      </c>
      <c r="C770" s="48" t="str">
        <f>IF(ISNONTEXT(deployment_raw[[#This Row],[Column3]]), "", deployment_raw[[#This Row],[Column3]])</f>
        <v/>
      </c>
      <c r="D770" s="47" t="str">
        <f>IF(ISNONTEXT(deployment_raw[[#This Row],[Column4]]), "", deployment_raw[[#This Row],[Column4]])</f>
        <v/>
      </c>
      <c r="E770" s="33" t="str">
        <f>IF(ISNUMBER(deployment_raw[[#This Row],[Column5]]), deployment_raw[[#This Row],[Column5]],"")</f>
        <v/>
      </c>
      <c r="F770" s="36" t="str">
        <f>IF(ISNUMBER(deployment_raw[[#This Row],[Column6]]), deployment_raw[[#This Row],[Column6]],"")</f>
        <v/>
      </c>
      <c r="G770" s="31" t="str">
        <f>IF(ISNUMBER(deployment_raw[[#This Row],[Column7]]), deployment_raw[[#This Row],[Column7]]/1048576,"")</f>
        <v/>
      </c>
      <c r="H770" s="31" t="str">
        <f>IF(ISNUMBER(deployment_raw[[#This Row],[Column8]]), deployment_raw[[#This Row],[Column8]],"")</f>
        <v/>
      </c>
      <c r="I770" s="33" t="str">
        <f>IF(ISNUMBER(deployment_raw[[#This Row],[Column9]]), deployment_raw[[#This Row],[Column9]]/1048576,"")</f>
        <v/>
      </c>
      <c r="J770" s="36" t="str">
        <f>IF(ISNUMBER(deployment_raw[[#This Row],[Column10]]), deployment_raw[[#This Row],[Column10]],"")</f>
        <v/>
      </c>
      <c r="K770" s="31" t="str">
        <f>IF(ISNUMBER(deployment_raw[[#This Row],[Column11]]), deployment_raw[[#This Row],[Column11]]/1048576,"")</f>
        <v/>
      </c>
      <c r="L770" s="31" t="str">
        <f>IF(ISNUMBER(deployment_raw[[#This Row],[Column12]]), deployment_raw[[#This Row],[Column12]],"")</f>
        <v/>
      </c>
      <c r="M770" s="40" t="str">
        <f>IF(ISNUMBER(deployment_raw[[#This Row],[Column13]]), deployment_raw[[#This Row],[Column13]]/1048576,"")</f>
        <v/>
      </c>
    </row>
    <row r="771" spans="1:13" ht="15.75" customHeight="1" x14ac:dyDescent="0.25">
      <c r="A771" s="30" t="str">
        <f>IF(ISNONTEXT(deployment_raw[[#This Row],[Column1]]), "", deployment_raw[[#This Row],[Column1]])</f>
        <v/>
      </c>
      <c r="B771" s="47" t="str">
        <f>IF(ISNONTEXT(deployment_raw[[#This Row],[Column2]]), "", deployment_raw[[#This Row],[Column2]])</f>
        <v/>
      </c>
      <c r="C771" s="48" t="str">
        <f>IF(ISNONTEXT(deployment_raw[[#This Row],[Column3]]), "", deployment_raw[[#This Row],[Column3]])</f>
        <v/>
      </c>
      <c r="D771" s="47" t="str">
        <f>IF(ISNONTEXT(deployment_raw[[#This Row],[Column4]]), "", deployment_raw[[#This Row],[Column4]])</f>
        <v/>
      </c>
      <c r="E771" s="33" t="str">
        <f>IF(ISNUMBER(deployment_raw[[#This Row],[Column5]]), deployment_raw[[#This Row],[Column5]],"")</f>
        <v/>
      </c>
      <c r="F771" s="36" t="str">
        <f>IF(ISNUMBER(deployment_raw[[#This Row],[Column6]]), deployment_raw[[#This Row],[Column6]],"")</f>
        <v/>
      </c>
      <c r="G771" s="31" t="str">
        <f>IF(ISNUMBER(deployment_raw[[#This Row],[Column7]]), deployment_raw[[#This Row],[Column7]]/1048576,"")</f>
        <v/>
      </c>
      <c r="H771" s="31" t="str">
        <f>IF(ISNUMBER(deployment_raw[[#This Row],[Column8]]), deployment_raw[[#This Row],[Column8]],"")</f>
        <v/>
      </c>
      <c r="I771" s="33" t="str">
        <f>IF(ISNUMBER(deployment_raw[[#This Row],[Column9]]), deployment_raw[[#This Row],[Column9]]/1048576,"")</f>
        <v/>
      </c>
      <c r="J771" s="36" t="str">
        <f>IF(ISNUMBER(deployment_raw[[#This Row],[Column10]]), deployment_raw[[#This Row],[Column10]],"")</f>
        <v/>
      </c>
      <c r="K771" s="31" t="str">
        <f>IF(ISNUMBER(deployment_raw[[#This Row],[Column11]]), deployment_raw[[#This Row],[Column11]]/1048576,"")</f>
        <v/>
      </c>
      <c r="L771" s="31" t="str">
        <f>IF(ISNUMBER(deployment_raw[[#This Row],[Column12]]), deployment_raw[[#This Row],[Column12]],"")</f>
        <v/>
      </c>
      <c r="M771" s="40" t="str">
        <f>IF(ISNUMBER(deployment_raw[[#This Row],[Column13]]), deployment_raw[[#This Row],[Column13]]/1048576,"")</f>
        <v/>
      </c>
    </row>
    <row r="772" spans="1:13" ht="15.75" customHeight="1" x14ac:dyDescent="0.25">
      <c r="A772" s="30" t="str">
        <f>IF(ISNONTEXT(deployment_raw[[#This Row],[Column1]]), "", deployment_raw[[#This Row],[Column1]])</f>
        <v/>
      </c>
      <c r="B772" s="47" t="str">
        <f>IF(ISNONTEXT(deployment_raw[[#This Row],[Column2]]), "", deployment_raw[[#This Row],[Column2]])</f>
        <v/>
      </c>
      <c r="C772" s="48" t="str">
        <f>IF(ISNONTEXT(deployment_raw[[#This Row],[Column3]]), "", deployment_raw[[#This Row],[Column3]])</f>
        <v/>
      </c>
      <c r="D772" s="47" t="str">
        <f>IF(ISNONTEXT(deployment_raw[[#This Row],[Column4]]), "", deployment_raw[[#This Row],[Column4]])</f>
        <v/>
      </c>
      <c r="E772" s="33" t="str">
        <f>IF(ISNUMBER(deployment_raw[[#This Row],[Column5]]), deployment_raw[[#This Row],[Column5]],"")</f>
        <v/>
      </c>
      <c r="F772" s="36" t="str">
        <f>IF(ISNUMBER(deployment_raw[[#This Row],[Column6]]), deployment_raw[[#This Row],[Column6]],"")</f>
        <v/>
      </c>
      <c r="G772" s="31" t="str">
        <f>IF(ISNUMBER(deployment_raw[[#This Row],[Column7]]), deployment_raw[[#This Row],[Column7]]/1048576,"")</f>
        <v/>
      </c>
      <c r="H772" s="31" t="str">
        <f>IF(ISNUMBER(deployment_raw[[#This Row],[Column8]]), deployment_raw[[#This Row],[Column8]],"")</f>
        <v/>
      </c>
      <c r="I772" s="33" t="str">
        <f>IF(ISNUMBER(deployment_raw[[#This Row],[Column9]]), deployment_raw[[#This Row],[Column9]]/1048576,"")</f>
        <v/>
      </c>
      <c r="J772" s="36" t="str">
        <f>IF(ISNUMBER(deployment_raw[[#This Row],[Column10]]), deployment_raw[[#This Row],[Column10]],"")</f>
        <v/>
      </c>
      <c r="K772" s="31" t="str">
        <f>IF(ISNUMBER(deployment_raw[[#This Row],[Column11]]), deployment_raw[[#This Row],[Column11]]/1048576,"")</f>
        <v/>
      </c>
      <c r="L772" s="31" t="str">
        <f>IF(ISNUMBER(deployment_raw[[#This Row],[Column12]]), deployment_raw[[#This Row],[Column12]],"")</f>
        <v/>
      </c>
      <c r="M772" s="40" t="str">
        <f>IF(ISNUMBER(deployment_raw[[#This Row],[Column13]]), deployment_raw[[#This Row],[Column13]]/1048576,"")</f>
        <v/>
      </c>
    </row>
    <row r="773" spans="1:13" ht="15.75" customHeight="1" x14ac:dyDescent="0.25">
      <c r="A773" s="30" t="str">
        <f>IF(ISNONTEXT(deployment_raw[[#This Row],[Column1]]), "", deployment_raw[[#This Row],[Column1]])</f>
        <v/>
      </c>
      <c r="B773" s="47" t="str">
        <f>IF(ISNONTEXT(deployment_raw[[#This Row],[Column2]]), "", deployment_raw[[#This Row],[Column2]])</f>
        <v/>
      </c>
      <c r="C773" s="48" t="str">
        <f>IF(ISNONTEXT(deployment_raw[[#This Row],[Column3]]), "", deployment_raw[[#This Row],[Column3]])</f>
        <v/>
      </c>
      <c r="D773" s="47" t="str">
        <f>IF(ISNONTEXT(deployment_raw[[#This Row],[Column4]]), "", deployment_raw[[#This Row],[Column4]])</f>
        <v/>
      </c>
      <c r="E773" s="33" t="str">
        <f>IF(ISNUMBER(deployment_raw[[#This Row],[Column5]]), deployment_raw[[#This Row],[Column5]],"")</f>
        <v/>
      </c>
      <c r="F773" s="36" t="str">
        <f>IF(ISNUMBER(deployment_raw[[#This Row],[Column6]]), deployment_raw[[#This Row],[Column6]],"")</f>
        <v/>
      </c>
      <c r="G773" s="31" t="str">
        <f>IF(ISNUMBER(deployment_raw[[#This Row],[Column7]]), deployment_raw[[#This Row],[Column7]]/1048576,"")</f>
        <v/>
      </c>
      <c r="H773" s="31" t="str">
        <f>IF(ISNUMBER(deployment_raw[[#This Row],[Column8]]), deployment_raw[[#This Row],[Column8]],"")</f>
        <v/>
      </c>
      <c r="I773" s="33" t="str">
        <f>IF(ISNUMBER(deployment_raw[[#This Row],[Column9]]), deployment_raw[[#This Row],[Column9]]/1048576,"")</f>
        <v/>
      </c>
      <c r="J773" s="36" t="str">
        <f>IF(ISNUMBER(deployment_raw[[#This Row],[Column10]]), deployment_raw[[#This Row],[Column10]],"")</f>
        <v/>
      </c>
      <c r="K773" s="31" t="str">
        <f>IF(ISNUMBER(deployment_raw[[#This Row],[Column11]]), deployment_raw[[#This Row],[Column11]]/1048576,"")</f>
        <v/>
      </c>
      <c r="L773" s="31" t="str">
        <f>IF(ISNUMBER(deployment_raw[[#This Row],[Column12]]), deployment_raw[[#This Row],[Column12]],"")</f>
        <v/>
      </c>
      <c r="M773" s="40" t="str">
        <f>IF(ISNUMBER(deployment_raw[[#This Row],[Column13]]), deployment_raw[[#This Row],[Column13]]/1048576,"")</f>
        <v/>
      </c>
    </row>
    <row r="774" spans="1:13" ht="15.75" customHeight="1" x14ac:dyDescent="0.25">
      <c r="A774" s="30" t="str">
        <f>IF(ISNONTEXT(deployment_raw[[#This Row],[Column1]]), "", deployment_raw[[#This Row],[Column1]])</f>
        <v/>
      </c>
      <c r="B774" s="47" t="str">
        <f>IF(ISNONTEXT(deployment_raw[[#This Row],[Column2]]), "", deployment_raw[[#This Row],[Column2]])</f>
        <v/>
      </c>
      <c r="C774" s="48" t="str">
        <f>IF(ISNONTEXT(deployment_raw[[#This Row],[Column3]]), "", deployment_raw[[#This Row],[Column3]])</f>
        <v/>
      </c>
      <c r="D774" s="47" t="str">
        <f>IF(ISNONTEXT(deployment_raw[[#This Row],[Column4]]), "", deployment_raw[[#This Row],[Column4]])</f>
        <v/>
      </c>
      <c r="E774" s="33" t="str">
        <f>IF(ISNUMBER(deployment_raw[[#This Row],[Column5]]), deployment_raw[[#This Row],[Column5]],"")</f>
        <v/>
      </c>
      <c r="F774" s="36" t="str">
        <f>IF(ISNUMBER(deployment_raw[[#This Row],[Column6]]), deployment_raw[[#This Row],[Column6]],"")</f>
        <v/>
      </c>
      <c r="G774" s="31" t="str">
        <f>IF(ISNUMBER(deployment_raw[[#This Row],[Column7]]), deployment_raw[[#This Row],[Column7]]/1048576,"")</f>
        <v/>
      </c>
      <c r="H774" s="31" t="str">
        <f>IF(ISNUMBER(deployment_raw[[#This Row],[Column8]]), deployment_raw[[#This Row],[Column8]],"")</f>
        <v/>
      </c>
      <c r="I774" s="33" t="str">
        <f>IF(ISNUMBER(deployment_raw[[#This Row],[Column9]]), deployment_raw[[#This Row],[Column9]]/1048576,"")</f>
        <v/>
      </c>
      <c r="J774" s="36" t="str">
        <f>IF(ISNUMBER(deployment_raw[[#This Row],[Column10]]), deployment_raw[[#This Row],[Column10]],"")</f>
        <v/>
      </c>
      <c r="K774" s="31" t="str">
        <f>IF(ISNUMBER(deployment_raw[[#This Row],[Column11]]), deployment_raw[[#This Row],[Column11]]/1048576,"")</f>
        <v/>
      </c>
      <c r="L774" s="31" t="str">
        <f>IF(ISNUMBER(deployment_raw[[#This Row],[Column12]]), deployment_raw[[#This Row],[Column12]],"")</f>
        <v/>
      </c>
      <c r="M774" s="40" t="str">
        <f>IF(ISNUMBER(deployment_raw[[#This Row],[Column13]]), deployment_raw[[#This Row],[Column13]]/1048576,"")</f>
        <v/>
      </c>
    </row>
    <row r="775" spans="1:13" ht="15.75" customHeight="1" x14ac:dyDescent="0.25">
      <c r="A775" s="30" t="str">
        <f>IF(ISNONTEXT(deployment_raw[[#This Row],[Column1]]), "", deployment_raw[[#This Row],[Column1]])</f>
        <v/>
      </c>
      <c r="B775" s="47" t="str">
        <f>IF(ISNONTEXT(deployment_raw[[#This Row],[Column2]]), "", deployment_raw[[#This Row],[Column2]])</f>
        <v/>
      </c>
      <c r="C775" s="48" t="str">
        <f>IF(ISNONTEXT(deployment_raw[[#This Row],[Column3]]), "", deployment_raw[[#This Row],[Column3]])</f>
        <v/>
      </c>
      <c r="D775" s="47" t="str">
        <f>IF(ISNONTEXT(deployment_raw[[#This Row],[Column4]]), "", deployment_raw[[#This Row],[Column4]])</f>
        <v/>
      </c>
      <c r="E775" s="33" t="str">
        <f>IF(ISNUMBER(deployment_raw[[#This Row],[Column5]]), deployment_raw[[#This Row],[Column5]],"")</f>
        <v/>
      </c>
      <c r="F775" s="36" t="str">
        <f>IF(ISNUMBER(deployment_raw[[#This Row],[Column6]]), deployment_raw[[#This Row],[Column6]],"")</f>
        <v/>
      </c>
      <c r="G775" s="31" t="str">
        <f>IF(ISNUMBER(deployment_raw[[#This Row],[Column7]]), deployment_raw[[#This Row],[Column7]]/1048576,"")</f>
        <v/>
      </c>
      <c r="H775" s="31" t="str">
        <f>IF(ISNUMBER(deployment_raw[[#This Row],[Column8]]), deployment_raw[[#This Row],[Column8]],"")</f>
        <v/>
      </c>
      <c r="I775" s="33" t="str">
        <f>IF(ISNUMBER(deployment_raw[[#This Row],[Column9]]), deployment_raw[[#This Row],[Column9]]/1048576,"")</f>
        <v/>
      </c>
      <c r="J775" s="36" t="str">
        <f>IF(ISNUMBER(deployment_raw[[#This Row],[Column10]]), deployment_raw[[#This Row],[Column10]],"")</f>
        <v/>
      </c>
      <c r="K775" s="31" t="str">
        <f>IF(ISNUMBER(deployment_raw[[#This Row],[Column11]]), deployment_raw[[#This Row],[Column11]]/1048576,"")</f>
        <v/>
      </c>
      <c r="L775" s="31" t="str">
        <f>IF(ISNUMBER(deployment_raw[[#This Row],[Column12]]), deployment_raw[[#This Row],[Column12]],"")</f>
        <v/>
      </c>
      <c r="M775" s="40" t="str">
        <f>IF(ISNUMBER(deployment_raw[[#This Row],[Column13]]), deployment_raw[[#This Row],[Column13]]/1048576,"")</f>
        <v/>
      </c>
    </row>
    <row r="776" spans="1:13" ht="15.75" customHeight="1" x14ac:dyDescent="0.25">
      <c r="A776" s="30" t="str">
        <f>IF(ISNONTEXT(deployment_raw[[#This Row],[Column1]]), "", deployment_raw[[#This Row],[Column1]])</f>
        <v/>
      </c>
      <c r="B776" s="47" t="str">
        <f>IF(ISNONTEXT(deployment_raw[[#This Row],[Column2]]), "", deployment_raw[[#This Row],[Column2]])</f>
        <v/>
      </c>
      <c r="C776" s="48" t="str">
        <f>IF(ISNONTEXT(deployment_raw[[#This Row],[Column3]]), "", deployment_raw[[#This Row],[Column3]])</f>
        <v/>
      </c>
      <c r="D776" s="47" t="str">
        <f>IF(ISNONTEXT(deployment_raw[[#This Row],[Column4]]), "", deployment_raw[[#This Row],[Column4]])</f>
        <v/>
      </c>
      <c r="E776" s="33" t="str">
        <f>IF(ISNUMBER(deployment_raw[[#This Row],[Column5]]), deployment_raw[[#This Row],[Column5]],"")</f>
        <v/>
      </c>
      <c r="F776" s="36" t="str">
        <f>IF(ISNUMBER(deployment_raw[[#This Row],[Column6]]), deployment_raw[[#This Row],[Column6]],"")</f>
        <v/>
      </c>
      <c r="G776" s="31" t="str">
        <f>IF(ISNUMBER(deployment_raw[[#This Row],[Column7]]), deployment_raw[[#This Row],[Column7]]/1048576,"")</f>
        <v/>
      </c>
      <c r="H776" s="31" t="str">
        <f>IF(ISNUMBER(deployment_raw[[#This Row],[Column8]]), deployment_raw[[#This Row],[Column8]],"")</f>
        <v/>
      </c>
      <c r="I776" s="33" t="str">
        <f>IF(ISNUMBER(deployment_raw[[#This Row],[Column9]]), deployment_raw[[#This Row],[Column9]]/1048576,"")</f>
        <v/>
      </c>
      <c r="J776" s="36" t="str">
        <f>IF(ISNUMBER(deployment_raw[[#This Row],[Column10]]), deployment_raw[[#This Row],[Column10]],"")</f>
        <v/>
      </c>
      <c r="K776" s="31" t="str">
        <f>IF(ISNUMBER(deployment_raw[[#This Row],[Column11]]), deployment_raw[[#This Row],[Column11]]/1048576,"")</f>
        <v/>
      </c>
      <c r="L776" s="31" t="str">
        <f>IF(ISNUMBER(deployment_raw[[#This Row],[Column12]]), deployment_raw[[#This Row],[Column12]],"")</f>
        <v/>
      </c>
      <c r="M776" s="40" t="str">
        <f>IF(ISNUMBER(deployment_raw[[#This Row],[Column13]]), deployment_raw[[#This Row],[Column13]]/1048576,"")</f>
        <v/>
      </c>
    </row>
    <row r="777" spans="1:13" ht="15.75" customHeight="1" x14ac:dyDescent="0.25">
      <c r="A777" s="30" t="str">
        <f>IF(ISNONTEXT(deployment_raw[[#This Row],[Column1]]), "", deployment_raw[[#This Row],[Column1]])</f>
        <v/>
      </c>
      <c r="B777" s="47" t="str">
        <f>IF(ISNONTEXT(deployment_raw[[#This Row],[Column2]]), "", deployment_raw[[#This Row],[Column2]])</f>
        <v/>
      </c>
      <c r="C777" s="48" t="str">
        <f>IF(ISNONTEXT(deployment_raw[[#This Row],[Column3]]), "", deployment_raw[[#This Row],[Column3]])</f>
        <v/>
      </c>
      <c r="D777" s="47" t="str">
        <f>IF(ISNONTEXT(deployment_raw[[#This Row],[Column4]]), "", deployment_raw[[#This Row],[Column4]])</f>
        <v/>
      </c>
      <c r="E777" s="33" t="str">
        <f>IF(ISNUMBER(deployment_raw[[#This Row],[Column5]]), deployment_raw[[#This Row],[Column5]],"")</f>
        <v/>
      </c>
      <c r="F777" s="36" t="str">
        <f>IF(ISNUMBER(deployment_raw[[#This Row],[Column6]]), deployment_raw[[#This Row],[Column6]],"")</f>
        <v/>
      </c>
      <c r="G777" s="31" t="str">
        <f>IF(ISNUMBER(deployment_raw[[#This Row],[Column7]]), deployment_raw[[#This Row],[Column7]]/1048576,"")</f>
        <v/>
      </c>
      <c r="H777" s="31" t="str">
        <f>IF(ISNUMBER(deployment_raw[[#This Row],[Column8]]), deployment_raw[[#This Row],[Column8]],"")</f>
        <v/>
      </c>
      <c r="I777" s="33" t="str">
        <f>IF(ISNUMBER(deployment_raw[[#This Row],[Column9]]), deployment_raw[[#This Row],[Column9]]/1048576,"")</f>
        <v/>
      </c>
      <c r="J777" s="36" t="str">
        <f>IF(ISNUMBER(deployment_raw[[#This Row],[Column10]]), deployment_raw[[#This Row],[Column10]],"")</f>
        <v/>
      </c>
      <c r="K777" s="31" t="str">
        <f>IF(ISNUMBER(deployment_raw[[#This Row],[Column11]]), deployment_raw[[#This Row],[Column11]]/1048576,"")</f>
        <v/>
      </c>
      <c r="L777" s="31" t="str">
        <f>IF(ISNUMBER(deployment_raw[[#This Row],[Column12]]), deployment_raw[[#This Row],[Column12]],"")</f>
        <v/>
      </c>
      <c r="M777" s="40" t="str">
        <f>IF(ISNUMBER(deployment_raw[[#This Row],[Column13]]), deployment_raw[[#This Row],[Column13]]/1048576,"")</f>
        <v/>
      </c>
    </row>
    <row r="778" spans="1:13" ht="15.75" customHeight="1" x14ac:dyDescent="0.25">
      <c r="A778" s="30" t="str">
        <f>IF(ISNONTEXT(deployment_raw[[#This Row],[Column1]]), "", deployment_raw[[#This Row],[Column1]])</f>
        <v/>
      </c>
      <c r="B778" s="47" t="str">
        <f>IF(ISNONTEXT(deployment_raw[[#This Row],[Column2]]), "", deployment_raw[[#This Row],[Column2]])</f>
        <v/>
      </c>
      <c r="C778" s="48" t="str">
        <f>IF(ISNONTEXT(deployment_raw[[#This Row],[Column3]]), "", deployment_raw[[#This Row],[Column3]])</f>
        <v/>
      </c>
      <c r="D778" s="47" t="str">
        <f>IF(ISNONTEXT(deployment_raw[[#This Row],[Column4]]), "", deployment_raw[[#This Row],[Column4]])</f>
        <v/>
      </c>
      <c r="E778" s="33" t="str">
        <f>IF(ISNUMBER(deployment_raw[[#This Row],[Column5]]), deployment_raw[[#This Row],[Column5]],"")</f>
        <v/>
      </c>
      <c r="F778" s="36" t="str">
        <f>IF(ISNUMBER(deployment_raw[[#This Row],[Column6]]), deployment_raw[[#This Row],[Column6]],"")</f>
        <v/>
      </c>
      <c r="G778" s="31" t="str">
        <f>IF(ISNUMBER(deployment_raw[[#This Row],[Column7]]), deployment_raw[[#This Row],[Column7]]/1048576,"")</f>
        <v/>
      </c>
      <c r="H778" s="31" t="str">
        <f>IF(ISNUMBER(deployment_raw[[#This Row],[Column8]]), deployment_raw[[#This Row],[Column8]],"")</f>
        <v/>
      </c>
      <c r="I778" s="33" t="str">
        <f>IF(ISNUMBER(deployment_raw[[#This Row],[Column9]]), deployment_raw[[#This Row],[Column9]]/1048576,"")</f>
        <v/>
      </c>
      <c r="J778" s="36" t="str">
        <f>IF(ISNUMBER(deployment_raw[[#This Row],[Column10]]), deployment_raw[[#This Row],[Column10]],"")</f>
        <v/>
      </c>
      <c r="K778" s="31" t="str">
        <f>IF(ISNUMBER(deployment_raw[[#This Row],[Column11]]), deployment_raw[[#This Row],[Column11]]/1048576,"")</f>
        <v/>
      </c>
      <c r="L778" s="31" t="str">
        <f>IF(ISNUMBER(deployment_raw[[#This Row],[Column12]]), deployment_raw[[#This Row],[Column12]],"")</f>
        <v/>
      </c>
      <c r="M778" s="40" t="str">
        <f>IF(ISNUMBER(deployment_raw[[#This Row],[Column13]]), deployment_raw[[#This Row],[Column13]]/1048576,"")</f>
        <v/>
      </c>
    </row>
    <row r="779" spans="1:13" ht="15.75" customHeight="1" x14ac:dyDescent="0.25">
      <c r="A779" s="30" t="str">
        <f>IF(ISNONTEXT(deployment_raw[[#This Row],[Column1]]), "", deployment_raw[[#This Row],[Column1]])</f>
        <v/>
      </c>
      <c r="B779" s="47" t="str">
        <f>IF(ISNONTEXT(deployment_raw[[#This Row],[Column2]]), "", deployment_raw[[#This Row],[Column2]])</f>
        <v/>
      </c>
      <c r="C779" s="48" t="str">
        <f>IF(ISNONTEXT(deployment_raw[[#This Row],[Column3]]), "", deployment_raw[[#This Row],[Column3]])</f>
        <v/>
      </c>
      <c r="D779" s="47" t="str">
        <f>IF(ISNONTEXT(deployment_raw[[#This Row],[Column4]]), "", deployment_raw[[#This Row],[Column4]])</f>
        <v/>
      </c>
      <c r="E779" s="33" t="str">
        <f>IF(ISNUMBER(deployment_raw[[#This Row],[Column5]]), deployment_raw[[#This Row],[Column5]],"")</f>
        <v/>
      </c>
      <c r="F779" s="36" t="str">
        <f>IF(ISNUMBER(deployment_raw[[#This Row],[Column6]]), deployment_raw[[#This Row],[Column6]],"")</f>
        <v/>
      </c>
      <c r="G779" s="31" t="str">
        <f>IF(ISNUMBER(deployment_raw[[#This Row],[Column7]]), deployment_raw[[#This Row],[Column7]]/1048576,"")</f>
        <v/>
      </c>
      <c r="H779" s="31" t="str">
        <f>IF(ISNUMBER(deployment_raw[[#This Row],[Column8]]), deployment_raw[[#This Row],[Column8]],"")</f>
        <v/>
      </c>
      <c r="I779" s="33" t="str">
        <f>IF(ISNUMBER(deployment_raw[[#This Row],[Column9]]), deployment_raw[[#This Row],[Column9]]/1048576,"")</f>
        <v/>
      </c>
      <c r="J779" s="36" t="str">
        <f>IF(ISNUMBER(deployment_raw[[#This Row],[Column10]]), deployment_raw[[#This Row],[Column10]],"")</f>
        <v/>
      </c>
      <c r="K779" s="31" t="str">
        <f>IF(ISNUMBER(deployment_raw[[#This Row],[Column11]]), deployment_raw[[#This Row],[Column11]]/1048576,"")</f>
        <v/>
      </c>
      <c r="L779" s="31" t="str">
        <f>IF(ISNUMBER(deployment_raw[[#This Row],[Column12]]), deployment_raw[[#This Row],[Column12]],"")</f>
        <v/>
      </c>
      <c r="M779" s="40" t="str">
        <f>IF(ISNUMBER(deployment_raw[[#This Row],[Column13]]), deployment_raw[[#This Row],[Column13]]/1048576,"")</f>
        <v/>
      </c>
    </row>
    <row r="780" spans="1:13" ht="15.75" customHeight="1" x14ac:dyDescent="0.25">
      <c r="A780" s="30" t="str">
        <f>IF(ISNONTEXT(deployment_raw[[#This Row],[Column1]]), "", deployment_raw[[#This Row],[Column1]])</f>
        <v/>
      </c>
      <c r="B780" s="47" t="str">
        <f>IF(ISNONTEXT(deployment_raw[[#This Row],[Column2]]), "", deployment_raw[[#This Row],[Column2]])</f>
        <v/>
      </c>
      <c r="C780" s="48" t="str">
        <f>IF(ISNONTEXT(deployment_raw[[#This Row],[Column3]]), "", deployment_raw[[#This Row],[Column3]])</f>
        <v/>
      </c>
      <c r="D780" s="47" t="str">
        <f>IF(ISNONTEXT(deployment_raw[[#This Row],[Column4]]), "", deployment_raw[[#This Row],[Column4]])</f>
        <v/>
      </c>
      <c r="E780" s="33" t="str">
        <f>IF(ISNUMBER(deployment_raw[[#This Row],[Column5]]), deployment_raw[[#This Row],[Column5]],"")</f>
        <v/>
      </c>
      <c r="F780" s="36" t="str">
        <f>IF(ISNUMBER(deployment_raw[[#This Row],[Column6]]), deployment_raw[[#This Row],[Column6]],"")</f>
        <v/>
      </c>
      <c r="G780" s="31" t="str">
        <f>IF(ISNUMBER(deployment_raw[[#This Row],[Column7]]), deployment_raw[[#This Row],[Column7]]/1048576,"")</f>
        <v/>
      </c>
      <c r="H780" s="31" t="str">
        <f>IF(ISNUMBER(deployment_raw[[#This Row],[Column8]]), deployment_raw[[#This Row],[Column8]],"")</f>
        <v/>
      </c>
      <c r="I780" s="33" t="str">
        <f>IF(ISNUMBER(deployment_raw[[#This Row],[Column9]]), deployment_raw[[#This Row],[Column9]]/1048576,"")</f>
        <v/>
      </c>
      <c r="J780" s="36" t="str">
        <f>IF(ISNUMBER(deployment_raw[[#This Row],[Column10]]), deployment_raw[[#This Row],[Column10]],"")</f>
        <v/>
      </c>
      <c r="K780" s="31" t="str">
        <f>IF(ISNUMBER(deployment_raw[[#This Row],[Column11]]), deployment_raw[[#This Row],[Column11]]/1048576,"")</f>
        <v/>
      </c>
      <c r="L780" s="31" t="str">
        <f>IF(ISNUMBER(deployment_raw[[#This Row],[Column12]]), deployment_raw[[#This Row],[Column12]],"")</f>
        <v/>
      </c>
      <c r="M780" s="40" t="str">
        <f>IF(ISNUMBER(deployment_raw[[#This Row],[Column13]]), deployment_raw[[#This Row],[Column13]]/1048576,"")</f>
        <v/>
      </c>
    </row>
    <row r="781" spans="1:13" ht="15.75" customHeight="1" x14ac:dyDescent="0.25">
      <c r="A781" s="30" t="str">
        <f>IF(ISNONTEXT(deployment_raw[[#This Row],[Column1]]), "", deployment_raw[[#This Row],[Column1]])</f>
        <v/>
      </c>
      <c r="B781" s="47" t="str">
        <f>IF(ISNONTEXT(deployment_raw[[#This Row],[Column2]]), "", deployment_raw[[#This Row],[Column2]])</f>
        <v/>
      </c>
      <c r="C781" s="48" t="str">
        <f>IF(ISNONTEXT(deployment_raw[[#This Row],[Column3]]), "", deployment_raw[[#This Row],[Column3]])</f>
        <v/>
      </c>
      <c r="D781" s="47" t="str">
        <f>IF(ISNONTEXT(deployment_raw[[#This Row],[Column4]]), "", deployment_raw[[#This Row],[Column4]])</f>
        <v/>
      </c>
      <c r="E781" s="33" t="str">
        <f>IF(ISNUMBER(deployment_raw[[#This Row],[Column5]]), deployment_raw[[#This Row],[Column5]],"")</f>
        <v/>
      </c>
      <c r="F781" s="36" t="str">
        <f>IF(ISNUMBER(deployment_raw[[#This Row],[Column6]]), deployment_raw[[#This Row],[Column6]],"")</f>
        <v/>
      </c>
      <c r="G781" s="31" t="str">
        <f>IF(ISNUMBER(deployment_raw[[#This Row],[Column7]]), deployment_raw[[#This Row],[Column7]]/1048576,"")</f>
        <v/>
      </c>
      <c r="H781" s="31" t="str">
        <f>IF(ISNUMBER(deployment_raw[[#This Row],[Column8]]), deployment_raw[[#This Row],[Column8]],"")</f>
        <v/>
      </c>
      <c r="I781" s="33" t="str">
        <f>IF(ISNUMBER(deployment_raw[[#This Row],[Column9]]), deployment_raw[[#This Row],[Column9]]/1048576,"")</f>
        <v/>
      </c>
      <c r="J781" s="36" t="str">
        <f>IF(ISNUMBER(deployment_raw[[#This Row],[Column10]]), deployment_raw[[#This Row],[Column10]],"")</f>
        <v/>
      </c>
      <c r="K781" s="31" t="str">
        <f>IF(ISNUMBER(deployment_raw[[#This Row],[Column11]]), deployment_raw[[#This Row],[Column11]]/1048576,"")</f>
        <v/>
      </c>
      <c r="L781" s="31" t="str">
        <f>IF(ISNUMBER(deployment_raw[[#This Row],[Column12]]), deployment_raw[[#This Row],[Column12]],"")</f>
        <v/>
      </c>
      <c r="M781" s="40" t="str">
        <f>IF(ISNUMBER(deployment_raw[[#This Row],[Column13]]), deployment_raw[[#This Row],[Column13]]/1048576,"")</f>
        <v/>
      </c>
    </row>
    <row r="782" spans="1:13" ht="15.75" customHeight="1" x14ac:dyDescent="0.25">
      <c r="A782" s="30" t="str">
        <f>IF(ISNONTEXT(deployment_raw[[#This Row],[Column1]]), "", deployment_raw[[#This Row],[Column1]])</f>
        <v/>
      </c>
      <c r="B782" s="47" t="str">
        <f>IF(ISNONTEXT(deployment_raw[[#This Row],[Column2]]), "", deployment_raw[[#This Row],[Column2]])</f>
        <v/>
      </c>
      <c r="C782" s="48" t="str">
        <f>IF(ISNONTEXT(deployment_raw[[#This Row],[Column3]]), "", deployment_raw[[#This Row],[Column3]])</f>
        <v/>
      </c>
      <c r="D782" s="47" t="str">
        <f>IF(ISNONTEXT(deployment_raw[[#This Row],[Column4]]), "", deployment_raw[[#This Row],[Column4]])</f>
        <v/>
      </c>
      <c r="E782" s="33" t="str">
        <f>IF(ISNUMBER(deployment_raw[[#This Row],[Column5]]), deployment_raw[[#This Row],[Column5]],"")</f>
        <v/>
      </c>
      <c r="F782" s="36" t="str">
        <f>IF(ISNUMBER(deployment_raw[[#This Row],[Column6]]), deployment_raw[[#This Row],[Column6]],"")</f>
        <v/>
      </c>
      <c r="G782" s="31" t="str">
        <f>IF(ISNUMBER(deployment_raw[[#This Row],[Column7]]), deployment_raw[[#This Row],[Column7]]/1048576,"")</f>
        <v/>
      </c>
      <c r="H782" s="31" t="str">
        <f>IF(ISNUMBER(deployment_raw[[#This Row],[Column8]]), deployment_raw[[#This Row],[Column8]],"")</f>
        <v/>
      </c>
      <c r="I782" s="33" t="str">
        <f>IF(ISNUMBER(deployment_raw[[#This Row],[Column9]]), deployment_raw[[#This Row],[Column9]]/1048576,"")</f>
        <v/>
      </c>
      <c r="J782" s="36" t="str">
        <f>IF(ISNUMBER(deployment_raw[[#This Row],[Column10]]), deployment_raw[[#This Row],[Column10]],"")</f>
        <v/>
      </c>
      <c r="K782" s="31" t="str">
        <f>IF(ISNUMBER(deployment_raw[[#This Row],[Column11]]), deployment_raw[[#This Row],[Column11]]/1048576,"")</f>
        <v/>
      </c>
      <c r="L782" s="31" t="str">
        <f>IF(ISNUMBER(deployment_raw[[#This Row],[Column12]]), deployment_raw[[#This Row],[Column12]],"")</f>
        <v/>
      </c>
      <c r="M782" s="40" t="str">
        <f>IF(ISNUMBER(deployment_raw[[#This Row],[Column13]]), deployment_raw[[#This Row],[Column13]]/1048576,"")</f>
        <v/>
      </c>
    </row>
    <row r="783" spans="1:13" ht="15.75" customHeight="1" x14ac:dyDescent="0.25">
      <c r="A783" s="30" t="str">
        <f>IF(ISNONTEXT(deployment_raw[[#This Row],[Column1]]), "", deployment_raw[[#This Row],[Column1]])</f>
        <v/>
      </c>
      <c r="B783" s="47" t="str">
        <f>IF(ISNONTEXT(deployment_raw[[#This Row],[Column2]]), "", deployment_raw[[#This Row],[Column2]])</f>
        <v/>
      </c>
      <c r="C783" s="48" t="str">
        <f>IF(ISNONTEXT(deployment_raw[[#This Row],[Column3]]), "", deployment_raw[[#This Row],[Column3]])</f>
        <v/>
      </c>
      <c r="D783" s="47" t="str">
        <f>IF(ISNONTEXT(deployment_raw[[#This Row],[Column4]]), "", deployment_raw[[#This Row],[Column4]])</f>
        <v/>
      </c>
      <c r="E783" s="33" t="str">
        <f>IF(ISNUMBER(deployment_raw[[#This Row],[Column5]]), deployment_raw[[#This Row],[Column5]],"")</f>
        <v/>
      </c>
      <c r="F783" s="36" t="str">
        <f>IF(ISNUMBER(deployment_raw[[#This Row],[Column6]]), deployment_raw[[#This Row],[Column6]],"")</f>
        <v/>
      </c>
      <c r="G783" s="31" t="str">
        <f>IF(ISNUMBER(deployment_raw[[#This Row],[Column7]]), deployment_raw[[#This Row],[Column7]]/1048576,"")</f>
        <v/>
      </c>
      <c r="H783" s="31" t="str">
        <f>IF(ISNUMBER(deployment_raw[[#This Row],[Column8]]), deployment_raw[[#This Row],[Column8]],"")</f>
        <v/>
      </c>
      <c r="I783" s="33" t="str">
        <f>IF(ISNUMBER(deployment_raw[[#This Row],[Column9]]), deployment_raw[[#This Row],[Column9]]/1048576,"")</f>
        <v/>
      </c>
      <c r="J783" s="36" t="str">
        <f>IF(ISNUMBER(deployment_raw[[#This Row],[Column10]]), deployment_raw[[#This Row],[Column10]],"")</f>
        <v/>
      </c>
      <c r="K783" s="31" t="str">
        <f>IF(ISNUMBER(deployment_raw[[#This Row],[Column11]]), deployment_raw[[#This Row],[Column11]]/1048576,"")</f>
        <v/>
      </c>
      <c r="L783" s="31" t="str">
        <f>IF(ISNUMBER(deployment_raw[[#This Row],[Column12]]), deployment_raw[[#This Row],[Column12]],"")</f>
        <v/>
      </c>
      <c r="M783" s="40" t="str">
        <f>IF(ISNUMBER(deployment_raw[[#This Row],[Column13]]), deployment_raw[[#This Row],[Column13]]/1048576,"")</f>
        <v/>
      </c>
    </row>
    <row r="784" spans="1:13" ht="15.75" customHeight="1" x14ac:dyDescent="0.25">
      <c r="A784" s="30" t="str">
        <f>IF(ISNONTEXT(deployment_raw[[#This Row],[Column1]]), "", deployment_raw[[#This Row],[Column1]])</f>
        <v/>
      </c>
      <c r="B784" s="47" t="str">
        <f>IF(ISNONTEXT(deployment_raw[[#This Row],[Column2]]), "", deployment_raw[[#This Row],[Column2]])</f>
        <v/>
      </c>
      <c r="C784" s="48" t="str">
        <f>IF(ISNONTEXT(deployment_raw[[#This Row],[Column3]]), "", deployment_raw[[#This Row],[Column3]])</f>
        <v/>
      </c>
      <c r="D784" s="47" t="str">
        <f>IF(ISNONTEXT(deployment_raw[[#This Row],[Column4]]), "", deployment_raw[[#This Row],[Column4]])</f>
        <v/>
      </c>
      <c r="E784" s="33" t="str">
        <f>IF(ISNUMBER(deployment_raw[[#This Row],[Column5]]), deployment_raw[[#This Row],[Column5]],"")</f>
        <v/>
      </c>
      <c r="F784" s="36" t="str">
        <f>IF(ISNUMBER(deployment_raw[[#This Row],[Column6]]), deployment_raw[[#This Row],[Column6]],"")</f>
        <v/>
      </c>
      <c r="G784" s="31" t="str">
        <f>IF(ISNUMBER(deployment_raw[[#This Row],[Column7]]), deployment_raw[[#This Row],[Column7]]/1048576,"")</f>
        <v/>
      </c>
      <c r="H784" s="31" t="str">
        <f>IF(ISNUMBER(deployment_raw[[#This Row],[Column8]]), deployment_raw[[#This Row],[Column8]],"")</f>
        <v/>
      </c>
      <c r="I784" s="33" t="str">
        <f>IF(ISNUMBER(deployment_raw[[#This Row],[Column9]]), deployment_raw[[#This Row],[Column9]]/1048576,"")</f>
        <v/>
      </c>
      <c r="J784" s="36" t="str">
        <f>IF(ISNUMBER(deployment_raw[[#This Row],[Column10]]), deployment_raw[[#This Row],[Column10]],"")</f>
        <v/>
      </c>
      <c r="K784" s="31" t="str">
        <f>IF(ISNUMBER(deployment_raw[[#This Row],[Column11]]), deployment_raw[[#This Row],[Column11]]/1048576,"")</f>
        <v/>
      </c>
      <c r="L784" s="31" t="str">
        <f>IF(ISNUMBER(deployment_raw[[#This Row],[Column12]]), deployment_raw[[#This Row],[Column12]],"")</f>
        <v/>
      </c>
      <c r="M784" s="40" t="str">
        <f>IF(ISNUMBER(deployment_raw[[#This Row],[Column13]]), deployment_raw[[#This Row],[Column13]]/1048576,"")</f>
        <v/>
      </c>
    </row>
    <row r="785" spans="1:13" ht="15.75" customHeight="1" x14ac:dyDescent="0.25">
      <c r="A785" s="30" t="str">
        <f>IF(ISNONTEXT(deployment_raw[[#This Row],[Column1]]), "", deployment_raw[[#This Row],[Column1]])</f>
        <v/>
      </c>
      <c r="B785" s="47" t="str">
        <f>IF(ISNONTEXT(deployment_raw[[#This Row],[Column2]]), "", deployment_raw[[#This Row],[Column2]])</f>
        <v/>
      </c>
      <c r="C785" s="48" t="str">
        <f>IF(ISNONTEXT(deployment_raw[[#This Row],[Column3]]), "", deployment_raw[[#This Row],[Column3]])</f>
        <v/>
      </c>
      <c r="D785" s="47" t="str">
        <f>IF(ISNONTEXT(deployment_raw[[#This Row],[Column4]]), "", deployment_raw[[#This Row],[Column4]])</f>
        <v/>
      </c>
      <c r="E785" s="33" t="str">
        <f>IF(ISNUMBER(deployment_raw[[#This Row],[Column5]]), deployment_raw[[#This Row],[Column5]],"")</f>
        <v/>
      </c>
      <c r="F785" s="36" t="str">
        <f>IF(ISNUMBER(deployment_raw[[#This Row],[Column6]]), deployment_raw[[#This Row],[Column6]],"")</f>
        <v/>
      </c>
      <c r="G785" s="31" t="str">
        <f>IF(ISNUMBER(deployment_raw[[#This Row],[Column7]]), deployment_raw[[#This Row],[Column7]]/1048576,"")</f>
        <v/>
      </c>
      <c r="H785" s="31" t="str">
        <f>IF(ISNUMBER(deployment_raw[[#This Row],[Column8]]), deployment_raw[[#This Row],[Column8]],"")</f>
        <v/>
      </c>
      <c r="I785" s="33" t="str">
        <f>IF(ISNUMBER(deployment_raw[[#This Row],[Column9]]), deployment_raw[[#This Row],[Column9]]/1048576,"")</f>
        <v/>
      </c>
      <c r="J785" s="36" t="str">
        <f>IF(ISNUMBER(deployment_raw[[#This Row],[Column10]]), deployment_raw[[#This Row],[Column10]],"")</f>
        <v/>
      </c>
      <c r="K785" s="31" t="str">
        <f>IF(ISNUMBER(deployment_raw[[#This Row],[Column11]]), deployment_raw[[#This Row],[Column11]]/1048576,"")</f>
        <v/>
      </c>
      <c r="L785" s="31" t="str">
        <f>IF(ISNUMBER(deployment_raw[[#This Row],[Column12]]), deployment_raw[[#This Row],[Column12]],"")</f>
        <v/>
      </c>
      <c r="M785" s="40" t="str">
        <f>IF(ISNUMBER(deployment_raw[[#This Row],[Column13]]), deployment_raw[[#This Row],[Column13]]/1048576,"")</f>
        <v/>
      </c>
    </row>
    <row r="786" spans="1:13" ht="15.75" customHeight="1" x14ac:dyDescent="0.25">
      <c r="A786" s="30" t="str">
        <f>IF(ISNONTEXT(deployment_raw[[#This Row],[Column1]]), "", deployment_raw[[#This Row],[Column1]])</f>
        <v/>
      </c>
      <c r="B786" s="47" t="str">
        <f>IF(ISNONTEXT(deployment_raw[[#This Row],[Column2]]), "", deployment_raw[[#This Row],[Column2]])</f>
        <v/>
      </c>
      <c r="C786" s="48" t="str">
        <f>IF(ISNONTEXT(deployment_raw[[#This Row],[Column3]]), "", deployment_raw[[#This Row],[Column3]])</f>
        <v/>
      </c>
      <c r="D786" s="47" t="str">
        <f>IF(ISNONTEXT(deployment_raw[[#This Row],[Column4]]), "", deployment_raw[[#This Row],[Column4]])</f>
        <v/>
      </c>
      <c r="E786" s="33" t="str">
        <f>IF(ISNUMBER(deployment_raw[[#This Row],[Column5]]), deployment_raw[[#This Row],[Column5]],"")</f>
        <v/>
      </c>
      <c r="F786" s="36" t="str">
        <f>IF(ISNUMBER(deployment_raw[[#This Row],[Column6]]), deployment_raw[[#This Row],[Column6]],"")</f>
        <v/>
      </c>
      <c r="G786" s="31" t="str">
        <f>IF(ISNUMBER(deployment_raw[[#This Row],[Column7]]), deployment_raw[[#This Row],[Column7]]/1048576,"")</f>
        <v/>
      </c>
      <c r="H786" s="31" t="str">
        <f>IF(ISNUMBER(deployment_raw[[#This Row],[Column8]]), deployment_raw[[#This Row],[Column8]],"")</f>
        <v/>
      </c>
      <c r="I786" s="33" t="str">
        <f>IF(ISNUMBER(deployment_raw[[#This Row],[Column9]]), deployment_raw[[#This Row],[Column9]]/1048576,"")</f>
        <v/>
      </c>
      <c r="J786" s="36" t="str">
        <f>IF(ISNUMBER(deployment_raw[[#This Row],[Column10]]), deployment_raw[[#This Row],[Column10]],"")</f>
        <v/>
      </c>
      <c r="K786" s="31" t="str">
        <f>IF(ISNUMBER(deployment_raw[[#This Row],[Column11]]), deployment_raw[[#This Row],[Column11]]/1048576,"")</f>
        <v/>
      </c>
      <c r="L786" s="31" t="str">
        <f>IF(ISNUMBER(deployment_raw[[#This Row],[Column12]]), deployment_raw[[#This Row],[Column12]],"")</f>
        <v/>
      </c>
      <c r="M786" s="40" t="str">
        <f>IF(ISNUMBER(deployment_raw[[#This Row],[Column13]]), deployment_raw[[#This Row],[Column13]]/1048576,"")</f>
        <v/>
      </c>
    </row>
    <row r="787" spans="1:13" ht="15.75" customHeight="1" x14ac:dyDescent="0.25">
      <c r="A787" s="30" t="str">
        <f>IF(ISNONTEXT(deployment_raw[[#This Row],[Column1]]), "", deployment_raw[[#This Row],[Column1]])</f>
        <v/>
      </c>
      <c r="B787" s="47" t="str">
        <f>IF(ISNONTEXT(deployment_raw[[#This Row],[Column2]]), "", deployment_raw[[#This Row],[Column2]])</f>
        <v/>
      </c>
      <c r="C787" s="48" t="str">
        <f>IF(ISNONTEXT(deployment_raw[[#This Row],[Column3]]), "", deployment_raw[[#This Row],[Column3]])</f>
        <v/>
      </c>
      <c r="D787" s="47" t="str">
        <f>IF(ISNONTEXT(deployment_raw[[#This Row],[Column4]]), "", deployment_raw[[#This Row],[Column4]])</f>
        <v/>
      </c>
      <c r="E787" s="33" t="str">
        <f>IF(ISNUMBER(deployment_raw[[#This Row],[Column5]]), deployment_raw[[#This Row],[Column5]],"")</f>
        <v/>
      </c>
      <c r="F787" s="36" t="str">
        <f>IF(ISNUMBER(deployment_raw[[#This Row],[Column6]]), deployment_raw[[#This Row],[Column6]],"")</f>
        <v/>
      </c>
      <c r="G787" s="31" t="str">
        <f>IF(ISNUMBER(deployment_raw[[#This Row],[Column7]]), deployment_raw[[#This Row],[Column7]]/1048576,"")</f>
        <v/>
      </c>
      <c r="H787" s="31" t="str">
        <f>IF(ISNUMBER(deployment_raw[[#This Row],[Column8]]), deployment_raw[[#This Row],[Column8]],"")</f>
        <v/>
      </c>
      <c r="I787" s="33" t="str">
        <f>IF(ISNUMBER(deployment_raw[[#This Row],[Column9]]), deployment_raw[[#This Row],[Column9]]/1048576,"")</f>
        <v/>
      </c>
      <c r="J787" s="36" t="str">
        <f>IF(ISNUMBER(deployment_raw[[#This Row],[Column10]]), deployment_raw[[#This Row],[Column10]],"")</f>
        <v/>
      </c>
      <c r="K787" s="31" t="str">
        <f>IF(ISNUMBER(deployment_raw[[#This Row],[Column11]]), deployment_raw[[#This Row],[Column11]]/1048576,"")</f>
        <v/>
      </c>
      <c r="L787" s="31" t="str">
        <f>IF(ISNUMBER(deployment_raw[[#This Row],[Column12]]), deployment_raw[[#This Row],[Column12]],"")</f>
        <v/>
      </c>
      <c r="M787" s="40" t="str">
        <f>IF(ISNUMBER(deployment_raw[[#This Row],[Column13]]), deployment_raw[[#This Row],[Column13]]/1048576,"")</f>
        <v/>
      </c>
    </row>
    <row r="788" spans="1:13" ht="15.75" customHeight="1" x14ac:dyDescent="0.25">
      <c r="A788" s="30" t="str">
        <f>IF(ISNONTEXT(deployment_raw[[#This Row],[Column1]]), "", deployment_raw[[#This Row],[Column1]])</f>
        <v/>
      </c>
      <c r="B788" s="47" t="str">
        <f>IF(ISNONTEXT(deployment_raw[[#This Row],[Column2]]), "", deployment_raw[[#This Row],[Column2]])</f>
        <v/>
      </c>
      <c r="C788" s="48" t="str">
        <f>IF(ISNONTEXT(deployment_raw[[#This Row],[Column3]]), "", deployment_raw[[#This Row],[Column3]])</f>
        <v/>
      </c>
      <c r="D788" s="47" t="str">
        <f>IF(ISNONTEXT(deployment_raw[[#This Row],[Column4]]), "", deployment_raw[[#This Row],[Column4]])</f>
        <v/>
      </c>
      <c r="E788" s="33" t="str">
        <f>IF(ISNUMBER(deployment_raw[[#This Row],[Column5]]), deployment_raw[[#This Row],[Column5]],"")</f>
        <v/>
      </c>
      <c r="F788" s="36" t="str">
        <f>IF(ISNUMBER(deployment_raw[[#This Row],[Column6]]), deployment_raw[[#This Row],[Column6]],"")</f>
        <v/>
      </c>
      <c r="G788" s="31" t="str">
        <f>IF(ISNUMBER(deployment_raw[[#This Row],[Column7]]), deployment_raw[[#This Row],[Column7]]/1048576,"")</f>
        <v/>
      </c>
      <c r="H788" s="31" t="str">
        <f>IF(ISNUMBER(deployment_raw[[#This Row],[Column8]]), deployment_raw[[#This Row],[Column8]],"")</f>
        <v/>
      </c>
      <c r="I788" s="33" t="str">
        <f>IF(ISNUMBER(deployment_raw[[#This Row],[Column9]]), deployment_raw[[#This Row],[Column9]]/1048576,"")</f>
        <v/>
      </c>
      <c r="J788" s="36" t="str">
        <f>IF(ISNUMBER(deployment_raw[[#This Row],[Column10]]), deployment_raw[[#This Row],[Column10]],"")</f>
        <v/>
      </c>
      <c r="K788" s="31" t="str">
        <f>IF(ISNUMBER(deployment_raw[[#This Row],[Column11]]), deployment_raw[[#This Row],[Column11]]/1048576,"")</f>
        <v/>
      </c>
      <c r="L788" s="31" t="str">
        <f>IF(ISNUMBER(deployment_raw[[#This Row],[Column12]]), deployment_raw[[#This Row],[Column12]],"")</f>
        <v/>
      </c>
      <c r="M788" s="40" t="str">
        <f>IF(ISNUMBER(deployment_raw[[#This Row],[Column13]]), deployment_raw[[#This Row],[Column13]]/1048576,"")</f>
        <v/>
      </c>
    </row>
    <row r="789" spans="1:13" ht="15.75" customHeight="1" x14ac:dyDescent="0.25">
      <c r="A789" s="30" t="str">
        <f>IF(ISNONTEXT(deployment_raw[[#This Row],[Column1]]), "", deployment_raw[[#This Row],[Column1]])</f>
        <v/>
      </c>
      <c r="B789" s="47" t="str">
        <f>IF(ISNONTEXT(deployment_raw[[#This Row],[Column2]]), "", deployment_raw[[#This Row],[Column2]])</f>
        <v/>
      </c>
      <c r="C789" s="48" t="str">
        <f>IF(ISNONTEXT(deployment_raw[[#This Row],[Column3]]), "", deployment_raw[[#This Row],[Column3]])</f>
        <v/>
      </c>
      <c r="D789" s="47" t="str">
        <f>IF(ISNONTEXT(deployment_raw[[#This Row],[Column4]]), "", deployment_raw[[#This Row],[Column4]])</f>
        <v/>
      </c>
      <c r="E789" s="33" t="str">
        <f>IF(ISNUMBER(deployment_raw[[#This Row],[Column5]]), deployment_raw[[#This Row],[Column5]],"")</f>
        <v/>
      </c>
      <c r="F789" s="36" t="str">
        <f>IF(ISNUMBER(deployment_raw[[#This Row],[Column6]]), deployment_raw[[#This Row],[Column6]],"")</f>
        <v/>
      </c>
      <c r="G789" s="31" t="str">
        <f>IF(ISNUMBER(deployment_raw[[#This Row],[Column7]]), deployment_raw[[#This Row],[Column7]]/1048576,"")</f>
        <v/>
      </c>
      <c r="H789" s="31" t="str">
        <f>IF(ISNUMBER(deployment_raw[[#This Row],[Column8]]), deployment_raw[[#This Row],[Column8]],"")</f>
        <v/>
      </c>
      <c r="I789" s="33" t="str">
        <f>IF(ISNUMBER(deployment_raw[[#This Row],[Column9]]), deployment_raw[[#This Row],[Column9]]/1048576,"")</f>
        <v/>
      </c>
      <c r="J789" s="36" t="str">
        <f>IF(ISNUMBER(deployment_raw[[#This Row],[Column10]]), deployment_raw[[#This Row],[Column10]],"")</f>
        <v/>
      </c>
      <c r="K789" s="31" t="str">
        <f>IF(ISNUMBER(deployment_raw[[#This Row],[Column11]]), deployment_raw[[#This Row],[Column11]]/1048576,"")</f>
        <v/>
      </c>
      <c r="L789" s="31" t="str">
        <f>IF(ISNUMBER(deployment_raw[[#This Row],[Column12]]), deployment_raw[[#This Row],[Column12]],"")</f>
        <v/>
      </c>
      <c r="M789" s="40" t="str">
        <f>IF(ISNUMBER(deployment_raw[[#This Row],[Column13]]), deployment_raw[[#This Row],[Column13]]/1048576,"")</f>
        <v/>
      </c>
    </row>
    <row r="790" spans="1:13" ht="15.75" customHeight="1" x14ac:dyDescent="0.25">
      <c r="A790" s="30" t="str">
        <f>IF(ISNONTEXT(deployment_raw[[#This Row],[Column1]]), "", deployment_raw[[#This Row],[Column1]])</f>
        <v/>
      </c>
      <c r="B790" s="47" t="str">
        <f>IF(ISNONTEXT(deployment_raw[[#This Row],[Column2]]), "", deployment_raw[[#This Row],[Column2]])</f>
        <v/>
      </c>
      <c r="C790" s="48" t="str">
        <f>IF(ISNONTEXT(deployment_raw[[#This Row],[Column3]]), "", deployment_raw[[#This Row],[Column3]])</f>
        <v/>
      </c>
      <c r="D790" s="47" t="str">
        <f>IF(ISNONTEXT(deployment_raw[[#This Row],[Column4]]), "", deployment_raw[[#This Row],[Column4]])</f>
        <v/>
      </c>
      <c r="E790" s="33" t="str">
        <f>IF(ISNUMBER(deployment_raw[[#This Row],[Column5]]), deployment_raw[[#This Row],[Column5]],"")</f>
        <v/>
      </c>
      <c r="F790" s="36" t="str">
        <f>IF(ISNUMBER(deployment_raw[[#This Row],[Column6]]), deployment_raw[[#This Row],[Column6]],"")</f>
        <v/>
      </c>
      <c r="G790" s="31" t="str">
        <f>IF(ISNUMBER(deployment_raw[[#This Row],[Column7]]), deployment_raw[[#This Row],[Column7]]/1048576,"")</f>
        <v/>
      </c>
      <c r="H790" s="31" t="str">
        <f>IF(ISNUMBER(deployment_raw[[#This Row],[Column8]]), deployment_raw[[#This Row],[Column8]],"")</f>
        <v/>
      </c>
      <c r="I790" s="33" t="str">
        <f>IF(ISNUMBER(deployment_raw[[#This Row],[Column9]]), deployment_raw[[#This Row],[Column9]]/1048576,"")</f>
        <v/>
      </c>
      <c r="J790" s="36" t="str">
        <f>IF(ISNUMBER(deployment_raw[[#This Row],[Column10]]), deployment_raw[[#This Row],[Column10]],"")</f>
        <v/>
      </c>
      <c r="K790" s="31" t="str">
        <f>IF(ISNUMBER(deployment_raw[[#This Row],[Column11]]), deployment_raw[[#This Row],[Column11]]/1048576,"")</f>
        <v/>
      </c>
      <c r="L790" s="31" t="str">
        <f>IF(ISNUMBER(deployment_raw[[#This Row],[Column12]]), deployment_raw[[#This Row],[Column12]],"")</f>
        <v/>
      </c>
      <c r="M790" s="40" t="str">
        <f>IF(ISNUMBER(deployment_raw[[#This Row],[Column13]]), deployment_raw[[#This Row],[Column13]]/1048576,"")</f>
        <v/>
      </c>
    </row>
    <row r="791" spans="1:13" ht="15.75" customHeight="1" x14ac:dyDescent="0.25">
      <c r="A791" s="30" t="str">
        <f>IF(ISNONTEXT(deployment_raw[[#This Row],[Column1]]), "", deployment_raw[[#This Row],[Column1]])</f>
        <v/>
      </c>
      <c r="B791" s="47" t="str">
        <f>IF(ISNONTEXT(deployment_raw[[#This Row],[Column2]]), "", deployment_raw[[#This Row],[Column2]])</f>
        <v/>
      </c>
      <c r="C791" s="48" t="str">
        <f>IF(ISNONTEXT(deployment_raw[[#This Row],[Column3]]), "", deployment_raw[[#This Row],[Column3]])</f>
        <v/>
      </c>
      <c r="D791" s="47" t="str">
        <f>IF(ISNONTEXT(deployment_raw[[#This Row],[Column4]]), "", deployment_raw[[#This Row],[Column4]])</f>
        <v/>
      </c>
      <c r="E791" s="33" t="str">
        <f>IF(ISNUMBER(deployment_raw[[#This Row],[Column5]]), deployment_raw[[#This Row],[Column5]],"")</f>
        <v/>
      </c>
      <c r="F791" s="36" t="str">
        <f>IF(ISNUMBER(deployment_raw[[#This Row],[Column6]]), deployment_raw[[#This Row],[Column6]],"")</f>
        <v/>
      </c>
      <c r="G791" s="31" t="str">
        <f>IF(ISNUMBER(deployment_raw[[#This Row],[Column7]]), deployment_raw[[#This Row],[Column7]]/1048576,"")</f>
        <v/>
      </c>
      <c r="H791" s="31" t="str">
        <f>IF(ISNUMBER(deployment_raw[[#This Row],[Column8]]), deployment_raw[[#This Row],[Column8]],"")</f>
        <v/>
      </c>
      <c r="I791" s="33" t="str">
        <f>IF(ISNUMBER(deployment_raw[[#This Row],[Column9]]), deployment_raw[[#This Row],[Column9]]/1048576,"")</f>
        <v/>
      </c>
      <c r="J791" s="36" t="str">
        <f>IF(ISNUMBER(deployment_raw[[#This Row],[Column10]]), deployment_raw[[#This Row],[Column10]],"")</f>
        <v/>
      </c>
      <c r="K791" s="31" t="str">
        <f>IF(ISNUMBER(deployment_raw[[#This Row],[Column11]]), deployment_raw[[#This Row],[Column11]]/1048576,"")</f>
        <v/>
      </c>
      <c r="L791" s="31" t="str">
        <f>IF(ISNUMBER(deployment_raw[[#This Row],[Column12]]), deployment_raw[[#This Row],[Column12]],"")</f>
        <v/>
      </c>
      <c r="M791" s="40" t="str">
        <f>IF(ISNUMBER(deployment_raw[[#This Row],[Column13]]), deployment_raw[[#This Row],[Column13]]/1048576,"")</f>
        <v/>
      </c>
    </row>
    <row r="792" spans="1:13" ht="15.75" customHeight="1" x14ac:dyDescent="0.25">
      <c r="A792" s="30" t="str">
        <f>IF(ISNONTEXT(deployment_raw[[#This Row],[Column1]]), "", deployment_raw[[#This Row],[Column1]])</f>
        <v/>
      </c>
      <c r="B792" s="47" t="str">
        <f>IF(ISNONTEXT(deployment_raw[[#This Row],[Column2]]), "", deployment_raw[[#This Row],[Column2]])</f>
        <v/>
      </c>
      <c r="C792" s="48" t="str">
        <f>IF(ISNONTEXT(deployment_raw[[#This Row],[Column3]]), "", deployment_raw[[#This Row],[Column3]])</f>
        <v/>
      </c>
      <c r="D792" s="47" t="str">
        <f>IF(ISNONTEXT(deployment_raw[[#This Row],[Column4]]), "", deployment_raw[[#This Row],[Column4]])</f>
        <v/>
      </c>
      <c r="E792" s="33" t="str">
        <f>IF(ISNUMBER(deployment_raw[[#This Row],[Column5]]), deployment_raw[[#This Row],[Column5]],"")</f>
        <v/>
      </c>
      <c r="F792" s="36" t="str">
        <f>IF(ISNUMBER(deployment_raw[[#This Row],[Column6]]), deployment_raw[[#This Row],[Column6]],"")</f>
        <v/>
      </c>
      <c r="G792" s="31" t="str">
        <f>IF(ISNUMBER(deployment_raw[[#This Row],[Column7]]), deployment_raw[[#This Row],[Column7]]/1048576,"")</f>
        <v/>
      </c>
      <c r="H792" s="31" t="str">
        <f>IF(ISNUMBER(deployment_raw[[#This Row],[Column8]]), deployment_raw[[#This Row],[Column8]],"")</f>
        <v/>
      </c>
      <c r="I792" s="33" t="str">
        <f>IF(ISNUMBER(deployment_raw[[#This Row],[Column9]]), deployment_raw[[#This Row],[Column9]]/1048576,"")</f>
        <v/>
      </c>
      <c r="J792" s="36" t="str">
        <f>IF(ISNUMBER(deployment_raw[[#This Row],[Column10]]), deployment_raw[[#This Row],[Column10]],"")</f>
        <v/>
      </c>
      <c r="K792" s="31" t="str">
        <f>IF(ISNUMBER(deployment_raw[[#This Row],[Column11]]), deployment_raw[[#This Row],[Column11]]/1048576,"")</f>
        <v/>
      </c>
      <c r="L792" s="31" t="str">
        <f>IF(ISNUMBER(deployment_raw[[#This Row],[Column12]]), deployment_raw[[#This Row],[Column12]],"")</f>
        <v/>
      </c>
      <c r="M792" s="40" t="str">
        <f>IF(ISNUMBER(deployment_raw[[#This Row],[Column13]]), deployment_raw[[#This Row],[Column13]]/1048576,"")</f>
        <v/>
      </c>
    </row>
    <row r="793" spans="1:13" ht="15.75" customHeight="1" x14ac:dyDescent="0.25">
      <c r="A793" s="30" t="str">
        <f>IF(ISNONTEXT(deployment_raw[[#This Row],[Column1]]), "", deployment_raw[[#This Row],[Column1]])</f>
        <v/>
      </c>
      <c r="B793" s="47" t="str">
        <f>IF(ISNONTEXT(deployment_raw[[#This Row],[Column2]]), "", deployment_raw[[#This Row],[Column2]])</f>
        <v/>
      </c>
      <c r="C793" s="48" t="str">
        <f>IF(ISNONTEXT(deployment_raw[[#This Row],[Column3]]), "", deployment_raw[[#This Row],[Column3]])</f>
        <v/>
      </c>
      <c r="D793" s="47" t="str">
        <f>IF(ISNONTEXT(deployment_raw[[#This Row],[Column4]]), "", deployment_raw[[#This Row],[Column4]])</f>
        <v/>
      </c>
      <c r="E793" s="33" t="str">
        <f>IF(ISNUMBER(deployment_raw[[#This Row],[Column5]]), deployment_raw[[#This Row],[Column5]],"")</f>
        <v/>
      </c>
      <c r="F793" s="36" t="str">
        <f>IF(ISNUMBER(deployment_raw[[#This Row],[Column6]]), deployment_raw[[#This Row],[Column6]],"")</f>
        <v/>
      </c>
      <c r="G793" s="31" t="str">
        <f>IF(ISNUMBER(deployment_raw[[#This Row],[Column7]]), deployment_raw[[#This Row],[Column7]]/1048576,"")</f>
        <v/>
      </c>
      <c r="H793" s="31" t="str">
        <f>IF(ISNUMBER(deployment_raw[[#This Row],[Column8]]), deployment_raw[[#This Row],[Column8]],"")</f>
        <v/>
      </c>
      <c r="I793" s="33" t="str">
        <f>IF(ISNUMBER(deployment_raw[[#This Row],[Column9]]), deployment_raw[[#This Row],[Column9]]/1048576,"")</f>
        <v/>
      </c>
      <c r="J793" s="36" t="str">
        <f>IF(ISNUMBER(deployment_raw[[#This Row],[Column10]]), deployment_raw[[#This Row],[Column10]],"")</f>
        <v/>
      </c>
      <c r="K793" s="31" t="str">
        <f>IF(ISNUMBER(deployment_raw[[#This Row],[Column11]]), deployment_raw[[#This Row],[Column11]]/1048576,"")</f>
        <v/>
      </c>
      <c r="L793" s="31" t="str">
        <f>IF(ISNUMBER(deployment_raw[[#This Row],[Column12]]), deployment_raw[[#This Row],[Column12]],"")</f>
        <v/>
      </c>
      <c r="M793" s="40" t="str">
        <f>IF(ISNUMBER(deployment_raw[[#This Row],[Column13]]), deployment_raw[[#This Row],[Column13]]/1048576,"")</f>
        <v/>
      </c>
    </row>
    <row r="794" spans="1:13" ht="15.75" customHeight="1" x14ac:dyDescent="0.25">
      <c r="A794" s="30" t="str">
        <f>IF(ISNONTEXT(deployment_raw[[#This Row],[Column1]]), "", deployment_raw[[#This Row],[Column1]])</f>
        <v/>
      </c>
      <c r="B794" s="47" t="str">
        <f>IF(ISNONTEXT(deployment_raw[[#This Row],[Column2]]), "", deployment_raw[[#This Row],[Column2]])</f>
        <v/>
      </c>
      <c r="C794" s="48" t="str">
        <f>IF(ISNONTEXT(deployment_raw[[#This Row],[Column3]]), "", deployment_raw[[#This Row],[Column3]])</f>
        <v/>
      </c>
      <c r="D794" s="47" t="str">
        <f>IF(ISNONTEXT(deployment_raw[[#This Row],[Column4]]), "", deployment_raw[[#This Row],[Column4]])</f>
        <v/>
      </c>
      <c r="E794" s="33" t="str">
        <f>IF(ISNUMBER(deployment_raw[[#This Row],[Column5]]), deployment_raw[[#This Row],[Column5]],"")</f>
        <v/>
      </c>
      <c r="F794" s="36" t="str">
        <f>IF(ISNUMBER(deployment_raw[[#This Row],[Column6]]), deployment_raw[[#This Row],[Column6]],"")</f>
        <v/>
      </c>
      <c r="G794" s="31" t="str">
        <f>IF(ISNUMBER(deployment_raw[[#This Row],[Column7]]), deployment_raw[[#This Row],[Column7]]/1048576,"")</f>
        <v/>
      </c>
      <c r="H794" s="31" t="str">
        <f>IF(ISNUMBER(deployment_raw[[#This Row],[Column8]]), deployment_raw[[#This Row],[Column8]],"")</f>
        <v/>
      </c>
      <c r="I794" s="33" t="str">
        <f>IF(ISNUMBER(deployment_raw[[#This Row],[Column9]]), deployment_raw[[#This Row],[Column9]]/1048576,"")</f>
        <v/>
      </c>
      <c r="J794" s="36" t="str">
        <f>IF(ISNUMBER(deployment_raw[[#This Row],[Column10]]), deployment_raw[[#This Row],[Column10]],"")</f>
        <v/>
      </c>
      <c r="K794" s="31" t="str">
        <f>IF(ISNUMBER(deployment_raw[[#This Row],[Column11]]), deployment_raw[[#This Row],[Column11]]/1048576,"")</f>
        <v/>
      </c>
      <c r="L794" s="31" t="str">
        <f>IF(ISNUMBER(deployment_raw[[#This Row],[Column12]]), deployment_raw[[#This Row],[Column12]],"")</f>
        <v/>
      </c>
      <c r="M794" s="40" t="str">
        <f>IF(ISNUMBER(deployment_raw[[#This Row],[Column13]]), deployment_raw[[#This Row],[Column13]]/1048576,"")</f>
        <v/>
      </c>
    </row>
    <row r="795" spans="1:13" ht="15.75" customHeight="1" x14ac:dyDescent="0.25">
      <c r="A795" s="30" t="str">
        <f>IF(ISNONTEXT(deployment_raw[[#This Row],[Column1]]), "", deployment_raw[[#This Row],[Column1]])</f>
        <v/>
      </c>
      <c r="B795" s="47" t="str">
        <f>IF(ISNONTEXT(deployment_raw[[#This Row],[Column2]]), "", deployment_raw[[#This Row],[Column2]])</f>
        <v/>
      </c>
      <c r="C795" s="48" t="str">
        <f>IF(ISNONTEXT(deployment_raw[[#This Row],[Column3]]), "", deployment_raw[[#This Row],[Column3]])</f>
        <v/>
      </c>
      <c r="D795" s="47" t="str">
        <f>IF(ISNONTEXT(deployment_raw[[#This Row],[Column4]]), "", deployment_raw[[#This Row],[Column4]])</f>
        <v/>
      </c>
      <c r="E795" s="33" t="str">
        <f>IF(ISNUMBER(deployment_raw[[#This Row],[Column5]]), deployment_raw[[#This Row],[Column5]],"")</f>
        <v/>
      </c>
      <c r="F795" s="36" t="str">
        <f>IF(ISNUMBER(deployment_raw[[#This Row],[Column6]]), deployment_raw[[#This Row],[Column6]],"")</f>
        <v/>
      </c>
      <c r="G795" s="31" t="str">
        <f>IF(ISNUMBER(deployment_raw[[#This Row],[Column7]]), deployment_raw[[#This Row],[Column7]]/1048576,"")</f>
        <v/>
      </c>
      <c r="H795" s="31" t="str">
        <f>IF(ISNUMBER(deployment_raw[[#This Row],[Column8]]), deployment_raw[[#This Row],[Column8]],"")</f>
        <v/>
      </c>
      <c r="I795" s="33" t="str">
        <f>IF(ISNUMBER(deployment_raw[[#This Row],[Column9]]), deployment_raw[[#This Row],[Column9]]/1048576,"")</f>
        <v/>
      </c>
      <c r="J795" s="36" t="str">
        <f>IF(ISNUMBER(deployment_raw[[#This Row],[Column10]]), deployment_raw[[#This Row],[Column10]],"")</f>
        <v/>
      </c>
      <c r="K795" s="31" t="str">
        <f>IF(ISNUMBER(deployment_raw[[#This Row],[Column11]]), deployment_raw[[#This Row],[Column11]]/1048576,"")</f>
        <v/>
      </c>
      <c r="L795" s="31" t="str">
        <f>IF(ISNUMBER(deployment_raw[[#This Row],[Column12]]), deployment_raw[[#This Row],[Column12]],"")</f>
        <v/>
      </c>
      <c r="M795" s="40" t="str">
        <f>IF(ISNUMBER(deployment_raw[[#This Row],[Column13]]), deployment_raw[[#This Row],[Column13]]/1048576,"")</f>
        <v/>
      </c>
    </row>
    <row r="796" spans="1:13" ht="15.75" customHeight="1" x14ac:dyDescent="0.25">
      <c r="A796" s="30" t="str">
        <f>IF(ISNONTEXT(deployment_raw[[#This Row],[Column1]]), "", deployment_raw[[#This Row],[Column1]])</f>
        <v/>
      </c>
      <c r="B796" s="47" t="str">
        <f>IF(ISNONTEXT(deployment_raw[[#This Row],[Column2]]), "", deployment_raw[[#This Row],[Column2]])</f>
        <v/>
      </c>
      <c r="C796" s="48" t="str">
        <f>IF(ISNONTEXT(deployment_raw[[#This Row],[Column3]]), "", deployment_raw[[#This Row],[Column3]])</f>
        <v/>
      </c>
      <c r="D796" s="47" t="str">
        <f>IF(ISNONTEXT(deployment_raw[[#This Row],[Column4]]), "", deployment_raw[[#This Row],[Column4]])</f>
        <v/>
      </c>
      <c r="E796" s="33" t="str">
        <f>IF(ISNUMBER(deployment_raw[[#This Row],[Column5]]), deployment_raw[[#This Row],[Column5]],"")</f>
        <v/>
      </c>
      <c r="F796" s="36" t="str">
        <f>IF(ISNUMBER(deployment_raw[[#This Row],[Column6]]), deployment_raw[[#This Row],[Column6]],"")</f>
        <v/>
      </c>
      <c r="G796" s="31" t="str">
        <f>IF(ISNUMBER(deployment_raw[[#This Row],[Column7]]), deployment_raw[[#This Row],[Column7]]/1048576,"")</f>
        <v/>
      </c>
      <c r="H796" s="31" t="str">
        <f>IF(ISNUMBER(deployment_raw[[#This Row],[Column8]]), deployment_raw[[#This Row],[Column8]],"")</f>
        <v/>
      </c>
      <c r="I796" s="33" t="str">
        <f>IF(ISNUMBER(deployment_raw[[#This Row],[Column9]]), deployment_raw[[#This Row],[Column9]]/1048576,"")</f>
        <v/>
      </c>
      <c r="J796" s="36" t="str">
        <f>IF(ISNUMBER(deployment_raw[[#This Row],[Column10]]), deployment_raw[[#This Row],[Column10]],"")</f>
        <v/>
      </c>
      <c r="K796" s="31" t="str">
        <f>IF(ISNUMBER(deployment_raw[[#This Row],[Column11]]), deployment_raw[[#This Row],[Column11]]/1048576,"")</f>
        <v/>
      </c>
      <c r="L796" s="31" t="str">
        <f>IF(ISNUMBER(deployment_raw[[#This Row],[Column12]]), deployment_raw[[#This Row],[Column12]],"")</f>
        <v/>
      </c>
      <c r="M796" s="40" t="str">
        <f>IF(ISNUMBER(deployment_raw[[#This Row],[Column13]]), deployment_raw[[#This Row],[Column13]]/1048576,"")</f>
        <v/>
      </c>
    </row>
    <row r="797" spans="1:13" ht="15.75" customHeight="1" x14ac:dyDescent="0.25">
      <c r="A797" s="30" t="str">
        <f>IF(ISNONTEXT(deployment_raw[[#This Row],[Column1]]), "", deployment_raw[[#This Row],[Column1]])</f>
        <v/>
      </c>
      <c r="B797" s="47" t="str">
        <f>IF(ISNONTEXT(deployment_raw[[#This Row],[Column2]]), "", deployment_raw[[#This Row],[Column2]])</f>
        <v/>
      </c>
      <c r="C797" s="48" t="str">
        <f>IF(ISNONTEXT(deployment_raw[[#This Row],[Column3]]), "", deployment_raw[[#This Row],[Column3]])</f>
        <v/>
      </c>
      <c r="D797" s="47" t="str">
        <f>IF(ISNONTEXT(deployment_raw[[#This Row],[Column4]]), "", deployment_raw[[#This Row],[Column4]])</f>
        <v/>
      </c>
      <c r="E797" s="33" t="str">
        <f>IF(ISNUMBER(deployment_raw[[#This Row],[Column5]]), deployment_raw[[#This Row],[Column5]],"")</f>
        <v/>
      </c>
      <c r="F797" s="36" t="str">
        <f>IF(ISNUMBER(deployment_raw[[#This Row],[Column6]]), deployment_raw[[#This Row],[Column6]],"")</f>
        <v/>
      </c>
      <c r="G797" s="31" t="str">
        <f>IF(ISNUMBER(deployment_raw[[#This Row],[Column7]]), deployment_raw[[#This Row],[Column7]]/1048576,"")</f>
        <v/>
      </c>
      <c r="H797" s="31" t="str">
        <f>IF(ISNUMBER(deployment_raw[[#This Row],[Column8]]), deployment_raw[[#This Row],[Column8]],"")</f>
        <v/>
      </c>
      <c r="I797" s="33" t="str">
        <f>IF(ISNUMBER(deployment_raw[[#This Row],[Column9]]), deployment_raw[[#This Row],[Column9]]/1048576,"")</f>
        <v/>
      </c>
      <c r="J797" s="36" t="str">
        <f>IF(ISNUMBER(deployment_raw[[#This Row],[Column10]]), deployment_raw[[#This Row],[Column10]],"")</f>
        <v/>
      </c>
      <c r="K797" s="31" t="str">
        <f>IF(ISNUMBER(deployment_raw[[#This Row],[Column11]]), deployment_raw[[#This Row],[Column11]]/1048576,"")</f>
        <v/>
      </c>
      <c r="L797" s="31" t="str">
        <f>IF(ISNUMBER(deployment_raw[[#This Row],[Column12]]), deployment_raw[[#This Row],[Column12]],"")</f>
        <v/>
      </c>
      <c r="M797" s="40" t="str">
        <f>IF(ISNUMBER(deployment_raw[[#This Row],[Column13]]), deployment_raw[[#This Row],[Column13]]/1048576,"")</f>
        <v/>
      </c>
    </row>
    <row r="798" spans="1:13" ht="15.75" customHeight="1" x14ac:dyDescent="0.25">
      <c r="A798" s="30" t="str">
        <f>IF(ISNONTEXT(deployment_raw[[#This Row],[Column1]]), "", deployment_raw[[#This Row],[Column1]])</f>
        <v/>
      </c>
      <c r="B798" s="47" t="str">
        <f>IF(ISNONTEXT(deployment_raw[[#This Row],[Column2]]), "", deployment_raw[[#This Row],[Column2]])</f>
        <v/>
      </c>
      <c r="C798" s="48" t="str">
        <f>IF(ISNONTEXT(deployment_raw[[#This Row],[Column3]]), "", deployment_raw[[#This Row],[Column3]])</f>
        <v/>
      </c>
      <c r="D798" s="47" t="str">
        <f>IF(ISNONTEXT(deployment_raw[[#This Row],[Column4]]), "", deployment_raw[[#This Row],[Column4]])</f>
        <v/>
      </c>
      <c r="E798" s="33" t="str">
        <f>IF(ISNUMBER(deployment_raw[[#This Row],[Column5]]), deployment_raw[[#This Row],[Column5]],"")</f>
        <v/>
      </c>
      <c r="F798" s="36" t="str">
        <f>IF(ISNUMBER(deployment_raw[[#This Row],[Column6]]), deployment_raw[[#This Row],[Column6]],"")</f>
        <v/>
      </c>
      <c r="G798" s="31" t="str">
        <f>IF(ISNUMBER(deployment_raw[[#This Row],[Column7]]), deployment_raw[[#This Row],[Column7]]/1048576,"")</f>
        <v/>
      </c>
      <c r="H798" s="31" t="str">
        <f>IF(ISNUMBER(deployment_raw[[#This Row],[Column8]]), deployment_raw[[#This Row],[Column8]],"")</f>
        <v/>
      </c>
      <c r="I798" s="33" t="str">
        <f>IF(ISNUMBER(deployment_raw[[#This Row],[Column9]]), deployment_raw[[#This Row],[Column9]]/1048576,"")</f>
        <v/>
      </c>
      <c r="J798" s="36" t="str">
        <f>IF(ISNUMBER(deployment_raw[[#This Row],[Column10]]), deployment_raw[[#This Row],[Column10]],"")</f>
        <v/>
      </c>
      <c r="K798" s="31" t="str">
        <f>IF(ISNUMBER(deployment_raw[[#This Row],[Column11]]), deployment_raw[[#This Row],[Column11]]/1048576,"")</f>
        <v/>
      </c>
      <c r="L798" s="31" t="str">
        <f>IF(ISNUMBER(deployment_raw[[#This Row],[Column12]]), deployment_raw[[#This Row],[Column12]],"")</f>
        <v/>
      </c>
      <c r="M798" s="40" t="str">
        <f>IF(ISNUMBER(deployment_raw[[#This Row],[Column13]]), deployment_raw[[#This Row],[Column13]]/1048576,"")</f>
        <v/>
      </c>
    </row>
    <row r="799" spans="1:13" ht="15.75" customHeight="1" x14ac:dyDescent="0.25">
      <c r="A799" s="30" t="str">
        <f>IF(ISNONTEXT(deployment_raw[[#This Row],[Column1]]), "", deployment_raw[[#This Row],[Column1]])</f>
        <v/>
      </c>
      <c r="B799" s="47" t="str">
        <f>IF(ISNONTEXT(deployment_raw[[#This Row],[Column2]]), "", deployment_raw[[#This Row],[Column2]])</f>
        <v/>
      </c>
      <c r="C799" s="48" t="str">
        <f>IF(ISNONTEXT(deployment_raw[[#This Row],[Column3]]), "", deployment_raw[[#This Row],[Column3]])</f>
        <v/>
      </c>
      <c r="D799" s="47" t="str">
        <f>IF(ISNONTEXT(deployment_raw[[#This Row],[Column4]]), "", deployment_raw[[#This Row],[Column4]])</f>
        <v/>
      </c>
      <c r="E799" s="33" t="str">
        <f>IF(ISNUMBER(deployment_raw[[#This Row],[Column5]]), deployment_raw[[#This Row],[Column5]],"")</f>
        <v/>
      </c>
      <c r="F799" s="36" t="str">
        <f>IF(ISNUMBER(deployment_raw[[#This Row],[Column6]]), deployment_raw[[#This Row],[Column6]],"")</f>
        <v/>
      </c>
      <c r="G799" s="31" t="str">
        <f>IF(ISNUMBER(deployment_raw[[#This Row],[Column7]]), deployment_raw[[#This Row],[Column7]]/1048576,"")</f>
        <v/>
      </c>
      <c r="H799" s="31" t="str">
        <f>IF(ISNUMBER(deployment_raw[[#This Row],[Column8]]), deployment_raw[[#This Row],[Column8]],"")</f>
        <v/>
      </c>
      <c r="I799" s="33" t="str">
        <f>IF(ISNUMBER(deployment_raw[[#This Row],[Column9]]), deployment_raw[[#This Row],[Column9]]/1048576,"")</f>
        <v/>
      </c>
      <c r="J799" s="36" t="str">
        <f>IF(ISNUMBER(deployment_raw[[#This Row],[Column10]]), deployment_raw[[#This Row],[Column10]],"")</f>
        <v/>
      </c>
      <c r="K799" s="31" t="str">
        <f>IF(ISNUMBER(deployment_raw[[#This Row],[Column11]]), deployment_raw[[#This Row],[Column11]]/1048576,"")</f>
        <v/>
      </c>
      <c r="L799" s="31" t="str">
        <f>IF(ISNUMBER(deployment_raw[[#This Row],[Column12]]), deployment_raw[[#This Row],[Column12]],"")</f>
        <v/>
      </c>
      <c r="M799" s="40" t="str">
        <f>IF(ISNUMBER(deployment_raw[[#This Row],[Column13]]), deployment_raw[[#This Row],[Column13]]/1048576,"")</f>
        <v/>
      </c>
    </row>
    <row r="800" spans="1:13" ht="15.75" customHeight="1" x14ac:dyDescent="0.25">
      <c r="A800" s="30" t="str">
        <f>IF(ISNONTEXT(deployment_raw[[#This Row],[Column1]]), "", deployment_raw[[#This Row],[Column1]])</f>
        <v/>
      </c>
      <c r="B800" s="47" t="str">
        <f>IF(ISNONTEXT(deployment_raw[[#This Row],[Column2]]), "", deployment_raw[[#This Row],[Column2]])</f>
        <v/>
      </c>
      <c r="C800" s="48" t="str">
        <f>IF(ISNONTEXT(deployment_raw[[#This Row],[Column3]]), "", deployment_raw[[#This Row],[Column3]])</f>
        <v/>
      </c>
      <c r="D800" s="47" t="str">
        <f>IF(ISNONTEXT(deployment_raw[[#This Row],[Column4]]), "", deployment_raw[[#This Row],[Column4]])</f>
        <v/>
      </c>
      <c r="E800" s="33" t="str">
        <f>IF(ISNUMBER(deployment_raw[[#This Row],[Column5]]), deployment_raw[[#This Row],[Column5]],"")</f>
        <v/>
      </c>
      <c r="F800" s="36" t="str">
        <f>IF(ISNUMBER(deployment_raw[[#This Row],[Column6]]), deployment_raw[[#This Row],[Column6]],"")</f>
        <v/>
      </c>
      <c r="G800" s="31" t="str">
        <f>IF(ISNUMBER(deployment_raw[[#This Row],[Column7]]), deployment_raw[[#This Row],[Column7]]/1048576,"")</f>
        <v/>
      </c>
      <c r="H800" s="31" t="str">
        <f>IF(ISNUMBER(deployment_raw[[#This Row],[Column8]]), deployment_raw[[#This Row],[Column8]],"")</f>
        <v/>
      </c>
      <c r="I800" s="33" t="str">
        <f>IF(ISNUMBER(deployment_raw[[#This Row],[Column9]]), deployment_raw[[#This Row],[Column9]]/1048576,"")</f>
        <v/>
      </c>
      <c r="J800" s="36" t="str">
        <f>IF(ISNUMBER(deployment_raw[[#This Row],[Column10]]), deployment_raw[[#This Row],[Column10]],"")</f>
        <v/>
      </c>
      <c r="K800" s="31" t="str">
        <f>IF(ISNUMBER(deployment_raw[[#This Row],[Column11]]), deployment_raw[[#This Row],[Column11]]/1048576,"")</f>
        <v/>
      </c>
      <c r="L800" s="31" t="str">
        <f>IF(ISNUMBER(deployment_raw[[#This Row],[Column12]]), deployment_raw[[#This Row],[Column12]],"")</f>
        <v/>
      </c>
      <c r="M800" s="40" t="str">
        <f>IF(ISNUMBER(deployment_raw[[#This Row],[Column13]]), deployment_raw[[#This Row],[Column13]]/1048576,"")</f>
        <v/>
      </c>
    </row>
    <row r="801" spans="1:13" ht="15.75" customHeight="1" x14ac:dyDescent="0.25">
      <c r="A801" s="30" t="str">
        <f>IF(ISNONTEXT(deployment_raw[[#This Row],[Column1]]), "", deployment_raw[[#This Row],[Column1]])</f>
        <v/>
      </c>
      <c r="B801" s="47" t="str">
        <f>IF(ISNONTEXT(deployment_raw[[#This Row],[Column2]]), "", deployment_raw[[#This Row],[Column2]])</f>
        <v/>
      </c>
      <c r="C801" s="48" t="str">
        <f>IF(ISNONTEXT(deployment_raw[[#This Row],[Column3]]), "", deployment_raw[[#This Row],[Column3]])</f>
        <v/>
      </c>
      <c r="D801" s="47" t="str">
        <f>IF(ISNONTEXT(deployment_raw[[#This Row],[Column4]]), "", deployment_raw[[#This Row],[Column4]])</f>
        <v/>
      </c>
      <c r="E801" s="33" t="str">
        <f>IF(ISNUMBER(deployment_raw[[#This Row],[Column5]]), deployment_raw[[#This Row],[Column5]],"")</f>
        <v/>
      </c>
      <c r="F801" s="36" t="str">
        <f>IF(ISNUMBER(deployment_raw[[#This Row],[Column6]]), deployment_raw[[#This Row],[Column6]],"")</f>
        <v/>
      </c>
      <c r="G801" s="31" t="str">
        <f>IF(ISNUMBER(deployment_raw[[#This Row],[Column7]]), deployment_raw[[#This Row],[Column7]]/1048576,"")</f>
        <v/>
      </c>
      <c r="H801" s="31" t="str">
        <f>IF(ISNUMBER(deployment_raw[[#This Row],[Column8]]), deployment_raw[[#This Row],[Column8]],"")</f>
        <v/>
      </c>
      <c r="I801" s="33" t="str">
        <f>IF(ISNUMBER(deployment_raw[[#This Row],[Column9]]), deployment_raw[[#This Row],[Column9]]/1048576,"")</f>
        <v/>
      </c>
      <c r="J801" s="36" t="str">
        <f>IF(ISNUMBER(deployment_raw[[#This Row],[Column10]]), deployment_raw[[#This Row],[Column10]],"")</f>
        <v/>
      </c>
      <c r="K801" s="31" t="str">
        <f>IF(ISNUMBER(deployment_raw[[#This Row],[Column11]]), deployment_raw[[#This Row],[Column11]]/1048576,"")</f>
        <v/>
      </c>
      <c r="L801" s="31" t="str">
        <f>IF(ISNUMBER(deployment_raw[[#This Row],[Column12]]), deployment_raw[[#This Row],[Column12]],"")</f>
        <v/>
      </c>
      <c r="M801" s="40" t="str">
        <f>IF(ISNUMBER(deployment_raw[[#This Row],[Column13]]), deployment_raw[[#This Row],[Column13]]/1048576,"")</f>
        <v/>
      </c>
    </row>
    <row r="802" spans="1:13" ht="15.75" customHeight="1" x14ac:dyDescent="0.25">
      <c r="A802" s="30" t="str">
        <f>IF(ISNONTEXT(deployment_raw[[#This Row],[Column1]]), "", deployment_raw[[#This Row],[Column1]])</f>
        <v/>
      </c>
      <c r="B802" s="47" t="str">
        <f>IF(ISNONTEXT(deployment_raw[[#This Row],[Column2]]), "", deployment_raw[[#This Row],[Column2]])</f>
        <v/>
      </c>
      <c r="C802" s="48" t="str">
        <f>IF(ISNONTEXT(deployment_raw[[#This Row],[Column3]]), "", deployment_raw[[#This Row],[Column3]])</f>
        <v/>
      </c>
      <c r="D802" s="47" t="str">
        <f>IF(ISNONTEXT(deployment_raw[[#This Row],[Column4]]), "", deployment_raw[[#This Row],[Column4]])</f>
        <v/>
      </c>
      <c r="E802" s="33" t="str">
        <f>IF(ISNUMBER(deployment_raw[[#This Row],[Column5]]), deployment_raw[[#This Row],[Column5]],"")</f>
        <v/>
      </c>
      <c r="F802" s="36" t="str">
        <f>IF(ISNUMBER(deployment_raw[[#This Row],[Column6]]), deployment_raw[[#This Row],[Column6]],"")</f>
        <v/>
      </c>
      <c r="G802" s="31" t="str">
        <f>IF(ISNUMBER(deployment_raw[[#This Row],[Column7]]), deployment_raw[[#This Row],[Column7]]/1048576,"")</f>
        <v/>
      </c>
      <c r="H802" s="31" t="str">
        <f>IF(ISNUMBER(deployment_raw[[#This Row],[Column8]]), deployment_raw[[#This Row],[Column8]],"")</f>
        <v/>
      </c>
      <c r="I802" s="33" t="str">
        <f>IF(ISNUMBER(deployment_raw[[#This Row],[Column9]]), deployment_raw[[#This Row],[Column9]]/1048576,"")</f>
        <v/>
      </c>
      <c r="J802" s="36" t="str">
        <f>IF(ISNUMBER(deployment_raw[[#This Row],[Column10]]), deployment_raw[[#This Row],[Column10]],"")</f>
        <v/>
      </c>
      <c r="K802" s="31" t="str">
        <f>IF(ISNUMBER(deployment_raw[[#This Row],[Column11]]), deployment_raw[[#This Row],[Column11]]/1048576,"")</f>
        <v/>
      </c>
      <c r="L802" s="31" t="str">
        <f>IF(ISNUMBER(deployment_raw[[#This Row],[Column12]]), deployment_raw[[#This Row],[Column12]],"")</f>
        <v/>
      </c>
      <c r="M802" s="40" t="str">
        <f>IF(ISNUMBER(deployment_raw[[#This Row],[Column13]]), deployment_raw[[#This Row],[Column13]]/1048576,"")</f>
        <v/>
      </c>
    </row>
    <row r="803" spans="1:13" ht="15.75" customHeight="1" x14ac:dyDescent="0.25">
      <c r="A803" s="30" t="str">
        <f>IF(ISNONTEXT(deployment_raw[[#This Row],[Column1]]), "", deployment_raw[[#This Row],[Column1]])</f>
        <v/>
      </c>
      <c r="B803" s="47" t="str">
        <f>IF(ISNONTEXT(deployment_raw[[#This Row],[Column2]]), "", deployment_raw[[#This Row],[Column2]])</f>
        <v/>
      </c>
      <c r="C803" s="48" t="str">
        <f>IF(ISNONTEXT(deployment_raw[[#This Row],[Column3]]), "", deployment_raw[[#This Row],[Column3]])</f>
        <v/>
      </c>
      <c r="D803" s="47" t="str">
        <f>IF(ISNONTEXT(deployment_raw[[#This Row],[Column4]]), "", deployment_raw[[#This Row],[Column4]])</f>
        <v/>
      </c>
      <c r="E803" s="33" t="str">
        <f>IF(ISNUMBER(deployment_raw[[#This Row],[Column5]]), deployment_raw[[#This Row],[Column5]],"")</f>
        <v/>
      </c>
      <c r="F803" s="36" t="str">
        <f>IF(ISNUMBER(deployment_raw[[#This Row],[Column6]]), deployment_raw[[#This Row],[Column6]],"")</f>
        <v/>
      </c>
      <c r="G803" s="31" t="str">
        <f>IF(ISNUMBER(deployment_raw[[#This Row],[Column7]]), deployment_raw[[#This Row],[Column7]]/1048576,"")</f>
        <v/>
      </c>
      <c r="H803" s="31" t="str">
        <f>IF(ISNUMBER(deployment_raw[[#This Row],[Column8]]), deployment_raw[[#This Row],[Column8]],"")</f>
        <v/>
      </c>
      <c r="I803" s="33" t="str">
        <f>IF(ISNUMBER(deployment_raw[[#This Row],[Column9]]), deployment_raw[[#This Row],[Column9]]/1048576,"")</f>
        <v/>
      </c>
      <c r="J803" s="36" t="str">
        <f>IF(ISNUMBER(deployment_raw[[#This Row],[Column10]]), deployment_raw[[#This Row],[Column10]],"")</f>
        <v/>
      </c>
      <c r="K803" s="31" t="str">
        <f>IF(ISNUMBER(deployment_raw[[#This Row],[Column11]]), deployment_raw[[#This Row],[Column11]]/1048576,"")</f>
        <v/>
      </c>
      <c r="L803" s="31" t="str">
        <f>IF(ISNUMBER(deployment_raw[[#This Row],[Column12]]), deployment_raw[[#This Row],[Column12]],"")</f>
        <v/>
      </c>
      <c r="M803" s="40" t="str">
        <f>IF(ISNUMBER(deployment_raw[[#This Row],[Column13]]), deployment_raw[[#This Row],[Column13]]/1048576,"")</f>
        <v/>
      </c>
    </row>
    <row r="804" spans="1:13" ht="15.75" customHeight="1" x14ac:dyDescent="0.25">
      <c r="A804" s="30" t="str">
        <f>IF(ISNONTEXT(deployment_raw[[#This Row],[Column1]]), "", deployment_raw[[#This Row],[Column1]])</f>
        <v/>
      </c>
      <c r="B804" s="47" t="str">
        <f>IF(ISNONTEXT(deployment_raw[[#This Row],[Column2]]), "", deployment_raw[[#This Row],[Column2]])</f>
        <v/>
      </c>
      <c r="C804" s="48" t="str">
        <f>IF(ISNONTEXT(deployment_raw[[#This Row],[Column3]]), "", deployment_raw[[#This Row],[Column3]])</f>
        <v/>
      </c>
      <c r="D804" s="47" t="str">
        <f>IF(ISNONTEXT(deployment_raw[[#This Row],[Column4]]), "", deployment_raw[[#This Row],[Column4]])</f>
        <v/>
      </c>
      <c r="E804" s="33" t="str">
        <f>IF(ISNUMBER(deployment_raw[[#This Row],[Column5]]), deployment_raw[[#This Row],[Column5]],"")</f>
        <v/>
      </c>
      <c r="F804" s="36" t="str">
        <f>IF(ISNUMBER(deployment_raw[[#This Row],[Column6]]), deployment_raw[[#This Row],[Column6]],"")</f>
        <v/>
      </c>
      <c r="G804" s="31" t="str">
        <f>IF(ISNUMBER(deployment_raw[[#This Row],[Column7]]), deployment_raw[[#This Row],[Column7]]/1048576,"")</f>
        <v/>
      </c>
      <c r="H804" s="31" t="str">
        <f>IF(ISNUMBER(deployment_raw[[#This Row],[Column8]]), deployment_raw[[#This Row],[Column8]],"")</f>
        <v/>
      </c>
      <c r="I804" s="33" t="str">
        <f>IF(ISNUMBER(deployment_raw[[#This Row],[Column9]]), deployment_raw[[#This Row],[Column9]]/1048576,"")</f>
        <v/>
      </c>
      <c r="J804" s="36" t="str">
        <f>IF(ISNUMBER(deployment_raw[[#This Row],[Column10]]), deployment_raw[[#This Row],[Column10]],"")</f>
        <v/>
      </c>
      <c r="K804" s="31" t="str">
        <f>IF(ISNUMBER(deployment_raw[[#This Row],[Column11]]), deployment_raw[[#This Row],[Column11]]/1048576,"")</f>
        <v/>
      </c>
      <c r="L804" s="31" t="str">
        <f>IF(ISNUMBER(deployment_raw[[#This Row],[Column12]]), deployment_raw[[#This Row],[Column12]],"")</f>
        <v/>
      </c>
      <c r="M804" s="40" t="str">
        <f>IF(ISNUMBER(deployment_raw[[#This Row],[Column13]]), deployment_raw[[#This Row],[Column13]]/1048576,"")</f>
        <v/>
      </c>
    </row>
    <row r="805" spans="1:13" ht="15.75" customHeight="1" x14ac:dyDescent="0.25">
      <c r="A805" s="30" t="str">
        <f>IF(ISNONTEXT(deployment_raw[[#This Row],[Column1]]), "", deployment_raw[[#This Row],[Column1]])</f>
        <v/>
      </c>
      <c r="B805" s="47" t="str">
        <f>IF(ISNONTEXT(deployment_raw[[#This Row],[Column2]]), "", deployment_raw[[#This Row],[Column2]])</f>
        <v/>
      </c>
      <c r="C805" s="48" t="str">
        <f>IF(ISNONTEXT(deployment_raw[[#This Row],[Column3]]), "", deployment_raw[[#This Row],[Column3]])</f>
        <v/>
      </c>
      <c r="D805" s="47" t="str">
        <f>IF(ISNONTEXT(deployment_raw[[#This Row],[Column4]]), "", deployment_raw[[#This Row],[Column4]])</f>
        <v/>
      </c>
      <c r="E805" s="33" t="str">
        <f>IF(ISNUMBER(deployment_raw[[#This Row],[Column5]]), deployment_raw[[#This Row],[Column5]],"")</f>
        <v/>
      </c>
      <c r="F805" s="36" t="str">
        <f>IF(ISNUMBER(deployment_raw[[#This Row],[Column6]]), deployment_raw[[#This Row],[Column6]],"")</f>
        <v/>
      </c>
      <c r="G805" s="31" t="str">
        <f>IF(ISNUMBER(deployment_raw[[#This Row],[Column7]]), deployment_raw[[#This Row],[Column7]]/1048576,"")</f>
        <v/>
      </c>
      <c r="H805" s="31" t="str">
        <f>IF(ISNUMBER(deployment_raw[[#This Row],[Column8]]), deployment_raw[[#This Row],[Column8]],"")</f>
        <v/>
      </c>
      <c r="I805" s="33" t="str">
        <f>IF(ISNUMBER(deployment_raw[[#This Row],[Column9]]), deployment_raw[[#This Row],[Column9]]/1048576,"")</f>
        <v/>
      </c>
      <c r="J805" s="36" t="str">
        <f>IF(ISNUMBER(deployment_raw[[#This Row],[Column10]]), deployment_raw[[#This Row],[Column10]],"")</f>
        <v/>
      </c>
      <c r="K805" s="31" t="str">
        <f>IF(ISNUMBER(deployment_raw[[#This Row],[Column11]]), deployment_raw[[#This Row],[Column11]]/1048576,"")</f>
        <v/>
      </c>
      <c r="L805" s="31" t="str">
        <f>IF(ISNUMBER(deployment_raw[[#This Row],[Column12]]), deployment_raw[[#This Row],[Column12]],"")</f>
        <v/>
      </c>
      <c r="M805" s="40" t="str">
        <f>IF(ISNUMBER(deployment_raw[[#This Row],[Column13]]), deployment_raw[[#This Row],[Column13]]/1048576,"")</f>
        <v/>
      </c>
    </row>
    <row r="806" spans="1:13" ht="15.75" customHeight="1" x14ac:dyDescent="0.25">
      <c r="A806" s="30" t="str">
        <f>IF(ISNONTEXT(deployment_raw[[#This Row],[Column1]]), "", deployment_raw[[#This Row],[Column1]])</f>
        <v/>
      </c>
      <c r="B806" s="47" t="str">
        <f>IF(ISNONTEXT(deployment_raw[[#This Row],[Column2]]), "", deployment_raw[[#This Row],[Column2]])</f>
        <v/>
      </c>
      <c r="C806" s="48" t="str">
        <f>IF(ISNONTEXT(deployment_raw[[#This Row],[Column3]]), "", deployment_raw[[#This Row],[Column3]])</f>
        <v/>
      </c>
      <c r="D806" s="47" t="str">
        <f>IF(ISNONTEXT(deployment_raw[[#This Row],[Column4]]), "", deployment_raw[[#This Row],[Column4]])</f>
        <v/>
      </c>
      <c r="E806" s="33" t="str">
        <f>IF(ISNUMBER(deployment_raw[[#This Row],[Column5]]), deployment_raw[[#This Row],[Column5]],"")</f>
        <v/>
      </c>
      <c r="F806" s="36" t="str">
        <f>IF(ISNUMBER(deployment_raw[[#This Row],[Column6]]), deployment_raw[[#This Row],[Column6]],"")</f>
        <v/>
      </c>
      <c r="G806" s="31" t="str">
        <f>IF(ISNUMBER(deployment_raw[[#This Row],[Column7]]), deployment_raw[[#This Row],[Column7]]/1048576,"")</f>
        <v/>
      </c>
      <c r="H806" s="31" t="str">
        <f>IF(ISNUMBER(deployment_raw[[#This Row],[Column8]]), deployment_raw[[#This Row],[Column8]],"")</f>
        <v/>
      </c>
      <c r="I806" s="33" t="str">
        <f>IF(ISNUMBER(deployment_raw[[#This Row],[Column9]]), deployment_raw[[#This Row],[Column9]]/1048576,"")</f>
        <v/>
      </c>
      <c r="J806" s="36" t="str">
        <f>IF(ISNUMBER(deployment_raw[[#This Row],[Column10]]), deployment_raw[[#This Row],[Column10]],"")</f>
        <v/>
      </c>
      <c r="K806" s="31" t="str">
        <f>IF(ISNUMBER(deployment_raw[[#This Row],[Column11]]), deployment_raw[[#This Row],[Column11]]/1048576,"")</f>
        <v/>
      </c>
      <c r="L806" s="31" t="str">
        <f>IF(ISNUMBER(deployment_raw[[#This Row],[Column12]]), deployment_raw[[#This Row],[Column12]],"")</f>
        <v/>
      </c>
      <c r="M806" s="40" t="str">
        <f>IF(ISNUMBER(deployment_raw[[#This Row],[Column13]]), deployment_raw[[#This Row],[Column13]]/1048576,"")</f>
        <v/>
      </c>
    </row>
    <row r="807" spans="1:13" ht="15.75" customHeight="1" x14ac:dyDescent="0.25">
      <c r="A807" s="30" t="str">
        <f>IF(ISNONTEXT(deployment_raw[[#This Row],[Column1]]), "", deployment_raw[[#This Row],[Column1]])</f>
        <v/>
      </c>
      <c r="B807" s="47" t="str">
        <f>IF(ISNONTEXT(deployment_raw[[#This Row],[Column2]]), "", deployment_raw[[#This Row],[Column2]])</f>
        <v/>
      </c>
      <c r="C807" s="48" t="str">
        <f>IF(ISNONTEXT(deployment_raw[[#This Row],[Column3]]), "", deployment_raw[[#This Row],[Column3]])</f>
        <v/>
      </c>
      <c r="D807" s="47" t="str">
        <f>IF(ISNONTEXT(deployment_raw[[#This Row],[Column4]]), "", deployment_raw[[#This Row],[Column4]])</f>
        <v/>
      </c>
      <c r="E807" s="33" t="str">
        <f>IF(ISNUMBER(deployment_raw[[#This Row],[Column5]]), deployment_raw[[#This Row],[Column5]],"")</f>
        <v/>
      </c>
      <c r="F807" s="36" t="str">
        <f>IF(ISNUMBER(deployment_raw[[#This Row],[Column6]]), deployment_raw[[#This Row],[Column6]],"")</f>
        <v/>
      </c>
      <c r="G807" s="31" t="str">
        <f>IF(ISNUMBER(deployment_raw[[#This Row],[Column7]]), deployment_raw[[#This Row],[Column7]]/1048576,"")</f>
        <v/>
      </c>
      <c r="H807" s="31" t="str">
        <f>IF(ISNUMBER(deployment_raw[[#This Row],[Column8]]), deployment_raw[[#This Row],[Column8]],"")</f>
        <v/>
      </c>
      <c r="I807" s="33" t="str">
        <f>IF(ISNUMBER(deployment_raw[[#This Row],[Column9]]), deployment_raw[[#This Row],[Column9]]/1048576,"")</f>
        <v/>
      </c>
      <c r="J807" s="36" t="str">
        <f>IF(ISNUMBER(deployment_raw[[#This Row],[Column10]]), deployment_raw[[#This Row],[Column10]],"")</f>
        <v/>
      </c>
      <c r="K807" s="31" t="str">
        <f>IF(ISNUMBER(deployment_raw[[#This Row],[Column11]]), deployment_raw[[#This Row],[Column11]]/1048576,"")</f>
        <v/>
      </c>
      <c r="L807" s="31" t="str">
        <f>IF(ISNUMBER(deployment_raw[[#This Row],[Column12]]), deployment_raw[[#This Row],[Column12]],"")</f>
        <v/>
      </c>
      <c r="M807" s="40" t="str">
        <f>IF(ISNUMBER(deployment_raw[[#This Row],[Column13]]), deployment_raw[[#This Row],[Column13]]/1048576,"")</f>
        <v/>
      </c>
    </row>
    <row r="808" spans="1:13" ht="15.75" customHeight="1" x14ac:dyDescent="0.25">
      <c r="A808" s="30" t="str">
        <f>IF(ISNONTEXT(deployment_raw[[#This Row],[Column1]]), "", deployment_raw[[#This Row],[Column1]])</f>
        <v/>
      </c>
      <c r="B808" s="47" t="str">
        <f>IF(ISNONTEXT(deployment_raw[[#This Row],[Column2]]), "", deployment_raw[[#This Row],[Column2]])</f>
        <v/>
      </c>
      <c r="C808" s="48" t="str">
        <f>IF(ISNONTEXT(deployment_raw[[#This Row],[Column3]]), "", deployment_raw[[#This Row],[Column3]])</f>
        <v/>
      </c>
      <c r="D808" s="47" t="str">
        <f>IF(ISNONTEXT(deployment_raw[[#This Row],[Column4]]), "", deployment_raw[[#This Row],[Column4]])</f>
        <v/>
      </c>
      <c r="E808" s="33" t="str">
        <f>IF(ISNUMBER(deployment_raw[[#This Row],[Column5]]), deployment_raw[[#This Row],[Column5]],"")</f>
        <v/>
      </c>
      <c r="F808" s="36" t="str">
        <f>IF(ISNUMBER(deployment_raw[[#This Row],[Column6]]), deployment_raw[[#This Row],[Column6]],"")</f>
        <v/>
      </c>
      <c r="G808" s="31" t="str">
        <f>IF(ISNUMBER(deployment_raw[[#This Row],[Column7]]), deployment_raw[[#This Row],[Column7]]/1048576,"")</f>
        <v/>
      </c>
      <c r="H808" s="31" t="str">
        <f>IF(ISNUMBER(deployment_raw[[#This Row],[Column8]]), deployment_raw[[#This Row],[Column8]],"")</f>
        <v/>
      </c>
      <c r="I808" s="33" t="str">
        <f>IF(ISNUMBER(deployment_raw[[#This Row],[Column9]]), deployment_raw[[#This Row],[Column9]]/1048576,"")</f>
        <v/>
      </c>
      <c r="J808" s="36" t="str">
        <f>IF(ISNUMBER(deployment_raw[[#This Row],[Column10]]), deployment_raw[[#This Row],[Column10]],"")</f>
        <v/>
      </c>
      <c r="K808" s="31" t="str">
        <f>IF(ISNUMBER(deployment_raw[[#This Row],[Column11]]), deployment_raw[[#This Row],[Column11]]/1048576,"")</f>
        <v/>
      </c>
      <c r="L808" s="31" t="str">
        <f>IF(ISNUMBER(deployment_raw[[#This Row],[Column12]]), deployment_raw[[#This Row],[Column12]],"")</f>
        <v/>
      </c>
      <c r="M808" s="40" t="str">
        <f>IF(ISNUMBER(deployment_raw[[#This Row],[Column13]]), deployment_raw[[#This Row],[Column13]]/1048576,"")</f>
        <v/>
      </c>
    </row>
    <row r="809" spans="1:13" ht="15.75" customHeight="1" x14ac:dyDescent="0.25">
      <c r="A809" s="30" t="str">
        <f>IF(ISNONTEXT(deployment_raw[[#This Row],[Column1]]), "", deployment_raw[[#This Row],[Column1]])</f>
        <v/>
      </c>
      <c r="B809" s="47" t="str">
        <f>IF(ISNONTEXT(deployment_raw[[#This Row],[Column2]]), "", deployment_raw[[#This Row],[Column2]])</f>
        <v/>
      </c>
      <c r="C809" s="48" t="str">
        <f>IF(ISNONTEXT(deployment_raw[[#This Row],[Column3]]), "", deployment_raw[[#This Row],[Column3]])</f>
        <v/>
      </c>
      <c r="D809" s="47" t="str">
        <f>IF(ISNONTEXT(deployment_raw[[#This Row],[Column4]]), "", deployment_raw[[#This Row],[Column4]])</f>
        <v/>
      </c>
      <c r="E809" s="33" t="str">
        <f>IF(ISNUMBER(deployment_raw[[#This Row],[Column5]]), deployment_raw[[#This Row],[Column5]],"")</f>
        <v/>
      </c>
      <c r="F809" s="36" t="str">
        <f>IF(ISNUMBER(deployment_raw[[#This Row],[Column6]]), deployment_raw[[#This Row],[Column6]],"")</f>
        <v/>
      </c>
      <c r="G809" s="31" t="str">
        <f>IF(ISNUMBER(deployment_raw[[#This Row],[Column7]]), deployment_raw[[#This Row],[Column7]]/1048576,"")</f>
        <v/>
      </c>
      <c r="H809" s="31" t="str">
        <f>IF(ISNUMBER(deployment_raw[[#This Row],[Column8]]), deployment_raw[[#This Row],[Column8]],"")</f>
        <v/>
      </c>
      <c r="I809" s="33" t="str">
        <f>IF(ISNUMBER(deployment_raw[[#This Row],[Column9]]), deployment_raw[[#This Row],[Column9]]/1048576,"")</f>
        <v/>
      </c>
      <c r="J809" s="36" t="str">
        <f>IF(ISNUMBER(deployment_raw[[#This Row],[Column10]]), deployment_raw[[#This Row],[Column10]],"")</f>
        <v/>
      </c>
      <c r="K809" s="31" t="str">
        <f>IF(ISNUMBER(deployment_raw[[#This Row],[Column11]]), deployment_raw[[#This Row],[Column11]]/1048576,"")</f>
        <v/>
      </c>
      <c r="L809" s="31" t="str">
        <f>IF(ISNUMBER(deployment_raw[[#This Row],[Column12]]), deployment_raw[[#This Row],[Column12]],"")</f>
        <v/>
      </c>
      <c r="M809" s="40" t="str">
        <f>IF(ISNUMBER(deployment_raw[[#This Row],[Column13]]), deployment_raw[[#This Row],[Column13]]/1048576,"")</f>
        <v/>
      </c>
    </row>
    <row r="810" spans="1:13" ht="15.75" customHeight="1" x14ac:dyDescent="0.25">
      <c r="A810" s="30" t="str">
        <f>IF(ISNONTEXT(deployment_raw[[#This Row],[Column1]]), "", deployment_raw[[#This Row],[Column1]])</f>
        <v/>
      </c>
      <c r="B810" s="47" t="str">
        <f>IF(ISNONTEXT(deployment_raw[[#This Row],[Column2]]), "", deployment_raw[[#This Row],[Column2]])</f>
        <v/>
      </c>
      <c r="C810" s="48" t="str">
        <f>IF(ISNONTEXT(deployment_raw[[#This Row],[Column3]]), "", deployment_raw[[#This Row],[Column3]])</f>
        <v/>
      </c>
      <c r="D810" s="47" t="str">
        <f>IF(ISNONTEXT(deployment_raw[[#This Row],[Column4]]), "", deployment_raw[[#This Row],[Column4]])</f>
        <v/>
      </c>
      <c r="E810" s="33" t="str">
        <f>IF(ISNUMBER(deployment_raw[[#This Row],[Column5]]), deployment_raw[[#This Row],[Column5]],"")</f>
        <v/>
      </c>
      <c r="F810" s="36" t="str">
        <f>IF(ISNUMBER(deployment_raw[[#This Row],[Column6]]), deployment_raw[[#This Row],[Column6]],"")</f>
        <v/>
      </c>
      <c r="G810" s="31" t="str">
        <f>IF(ISNUMBER(deployment_raw[[#This Row],[Column7]]), deployment_raw[[#This Row],[Column7]]/1048576,"")</f>
        <v/>
      </c>
      <c r="H810" s="31" t="str">
        <f>IF(ISNUMBER(deployment_raw[[#This Row],[Column8]]), deployment_raw[[#This Row],[Column8]],"")</f>
        <v/>
      </c>
      <c r="I810" s="33" t="str">
        <f>IF(ISNUMBER(deployment_raw[[#This Row],[Column9]]), deployment_raw[[#This Row],[Column9]]/1048576,"")</f>
        <v/>
      </c>
      <c r="J810" s="36" t="str">
        <f>IF(ISNUMBER(deployment_raw[[#This Row],[Column10]]), deployment_raw[[#This Row],[Column10]],"")</f>
        <v/>
      </c>
      <c r="K810" s="31" t="str">
        <f>IF(ISNUMBER(deployment_raw[[#This Row],[Column11]]), deployment_raw[[#This Row],[Column11]]/1048576,"")</f>
        <v/>
      </c>
      <c r="L810" s="31" t="str">
        <f>IF(ISNUMBER(deployment_raw[[#This Row],[Column12]]), deployment_raw[[#This Row],[Column12]],"")</f>
        <v/>
      </c>
      <c r="M810" s="40" t="str">
        <f>IF(ISNUMBER(deployment_raw[[#This Row],[Column13]]), deployment_raw[[#This Row],[Column13]]/1048576,"")</f>
        <v/>
      </c>
    </row>
    <row r="811" spans="1:13" ht="15.75" customHeight="1" x14ac:dyDescent="0.25">
      <c r="A811" s="30" t="str">
        <f>IF(ISNONTEXT(deployment_raw[[#This Row],[Column1]]), "", deployment_raw[[#This Row],[Column1]])</f>
        <v/>
      </c>
      <c r="B811" s="47" t="str">
        <f>IF(ISNONTEXT(deployment_raw[[#This Row],[Column2]]), "", deployment_raw[[#This Row],[Column2]])</f>
        <v/>
      </c>
      <c r="C811" s="48" t="str">
        <f>IF(ISNONTEXT(deployment_raw[[#This Row],[Column3]]), "", deployment_raw[[#This Row],[Column3]])</f>
        <v/>
      </c>
      <c r="D811" s="47" t="str">
        <f>IF(ISNONTEXT(deployment_raw[[#This Row],[Column4]]), "", deployment_raw[[#This Row],[Column4]])</f>
        <v/>
      </c>
      <c r="E811" s="33" t="str">
        <f>IF(ISNUMBER(deployment_raw[[#This Row],[Column5]]), deployment_raw[[#This Row],[Column5]],"")</f>
        <v/>
      </c>
      <c r="F811" s="36" t="str">
        <f>IF(ISNUMBER(deployment_raw[[#This Row],[Column6]]), deployment_raw[[#This Row],[Column6]],"")</f>
        <v/>
      </c>
      <c r="G811" s="31" t="str">
        <f>IF(ISNUMBER(deployment_raw[[#This Row],[Column7]]), deployment_raw[[#This Row],[Column7]]/1048576,"")</f>
        <v/>
      </c>
      <c r="H811" s="31" t="str">
        <f>IF(ISNUMBER(deployment_raw[[#This Row],[Column8]]), deployment_raw[[#This Row],[Column8]],"")</f>
        <v/>
      </c>
      <c r="I811" s="33" t="str">
        <f>IF(ISNUMBER(deployment_raw[[#This Row],[Column9]]), deployment_raw[[#This Row],[Column9]]/1048576,"")</f>
        <v/>
      </c>
      <c r="J811" s="36" t="str">
        <f>IF(ISNUMBER(deployment_raw[[#This Row],[Column10]]), deployment_raw[[#This Row],[Column10]],"")</f>
        <v/>
      </c>
      <c r="K811" s="31" t="str">
        <f>IF(ISNUMBER(deployment_raw[[#This Row],[Column11]]), deployment_raw[[#This Row],[Column11]]/1048576,"")</f>
        <v/>
      </c>
      <c r="L811" s="31" t="str">
        <f>IF(ISNUMBER(deployment_raw[[#This Row],[Column12]]), deployment_raw[[#This Row],[Column12]],"")</f>
        <v/>
      </c>
      <c r="M811" s="40" t="str">
        <f>IF(ISNUMBER(deployment_raw[[#This Row],[Column13]]), deployment_raw[[#This Row],[Column13]]/1048576,"")</f>
        <v/>
      </c>
    </row>
    <row r="812" spans="1:13" ht="15.75" customHeight="1" x14ac:dyDescent="0.25">
      <c r="A812" s="30" t="str">
        <f>IF(ISNONTEXT(deployment_raw[[#This Row],[Column1]]), "", deployment_raw[[#This Row],[Column1]])</f>
        <v/>
      </c>
      <c r="B812" s="47" t="str">
        <f>IF(ISNONTEXT(deployment_raw[[#This Row],[Column2]]), "", deployment_raw[[#This Row],[Column2]])</f>
        <v/>
      </c>
      <c r="C812" s="48" t="str">
        <f>IF(ISNONTEXT(deployment_raw[[#This Row],[Column3]]), "", deployment_raw[[#This Row],[Column3]])</f>
        <v/>
      </c>
      <c r="D812" s="47" t="str">
        <f>IF(ISNONTEXT(deployment_raw[[#This Row],[Column4]]), "", deployment_raw[[#This Row],[Column4]])</f>
        <v/>
      </c>
      <c r="E812" s="33" t="str">
        <f>IF(ISNUMBER(deployment_raw[[#This Row],[Column5]]), deployment_raw[[#This Row],[Column5]],"")</f>
        <v/>
      </c>
      <c r="F812" s="36" t="str">
        <f>IF(ISNUMBER(deployment_raw[[#This Row],[Column6]]), deployment_raw[[#This Row],[Column6]],"")</f>
        <v/>
      </c>
      <c r="G812" s="31" t="str">
        <f>IF(ISNUMBER(deployment_raw[[#This Row],[Column7]]), deployment_raw[[#This Row],[Column7]]/1048576,"")</f>
        <v/>
      </c>
      <c r="H812" s="31" t="str">
        <f>IF(ISNUMBER(deployment_raw[[#This Row],[Column8]]), deployment_raw[[#This Row],[Column8]],"")</f>
        <v/>
      </c>
      <c r="I812" s="33" t="str">
        <f>IF(ISNUMBER(deployment_raw[[#This Row],[Column9]]), deployment_raw[[#This Row],[Column9]]/1048576,"")</f>
        <v/>
      </c>
      <c r="J812" s="36" t="str">
        <f>IF(ISNUMBER(deployment_raw[[#This Row],[Column10]]), deployment_raw[[#This Row],[Column10]],"")</f>
        <v/>
      </c>
      <c r="K812" s="31" t="str">
        <f>IF(ISNUMBER(deployment_raw[[#This Row],[Column11]]), deployment_raw[[#This Row],[Column11]]/1048576,"")</f>
        <v/>
      </c>
      <c r="L812" s="31" t="str">
        <f>IF(ISNUMBER(deployment_raw[[#This Row],[Column12]]), deployment_raw[[#This Row],[Column12]],"")</f>
        <v/>
      </c>
      <c r="M812" s="40" t="str">
        <f>IF(ISNUMBER(deployment_raw[[#This Row],[Column13]]), deployment_raw[[#This Row],[Column13]]/1048576,"")</f>
        <v/>
      </c>
    </row>
    <row r="813" spans="1:13" ht="15.75" customHeight="1" x14ac:dyDescent="0.25">
      <c r="A813" s="30" t="str">
        <f>IF(ISNONTEXT(deployment_raw[[#This Row],[Column1]]), "", deployment_raw[[#This Row],[Column1]])</f>
        <v/>
      </c>
      <c r="B813" s="47" t="str">
        <f>IF(ISNONTEXT(deployment_raw[[#This Row],[Column2]]), "", deployment_raw[[#This Row],[Column2]])</f>
        <v/>
      </c>
      <c r="C813" s="48" t="str">
        <f>IF(ISNONTEXT(deployment_raw[[#This Row],[Column3]]), "", deployment_raw[[#This Row],[Column3]])</f>
        <v/>
      </c>
      <c r="D813" s="47" t="str">
        <f>IF(ISNONTEXT(deployment_raw[[#This Row],[Column4]]), "", deployment_raw[[#This Row],[Column4]])</f>
        <v/>
      </c>
      <c r="E813" s="33" t="str">
        <f>IF(ISNUMBER(deployment_raw[[#This Row],[Column5]]), deployment_raw[[#This Row],[Column5]],"")</f>
        <v/>
      </c>
      <c r="F813" s="36" t="str">
        <f>IF(ISNUMBER(deployment_raw[[#This Row],[Column6]]), deployment_raw[[#This Row],[Column6]],"")</f>
        <v/>
      </c>
      <c r="G813" s="31" t="str">
        <f>IF(ISNUMBER(deployment_raw[[#This Row],[Column7]]), deployment_raw[[#This Row],[Column7]]/1048576,"")</f>
        <v/>
      </c>
      <c r="H813" s="31" t="str">
        <f>IF(ISNUMBER(deployment_raw[[#This Row],[Column8]]), deployment_raw[[#This Row],[Column8]],"")</f>
        <v/>
      </c>
      <c r="I813" s="33" t="str">
        <f>IF(ISNUMBER(deployment_raw[[#This Row],[Column9]]), deployment_raw[[#This Row],[Column9]]/1048576,"")</f>
        <v/>
      </c>
      <c r="J813" s="36" t="str">
        <f>IF(ISNUMBER(deployment_raw[[#This Row],[Column10]]), deployment_raw[[#This Row],[Column10]],"")</f>
        <v/>
      </c>
      <c r="K813" s="31" t="str">
        <f>IF(ISNUMBER(deployment_raw[[#This Row],[Column11]]), deployment_raw[[#This Row],[Column11]]/1048576,"")</f>
        <v/>
      </c>
      <c r="L813" s="31" t="str">
        <f>IF(ISNUMBER(deployment_raw[[#This Row],[Column12]]), deployment_raw[[#This Row],[Column12]],"")</f>
        <v/>
      </c>
      <c r="M813" s="40" t="str">
        <f>IF(ISNUMBER(deployment_raw[[#This Row],[Column13]]), deployment_raw[[#This Row],[Column13]]/1048576,"")</f>
        <v/>
      </c>
    </row>
    <row r="814" spans="1:13" ht="15.75" customHeight="1" x14ac:dyDescent="0.25">
      <c r="A814" s="30" t="str">
        <f>IF(ISNONTEXT(deployment_raw[[#This Row],[Column1]]), "", deployment_raw[[#This Row],[Column1]])</f>
        <v/>
      </c>
      <c r="B814" s="47" t="str">
        <f>IF(ISNONTEXT(deployment_raw[[#This Row],[Column2]]), "", deployment_raw[[#This Row],[Column2]])</f>
        <v/>
      </c>
      <c r="C814" s="48" t="str">
        <f>IF(ISNONTEXT(deployment_raw[[#This Row],[Column3]]), "", deployment_raw[[#This Row],[Column3]])</f>
        <v/>
      </c>
      <c r="D814" s="47" t="str">
        <f>IF(ISNONTEXT(deployment_raw[[#This Row],[Column4]]), "", deployment_raw[[#This Row],[Column4]])</f>
        <v/>
      </c>
      <c r="E814" s="33" t="str">
        <f>IF(ISNUMBER(deployment_raw[[#This Row],[Column5]]), deployment_raw[[#This Row],[Column5]],"")</f>
        <v/>
      </c>
      <c r="F814" s="36" t="str">
        <f>IF(ISNUMBER(deployment_raw[[#This Row],[Column6]]), deployment_raw[[#This Row],[Column6]],"")</f>
        <v/>
      </c>
      <c r="G814" s="31" t="str">
        <f>IF(ISNUMBER(deployment_raw[[#This Row],[Column7]]), deployment_raw[[#This Row],[Column7]]/1048576,"")</f>
        <v/>
      </c>
      <c r="H814" s="31" t="str">
        <f>IF(ISNUMBER(deployment_raw[[#This Row],[Column8]]), deployment_raw[[#This Row],[Column8]],"")</f>
        <v/>
      </c>
      <c r="I814" s="33" t="str">
        <f>IF(ISNUMBER(deployment_raw[[#This Row],[Column9]]), deployment_raw[[#This Row],[Column9]]/1048576,"")</f>
        <v/>
      </c>
      <c r="J814" s="36" t="str">
        <f>IF(ISNUMBER(deployment_raw[[#This Row],[Column10]]), deployment_raw[[#This Row],[Column10]],"")</f>
        <v/>
      </c>
      <c r="K814" s="31" t="str">
        <f>IF(ISNUMBER(deployment_raw[[#This Row],[Column11]]), deployment_raw[[#This Row],[Column11]]/1048576,"")</f>
        <v/>
      </c>
      <c r="L814" s="31" t="str">
        <f>IF(ISNUMBER(deployment_raw[[#This Row],[Column12]]), deployment_raw[[#This Row],[Column12]],"")</f>
        <v/>
      </c>
      <c r="M814" s="40" t="str">
        <f>IF(ISNUMBER(deployment_raw[[#This Row],[Column13]]), deployment_raw[[#This Row],[Column13]]/1048576,"")</f>
        <v/>
      </c>
    </row>
    <row r="815" spans="1:13" ht="15.75" customHeight="1" x14ac:dyDescent="0.25">
      <c r="A815" s="30" t="str">
        <f>IF(ISNONTEXT(deployment_raw[[#This Row],[Column1]]), "", deployment_raw[[#This Row],[Column1]])</f>
        <v/>
      </c>
      <c r="B815" s="47" t="str">
        <f>IF(ISNONTEXT(deployment_raw[[#This Row],[Column2]]), "", deployment_raw[[#This Row],[Column2]])</f>
        <v/>
      </c>
      <c r="C815" s="48" t="str">
        <f>IF(ISNONTEXT(deployment_raw[[#This Row],[Column3]]), "", deployment_raw[[#This Row],[Column3]])</f>
        <v/>
      </c>
      <c r="D815" s="47" t="str">
        <f>IF(ISNONTEXT(deployment_raw[[#This Row],[Column4]]), "", deployment_raw[[#This Row],[Column4]])</f>
        <v/>
      </c>
      <c r="E815" s="33" t="str">
        <f>IF(ISNUMBER(deployment_raw[[#This Row],[Column5]]), deployment_raw[[#This Row],[Column5]],"")</f>
        <v/>
      </c>
      <c r="F815" s="36" t="str">
        <f>IF(ISNUMBER(deployment_raw[[#This Row],[Column6]]), deployment_raw[[#This Row],[Column6]],"")</f>
        <v/>
      </c>
      <c r="G815" s="31" t="str">
        <f>IF(ISNUMBER(deployment_raw[[#This Row],[Column7]]), deployment_raw[[#This Row],[Column7]]/1048576,"")</f>
        <v/>
      </c>
      <c r="H815" s="31" t="str">
        <f>IF(ISNUMBER(deployment_raw[[#This Row],[Column8]]), deployment_raw[[#This Row],[Column8]],"")</f>
        <v/>
      </c>
      <c r="I815" s="33" t="str">
        <f>IF(ISNUMBER(deployment_raw[[#This Row],[Column9]]), deployment_raw[[#This Row],[Column9]]/1048576,"")</f>
        <v/>
      </c>
      <c r="J815" s="36" t="str">
        <f>IF(ISNUMBER(deployment_raw[[#This Row],[Column10]]), deployment_raw[[#This Row],[Column10]],"")</f>
        <v/>
      </c>
      <c r="K815" s="31" t="str">
        <f>IF(ISNUMBER(deployment_raw[[#This Row],[Column11]]), deployment_raw[[#This Row],[Column11]]/1048576,"")</f>
        <v/>
      </c>
      <c r="L815" s="31" t="str">
        <f>IF(ISNUMBER(deployment_raw[[#This Row],[Column12]]), deployment_raw[[#This Row],[Column12]],"")</f>
        <v/>
      </c>
      <c r="M815" s="40" t="str">
        <f>IF(ISNUMBER(deployment_raw[[#This Row],[Column13]]), deployment_raw[[#This Row],[Column13]]/1048576,"")</f>
        <v/>
      </c>
    </row>
    <row r="816" spans="1:13" ht="15.75" customHeight="1" x14ac:dyDescent="0.25">
      <c r="A816" s="30" t="str">
        <f>IF(ISNONTEXT(deployment_raw[[#This Row],[Column1]]), "", deployment_raw[[#This Row],[Column1]])</f>
        <v/>
      </c>
      <c r="B816" s="47" t="str">
        <f>IF(ISNONTEXT(deployment_raw[[#This Row],[Column2]]), "", deployment_raw[[#This Row],[Column2]])</f>
        <v/>
      </c>
      <c r="C816" s="48" t="str">
        <f>IF(ISNONTEXT(deployment_raw[[#This Row],[Column3]]), "", deployment_raw[[#This Row],[Column3]])</f>
        <v/>
      </c>
      <c r="D816" s="47" t="str">
        <f>IF(ISNONTEXT(deployment_raw[[#This Row],[Column4]]), "", deployment_raw[[#This Row],[Column4]])</f>
        <v/>
      </c>
      <c r="E816" s="33" t="str">
        <f>IF(ISNUMBER(deployment_raw[[#This Row],[Column5]]), deployment_raw[[#This Row],[Column5]],"")</f>
        <v/>
      </c>
      <c r="F816" s="36" t="str">
        <f>IF(ISNUMBER(deployment_raw[[#This Row],[Column6]]), deployment_raw[[#This Row],[Column6]],"")</f>
        <v/>
      </c>
      <c r="G816" s="31" t="str">
        <f>IF(ISNUMBER(deployment_raw[[#This Row],[Column7]]), deployment_raw[[#This Row],[Column7]]/1048576,"")</f>
        <v/>
      </c>
      <c r="H816" s="31" t="str">
        <f>IF(ISNUMBER(deployment_raw[[#This Row],[Column8]]), deployment_raw[[#This Row],[Column8]],"")</f>
        <v/>
      </c>
      <c r="I816" s="33" t="str">
        <f>IF(ISNUMBER(deployment_raw[[#This Row],[Column9]]), deployment_raw[[#This Row],[Column9]]/1048576,"")</f>
        <v/>
      </c>
      <c r="J816" s="36" t="str">
        <f>IF(ISNUMBER(deployment_raw[[#This Row],[Column10]]), deployment_raw[[#This Row],[Column10]],"")</f>
        <v/>
      </c>
      <c r="K816" s="31" t="str">
        <f>IF(ISNUMBER(deployment_raw[[#This Row],[Column11]]), deployment_raw[[#This Row],[Column11]]/1048576,"")</f>
        <v/>
      </c>
      <c r="L816" s="31" t="str">
        <f>IF(ISNUMBER(deployment_raw[[#This Row],[Column12]]), deployment_raw[[#This Row],[Column12]],"")</f>
        <v/>
      </c>
      <c r="M816" s="40" t="str">
        <f>IF(ISNUMBER(deployment_raw[[#This Row],[Column13]]), deployment_raw[[#This Row],[Column13]]/1048576,"")</f>
        <v/>
      </c>
    </row>
    <row r="817" spans="1:13" ht="15.75" customHeight="1" x14ac:dyDescent="0.25">
      <c r="A817" s="30" t="str">
        <f>IF(ISNONTEXT(deployment_raw[[#This Row],[Column1]]), "", deployment_raw[[#This Row],[Column1]])</f>
        <v/>
      </c>
      <c r="B817" s="47" t="str">
        <f>IF(ISNONTEXT(deployment_raw[[#This Row],[Column2]]), "", deployment_raw[[#This Row],[Column2]])</f>
        <v/>
      </c>
      <c r="C817" s="48" t="str">
        <f>IF(ISNONTEXT(deployment_raw[[#This Row],[Column3]]), "", deployment_raw[[#This Row],[Column3]])</f>
        <v/>
      </c>
      <c r="D817" s="47" t="str">
        <f>IF(ISNONTEXT(deployment_raw[[#This Row],[Column4]]), "", deployment_raw[[#This Row],[Column4]])</f>
        <v/>
      </c>
      <c r="E817" s="33" t="str">
        <f>IF(ISNUMBER(deployment_raw[[#This Row],[Column5]]), deployment_raw[[#This Row],[Column5]],"")</f>
        <v/>
      </c>
      <c r="F817" s="36" t="str">
        <f>IF(ISNUMBER(deployment_raw[[#This Row],[Column6]]), deployment_raw[[#This Row],[Column6]],"")</f>
        <v/>
      </c>
      <c r="G817" s="31" t="str">
        <f>IF(ISNUMBER(deployment_raw[[#This Row],[Column7]]), deployment_raw[[#This Row],[Column7]]/1048576,"")</f>
        <v/>
      </c>
      <c r="H817" s="31" t="str">
        <f>IF(ISNUMBER(deployment_raw[[#This Row],[Column8]]), deployment_raw[[#This Row],[Column8]],"")</f>
        <v/>
      </c>
      <c r="I817" s="33" t="str">
        <f>IF(ISNUMBER(deployment_raw[[#This Row],[Column9]]), deployment_raw[[#This Row],[Column9]]/1048576,"")</f>
        <v/>
      </c>
      <c r="J817" s="36" t="str">
        <f>IF(ISNUMBER(deployment_raw[[#This Row],[Column10]]), deployment_raw[[#This Row],[Column10]],"")</f>
        <v/>
      </c>
      <c r="K817" s="31" t="str">
        <f>IF(ISNUMBER(deployment_raw[[#This Row],[Column11]]), deployment_raw[[#This Row],[Column11]]/1048576,"")</f>
        <v/>
      </c>
      <c r="L817" s="31" t="str">
        <f>IF(ISNUMBER(deployment_raw[[#This Row],[Column12]]), deployment_raw[[#This Row],[Column12]],"")</f>
        <v/>
      </c>
      <c r="M817" s="40" t="str">
        <f>IF(ISNUMBER(deployment_raw[[#This Row],[Column13]]), deployment_raw[[#This Row],[Column13]]/1048576,"")</f>
        <v/>
      </c>
    </row>
    <row r="818" spans="1:13" ht="15.75" customHeight="1" x14ac:dyDescent="0.25">
      <c r="A818" s="30" t="str">
        <f>IF(ISNONTEXT(deployment_raw[[#This Row],[Column1]]), "", deployment_raw[[#This Row],[Column1]])</f>
        <v/>
      </c>
      <c r="B818" s="47" t="str">
        <f>IF(ISNONTEXT(deployment_raw[[#This Row],[Column2]]), "", deployment_raw[[#This Row],[Column2]])</f>
        <v/>
      </c>
      <c r="C818" s="48" t="str">
        <f>IF(ISNONTEXT(deployment_raw[[#This Row],[Column3]]), "", deployment_raw[[#This Row],[Column3]])</f>
        <v/>
      </c>
      <c r="D818" s="47" t="str">
        <f>IF(ISNONTEXT(deployment_raw[[#This Row],[Column4]]), "", deployment_raw[[#This Row],[Column4]])</f>
        <v/>
      </c>
      <c r="E818" s="33" t="str">
        <f>IF(ISNUMBER(deployment_raw[[#This Row],[Column5]]), deployment_raw[[#This Row],[Column5]],"")</f>
        <v/>
      </c>
      <c r="F818" s="36" t="str">
        <f>IF(ISNUMBER(deployment_raw[[#This Row],[Column6]]), deployment_raw[[#This Row],[Column6]],"")</f>
        <v/>
      </c>
      <c r="G818" s="31" t="str">
        <f>IF(ISNUMBER(deployment_raw[[#This Row],[Column7]]), deployment_raw[[#This Row],[Column7]]/1048576,"")</f>
        <v/>
      </c>
      <c r="H818" s="31" t="str">
        <f>IF(ISNUMBER(deployment_raw[[#This Row],[Column8]]), deployment_raw[[#This Row],[Column8]],"")</f>
        <v/>
      </c>
      <c r="I818" s="33" t="str">
        <f>IF(ISNUMBER(deployment_raw[[#This Row],[Column9]]), deployment_raw[[#This Row],[Column9]]/1048576,"")</f>
        <v/>
      </c>
      <c r="J818" s="36" t="str">
        <f>IF(ISNUMBER(deployment_raw[[#This Row],[Column10]]), deployment_raw[[#This Row],[Column10]],"")</f>
        <v/>
      </c>
      <c r="K818" s="31" t="str">
        <f>IF(ISNUMBER(deployment_raw[[#This Row],[Column11]]), deployment_raw[[#This Row],[Column11]]/1048576,"")</f>
        <v/>
      </c>
      <c r="L818" s="31" t="str">
        <f>IF(ISNUMBER(deployment_raw[[#This Row],[Column12]]), deployment_raw[[#This Row],[Column12]],"")</f>
        <v/>
      </c>
      <c r="M818" s="40" t="str">
        <f>IF(ISNUMBER(deployment_raw[[#This Row],[Column13]]), deployment_raw[[#This Row],[Column13]]/1048576,"")</f>
        <v/>
      </c>
    </row>
    <row r="819" spans="1:13" ht="15.75" customHeight="1" x14ac:dyDescent="0.25">
      <c r="A819" s="30" t="str">
        <f>IF(ISNONTEXT(deployment_raw[[#This Row],[Column1]]), "", deployment_raw[[#This Row],[Column1]])</f>
        <v/>
      </c>
      <c r="B819" s="47" t="str">
        <f>IF(ISNONTEXT(deployment_raw[[#This Row],[Column2]]), "", deployment_raw[[#This Row],[Column2]])</f>
        <v/>
      </c>
      <c r="C819" s="48" t="str">
        <f>IF(ISNONTEXT(deployment_raw[[#This Row],[Column3]]), "", deployment_raw[[#This Row],[Column3]])</f>
        <v/>
      </c>
      <c r="D819" s="47" t="str">
        <f>IF(ISNONTEXT(deployment_raw[[#This Row],[Column4]]), "", deployment_raw[[#This Row],[Column4]])</f>
        <v/>
      </c>
      <c r="E819" s="33" t="str">
        <f>IF(ISNUMBER(deployment_raw[[#This Row],[Column5]]), deployment_raw[[#This Row],[Column5]],"")</f>
        <v/>
      </c>
      <c r="F819" s="36" t="str">
        <f>IF(ISNUMBER(deployment_raw[[#This Row],[Column6]]), deployment_raw[[#This Row],[Column6]],"")</f>
        <v/>
      </c>
      <c r="G819" s="31" t="str">
        <f>IF(ISNUMBER(deployment_raw[[#This Row],[Column7]]), deployment_raw[[#This Row],[Column7]]/1048576,"")</f>
        <v/>
      </c>
      <c r="H819" s="31" t="str">
        <f>IF(ISNUMBER(deployment_raw[[#This Row],[Column8]]), deployment_raw[[#This Row],[Column8]],"")</f>
        <v/>
      </c>
      <c r="I819" s="33" t="str">
        <f>IF(ISNUMBER(deployment_raw[[#This Row],[Column9]]), deployment_raw[[#This Row],[Column9]]/1048576,"")</f>
        <v/>
      </c>
      <c r="J819" s="36" t="str">
        <f>IF(ISNUMBER(deployment_raw[[#This Row],[Column10]]), deployment_raw[[#This Row],[Column10]],"")</f>
        <v/>
      </c>
      <c r="K819" s="31" t="str">
        <f>IF(ISNUMBER(deployment_raw[[#This Row],[Column11]]), deployment_raw[[#This Row],[Column11]]/1048576,"")</f>
        <v/>
      </c>
      <c r="L819" s="31" t="str">
        <f>IF(ISNUMBER(deployment_raw[[#This Row],[Column12]]), deployment_raw[[#This Row],[Column12]],"")</f>
        <v/>
      </c>
      <c r="M819" s="40" t="str">
        <f>IF(ISNUMBER(deployment_raw[[#This Row],[Column13]]), deployment_raw[[#This Row],[Column13]]/1048576,"")</f>
        <v/>
      </c>
    </row>
    <row r="820" spans="1:13" ht="15.75" customHeight="1" x14ac:dyDescent="0.25">
      <c r="A820" s="30" t="str">
        <f>IF(ISNONTEXT(deployment_raw[[#This Row],[Column1]]), "", deployment_raw[[#This Row],[Column1]])</f>
        <v/>
      </c>
      <c r="B820" s="47" t="str">
        <f>IF(ISNONTEXT(deployment_raw[[#This Row],[Column2]]), "", deployment_raw[[#This Row],[Column2]])</f>
        <v/>
      </c>
      <c r="C820" s="48" t="str">
        <f>IF(ISNONTEXT(deployment_raw[[#This Row],[Column3]]), "", deployment_raw[[#This Row],[Column3]])</f>
        <v/>
      </c>
      <c r="D820" s="47" t="str">
        <f>IF(ISNONTEXT(deployment_raw[[#This Row],[Column4]]), "", deployment_raw[[#This Row],[Column4]])</f>
        <v/>
      </c>
      <c r="E820" s="33" t="str">
        <f>IF(ISNUMBER(deployment_raw[[#This Row],[Column5]]), deployment_raw[[#This Row],[Column5]],"")</f>
        <v/>
      </c>
      <c r="F820" s="36" t="str">
        <f>IF(ISNUMBER(deployment_raw[[#This Row],[Column6]]), deployment_raw[[#This Row],[Column6]],"")</f>
        <v/>
      </c>
      <c r="G820" s="31" t="str">
        <f>IF(ISNUMBER(deployment_raw[[#This Row],[Column7]]), deployment_raw[[#This Row],[Column7]]/1048576,"")</f>
        <v/>
      </c>
      <c r="H820" s="31" t="str">
        <f>IF(ISNUMBER(deployment_raw[[#This Row],[Column8]]), deployment_raw[[#This Row],[Column8]],"")</f>
        <v/>
      </c>
      <c r="I820" s="33" t="str">
        <f>IF(ISNUMBER(deployment_raw[[#This Row],[Column9]]), deployment_raw[[#This Row],[Column9]]/1048576,"")</f>
        <v/>
      </c>
      <c r="J820" s="36" t="str">
        <f>IF(ISNUMBER(deployment_raw[[#This Row],[Column10]]), deployment_raw[[#This Row],[Column10]],"")</f>
        <v/>
      </c>
      <c r="K820" s="31" t="str">
        <f>IF(ISNUMBER(deployment_raw[[#This Row],[Column11]]), deployment_raw[[#This Row],[Column11]]/1048576,"")</f>
        <v/>
      </c>
      <c r="L820" s="31" t="str">
        <f>IF(ISNUMBER(deployment_raw[[#This Row],[Column12]]), deployment_raw[[#This Row],[Column12]],"")</f>
        <v/>
      </c>
      <c r="M820" s="40" t="str">
        <f>IF(ISNUMBER(deployment_raw[[#This Row],[Column13]]), deployment_raw[[#This Row],[Column13]]/1048576,"")</f>
        <v/>
      </c>
    </row>
    <row r="821" spans="1:13" ht="15.75" customHeight="1" x14ac:dyDescent="0.25">
      <c r="A821" s="30" t="str">
        <f>IF(ISNONTEXT(deployment_raw[[#This Row],[Column1]]), "", deployment_raw[[#This Row],[Column1]])</f>
        <v/>
      </c>
      <c r="B821" s="47" t="str">
        <f>IF(ISNONTEXT(deployment_raw[[#This Row],[Column2]]), "", deployment_raw[[#This Row],[Column2]])</f>
        <v/>
      </c>
      <c r="C821" s="48" t="str">
        <f>IF(ISNONTEXT(deployment_raw[[#This Row],[Column3]]), "", deployment_raw[[#This Row],[Column3]])</f>
        <v/>
      </c>
      <c r="D821" s="47" t="str">
        <f>IF(ISNONTEXT(deployment_raw[[#This Row],[Column4]]), "", deployment_raw[[#This Row],[Column4]])</f>
        <v/>
      </c>
      <c r="E821" s="33" t="str">
        <f>IF(ISNUMBER(deployment_raw[[#This Row],[Column5]]), deployment_raw[[#This Row],[Column5]],"")</f>
        <v/>
      </c>
      <c r="F821" s="36" t="str">
        <f>IF(ISNUMBER(deployment_raw[[#This Row],[Column6]]), deployment_raw[[#This Row],[Column6]],"")</f>
        <v/>
      </c>
      <c r="G821" s="31" t="str">
        <f>IF(ISNUMBER(deployment_raw[[#This Row],[Column7]]), deployment_raw[[#This Row],[Column7]]/1048576,"")</f>
        <v/>
      </c>
      <c r="H821" s="31" t="str">
        <f>IF(ISNUMBER(deployment_raw[[#This Row],[Column8]]), deployment_raw[[#This Row],[Column8]],"")</f>
        <v/>
      </c>
      <c r="I821" s="33" t="str">
        <f>IF(ISNUMBER(deployment_raw[[#This Row],[Column9]]), deployment_raw[[#This Row],[Column9]]/1048576,"")</f>
        <v/>
      </c>
      <c r="J821" s="36" t="str">
        <f>IF(ISNUMBER(deployment_raw[[#This Row],[Column10]]), deployment_raw[[#This Row],[Column10]],"")</f>
        <v/>
      </c>
      <c r="K821" s="31" t="str">
        <f>IF(ISNUMBER(deployment_raw[[#This Row],[Column11]]), deployment_raw[[#This Row],[Column11]]/1048576,"")</f>
        <v/>
      </c>
      <c r="L821" s="31" t="str">
        <f>IF(ISNUMBER(deployment_raw[[#This Row],[Column12]]), deployment_raw[[#This Row],[Column12]],"")</f>
        <v/>
      </c>
      <c r="M821" s="40" t="str">
        <f>IF(ISNUMBER(deployment_raw[[#This Row],[Column13]]), deployment_raw[[#This Row],[Column13]]/1048576,"")</f>
        <v/>
      </c>
    </row>
    <row r="822" spans="1:13" ht="15.75" customHeight="1" x14ac:dyDescent="0.25">
      <c r="A822" s="30" t="str">
        <f>IF(ISNONTEXT(deployment_raw[[#This Row],[Column1]]), "", deployment_raw[[#This Row],[Column1]])</f>
        <v/>
      </c>
      <c r="B822" s="47" t="str">
        <f>IF(ISNONTEXT(deployment_raw[[#This Row],[Column2]]), "", deployment_raw[[#This Row],[Column2]])</f>
        <v/>
      </c>
      <c r="C822" s="48" t="str">
        <f>IF(ISNONTEXT(deployment_raw[[#This Row],[Column3]]), "", deployment_raw[[#This Row],[Column3]])</f>
        <v/>
      </c>
      <c r="D822" s="47" t="str">
        <f>IF(ISNONTEXT(deployment_raw[[#This Row],[Column4]]), "", deployment_raw[[#This Row],[Column4]])</f>
        <v/>
      </c>
      <c r="E822" s="33" t="str">
        <f>IF(ISNUMBER(deployment_raw[[#This Row],[Column5]]), deployment_raw[[#This Row],[Column5]],"")</f>
        <v/>
      </c>
      <c r="F822" s="36" t="str">
        <f>IF(ISNUMBER(deployment_raw[[#This Row],[Column6]]), deployment_raw[[#This Row],[Column6]],"")</f>
        <v/>
      </c>
      <c r="G822" s="31" t="str">
        <f>IF(ISNUMBER(deployment_raw[[#This Row],[Column7]]), deployment_raw[[#This Row],[Column7]]/1048576,"")</f>
        <v/>
      </c>
      <c r="H822" s="31" t="str">
        <f>IF(ISNUMBER(deployment_raw[[#This Row],[Column8]]), deployment_raw[[#This Row],[Column8]],"")</f>
        <v/>
      </c>
      <c r="I822" s="33" t="str">
        <f>IF(ISNUMBER(deployment_raw[[#This Row],[Column9]]), deployment_raw[[#This Row],[Column9]]/1048576,"")</f>
        <v/>
      </c>
      <c r="J822" s="36" t="str">
        <f>IF(ISNUMBER(deployment_raw[[#This Row],[Column10]]), deployment_raw[[#This Row],[Column10]],"")</f>
        <v/>
      </c>
      <c r="K822" s="31" t="str">
        <f>IF(ISNUMBER(deployment_raw[[#This Row],[Column11]]), deployment_raw[[#This Row],[Column11]]/1048576,"")</f>
        <v/>
      </c>
      <c r="L822" s="31" t="str">
        <f>IF(ISNUMBER(deployment_raw[[#This Row],[Column12]]), deployment_raw[[#This Row],[Column12]],"")</f>
        <v/>
      </c>
      <c r="M822" s="40" t="str">
        <f>IF(ISNUMBER(deployment_raw[[#This Row],[Column13]]), deployment_raw[[#This Row],[Column13]]/1048576,"")</f>
        <v/>
      </c>
    </row>
    <row r="823" spans="1:13" ht="15.75" customHeight="1" x14ac:dyDescent="0.25">
      <c r="A823" s="30" t="str">
        <f>IF(ISNONTEXT(deployment_raw[[#This Row],[Column1]]), "", deployment_raw[[#This Row],[Column1]])</f>
        <v/>
      </c>
      <c r="B823" s="47" t="str">
        <f>IF(ISNONTEXT(deployment_raw[[#This Row],[Column2]]), "", deployment_raw[[#This Row],[Column2]])</f>
        <v/>
      </c>
      <c r="C823" s="48" t="str">
        <f>IF(ISNONTEXT(deployment_raw[[#This Row],[Column3]]), "", deployment_raw[[#This Row],[Column3]])</f>
        <v/>
      </c>
      <c r="D823" s="47" t="str">
        <f>IF(ISNONTEXT(deployment_raw[[#This Row],[Column4]]), "", deployment_raw[[#This Row],[Column4]])</f>
        <v/>
      </c>
      <c r="E823" s="33" t="str">
        <f>IF(ISNUMBER(deployment_raw[[#This Row],[Column5]]), deployment_raw[[#This Row],[Column5]],"")</f>
        <v/>
      </c>
      <c r="F823" s="36" t="str">
        <f>IF(ISNUMBER(deployment_raw[[#This Row],[Column6]]), deployment_raw[[#This Row],[Column6]],"")</f>
        <v/>
      </c>
      <c r="G823" s="31" t="str">
        <f>IF(ISNUMBER(deployment_raw[[#This Row],[Column7]]), deployment_raw[[#This Row],[Column7]]/1048576,"")</f>
        <v/>
      </c>
      <c r="H823" s="31" t="str">
        <f>IF(ISNUMBER(deployment_raw[[#This Row],[Column8]]), deployment_raw[[#This Row],[Column8]],"")</f>
        <v/>
      </c>
      <c r="I823" s="33" t="str">
        <f>IF(ISNUMBER(deployment_raw[[#This Row],[Column9]]), deployment_raw[[#This Row],[Column9]]/1048576,"")</f>
        <v/>
      </c>
      <c r="J823" s="36" t="str">
        <f>IF(ISNUMBER(deployment_raw[[#This Row],[Column10]]), deployment_raw[[#This Row],[Column10]],"")</f>
        <v/>
      </c>
      <c r="K823" s="31" t="str">
        <f>IF(ISNUMBER(deployment_raw[[#This Row],[Column11]]), deployment_raw[[#This Row],[Column11]]/1048576,"")</f>
        <v/>
      </c>
      <c r="L823" s="31" t="str">
        <f>IF(ISNUMBER(deployment_raw[[#This Row],[Column12]]), deployment_raw[[#This Row],[Column12]],"")</f>
        <v/>
      </c>
      <c r="M823" s="40" t="str">
        <f>IF(ISNUMBER(deployment_raw[[#This Row],[Column13]]), deployment_raw[[#This Row],[Column13]]/1048576,"")</f>
        <v/>
      </c>
    </row>
    <row r="824" spans="1:13" ht="15.75" customHeight="1" x14ac:dyDescent="0.25">
      <c r="A824" s="30" t="str">
        <f>IF(ISNONTEXT(deployment_raw[[#This Row],[Column1]]), "", deployment_raw[[#This Row],[Column1]])</f>
        <v/>
      </c>
      <c r="B824" s="47" t="str">
        <f>IF(ISNONTEXT(deployment_raw[[#This Row],[Column2]]), "", deployment_raw[[#This Row],[Column2]])</f>
        <v/>
      </c>
      <c r="C824" s="48" t="str">
        <f>IF(ISNONTEXT(deployment_raw[[#This Row],[Column3]]), "", deployment_raw[[#This Row],[Column3]])</f>
        <v/>
      </c>
      <c r="D824" s="47" t="str">
        <f>IF(ISNONTEXT(deployment_raw[[#This Row],[Column4]]), "", deployment_raw[[#This Row],[Column4]])</f>
        <v/>
      </c>
      <c r="E824" s="33" t="str">
        <f>IF(ISNUMBER(deployment_raw[[#This Row],[Column5]]), deployment_raw[[#This Row],[Column5]],"")</f>
        <v/>
      </c>
      <c r="F824" s="36" t="str">
        <f>IF(ISNUMBER(deployment_raw[[#This Row],[Column6]]), deployment_raw[[#This Row],[Column6]],"")</f>
        <v/>
      </c>
      <c r="G824" s="31" t="str">
        <f>IF(ISNUMBER(deployment_raw[[#This Row],[Column7]]), deployment_raw[[#This Row],[Column7]]/1048576,"")</f>
        <v/>
      </c>
      <c r="H824" s="31" t="str">
        <f>IF(ISNUMBER(deployment_raw[[#This Row],[Column8]]), deployment_raw[[#This Row],[Column8]],"")</f>
        <v/>
      </c>
      <c r="I824" s="33" t="str">
        <f>IF(ISNUMBER(deployment_raw[[#This Row],[Column9]]), deployment_raw[[#This Row],[Column9]]/1048576,"")</f>
        <v/>
      </c>
      <c r="J824" s="36" t="str">
        <f>IF(ISNUMBER(deployment_raw[[#This Row],[Column10]]), deployment_raw[[#This Row],[Column10]],"")</f>
        <v/>
      </c>
      <c r="K824" s="31" t="str">
        <f>IF(ISNUMBER(deployment_raw[[#This Row],[Column11]]), deployment_raw[[#This Row],[Column11]]/1048576,"")</f>
        <v/>
      </c>
      <c r="L824" s="31" t="str">
        <f>IF(ISNUMBER(deployment_raw[[#This Row],[Column12]]), deployment_raw[[#This Row],[Column12]],"")</f>
        <v/>
      </c>
      <c r="M824" s="40" t="str">
        <f>IF(ISNUMBER(deployment_raw[[#This Row],[Column13]]), deployment_raw[[#This Row],[Column13]]/1048576,"")</f>
        <v/>
      </c>
    </row>
    <row r="825" spans="1:13" ht="15.75" customHeight="1" x14ac:dyDescent="0.25">
      <c r="A825" s="30" t="str">
        <f>IF(ISNONTEXT(deployment_raw[[#This Row],[Column1]]), "", deployment_raw[[#This Row],[Column1]])</f>
        <v/>
      </c>
      <c r="B825" s="47" t="str">
        <f>IF(ISNONTEXT(deployment_raw[[#This Row],[Column2]]), "", deployment_raw[[#This Row],[Column2]])</f>
        <v/>
      </c>
      <c r="C825" s="48" t="str">
        <f>IF(ISNONTEXT(deployment_raw[[#This Row],[Column3]]), "", deployment_raw[[#This Row],[Column3]])</f>
        <v/>
      </c>
      <c r="D825" s="47" t="str">
        <f>IF(ISNONTEXT(deployment_raw[[#This Row],[Column4]]), "", deployment_raw[[#This Row],[Column4]])</f>
        <v/>
      </c>
      <c r="E825" s="33" t="str">
        <f>IF(ISNUMBER(deployment_raw[[#This Row],[Column5]]), deployment_raw[[#This Row],[Column5]],"")</f>
        <v/>
      </c>
      <c r="F825" s="36" t="str">
        <f>IF(ISNUMBER(deployment_raw[[#This Row],[Column6]]), deployment_raw[[#This Row],[Column6]],"")</f>
        <v/>
      </c>
      <c r="G825" s="31" t="str">
        <f>IF(ISNUMBER(deployment_raw[[#This Row],[Column7]]), deployment_raw[[#This Row],[Column7]]/1048576,"")</f>
        <v/>
      </c>
      <c r="H825" s="31" t="str">
        <f>IF(ISNUMBER(deployment_raw[[#This Row],[Column8]]), deployment_raw[[#This Row],[Column8]],"")</f>
        <v/>
      </c>
      <c r="I825" s="33" t="str">
        <f>IF(ISNUMBER(deployment_raw[[#This Row],[Column9]]), deployment_raw[[#This Row],[Column9]]/1048576,"")</f>
        <v/>
      </c>
      <c r="J825" s="36" t="str">
        <f>IF(ISNUMBER(deployment_raw[[#This Row],[Column10]]), deployment_raw[[#This Row],[Column10]],"")</f>
        <v/>
      </c>
      <c r="K825" s="31" t="str">
        <f>IF(ISNUMBER(deployment_raw[[#This Row],[Column11]]), deployment_raw[[#This Row],[Column11]]/1048576,"")</f>
        <v/>
      </c>
      <c r="L825" s="31" t="str">
        <f>IF(ISNUMBER(deployment_raw[[#This Row],[Column12]]), deployment_raw[[#This Row],[Column12]],"")</f>
        <v/>
      </c>
      <c r="M825" s="40" t="str">
        <f>IF(ISNUMBER(deployment_raw[[#This Row],[Column13]]), deployment_raw[[#This Row],[Column13]]/1048576,"")</f>
        <v/>
      </c>
    </row>
    <row r="826" spans="1:13" ht="15.75" customHeight="1" x14ac:dyDescent="0.25">
      <c r="A826" s="30" t="str">
        <f>IF(ISNONTEXT(deployment_raw[[#This Row],[Column1]]), "", deployment_raw[[#This Row],[Column1]])</f>
        <v/>
      </c>
      <c r="B826" s="47" t="str">
        <f>IF(ISNONTEXT(deployment_raw[[#This Row],[Column2]]), "", deployment_raw[[#This Row],[Column2]])</f>
        <v/>
      </c>
      <c r="C826" s="48" t="str">
        <f>IF(ISNONTEXT(deployment_raw[[#This Row],[Column3]]), "", deployment_raw[[#This Row],[Column3]])</f>
        <v/>
      </c>
      <c r="D826" s="47" t="str">
        <f>IF(ISNONTEXT(deployment_raw[[#This Row],[Column4]]), "", deployment_raw[[#This Row],[Column4]])</f>
        <v/>
      </c>
      <c r="E826" s="33" t="str">
        <f>IF(ISNUMBER(deployment_raw[[#This Row],[Column5]]), deployment_raw[[#This Row],[Column5]],"")</f>
        <v/>
      </c>
      <c r="F826" s="36" t="str">
        <f>IF(ISNUMBER(deployment_raw[[#This Row],[Column6]]), deployment_raw[[#This Row],[Column6]],"")</f>
        <v/>
      </c>
      <c r="G826" s="31" t="str">
        <f>IF(ISNUMBER(deployment_raw[[#This Row],[Column7]]), deployment_raw[[#This Row],[Column7]]/1048576,"")</f>
        <v/>
      </c>
      <c r="H826" s="31" t="str">
        <f>IF(ISNUMBER(deployment_raw[[#This Row],[Column8]]), deployment_raw[[#This Row],[Column8]],"")</f>
        <v/>
      </c>
      <c r="I826" s="33" t="str">
        <f>IF(ISNUMBER(deployment_raw[[#This Row],[Column9]]), deployment_raw[[#This Row],[Column9]]/1048576,"")</f>
        <v/>
      </c>
      <c r="J826" s="36" t="str">
        <f>IF(ISNUMBER(deployment_raw[[#This Row],[Column10]]), deployment_raw[[#This Row],[Column10]],"")</f>
        <v/>
      </c>
      <c r="K826" s="31" t="str">
        <f>IF(ISNUMBER(deployment_raw[[#This Row],[Column11]]), deployment_raw[[#This Row],[Column11]]/1048576,"")</f>
        <v/>
      </c>
      <c r="L826" s="31" t="str">
        <f>IF(ISNUMBER(deployment_raw[[#This Row],[Column12]]), deployment_raw[[#This Row],[Column12]],"")</f>
        <v/>
      </c>
      <c r="M826" s="40" t="str">
        <f>IF(ISNUMBER(deployment_raw[[#This Row],[Column13]]), deployment_raw[[#This Row],[Column13]]/1048576,"")</f>
        <v/>
      </c>
    </row>
    <row r="827" spans="1:13" ht="15.75" customHeight="1" x14ac:dyDescent="0.25">
      <c r="A827" s="30" t="str">
        <f>IF(ISNONTEXT(deployment_raw[[#This Row],[Column1]]), "", deployment_raw[[#This Row],[Column1]])</f>
        <v/>
      </c>
      <c r="B827" s="47" t="str">
        <f>IF(ISNONTEXT(deployment_raw[[#This Row],[Column2]]), "", deployment_raw[[#This Row],[Column2]])</f>
        <v/>
      </c>
      <c r="C827" s="48" t="str">
        <f>IF(ISNONTEXT(deployment_raw[[#This Row],[Column3]]), "", deployment_raw[[#This Row],[Column3]])</f>
        <v/>
      </c>
      <c r="D827" s="47" t="str">
        <f>IF(ISNONTEXT(deployment_raw[[#This Row],[Column4]]), "", deployment_raw[[#This Row],[Column4]])</f>
        <v/>
      </c>
      <c r="E827" s="33" t="str">
        <f>IF(ISNUMBER(deployment_raw[[#This Row],[Column5]]), deployment_raw[[#This Row],[Column5]],"")</f>
        <v/>
      </c>
      <c r="F827" s="36" t="str">
        <f>IF(ISNUMBER(deployment_raw[[#This Row],[Column6]]), deployment_raw[[#This Row],[Column6]],"")</f>
        <v/>
      </c>
      <c r="G827" s="31" t="str">
        <f>IF(ISNUMBER(deployment_raw[[#This Row],[Column7]]), deployment_raw[[#This Row],[Column7]]/1048576,"")</f>
        <v/>
      </c>
      <c r="H827" s="31" t="str">
        <f>IF(ISNUMBER(deployment_raw[[#This Row],[Column8]]), deployment_raw[[#This Row],[Column8]],"")</f>
        <v/>
      </c>
      <c r="I827" s="33" t="str">
        <f>IF(ISNUMBER(deployment_raw[[#This Row],[Column9]]), deployment_raw[[#This Row],[Column9]]/1048576,"")</f>
        <v/>
      </c>
      <c r="J827" s="36" t="str">
        <f>IF(ISNUMBER(deployment_raw[[#This Row],[Column10]]), deployment_raw[[#This Row],[Column10]],"")</f>
        <v/>
      </c>
      <c r="K827" s="31" t="str">
        <f>IF(ISNUMBER(deployment_raw[[#This Row],[Column11]]), deployment_raw[[#This Row],[Column11]]/1048576,"")</f>
        <v/>
      </c>
      <c r="L827" s="31" t="str">
        <f>IF(ISNUMBER(deployment_raw[[#This Row],[Column12]]), deployment_raw[[#This Row],[Column12]],"")</f>
        <v/>
      </c>
      <c r="M827" s="40" t="str">
        <f>IF(ISNUMBER(deployment_raw[[#This Row],[Column13]]), deployment_raw[[#This Row],[Column13]]/1048576,"")</f>
        <v/>
      </c>
    </row>
    <row r="828" spans="1:13" ht="15.75" customHeight="1" x14ac:dyDescent="0.25">
      <c r="A828" s="30" t="str">
        <f>IF(ISNONTEXT(deployment_raw[[#This Row],[Column1]]), "", deployment_raw[[#This Row],[Column1]])</f>
        <v/>
      </c>
      <c r="B828" s="47" t="str">
        <f>IF(ISNONTEXT(deployment_raw[[#This Row],[Column2]]), "", deployment_raw[[#This Row],[Column2]])</f>
        <v/>
      </c>
      <c r="C828" s="48" t="str">
        <f>IF(ISNONTEXT(deployment_raw[[#This Row],[Column3]]), "", deployment_raw[[#This Row],[Column3]])</f>
        <v/>
      </c>
      <c r="D828" s="47" t="str">
        <f>IF(ISNONTEXT(deployment_raw[[#This Row],[Column4]]), "", deployment_raw[[#This Row],[Column4]])</f>
        <v/>
      </c>
      <c r="E828" s="33" t="str">
        <f>IF(ISNUMBER(deployment_raw[[#This Row],[Column5]]), deployment_raw[[#This Row],[Column5]],"")</f>
        <v/>
      </c>
      <c r="F828" s="36" t="str">
        <f>IF(ISNUMBER(deployment_raw[[#This Row],[Column6]]), deployment_raw[[#This Row],[Column6]],"")</f>
        <v/>
      </c>
      <c r="G828" s="31" t="str">
        <f>IF(ISNUMBER(deployment_raw[[#This Row],[Column7]]), deployment_raw[[#This Row],[Column7]]/1048576,"")</f>
        <v/>
      </c>
      <c r="H828" s="31" t="str">
        <f>IF(ISNUMBER(deployment_raw[[#This Row],[Column8]]), deployment_raw[[#This Row],[Column8]],"")</f>
        <v/>
      </c>
      <c r="I828" s="33" t="str">
        <f>IF(ISNUMBER(deployment_raw[[#This Row],[Column9]]), deployment_raw[[#This Row],[Column9]]/1048576,"")</f>
        <v/>
      </c>
      <c r="J828" s="36" t="str">
        <f>IF(ISNUMBER(deployment_raw[[#This Row],[Column10]]), deployment_raw[[#This Row],[Column10]],"")</f>
        <v/>
      </c>
      <c r="K828" s="31" t="str">
        <f>IF(ISNUMBER(deployment_raw[[#This Row],[Column11]]), deployment_raw[[#This Row],[Column11]]/1048576,"")</f>
        <v/>
      </c>
      <c r="L828" s="31" t="str">
        <f>IF(ISNUMBER(deployment_raw[[#This Row],[Column12]]), deployment_raw[[#This Row],[Column12]],"")</f>
        <v/>
      </c>
      <c r="M828" s="40" t="str">
        <f>IF(ISNUMBER(deployment_raw[[#This Row],[Column13]]), deployment_raw[[#This Row],[Column13]]/1048576,"")</f>
        <v/>
      </c>
    </row>
    <row r="829" spans="1:13" ht="15.75" customHeight="1" x14ac:dyDescent="0.25">
      <c r="A829" s="30" t="str">
        <f>IF(ISNONTEXT(deployment_raw[[#This Row],[Column1]]), "", deployment_raw[[#This Row],[Column1]])</f>
        <v/>
      </c>
      <c r="B829" s="47" t="str">
        <f>IF(ISNONTEXT(deployment_raw[[#This Row],[Column2]]), "", deployment_raw[[#This Row],[Column2]])</f>
        <v/>
      </c>
      <c r="C829" s="48" t="str">
        <f>IF(ISNONTEXT(deployment_raw[[#This Row],[Column3]]), "", deployment_raw[[#This Row],[Column3]])</f>
        <v/>
      </c>
      <c r="D829" s="47" t="str">
        <f>IF(ISNONTEXT(deployment_raw[[#This Row],[Column4]]), "", deployment_raw[[#This Row],[Column4]])</f>
        <v/>
      </c>
      <c r="E829" s="33" t="str">
        <f>IF(ISNUMBER(deployment_raw[[#This Row],[Column5]]), deployment_raw[[#This Row],[Column5]],"")</f>
        <v/>
      </c>
      <c r="F829" s="36" t="str">
        <f>IF(ISNUMBER(deployment_raw[[#This Row],[Column6]]), deployment_raw[[#This Row],[Column6]],"")</f>
        <v/>
      </c>
      <c r="G829" s="31" t="str">
        <f>IF(ISNUMBER(deployment_raw[[#This Row],[Column7]]), deployment_raw[[#This Row],[Column7]]/1048576,"")</f>
        <v/>
      </c>
      <c r="H829" s="31" t="str">
        <f>IF(ISNUMBER(deployment_raw[[#This Row],[Column8]]), deployment_raw[[#This Row],[Column8]],"")</f>
        <v/>
      </c>
      <c r="I829" s="33" t="str">
        <f>IF(ISNUMBER(deployment_raw[[#This Row],[Column9]]), deployment_raw[[#This Row],[Column9]]/1048576,"")</f>
        <v/>
      </c>
      <c r="J829" s="36" t="str">
        <f>IF(ISNUMBER(deployment_raw[[#This Row],[Column10]]), deployment_raw[[#This Row],[Column10]],"")</f>
        <v/>
      </c>
      <c r="K829" s="31" t="str">
        <f>IF(ISNUMBER(deployment_raw[[#This Row],[Column11]]), deployment_raw[[#This Row],[Column11]]/1048576,"")</f>
        <v/>
      </c>
      <c r="L829" s="31" t="str">
        <f>IF(ISNUMBER(deployment_raw[[#This Row],[Column12]]), deployment_raw[[#This Row],[Column12]],"")</f>
        <v/>
      </c>
      <c r="M829" s="40" t="str">
        <f>IF(ISNUMBER(deployment_raw[[#This Row],[Column13]]), deployment_raw[[#This Row],[Column13]]/1048576,"")</f>
        <v/>
      </c>
    </row>
    <row r="830" spans="1:13" ht="15.75" customHeight="1" x14ac:dyDescent="0.25">
      <c r="A830" s="30" t="str">
        <f>IF(ISNONTEXT(deployment_raw[[#This Row],[Column1]]), "", deployment_raw[[#This Row],[Column1]])</f>
        <v/>
      </c>
      <c r="B830" s="47" t="str">
        <f>IF(ISNONTEXT(deployment_raw[[#This Row],[Column2]]), "", deployment_raw[[#This Row],[Column2]])</f>
        <v/>
      </c>
      <c r="C830" s="48" t="str">
        <f>IF(ISNONTEXT(deployment_raw[[#This Row],[Column3]]), "", deployment_raw[[#This Row],[Column3]])</f>
        <v/>
      </c>
      <c r="D830" s="47" t="str">
        <f>IF(ISNONTEXT(deployment_raw[[#This Row],[Column4]]), "", deployment_raw[[#This Row],[Column4]])</f>
        <v/>
      </c>
      <c r="E830" s="33" t="str">
        <f>IF(ISNUMBER(deployment_raw[[#This Row],[Column5]]), deployment_raw[[#This Row],[Column5]],"")</f>
        <v/>
      </c>
      <c r="F830" s="36" t="str">
        <f>IF(ISNUMBER(deployment_raw[[#This Row],[Column6]]), deployment_raw[[#This Row],[Column6]],"")</f>
        <v/>
      </c>
      <c r="G830" s="31" t="str">
        <f>IF(ISNUMBER(deployment_raw[[#This Row],[Column7]]), deployment_raw[[#This Row],[Column7]]/1048576,"")</f>
        <v/>
      </c>
      <c r="H830" s="31" t="str">
        <f>IF(ISNUMBER(deployment_raw[[#This Row],[Column8]]), deployment_raw[[#This Row],[Column8]],"")</f>
        <v/>
      </c>
      <c r="I830" s="33" t="str">
        <f>IF(ISNUMBER(deployment_raw[[#This Row],[Column9]]), deployment_raw[[#This Row],[Column9]]/1048576,"")</f>
        <v/>
      </c>
      <c r="J830" s="36" t="str">
        <f>IF(ISNUMBER(deployment_raw[[#This Row],[Column10]]), deployment_raw[[#This Row],[Column10]],"")</f>
        <v/>
      </c>
      <c r="K830" s="31" t="str">
        <f>IF(ISNUMBER(deployment_raw[[#This Row],[Column11]]), deployment_raw[[#This Row],[Column11]]/1048576,"")</f>
        <v/>
      </c>
      <c r="L830" s="31" t="str">
        <f>IF(ISNUMBER(deployment_raw[[#This Row],[Column12]]), deployment_raw[[#This Row],[Column12]],"")</f>
        <v/>
      </c>
      <c r="M830" s="40" t="str">
        <f>IF(ISNUMBER(deployment_raw[[#This Row],[Column13]]), deployment_raw[[#This Row],[Column13]]/1048576,"")</f>
        <v/>
      </c>
    </row>
    <row r="831" spans="1:13" ht="15.75" customHeight="1" x14ac:dyDescent="0.25">
      <c r="A831" s="30" t="str">
        <f>IF(ISNONTEXT(deployment_raw[[#This Row],[Column1]]), "", deployment_raw[[#This Row],[Column1]])</f>
        <v/>
      </c>
      <c r="B831" s="47" t="str">
        <f>IF(ISNONTEXT(deployment_raw[[#This Row],[Column2]]), "", deployment_raw[[#This Row],[Column2]])</f>
        <v/>
      </c>
      <c r="C831" s="48" t="str">
        <f>IF(ISNONTEXT(deployment_raw[[#This Row],[Column3]]), "", deployment_raw[[#This Row],[Column3]])</f>
        <v/>
      </c>
      <c r="D831" s="47" t="str">
        <f>IF(ISNONTEXT(deployment_raw[[#This Row],[Column4]]), "", deployment_raw[[#This Row],[Column4]])</f>
        <v/>
      </c>
      <c r="E831" s="33" t="str">
        <f>IF(ISNUMBER(deployment_raw[[#This Row],[Column5]]), deployment_raw[[#This Row],[Column5]],"")</f>
        <v/>
      </c>
      <c r="F831" s="36" t="str">
        <f>IF(ISNUMBER(deployment_raw[[#This Row],[Column6]]), deployment_raw[[#This Row],[Column6]],"")</f>
        <v/>
      </c>
      <c r="G831" s="31" t="str">
        <f>IF(ISNUMBER(deployment_raw[[#This Row],[Column7]]), deployment_raw[[#This Row],[Column7]]/1048576,"")</f>
        <v/>
      </c>
      <c r="H831" s="31" t="str">
        <f>IF(ISNUMBER(deployment_raw[[#This Row],[Column8]]), deployment_raw[[#This Row],[Column8]],"")</f>
        <v/>
      </c>
      <c r="I831" s="33" t="str">
        <f>IF(ISNUMBER(deployment_raw[[#This Row],[Column9]]), deployment_raw[[#This Row],[Column9]]/1048576,"")</f>
        <v/>
      </c>
      <c r="J831" s="36" t="str">
        <f>IF(ISNUMBER(deployment_raw[[#This Row],[Column10]]), deployment_raw[[#This Row],[Column10]],"")</f>
        <v/>
      </c>
      <c r="K831" s="31" t="str">
        <f>IF(ISNUMBER(deployment_raw[[#This Row],[Column11]]), deployment_raw[[#This Row],[Column11]]/1048576,"")</f>
        <v/>
      </c>
      <c r="L831" s="31" t="str">
        <f>IF(ISNUMBER(deployment_raw[[#This Row],[Column12]]), deployment_raw[[#This Row],[Column12]],"")</f>
        <v/>
      </c>
      <c r="M831" s="40" t="str">
        <f>IF(ISNUMBER(deployment_raw[[#This Row],[Column13]]), deployment_raw[[#This Row],[Column13]]/1048576,"")</f>
        <v/>
      </c>
    </row>
    <row r="832" spans="1:13" ht="15.75" customHeight="1" x14ac:dyDescent="0.25">
      <c r="A832" s="30" t="str">
        <f>IF(ISNONTEXT(deployment_raw[[#This Row],[Column1]]), "", deployment_raw[[#This Row],[Column1]])</f>
        <v/>
      </c>
      <c r="B832" s="47" t="str">
        <f>IF(ISNONTEXT(deployment_raw[[#This Row],[Column2]]), "", deployment_raw[[#This Row],[Column2]])</f>
        <v/>
      </c>
      <c r="C832" s="48" t="str">
        <f>IF(ISNONTEXT(deployment_raw[[#This Row],[Column3]]), "", deployment_raw[[#This Row],[Column3]])</f>
        <v/>
      </c>
      <c r="D832" s="47" t="str">
        <f>IF(ISNONTEXT(deployment_raw[[#This Row],[Column4]]), "", deployment_raw[[#This Row],[Column4]])</f>
        <v/>
      </c>
      <c r="E832" s="33" t="str">
        <f>IF(ISNUMBER(deployment_raw[[#This Row],[Column5]]), deployment_raw[[#This Row],[Column5]],"")</f>
        <v/>
      </c>
      <c r="F832" s="36" t="str">
        <f>IF(ISNUMBER(deployment_raw[[#This Row],[Column6]]), deployment_raw[[#This Row],[Column6]],"")</f>
        <v/>
      </c>
      <c r="G832" s="31" t="str">
        <f>IF(ISNUMBER(deployment_raw[[#This Row],[Column7]]), deployment_raw[[#This Row],[Column7]]/1048576,"")</f>
        <v/>
      </c>
      <c r="H832" s="31" t="str">
        <f>IF(ISNUMBER(deployment_raw[[#This Row],[Column8]]), deployment_raw[[#This Row],[Column8]],"")</f>
        <v/>
      </c>
      <c r="I832" s="33" t="str">
        <f>IF(ISNUMBER(deployment_raw[[#This Row],[Column9]]), deployment_raw[[#This Row],[Column9]]/1048576,"")</f>
        <v/>
      </c>
      <c r="J832" s="36" t="str">
        <f>IF(ISNUMBER(deployment_raw[[#This Row],[Column10]]), deployment_raw[[#This Row],[Column10]],"")</f>
        <v/>
      </c>
      <c r="K832" s="31" t="str">
        <f>IF(ISNUMBER(deployment_raw[[#This Row],[Column11]]), deployment_raw[[#This Row],[Column11]]/1048576,"")</f>
        <v/>
      </c>
      <c r="L832" s="31" t="str">
        <f>IF(ISNUMBER(deployment_raw[[#This Row],[Column12]]), deployment_raw[[#This Row],[Column12]],"")</f>
        <v/>
      </c>
      <c r="M832" s="40" t="str">
        <f>IF(ISNUMBER(deployment_raw[[#This Row],[Column13]]), deployment_raw[[#This Row],[Column13]]/1048576,"")</f>
        <v/>
      </c>
    </row>
    <row r="833" spans="1:13" ht="15.75" customHeight="1" x14ac:dyDescent="0.25">
      <c r="A833" s="30" t="str">
        <f>IF(ISNONTEXT(deployment_raw[[#This Row],[Column1]]), "", deployment_raw[[#This Row],[Column1]])</f>
        <v/>
      </c>
      <c r="B833" s="47" t="str">
        <f>IF(ISNONTEXT(deployment_raw[[#This Row],[Column2]]), "", deployment_raw[[#This Row],[Column2]])</f>
        <v/>
      </c>
      <c r="C833" s="48" t="str">
        <f>IF(ISNONTEXT(deployment_raw[[#This Row],[Column3]]), "", deployment_raw[[#This Row],[Column3]])</f>
        <v/>
      </c>
      <c r="D833" s="47" t="str">
        <f>IF(ISNONTEXT(deployment_raw[[#This Row],[Column4]]), "", deployment_raw[[#This Row],[Column4]])</f>
        <v/>
      </c>
      <c r="E833" s="33" t="str">
        <f>IF(ISNUMBER(deployment_raw[[#This Row],[Column5]]), deployment_raw[[#This Row],[Column5]],"")</f>
        <v/>
      </c>
      <c r="F833" s="36" t="str">
        <f>IF(ISNUMBER(deployment_raw[[#This Row],[Column6]]), deployment_raw[[#This Row],[Column6]],"")</f>
        <v/>
      </c>
      <c r="G833" s="31" t="str">
        <f>IF(ISNUMBER(deployment_raw[[#This Row],[Column7]]), deployment_raw[[#This Row],[Column7]]/1048576,"")</f>
        <v/>
      </c>
      <c r="H833" s="31" t="str">
        <f>IF(ISNUMBER(deployment_raw[[#This Row],[Column8]]), deployment_raw[[#This Row],[Column8]],"")</f>
        <v/>
      </c>
      <c r="I833" s="33" t="str">
        <f>IF(ISNUMBER(deployment_raw[[#This Row],[Column9]]), deployment_raw[[#This Row],[Column9]]/1048576,"")</f>
        <v/>
      </c>
      <c r="J833" s="36" t="str">
        <f>IF(ISNUMBER(deployment_raw[[#This Row],[Column10]]), deployment_raw[[#This Row],[Column10]],"")</f>
        <v/>
      </c>
      <c r="K833" s="31" t="str">
        <f>IF(ISNUMBER(deployment_raw[[#This Row],[Column11]]), deployment_raw[[#This Row],[Column11]]/1048576,"")</f>
        <v/>
      </c>
      <c r="L833" s="31" t="str">
        <f>IF(ISNUMBER(deployment_raw[[#This Row],[Column12]]), deployment_raw[[#This Row],[Column12]],"")</f>
        <v/>
      </c>
      <c r="M833" s="40" t="str">
        <f>IF(ISNUMBER(deployment_raw[[#This Row],[Column13]]), deployment_raw[[#This Row],[Column13]]/1048576,"")</f>
        <v/>
      </c>
    </row>
    <row r="834" spans="1:13" ht="15.75" customHeight="1" x14ac:dyDescent="0.25">
      <c r="A834" s="30" t="str">
        <f>IF(ISNONTEXT(deployment_raw[[#This Row],[Column1]]), "", deployment_raw[[#This Row],[Column1]])</f>
        <v/>
      </c>
      <c r="B834" s="47" t="str">
        <f>IF(ISNONTEXT(deployment_raw[[#This Row],[Column2]]), "", deployment_raw[[#This Row],[Column2]])</f>
        <v/>
      </c>
      <c r="C834" s="48" t="str">
        <f>IF(ISNONTEXT(deployment_raw[[#This Row],[Column3]]), "", deployment_raw[[#This Row],[Column3]])</f>
        <v/>
      </c>
      <c r="D834" s="47" t="str">
        <f>IF(ISNONTEXT(deployment_raw[[#This Row],[Column4]]), "", deployment_raw[[#This Row],[Column4]])</f>
        <v/>
      </c>
      <c r="E834" s="33" t="str">
        <f>IF(ISNUMBER(deployment_raw[[#This Row],[Column5]]), deployment_raw[[#This Row],[Column5]],"")</f>
        <v/>
      </c>
      <c r="F834" s="36" t="str">
        <f>IF(ISNUMBER(deployment_raw[[#This Row],[Column6]]), deployment_raw[[#This Row],[Column6]],"")</f>
        <v/>
      </c>
      <c r="G834" s="31" t="str">
        <f>IF(ISNUMBER(deployment_raw[[#This Row],[Column7]]), deployment_raw[[#This Row],[Column7]]/1048576,"")</f>
        <v/>
      </c>
      <c r="H834" s="31" t="str">
        <f>IF(ISNUMBER(deployment_raw[[#This Row],[Column8]]), deployment_raw[[#This Row],[Column8]],"")</f>
        <v/>
      </c>
      <c r="I834" s="33" t="str">
        <f>IF(ISNUMBER(deployment_raw[[#This Row],[Column9]]), deployment_raw[[#This Row],[Column9]]/1048576,"")</f>
        <v/>
      </c>
      <c r="J834" s="36" t="str">
        <f>IF(ISNUMBER(deployment_raw[[#This Row],[Column10]]), deployment_raw[[#This Row],[Column10]],"")</f>
        <v/>
      </c>
      <c r="K834" s="31" t="str">
        <f>IF(ISNUMBER(deployment_raw[[#This Row],[Column11]]), deployment_raw[[#This Row],[Column11]]/1048576,"")</f>
        <v/>
      </c>
      <c r="L834" s="31" t="str">
        <f>IF(ISNUMBER(deployment_raw[[#This Row],[Column12]]), deployment_raw[[#This Row],[Column12]],"")</f>
        <v/>
      </c>
      <c r="M834" s="40" t="str">
        <f>IF(ISNUMBER(deployment_raw[[#This Row],[Column13]]), deployment_raw[[#This Row],[Column13]]/1048576,"")</f>
        <v/>
      </c>
    </row>
    <row r="835" spans="1:13" ht="15.75" customHeight="1" x14ac:dyDescent="0.25">
      <c r="A835" s="30" t="str">
        <f>IF(ISNONTEXT(deployment_raw[[#This Row],[Column1]]), "", deployment_raw[[#This Row],[Column1]])</f>
        <v/>
      </c>
      <c r="B835" s="47" t="str">
        <f>IF(ISNONTEXT(deployment_raw[[#This Row],[Column2]]), "", deployment_raw[[#This Row],[Column2]])</f>
        <v/>
      </c>
      <c r="C835" s="48" t="str">
        <f>IF(ISNONTEXT(deployment_raw[[#This Row],[Column3]]), "", deployment_raw[[#This Row],[Column3]])</f>
        <v/>
      </c>
      <c r="D835" s="47" t="str">
        <f>IF(ISNONTEXT(deployment_raw[[#This Row],[Column4]]), "", deployment_raw[[#This Row],[Column4]])</f>
        <v/>
      </c>
      <c r="E835" s="33" t="str">
        <f>IF(ISNUMBER(deployment_raw[[#This Row],[Column5]]), deployment_raw[[#This Row],[Column5]],"")</f>
        <v/>
      </c>
      <c r="F835" s="36" t="str">
        <f>IF(ISNUMBER(deployment_raw[[#This Row],[Column6]]), deployment_raw[[#This Row],[Column6]],"")</f>
        <v/>
      </c>
      <c r="G835" s="31" t="str">
        <f>IF(ISNUMBER(deployment_raw[[#This Row],[Column7]]), deployment_raw[[#This Row],[Column7]]/1048576,"")</f>
        <v/>
      </c>
      <c r="H835" s="31" t="str">
        <f>IF(ISNUMBER(deployment_raw[[#This Row],[Column8]]), deployment_raw[[#This Row],[Column8]],"")</f>
        <v/>
      </c>
      <c r="I835" s="33" t="str">
        <f>IF(ISNUMBER(deployment_raw[[#This Row],[Column9]]), deployment_raw[[#This Row],[Column9]]/1048576,"")</f>
        <v/>
      </c>
      <c r="J835" s="36" t="str">
        <f>IF(ISNUMBER(deployment_raw[[#This Row],[Column10]]), deployment_raw[[#This Row],[Column10]],"")</f>
        <v/>
      </c>
      <c r="K835" s="31" t="str">
        <f>IF(ISNUMBER(deployment_raw[[#This Row],[Column11]]), deployment_raw[[#This Row],[Column11]]/1048576,"")</f>
        <v/>
      </c>
      <c r="L835" s="31" t="str">
        <f>IF(ISNUMBER(deployment_raw[[#This Row],[Column12]]), deployment_raw[[#This Row],[Column12]],"")</f>
        <v/>
      </c>
      <c r="M835" s="40" t="str">
        <f>IF(ISNUMBER(deployment_raw[[#This Row],[Column13]]), deployment_raw[[#This Row],[Column13]]/1048576,"")</f>
        <v/>
      </c>
    </row>
    <row r="836" spans="1:13" ht="15.75" customHeight="1" x14ac:dyDescent="0.25">
      <c r="A836" s="30" t="str">
        <f>IF(ISNONTEXT(deployment_raw[[#This Row],[Column1]]), "", deployment_raw[[#This Row],[Column1]])</f>
        <v/>
      </c>
      <c r="B836" s="47" t="str">
        <f>IF(ISNONTEXT(deployment_raw[[#This Row],[Column2]]), "", deployment_raw[[#This Row],[Column2]])</f>
        <v/>
      </c>
      <c r="C836" s="48" t="str">
        <f>IF(ISNONTEXT(deployment_raw[[#This Row],[Column3]]), "", deployment_raw[[#This Row],[Column3]])</f>
        <v/>
      </c>
      <c r="D836" s="47" t="str">
        <f>IF(ISNONTEXT(deployment_raw[[#This Row],[Column4]]), "", deployment_raw[[#This Row],[Column4]])</f>
        <v/>
      </c>
      <c r="E836" s="33" t="str">
        <f>IF(ISNUMBER(deployment_raw[[#This Row],[Column5]]), deployment_raw[[#This Row],[Column5]],"")</f>
        <v/>
      </c>
      <c r="F836" s="36" t="str">
        <f>IF(ISNUMBER(deployment_raw[[#This Row],[Column6]]), deployment_raw[[#This Row],[Column6]],"")</f>
        <v/>
      </c>
      <c r="G836" s="31" t="str">
        <f>IF(ISNUMBER(deployment_raw[[#This Row],[Column7]]), deployment_raw[[#This Row],[Column7]]/1048576,"")</f>
        <v/>
      </c>
      <c r="H836" s="31" t="str">
        <f>IF(ISNUMBER(deployment_raw[[#This Row],[Column8]]), deployment_raw[[#This Row],[Column8]],"")</f>
        <v/>
      </c>
      <c r="I836" s="33" t="str">
        <f>IF(ISNUMBER(deployment_raw[[#This Row],[Column9]]), deployment_raw[[#This Row],[Column9]]/1048576,"")</f>
        <v/>
      </c>
      <c r="J836" s="36" t="str">
        <f>IF(ISNUMBER(deployment_raw[[#This Row],[Column10]]), deployment_raw[[#This Row],[Column10]],"")</f>
        <v/>
      </c>
      <c r="K836" s="31" t="str">
        <f>IF(ISNUMBER(deployment_raw[[#This Row],[Column11]]), deployment_raw[[#This Row],[Column11]]/1048576,"")</f>
        <v/>
      </c>
      <c r="L836" s="31" t="str">
        <f>IF(ISNUMBER(deployment_raw[[#This Row],[Column12]]), deployment_raw[[#This Row],[Column12]],"")</f>
        <v/>
      </c>
      <c r="M836" s="40" t="str">
        <f>IF(ISNUMBER(deployment_raw[[#This Row],[Column13]]), deployment_raw[[#This Row],[Column13]]/1048576,"")</f>
        <v/>
      </c>
    </row>
    <row r="837" spans="1:13" ht="15.75" customHeight="1" x14ac:dyDescent="0.25">
      <c r="A837" s="30" t="str">
        <f>IF(ISNONTEXT(deployment_raw[[#This Row],[Column1]]), "", deployment_raw[[#This Row],[Column1]])</f>
        <v/>
      </c>
      <c r="B837" s="47" t="str">
        <f>IF(ISNONTEXT(deployment_raw[[#This Row],[Column2]]), "", deployment_raw[[#This Row],[Column2]])</f>
        <v/>
      </c>
      <c r="C837" s="48" t="str">
        <f>IF(ISNONTEXT(deployment_raw[[#This Row],[Column3]]), "", deployment_raw[[#This Row],[Column3]])</f>
        <v/>
      </c>
      <c r="D837" s="47" t="str">
        <f>IF(ISNONTEXT(deployment_raw[[#This Row],[Column4]]), "", deployment_raw[[#This Row],[Column4]])</f>
        <v/>
      </c>
      <c r="E837" s="33" t="str">
        <f>IF(ISNUMBER(deployment_raw[[#This Row],[Column5]]), deployment_raw[[#This Row],[Column5]],"")</f>
        <v/>
      </c>
      <c r="F837" s="36" t="str">
        <f>IF(ISNUMBER(deployment_raw[[#This Row],[Column6]]), deployment_raw[[#This Row],[Column6]],"")</f>
        <v/>
      </c>
      <c r="G837" s="31" t="str">
        <f>IF(ISNUMBER(deployment_raw[[#This Row],[Column7]]), deployment_raw[[#This Row],[Column7]]/1048576,"")</f>
        <v/>
      </c>
      <c r="H837" s="31" t="str">
        <f>IF(ISNUMBER(deployment_raw[[#This Row],[Column8]]), deployment_raw[[#This Row],[Column8]],"")</f>
        <v/>
      </c>
      <c r="I837" s="33" t="str">
        <f>IF(ISNUMBER(deployment_raw[[#This Row],[Column9]]), deployment_raw[[#This Row],[Column9]]/1048576,"")</f>
        <v/>
      </c>
      <c r="J837" s="36" t="str">
        <f>IF(ISNUMBER(deployment_raw[[#This Row],[Column10]]), deployment_raw[[#This Row],[Column10]],"")</f>
        <v/>
      </c>
      <c r="K837" s="31" t="str">
        <f>IF(ISNUMBER(deployment_raw[[#This Row],[Column11]]), deployment_raw[[#This Row],[Column11]]/1048576,"")</f>
        <v/>
      </c>
      <c r="L837" s="31" t="str">
        <f>IF(ISNUMBER(deployment_raw[[#This Row],[Column12]]), deployment_raw[[#This Row],[Column12]],"")</f>
        <v/>
      </c>
      <c r="M837" s="40" t="str">
        <f>IF(ISNUMBER(deployment_raw[[#This Row],[Column13]]), deployment_raw[[#This Row],[Column13]]/1048576,"")</f>
        <v/>
      </c>
    </row>
    <row r="838" spans="1:13" ht="15.75" customHeight="1" x14ac:dyDescent="0.25">
      <c r="A838" s="30" t="str">
        <f>IF(ISNONTEXT(deployment_raw[[#This Row],[Column1]]), "", deployment_raw[[#This Row],[Column1]])</f>
        <v/>
      </c>
      <c r="B838" s="47" t="str">
        <f>IF(ISNONTEXT(deployment_raw[[#This Row],[Column2]]), "", deployment_raw[[#This Row],[Column2]])</f>
        <v/>
      </c>
      <c r="C838" s="48" t="str">
        <f>IF(ISNONTEXT(deployment_raw[[#This Row],[Column3]]), "", deployment_raw[[#This Row],[Column3]])</f>
        <v/>
      </c>
      <c r="D838" s="47" t="str">
        <f>IF(ISNONTEXT(deployment_raw[[#This Row],[Column4]]), "", deployment_raw[[#This Row],[Column4]])</f>
        <v/>
      </c>
      <c r="E838" s="33" t="str">
        <f>IF(ISNUMBER(deployment_raw[[#This Row],[Column5]]), deployment_raw[[#This Row],[Column5]],"")</f>
        <v/>
      </c>
      <c r="F838" s="36" t="str">
        <f>IF(ISNUMBER(deployment_raw[[#This Row],[Column6]]), deployment_raw[[#This Row],[Column6]],"")</f>
        <v/>
      </c>
      <c r="G838" s="31" t="str">
        <f>IF(ISNUMBER(deployment_raw[[#This Row],[Column7]]), deployment_raw[[#This Row],[Column7]]/1048576,"")</f>
        <v/>
      </c>
      <c r="H838" s="31" t="str">
        <f>IF(ISNUMBER(deployment_raw[[#This Row],[Column8]]), deployment_raw[[#This Row],[Column8]],"")</f>
        <v/>
      </c>
      <c r="I838" s="33" t="str">
        <f>IF(ISNUMBER(deployment_raw[[#This Row],[Column9]]), deployment_raw[[#This Row],[Column9]]/1048576,"")</f>
        <v/>
      </c>
      <c r="J838" s="36" t="str">
        <f>IF(ISNUMBER(deployment_raw[[#This Row],[Column10]]), deployment_raw[[#This Row],[Column10]],"")</f>
        <v/>
      </c>
      <c r="K838" s="31" t="str">
        <f>IF(ISNUMBER(deployment_raw[[#This Row],[Column11]]), deployment_raw[[#This Row],[Column11]]/1048576,"")</f>
        <v/>
      </c>
      <c r="L838" s="31" t="str">
        <f>IF(ISNUMBER(deployment_raw[[#This Row],[Column12]]), deployment_raw[[#This Row],[Column12]],"")</f>
        <v/>
      </c>
      <c r="M838" s="40" t="str">
        <f>IF(ISNUMBER(deployment_raw[[#This Row],[Column13]]), deployment_raw[[#This Row],[Column13]]/1048576,"")</f>
        <v/>
      </c>
    </row>
    <row r="839" spans="1:13" ht="15.75" customHeight="1" x14ac:dyDescent="0.25">
      <c r="A839" s="30" t="str">
        <f>IF(ISNONTEXT(deployment_raw[[#This Row],[Column1]]), "", deployment_raw[[#This Row],[Column1]])</f>
        <v/>
      </c>
      <c r="B839" s="47" t="str">
        <f>IF(ISNONTEXT(deployment_raw[[#This Row],[Column2]]), "", deployment_raw[[#This Row],[Column2]])</f>
        <v/>
      </c>
      <c r="C839" s="48" t="str">
        <f>IF(ISNONTEXT(deployment_raw[[#This Row],[Column3]]), "", deployment_raw[[#This Row],[Column3]])</f>
        <v/>
      </c>
      <c r="D839" s="47" t="str">
        <f>IF(ISNONTEXT(deployment_raw[[#This Row],[Column4]]), "", deployment_raw[[#This Row],[Column4]])</f>
        <v/>
      </c>
      <c r="E839" s="33" t="str">
        <f>IF(ISNUMBER(deployment_raw[[#This Row],[Column5]]), deployment_raw[[#This Row],[Column5]],"")</f>
        <v/>
      </c>
      <c r="F839" s="36" t="str">
        <f>IF(ISNUMBER(deployment_raw[[#This Row],[Column6]]), deployment_raw[[#This Row],[Column6]],"")</f>
        <v/>
      </c>
      <c r="G839" s="31" t="str">
        <f>IF(ISNUMBER(deployment_raw[[#This Row],[Column7]]), deployment_raw[[#This Row],[Column7]]/1048576,"")</f>
        <v/>
      </c>
      <c r="H839" s="31" t="str">
        <f>IF(ISNUMBER(deployment_raw[[#This Row],[Column8]]), deployment_raw[[#This Row],[Column8]],"")</f>
        <v/>
      </c>
      <c r="I839" s="33" t="str">
        <f>IF(ISNUMBER(deployment_raw[[#This Row],[Column9]]), deployment_raw[[#This Row],[Column9]]/1048576,"")</f>
        <v/>
      </c>
      <c r="J839" s="36" t="str">
        <f>IF(ISNUMBER(deployment_raw[[#This Row],[Column10]]), deployment_raw[[#This Row],[Column10]],"")</f>
        <v/>
      </c>
      <c r="K839" s="31" t="str">
        <f>IF(ISNUMBER(deployment_raw[[#This Row],[Column11]]), deployment_raw[[#This Row],[Column11]]/1048576,"")</f>
        <v/>
      </c>
      <c r="L839" s="31" t="str">
        <f>IF(ISNUMBER(deployment_raw[[#This Row],[Column12]]), deployment_raw[[#This Row],[Column12]],"")</f>
        <v/>
      </c>
      <c r="M839" s="40" t="str">
        <f>IF(ISNUMBER(deployment_raw[[#This Row],[Column13]]), deployment_raw[[#This Row],[Column13]]/1048576,"")</f>
        <v/>
      </c>
    </row>
    <row r="840" spans="1:13" ht="15.75" customHeight="1" x14ac:dyDescent="0.25">
      <c r="A840" s="30" t="str">
        <f>IF(ISNONTEXT(deployment_raw[[#This Row],[Column1]]), "", deployment_raw[[#This Row],[Column1]])</f>
        <v/>
      </c>
      <c r="B840" s="47" t="str">
        <f>IF(ISNONTEXT(deployment_raw[[#This Row],[Column2]]), "", deployment_raw[[#This Row],[Column2]])</f>
        <v/>
      </c>
      <c r="C840" s="48" t="str">
        <f>IF(ISNONTEXT(deployment_raw[[#This Row],[Column3]]), "", deployment_raw[[#This Row],[Column3]])</f>
        <v/>
      </c>
      <c r="D840" s="47" t="str">
        <f>IF(ISNONTEXT(deployment_raw[[#This Row],[Column4]]), "", deployment_raw[[#This Row],[Column4]])</f>
        <v/>
      </c>
      <c r="E840" s="33" t="str">
        <f>IF(ISNUMBER(deployment_raw[[#This Row],[Column5]]), deployment_raw[[#This Row],[Column5]],"")</f>
        <v/>
      </c>
      <c r="F840" s="36" t="str">
        <f>IF(ISNUMBER(deployment_raw[[#This Row],[Column6]]), deployment_raw[[#This Row],[Column6]],"")</f>
        <v/>
      </c>
      <c r="G840" s="31" t="str">
        <f>IF(ISNUMBER(deployment_raw[[#This Row],[Column7]]), deployment_raw[[#This Row],[Column7]]/1048576,"")</f>
        <v/>
      </c>
      <c r="H840" s="31" t="str">
        <f>IF(ISNUMBER(deployment_raw[[#This Row],[Column8]]), deployment_raw[[#This Row],[Column8]],"")</f>
        <v/>
      </c>
      <c r="I840" s="33" t="str">
        <f>IF(ISNUMBER(deployment_raw[[#This Row],[Column9]]), deployment_raw[[#This Row],[Column9]]/1048576,"")</f>
        <v/>
      </c>
      <c r="J840" s="36" t="str">
        <f>IF(ISNUMBER(deployment_raw[[#This Row],[Column10]]), deployment_raw[[#This Row],[Column10]],"")</f>
        <v/>
      </c>
      <c r="K840" s="31" t="str">
        <f>IF(ISNUMBER(deployment_raw[[#This Row],[Column11]]), deployment_raw[[#This Row],[Column11]]/1048576,"")</f>
        <v/>
      </c>
      <c r="L840" s="31" t="str">
        <f>IF(ISNUMBER(deployment_raw[[#This Row],[Column12]]), deployment_raw[[#This Row],[Column12]],"")</f>
        <v/>
      </c>
      <c r="M840" s="40" t="str">
        <f>IF(ISNUMBER(deployment_raw[[#This Row],[Column13]]), deployment_raw[[#This Row],[Column13]]/1048576,"")</f>
        <v/>
      </c>
    </row>
    <row r="841" spans="1:13" ht="15.75" customHeight="1" x14ac:dyDescent="0.25">
      <c r="A841" s="30" t="str">
        <f>IF(ISNONTEXT(deployment_raw[[#This Row],[Column1]]), "", deployment_raw[[#This Row],[Column1]])</f>
        <v/>
      </c>
      <c r="B841" s="47" t="str">
        <f>IF(ISNONTEXT(deployment_raw[[#This Row],[Column2]]), "", deployment_raw[[#This Row],[Column2]])</f>
        <v/>
      </c>
      <c r="C841" s="48" t="str">
        <f>IF(ISNONTEXT(deployment_raw[[#This Row],[Column3]]), "", deployment_raw[[#This Row],[Column3]])</f>
        <v/>
      </c>
      <c r="D841" s="47" t="str">
        <f>IF(ISNONTEXT(deployment_raw[[#This Row],[Column4]]), "", deployment_raw[[#This Row],[Column4]])</f>
        <v/>
      </c>
      <c r="E841" s="33" t="str">
        <f>IF(ISNUMBER(deployment_raw[[#This Row],[Column5]]), deployment_raw[[#This Row],[Column5]],"")</f>
        <v/>
      </c>
      <c r="F841" s="36" t="str">
        <f>IF(ISNUMBER(deployment_raw[[#This Row],[Column6]]), deployment_raw[[#This Row],[Column6]],"")</f>
        <v/>
      </c>
      <c r="G841" s="31" t="str">
        <f>IF(ISNUMBER(deployment_raw[[#This Row],[Column7]]), deployment_raw[[#This Row],[Column7]]/1048576,"")</f>
        <v/>
      </c>
      <c r="H841" s="31" t="str">
        <f>IF(ISNUMBER(deployment_raw[[#This Row],[Column8]]), deployment_raw[[#This Row],[Column8]],"")</f>
        <v/>
      </c>
      <c r="I841" s="33" t="str">
        <f>IF(ISNUMBER(deployment_raw[[#This Row],[Column9]]), deployment_raw[[#This Row],[Column9]]/1048576,"")</f>
        <v/>
      </c>
      <c r="J841" s="36" t="str">
        <f>IF(ISNUMBER(deployment_raw[[#This Row],[Column10]]), deployment_raw[[#This Row],[Column10]],"")</f>
        <v/>
      </c>
      <c r="K841" s="31" t="str">
        <f>IF(ISNUMBER(deployment_raw[[#This Row],[Column11]]), deployment_raw[[#This Row],[Column11]]/1048576,"")</f>
        <v/>
      </c>
      <c r="L841" s="31" t="str">
        <f>IF(ISNUMBER(deployment_raw[[#This Row],[Column12]]), deployment_raw[[#This Row],[Column12]],"")</f>
        <v/>
      </c>
      <c r="M841" s="40" t="str">
        <f>IF(ISNUMBER(deployment_raw[[#This Row],[Column13]]), deployment_raw[[#This Row],[Column13]]/1048576,"")</f>
        <v/>
      </c>
    </row>
    <row r="842" spans="1:13" ht="15.75" customHeight="1" x14ac:dyDescent="0.25">
      <c r="A842" s="30" t="str">
        <f>IF(ISNONTEXT(deployment_raw[[#This Row],[Column1]]), "", deployment_raw[[#This Row],[Column1]])</f>
        <v/>
      </c>
      <c r="B842" s="47" t="str">
        <f>IF(ISNONTEXT(deployment_raw[[#This Row],[Column2]]), "", deployment_raw[[#This Row],[Column2]])</f>
        <v/>
      </c>
      <c r="C842" s="48" t="str">
        <f>IF(ISNONTEXT(deployment_raw[[#This Row],[Column3]]), "", deployment_raw[[#This Row],[Column3]])</f>
        <v/>
      </c>
      <c r="D842" s="47" t="str">
        <f>IF(ISNONTEXT(deployment_raw[[#This Row],[Column4]]), "", deployment_raw[[#This Row],[Column4]])</f>
        <v/>
      </c>
      <c r="E842" s="33" t="str">
        <f>IF(ISNUMBER(deployment_raw[[#This Row],[Column5]]), deployment_raw[[#This Row],[Column5]],"")</f>
        <v/>
      </c>
      <c r="F842" s="36" t="str">
        <f>IF(ISNUMBER(deployment_raw[[#This Row],[Column6]]), deployment_raw[[#This Row],[Column6]],"")</f>
        <v/>
      </c>
      <c r="G842" s="31" t="str">
        <f>IF(ISNUMBER(deployment_raw[[#This Row],[Column7]]), deployment_raw[[#This Row],[Column7]]/1048576,"")</f>
        <v/>
      </c>
      <c r="H842" s="31" t="str">
        <f>IF(ISNUMBER(deployment_raw[[#This Row],[Column8]]), deployment_raw[[#This Row],[Column8]],"")</f>
        <v/>
      </c>
      <c r="I842" s="33" t="str">
        <f>IF(ISNUMBER(deployment_raw[[#This Row],[Column9]]), deployment_raw[[#This Row],[Column9]]/1048576,"")</f>
        <v/>
      </c>
      <c r="J842" s="36" t="str">
        <f>IF(ISNUMBER(deployment_raw[[#This Row],[Column10]]), deployment_raw[[#This Row],[Column10]],"")</f>
        <v/>
      </c>
      <c r="K842" s="31" t="str">
        <f>IF(ISNUMBER(deployment_raw[[#This Row],[Column11]]), deployment_raw[[#This Row],[Column11]]/1048576,"")</f>
        <v/>
      </c>
      <c r="L842" s="31" t="str">
        <f>IF(ISNUMBER(deployment_raw[[#This Row],[Column12]]), deployment_raw[[#This Row],[Column12]],"")</f>
        <v/>
      </c>
      <c r="M842" s="40" t="str">
        <f>IF(ISNUMBER(deployment_raw[[#This Row],[Column13]]), deployment_raw[[#This Row],[Column13]]/1048576,"")</f>
        <v/>
      </c>
    </row>
    <row r="843" spans="1:13" ht="15.75" customHeight="1" x14ac:dyDescent="0.25">
      <c r="A843" s="30" t="str">
        <f>IF(ISNONTEXT(deployment_raw[[#This Row],[Column1]]), "", deployment_raw[[#This Row],[Column1]])</f>
        <v/>
      </c>
      <c r="B843" s="47" t="str">
        <f>IF(ISNONTEXT(deployment_raw[[#This Row],[Column2]]), "", deployment_raw[[#This Row],[Column2]])</f>
        <v/>
      </c>
      <c r="C843" s="48" t="str">
        <f>IF(ISNONTEXT(deployment_raw[[#This Row],[Column3]]), "", deployment_raw[[#This Row],[Column3]])</f>
        <v/>
      </c>
      <c r="D843" s="47" t="str">
        <f>IF(ISNONTEXT(deployment_raw[[#This Row],[Column4]]), "", deployment_raw[[#This Row],[Column4]])</f>
        <v/>
      </c>
      <c r="E843" s="33" t="str">
        <f>IF(ISNUMBER(deployment_raw[[#This Row],[Column5]]), deployment_raw[[#This Row],[Column5]],"")</f>
        <v/>
      </c>
      <c r="F843" s="36" t="str">
        <f>IF(ISNUMBER(deployment_raw[[#This Row],[Column6]]), deployment_raw[[#This Row],[Column6]],"")</f>
        <v/>
      </c>
      <c r="G843" s="31" t="str">
        <f>IF(ISNUMBER(deployment_raw[[#This Row],[Column7]]), deployment_raw[[#This Row],[Column7]]/1048576,"")</f>
        <v/>
      </c>
      <c r="H843" s="31" t="str">
        <f>IF(ISNUMBER(deployment_raw[[#This Row],[Column8]]), deployment_raw[[#This Row],[Column8]],"")</f>
        <v/>
      </c>
      <c r="I843" s="33" t="str">
        <f>IF(ISNUMBER(deployment_raw[[#This Row],[Column9]]), deployment_raw[[#This Row],[Column9]]/1048576,"")</f>
        <v/>
      </c>
      <c r="J843" s="36" t="str">
        <f>IF(ISNUMBER(deployment_raw[[#This Row],[Column10]]), deployment_raw[[#This Row],[Column10]],"")</f>
        <v/>
      </c>
      <c r="K843" s="31" t="str">
        <f>IF(ISNUMBER(deployment_raw[[#This Row],[Column11]]), deployment_raw[[#This Row],[Column11]]/1048576,"")</f>
        <v/>
      </c>
      <c r="L843" s="31" t="str">
        <f>IF(ISNUMBER(deployment_raw[[#This Row],[Column12]]), deployment_raw[[#This Row],[Column12]],"")</f>
        <v/>
      </c>
      <c r="M843" s="40" t="str">
        <f>IF(ISNUMBER(deployment_raw[[#This Row],[Column13]]), deployment_raw[[#This Row],[Column13]]/1048576,"")</f>
        <v/>
      </c>
    </row>
    <row r="844" spans="1:13" ht="15.75" customHeight="1" x14ac:dyDescent="0.25">
      <c r="A844" s="30" t="str">
        <f>IF(ISNONTEXT(deployment_raw[[#This Row],[Column1]]), "", deployment_raw[[#This Row],[Column1]])</f>
        <v/>
      </c>
      <c r="B844" s="47" t="str">
        <f>IF(ISNONTEXT(deployment_raw[[#This Row],[Column2]]), "", deployment_raw[[#This Row],[Column2]])</f>
        <v/>
      </c>
      <c r="C844" s="48" t="str">
        <f>IF(ISNONTEXT(deployment_raw[[#This Row],[Column3]]), "", deployment_raw[[#This Row],[Column3]])</f>
        <v/>
      </c>
      <c r="D844" s="47" t="str">
        <f>IF(ISNONTEXT(deployment_raw[[#This Row],[Column4]]), "", deployment_raw[[#This Row],[Column4]])</f>
        <v/>
      </c>
      <c r="E844" s="33" t="str">
        <f>IF(ISNUMBER(deployment_raw[[#This Row],[Column5]]), deployment_raw[[#This Row],[Column5]],"")</f>
        <v/>
      </c>
      <c r="F844" s="36" t="str">
        <f>IF(ISNUMBER(deployment_raw[[#This Row],[Column6]]), deployment_raw[[#This Row],[Column6]],"")</f>
        <v/>
      </c>
      <c r="G844" s="31" t="str">
        <f>IF(ISNUMBER(deployment_raw[[#This Row],[Column7]]), deployment_raw[[#This Row],[Column7]]/1048576,"")</f>
        <v/>
      </c>
      <c r="H844" s="31" t="str">
        <f>IF(ISNUMBER(deployment_raw[[#This Row],[Column8]]), deployment_raw[[#This Row],[Column8]],"")</f>
        <v/>
      </c>
      <c r="I844" s="33" t="str">
        <f>IF(ISNUMBER(deployment_raw[[#This Row],[Column9]]), deployment_raw[[#This Row],[Column9]]/1048576,"")</f>
        <v/>
      </c>
      <c r="J844" s="36" t="str">
        <f>IF(ISNUMBER(deployment_raw[[#This Row],[Column10]]), deployment_raw[[#This Row],[Column10]],"")</f>
        <v/>
      </c>
      <c r="K844" s="31" t="str">
        <f>IF(ISNUMBER(deployment_raw[[#This Row],[Column11]]), deployment_raw[[#This Row],[Column11]]/1048576,"")</f>
        <v/>
      </c>
      <c r="L844" s="31" t="str">
        <f>IF(ISNUMBER(deployment_raw[[#This Row],[Column12]]), deployment_raw[[#This Row],[Column12]],"")</f>
        <v/>
      </c>
      <c r="M844" s="40" t="str">
        <f>IF(ISNUMBER(deployment_raw[[#This Row],[Column13]]), deployment_raw[[#This Row],[Column13]]/1048576,"")</f>
        <v/>
      </c>
    </row>
    <row r="845" spans="1:13" ht="15.75" customHeight="1" x14ac:dyDescent="0.25">
      <c r="A845" s="30" t="str">
        <f>IF(ISNONTEXT(deployment_raw[[#This Row],[Column1]]), "", deployment_raw[[#This Row],[Column1]])</f>
        <v/>
      </c>
      <c r="B845" s="47" t="str">
        <f>IF(ISNONTEXT(deployment_raw[[#This Row],[Column2]]), "", deployment_raw[[#This Row],[Column2]])</f>
        <v/>
      </c>
      <c r="C845" s="48" t="str">
        <f>IF(ISNONTEXT(deployment_raw[[#This Row],[Column3]]), "", deployment_raw[[#This Row],[Column3]])</f>
        <v/>
      </c>
      <c r="D845" s="47" t="str">
        <f>IF(ISNONTEXT(deployment_raw[[#This Row],[Column4]]), "", deployment_raw[[#This Row],[Column4]])</f>
        <v/>
      </c>
      <c r="E845" s="33" t="str">
        <f>IF(ISNUMBER(deployment_raw[[#This Row],[Column5]]), deployment_raw[[#This Row],[Column5]],"")</f>
        <v/>
      </c>
      <c r="F845" s="36" t="str">
        <f>IF(ISNUMBER(deployment_raw[[#This Row],[Column6]]), deployment_raw[[#This Row],[Column6]],"")</f>
        <v/>
      </c>
      <c r="G845" s="31" t="str">
        <f>IF(ISNUMBER(deployment_raw[[#This Row],[Column7]]), deployment_raw[[#This Row],[Column7]]/1048576,"")</f>
        <v/>
      </c>
      <c r="H845" s="31" t="str">
        <f>IF(ISNUMBER(deployment_raw[[#This Row],[Column8]]), deployment_raw[[#This Row],[Column8]],"")</f>
        <v/>
      </c>
      <c r="I845" s="33" t="str">
        <f>IF(ISNUMBER(deployment_raw[[#This Row],[Column9]]), deployment_raw[[#This Row],[Column9]]/1048576,"")</f>
        <v/>
      </c>
      <c r="J845" s="36" t="str">
        <f>IF(ISNUMBER(deployment_raw[[#This Row],[Column10]]), deployment_raw[[#This Row],[Column10]],"")</f>
        <v/>
      </c>
      <c r="K845" s="31" t="str">
        <f>IF(ISNUMBER(deployment_raw[[#This Row],[Column11]]), deployment_raw[[#This Row],[Column11]]/1048576,"")</f>
        <v/>
      </c>
      <c r="L845" s="31" t="str">
        <f>IF(ISNUMBER(deployment_raw[[#This Row],[Column12]]), deployment_raw[[#This Row],[Column12]],"")</f>
        <v/>
      </c>
      <c r="M845" s="40" t="str">
        <f>IF(ISNUMBER(deployment_raw[[#This Row],[Column13]]), deployment_raw[[#This Row],[Column13]]/1048576,"")</f>
        <v/>
      </c>
    </row>
    <row r="846" spans="1:13" ht="15.75" customHeight="1" x14ac:dyDescent="0.25">
      <c r="A846" s="30" t="str">
        <f>IF(ISNONTEXT(deployment_raw[[#This Row],[Column1]]), "", deployment_raw[[#This Row],[Column1]])</f>
        <v/>
      </c>
      <c r="B846" s="47" t="str">
        <f>IF(ISNONTEXT(deployment_raw[[#This Row],[Column2]]), "", deployment_raw[[#This Row],[Column2]])</f>
        <v/>
      </c>
      <c r="C846" s="48" t="str">
        <f>IF(ISNONTEXT(deployment_raw[[#This Row],[Column3]]), "", deployment_raw[[#This Row],[Column3]])</f>
        <v/>
      </c>
      <c r="D846" s="47" t="str">
        <f>IF(ISNONTEXT(deployment_raw[[#This Row],[Column4]]), "", deployment_raw[[#This Row],[Column4]])</f>
        <v/>
      </c>
      <c r="E846" s="33" t="str">
        <f>IF(ISNUMBER(deployment_raw[[#This Row],[Column5]]), deployment_raw[[#This Row],[Column5]],"")</f>
        <v/>
      </c>
      <c r="F846" s="36" t="str">
        <f>IF(ISNUMBER(deployment_raw[[#This Row],[Column6]]), deployment_raw[[#This Row],[Column6]],"")</f>
        <v/>
      </c>
      <c r="G846" s="31" t="str">
        <f>IF(ISNUMBER(deployment_raw[[#This Row],[Column7]]), deployment_raw[[#This Row],[Column7]]/1048576,"")</f>
        <v/>
      </c>
      <c r="H846" s="31" t="str">
        <f>IF(ISNUMBER(deployment_raw[[#This Row],[Column8]]), deployment_raw[[#This Row],[Column8]],"")</f>
        <v/>
      </c>
      <c r="I846" s="33" t="str">
        <f>IF(ISNUMBER(deployment_raw[[#This Row],[Column9]]), deployment_raw[[#This Row],[Column9]]/1048576,"")</f>
        <v/>
      </c>
      <c r="J846" s="36" t="str">
        <f>IF(ISNUMBER(deployment_raw[[#This Row],[Column10]]), deployment_raw[[#This Row],[Column10]],"")</f>
        <v/>
      </c>
      <c r="K846" s="31" t="str">
        <f>IF(ISNUMBER(deployment_raw[[#This Row],[Column11]]), deployment_raw[[#This Row],[Column11]]/1048576,"")</f>
        <v/>
      </c>
      <c r="L846" s="31" t="str">
        <f>IF(ISNUMBER(deployment_raw[[#This Row],[Column12]]), deployment_raw[[#This Row],[Column12]],"")</f>
        <v/>
      </c>
      <c r="M846" s="40" t="str">
        <f>IF(ISNUMBER(deployment_raw[[#This Row],[Column13]]), deployment_raw[[#This Row],[Column13]]/1048576,"")</f>
        <v/>
      </c>
    </row>
    <row r="847" spans="1:13" ht="15.75" customHeight="1" x14ac:dyDescent="0.25">
      <c r="A847" s="30" t="str">
        <f>IF(ISNONTEXT(deployment_raw[[#This Row],[Column1]]), "", deployment_raw[[#This Row],[Column1]])</f>
        <v/>
      </c>
      <c r="B847" s="47" t="str">
        <f>IF(ISNONTEXT(deployment_raw[[#This Row],[Column2]]), "", deployment_raw[[#This Row],[Column2]])</f>
        <v/>
      </c>
      <c r="C847" s="48" t="str">
        <f>IF(ISNONTEXT(deployment_raw[[#This Row],[Column3]]), "", deployment_raw[[#This Row],[Column3]])</f>
        <v/>
      </c>
      <c r="D847" s="47" t="str">
        <f>IF(ISNONTEXT(deployment_raw[[#This Row],[Column4]]), "", deployment_raw[[#This Row],[Column4]])</f>
        <v/>
      </c>
      <c r="E847" s="33" t="str">
        <f>IF(ISNUMBER(deployment_raw[[#This Row],[Column5]]), deployment_raw[[#This Row],[Column5]],"")</f>
        <v/>
      </c>
      <c r="F847" s="36" t="str">
        <f>IF(ISNUMBER(deployment_raw[[#This Row],[Column6]]), deployment_raw[[#This Row],[Column6]],"")</f>
        <v/>
      </c>
      <c r="G847" s="31" t="str">
        <f>IF(ISNUMBER(deployment_raw[[#This Row],[Column7]]), deployment_raw[[#This Row],[Column7]]/1048576,"")</f>
        <v/>
      </c>
      <c r="H847" s="31" t="str">
        <f>IF(ISNUMBER(deployment_raw[[#This Row],[Column8]]), deployment_raw[[#This Row],[Column8]],"")</f>
        <v/>
      </c>
      <c r="I847" s="33" t="str">
        <f>IF(ISNUMBER(deployment_raw[[#This Row],[Column9]]), deployment_raw[[#This Row],[Column9]]/1048576,"")</f>
        <v/>
      </c>
      <c r="J847" s="36" t="str">
        <f>IF(ISNUMBER(deployment_raw[[#This Row],[Column10]]), deployment_raw[[#This Row],[Column10]],"")</f>
        <v/>
      </c>
      <c r="K847" s="31" t="str">
        <f>IF(ISNUMBER(deployment_raw[[#This Row],[Column11]]), deployment_raw[[#This Row],[Column11]]/1048576,"")</f>
        <v/>
      </c>
      <c r="L847" s="31" t="str">
        <f>IF(ISNUMBER(deployment_raw[[#This Row],[Column12]]), deployment_raw[[#This Row],[Column12]],"")</f>
        <v/>
      </c>
      <c r="M847" s="40" t="str">
        <f>IF(ISNUMBER(deployment_raw[[#This Row],[Column13]]), deployment_raw[[#This Row],[Column13]]/1048576,"")</f>
        <v/>
      </c>
    </row>
    <row r="848" spans="1:13" ht="15.75" customHeight="1" x14ac:dyDescent="0.25">
      <c r="A848" s="30" t="str">
        <f>IF(ISNONTEXT(deployment_raw[[#This Row],[Column1]]), "", deployment_raw[[#This Row],[Column1]])</f>
        <v/>
      </c>
      <c r="B848" s="47" t="str">
        <f>IF(ISNONTEXT(deployment_raw[[#This Row],[Column2]]), "", deployment_raw[[#This Row],[Column2]])</f>
        <v/>
      </c>
      <c r="C848" s="48" t="str">
        <f>IF(ISNONTEXT(deployment_raw[[#This Row],[Column3]]), "", deployment_raw[[#This Row],[Column3]])</f>
        <v/>
      </c>
      <c r="D848" s="47" t="str">
        <f>IF(ISNONTEXT(deployment_raw[[#This Row],[Column4]]), "", deployment_raw[[#This Row],[Column4]])</f>
        <v/>
      </c>
      <c r="E848" s="33" t="str">
        <f>IF(ISNUMBER(deployment_raw[[#This Row],[Column5]]), deployment_raw[[#This Row],[Column5]],"")</f>
        <v/>
      </c>
      <c r="F848" s="36" t="str">
        <f>IF(ISNUMBER(deployment_raw[[#This Row],[Column6]]), deployment_raw[[#This Row],[Column6]],"")</f>
        <v/>
      </c>
      <c r="G848" s="31" t="str">
        <f>IF(ISNUMBER(deployment_raw[[#This Row],[Column7]]), deployment_raw[[#This Row],[Column7]]/1048576,"")</f>
        <v/>
      </c>
      <c r="H848" s="31" t="str">
        <f>IF(ISNUMBER(deployment_raw[[#This Row],[Column8]]), deployment_raw[[#This Row],[Column8]],"")</f>
        <v/>
      </c>
      <c r="I848" s="33" t="str">
        <f>IF(ISNUMBER(deployment_raw[[#This Row],[Column9]]), deployment_raw[[#This Row],[Column9]]/1048576,"")</f>
        <v/>
      </c>
      <c r="J848" s="36" t="str">
        <f>IF(ISNUMBER(deployment_raw[[#This Row],[Column10]]), deployment_raw[[#This Row],[Column10]],"")</f>
        <v/>
      </c>
      <c r="K848" s="31" t="str">
        <f>IF(ISNUMBER(deployment_raw[[#This Row],[Column11]]), deployment_raw[[#This Row],[Column11]]/1048576,"")</f>
        <v/>
      </c>
      <c r="L848" s="31" t="str">
        <f>IF(ISNUMBER(deployment_raw[[#This Row],[Column12]]), deployment_raw[[#This Row],[Column12]],"")</f>
        <v/>
      </c>
      <c r="M848" s="40" t="str">
        <f>IF(ISNUMBER(deployment_raw[[#This Row],[Column13]]), deployment_raw[[#This Row],[Column13]]/1048576,"")</f>
        <v/>
      </c>
    </row>
    <row r="849" spans="1:13" ht="15.75" customHeight="1" x14ac:dyDescent="0.25">
      <c r="A849" s="30" t="str">
        <f>IF(ISNONTEXT(deployment_raw[[#This Row],[Column1]]), "", deployment_raw[[#This Row],[Column1]])</f>
        <v/>
      </c>
      <c r="B849" s="47" t="str">
        <f>IF(ISNONTEXT(deployment_raw[[#This Row],[Column2]]), "", deployment_raw[[#This Row],[Column2]])</f>
        <v/>
      </c>
      <c r="C849" s="48" t="str">
        <f>IF(ISNONTEXT(deployment_raw[[#This Row],[Column3]]), "", deployment_raw[[#This Row],[Column3]])</f>
        <v/>
      </c>
      <c r="D849" s="47" t="str">
        <f>IF(ISNONTEXT(deployment_raw[[#This Row],[Column4]]), "", deployment_raw[[#This Row],[Column4]])</f>
        <v/>
      </c>
      <c r="E849" s="33" t="str">
        <f>IF(ISNUMBER(deployment_raw[[#This Row],[Column5]]), deployment_raw[[#This Row],[Column5]],"")</f>
        <v/>
      </c>
      <c r="F849" s="36" t="str">
        <f>IF(ISNUMBER(deployment_raw[[#This Row],[Column6]]), deployment_raw[[#This Row],[Column6]],"")</f>
        <v/>
      </c>
      <c r="G849" s="31" t="str">
        <f>IF(ISNUMBER(deployment_raw[[#This Row],[Column7]]), deployment_raw[[#This Row],[Column7]]/1048576,"")</f>
        <v/>
      </c>
      <c r="H849" s="31" t="str">
        <f>IF(ISNUMBER(deployment_raw[[#This Row],[Column8]]), deployment_raw[[#This Row],[Column8]],"")</f>
        <v/>
      </c>
      <c r="I849" s="33" t="str">
        <f>IF(ISNUMBER(deployment_raw[[#This Row],[Column9]]), deployment_raw[[#This Row],[Column9]]/1048576,"")</f>
        <v/>
      </c>
      <c r="J849" s="36" t="str">
        <f>IF(ISNUMBER(deployment_raw[[#This Row],[Column10]]), deployment_raw[[#This Row],[Column10]],"")</f>
        <v/>
      </c>
      <c r="K849" s="31" t="str">
        <f>IF(ISNUMBER(deployment_raw[[#This Row],[Column11]]), deployment_raw[[#This Row],[Column11]]/1048576,"")</f>
        <v/>
      </c>
      <c r="L849" s="31" t="str">
        <f>IF(ISNUMBER(deployment_raw[[#This Row],[Column12]]), deployment_raw[[#This Row],[Column12]],"")</f>
        <v/>
      </c>
      <c r="M849" s="40" t="str">
        <f>IF(ISNUMBER(deployment_raw[[#This Row],[Column13]]), deployment_raw[[#This Row],[Column13]]/1048576,"")</f>
        <v/>
      </c>
    </row>
    <row r="850" spans="1:13" ht="15.75" customHeight="1" x14ac:dyDescent="0.25">
      <c r="A850" s="30" t="str">
        <f>IF(ISNONTEXT(deployment_raw[[#This Row],[Column1]]), "", deployment_raw[[#This Row],[Column1]])</f>
        <v/>
      </c>
      <c r="B850" s="47" t="str">
        <f>IF(ISNONTEXT(deployment_raw[[#This Row],[Column2]]), "", deployment_raw[[#This Row],[Column2]])</f>
        <v/>
      </c>
      <c r="C850" s="48" t="str">
        <f>IF(ISNONTEXT(deployment_raw[[#This Row],[Column3]]), "", deployment_raw[[#This Row],[Column3]])</f>
        <v/>
      </c>
      <c r="D850" s="47" t="str">
        <f>IF(ISNONTEXT(deployment_raw[[#This Row],[Column4]]), "", deployment_raw[[#This Row],[Column4]])</f>
        <v/>
      </c>
      <c r="E850" s="33" t="str">
        <f>IF(ISNUMBER(deployment_raw[[#This Row],[Column5]]), deployment_raw[[#This Row],[Column5]],"")</f>
        <v/>
      </c>
      <c r="F850" s="36" t="str">
        <f>IF(ISNUMBER(deployment_raw[[#This Row],[Column6]]), deployment_raw[[#This Row],[Column6]],"")</f>
        <v/>
      </c>
      <c r="G850" s="31" t="str">
        <f>IF(ISNUMBER(deployment_raw[[#This Row],[Column7]]), deployment_raw[[#This Row],[Column7]]/1048576,"")</f>
        <v/>
      </c>
      <c r="H850" s="31" t="str">
        <f>IF(ISNUMBER(deployment_raw[[#This Row],[Column8]]), deployment_raw[[#This Row],[Column8]],"")</f>
        <v/>
      </c>
      <c r="I850" s="33" t="str">
        <f>IF(ISNUMBER(deployment_raw[[#This Row],[Column9]]), deployment_raw[[#This Row],[Column9]]/1048576,"")</f>
        <v/>
      </c>
      <c r="J850" s="36" t="str">
        <f>IF(ISNUMBER(deployment_raw[[#This Row],[Column10]]), deployment_raw[[#This Row],[Column10]],"")</f>
        <v/>
      </c>
      <c r="K850" s="31" t="str">
        <f>IF(ISNUMBER(deployment_raw[[#This Row],[Column11]]), deployment_raw[[#This Row],[Column11]]/1048576,"")</f>
        <v/>
      </c>
      <c r="L850" s="31" t="str">
        <f>IF(ISNUMBER(deployment_raw[[#This Row],[Column12]]), deployment_raw[[#This Row],[Column12]],"")</f>
        <v/>
      </c>
      <c r="M850" s="40" t="str">
        <f>IF(ISNUMBER(deployment_raw[[#This Row],[Column13]]), deployment_raw[[#This Row],[Column13]]/1048576,"")</f>
        <v/>
      </c>
    </row>
    <row r="851" spans="1:13" ht="15.75" customHeight="1" x14ac:dyDescent="0.25">
      <c r="A851" s="30" t="str">
        <f>IF(ISNONTEXT(deployment_raw[[#This Row],[Column1]]), "", deployment_raw[[#This Row],[Column1]])</f>
        <v/>
      </c>
      <c r="B851" s="47" t="str">
        <f>IF(ISNONTEXT(deployment_raw[[#This Row],[Column2]]), "", deployment_raw[[#This Row],[Column2]])</f>
        <v/>
      </c>
      <c r="C851" s="48" t="str">
        <f>IF(ISNONTEXT(deployment_raw[[#This Row],[Column3]]), "", deployment_raw[[#This Row],[Column3]])</f>
        <v/>
      </c>
      <c r="D851" s="47" t="str">
        <f>IF(ISNONTEXT(deployment_raw[[#This Row],[Column4]]), "", deployment_raw[[#This Row],[Column4]])</f>
        <v/>
      </c>
      <c r="E851" s="33" t="str">
        <f>IF(ISNUMBER(deployment_raw[[#This Row],[Column5]]), deployment_raw[[#This Row],[Column5]],"")</f>
        <v/>
      </c>
      <c r="F851" s="36" t="str">
        <f>IF(ISNUMBER(deployment_raw[[#This Row],[Column6]]), deployment_raw[[#This Row],[Column6]],"")</f>
        <v/>
      </c>
      <c r="G851" s="31" t="str">
        <f>IF(ISNUMBER(deployment_raw[[#This Row],[Column7]]), deployment_raw[[#This Row],[Column7]]/1048576,"")</f>
        <v/>
      </c>
      <c r="H851" s="31" t="str">
        <f>IF(ISNUMBER(deployment_raw[[#This Row],[Column8]]), deployment_raw[[#This Row],[Column8]],"")</f>
        <v/>
      </c>
      <c r="I851" s="33" t="str">
        <f>IF(ISNUMBER(deployment_raw[[#This Row],[Column9]]), deployment_raw[[#This Row],[Column9]]/1048576,"")</f>
        <v/>
      </c>
      <c r="J851" s="36" t="str">
        <f>IF(ISNUMBER(deployment_raw[[#This Row],[Column10]]), deployment_raw[[#This Row],[Column10]],"")</f>
        <v/>
      </c>
      <c r="K851" s="31" t="str">
        <f>IF(ISNUMBER(deployment_raw[[#This Row],[Column11]]), deployment_raw[[#This Row],[Column11]]/1048576,"")</f>
        <v/>
      </c>
      <c r="L851" s="31" t="str">
        <f>IF(ISNUMBER(deployment_raw[[#This Row],[Column12]]), deployment_raw[[#This Row],[Column12]],"")</f>
        <v/>
      </c>
      <c r="M851" s="40" t="str">
        <f>IF(ISNUMBER(deployment_raw[[#This Row],[Column13]]), deployment_raw[[#This Row],[Column13]]/1048576,"")</f>
        <v/>
      </c>
    </row>
    <row r="852" spans="1:13" ht="15.75" customHeight="1" x14ac:dyDescent="0.25">
      <c r="A852" s="30" t="str">
        <f>IF(ISNONTEXT(deployment_raw[[#This Row],[Column1]]), "", deployment_raw[[#This Row],[Column1]])</f>
        <v/>
      </c>
      <c r="B852" s="47" t="str">
        <f>IF(ISNONTEXT(deployment_raw[[#This Row],[Column2]]), "", deployment_raw[[#This Row],[Column2]])</f>
        <v/>
      </c>
      <c r="C852" s="48" t="str">
        <f>IF(ISNONTEXT(deployment_raw[[#This Row],[Column3]]), "", deployment_raw[[#This Row],[Column3]])</f>
        <v/>
      </c>
      <c r="D852" s="47" t="str">
        <f>IF(ISNONTEXT(deployment_raw[[#This Row],[Column4]]), "", deployment_raw[[#This Row],[Column4]])</f>
        <v/>
      </c>
      <c r="E852" s="33" t="str">
        <f>IF(ISNUMBER(deployment_raw[[#This Row],[Column5]]), deployment_raw[[#This Row],[Column5]],"")</f>
        <v/>
      </c>
      <c r="F852" s="36" t="str">
        <f>IF(ISNUMBER(deployment_raw[[#This Row],[Column6]]), deployment_raw[[#This Row],[Column6]],"")</f>
        <v/>
      </c>
      <c r="G852" s="31" t="str">
        <f>IF(ISNUMBER(deployment_raw[[#This Row],[Column7]]), deployment_raw[[#This Row],[Column7]]/1048576,"")</f>
        <v/>
      </c>
      <c r="H852" s="31" t="str">
        <f>IF(ISNUMBER(deployment_raw[[#This Row],[Column8]]), deployment_raw[[#This Row],[Column8]],"")</f>
        <v/>
      </c>
      <c r="I852" s="33" t="str">
        <f>IF(ISNUMBER(deployment_raw[[#This Row],[Column9]]), deployment_raw[[#This Row],[Column9]]/1048576,"")</f>
        <v/>
      </c>
      <c r="J852" s="36" t="str">
        <f>IF(ISNUMBER(deployment_raw[[#This Row],[Column10]]), deployment_raw[[#This Row],[Column10]],"")</f>
        <v/>
      </c>
      <c r="K852" s="31" t="str">
        <f>IF(ISNUMBER(deployment_raw[[#This Row],[Column11]]), deployment_raw[[#This Row],[Column11]]/1048576,"")</f>
        <v/>
      </c>
      <c r="L852" s="31" t="str">
        <f>IF(ISNUMBER(deployment_raw[[#This Row],[Column12]]), deployment_raw[[#This Row],[Column12]],"")</f>
        <v/>
      </c>
      <c r="M852" s="40" t="str">
        <f>IF(ISNUMBER(deployment_raw[[#This Row],[Column13]]), deployment_raw[[#This Row],[Column13]]/1048576,"")</f>
        <v/>
      </c>
    </row>
    <row r="853" spans="1:13" ht="15.75" customHeight="1" x14ac:dyDescent="0.25">
      <c r="A853" s="30" t="str">
        <f>IF(ISNONTEXT(deployment_raw[[#This Row],[Column1]]), "", deployment_raw[[#This Row],[Column1]])</f>
        <v/>
      </c>
      <c r="B853" s="47" t="str">
        <f>IF(ISNONTEXT(deployment_raw[[#This Row],[Column2]]), "", deployment_raw[[#This Row],[Column2]])</f>
        <v/>
      </c>
      <c r="C853" s="48" t="str">
        <f>IF(ISNONTEXT(deployment_raw[[#This Row],[Column3]]), "", deployment_raw[[#This Row],[Column3]])</f>
        <v/>
      </c>
      <c r="D853" s="47" t="str">
        <f>IF(ISNONTEXT(deployment_raw[[#This Row],[Column4]]), "", deployment_raw[[#This Row],[Column4]])</f>
        <v/>
      </c>
      <c r="E853" s="33" t="str">
        <f>IF(ISNUMBER(deployment_raw[[#This Row],[Column5]]), deployment_raw[[#This Row],[Column5]],"")</f>
        <v/>
      </c>
      <c r="F853" s="36" t="str">
        <f>IF(ISNUMBER(deployment_raw[[#This Row],[Column6]]), deployment_raw[[#This Row],[Column6]],"")</f>
        <v/>
      </c>
      <c r="G853" s="31" t="str">
        <f>IF(ISNUMBER(deployment_raw[[#This Row],[Column7]]), deployment_raw[[#This Row],[Column7]]/1048576,"")</f>
        <v/>
      </c>
      <c r="H853" s="31" t="str">
        <f>IF(ISNUMBER(deployment_raw[[#This Row],[Column8]]), deployment_raw[[#This Row],[Column8]],"")</f>
        <v/>
      </c>
      <c r="I853" s="33" t="str">
        <f>IF(ISNUMBER(deployment_raw[[#This Row],[Column9]]), deployment_raw[[#This Row],[Column9]]/1048576,"")</f>
        <v/>
      </c>
      <c r="J853" s="36" t="str">
        <f>IF(ISNUMBER(deployment_raw[[#This Row],[Column10]]), deployment_raw[[#This Row],[Column10]],"")</f>
        <v/>
      </c>
      <c r="K853" s="31" t="str">
        <f>IF(ISNUMBER(deployment_raw[[#This Row],[Column11]]), deployment_raw[[#This Row],[Column11]]/1048576,"")</f>
        <v/>
      </c>
      <c r="L853" s="31" t="str">
        <f>IF(ISNUMBER(deployment_raw[[#This Row],[Column12]]), deployment_raw[[#This Row],[Column12]],"")</f>
        <v/>
      </c>
      <c r="M853" s="40" t="str">
        <f>IF(ISNUMBER(deployment_raw[[#This Row],[Column13]]), deployment_raw[[#This Row],[Column13]]/1048576,"")</f>
        <v/>
      </c>
    </row>
    <row r="854" spans="1:13" ht="15.75" customHeight="1" x14ac:dyDescent="0.25">
      <c r="A854" s="30" t="str">
        <f>IF(ISNONTEXT(deployment_raw[[#This Row],[Column1]]), "", deployment_raw[[#This Row],[Column1]])</f>
        <v/>
      </c>
      <c r="B854" s="47" t="str">
        <f>IF(ISNONTEXT(deployment_raw[[#This Row],[Column2]]), "", deployment_raw[[#This Row],[Column2]])</f>
        <v/>
      </c>
      <c r="C854" s="48" t="str">
        <f>IF(ISNONTEXT(deployment_raw[[#This Row],[Column3]]), "", deployment_raw[[#This Row],[Column3]])</f>
        <v/>
      </c>
      <c r="D854" s="47" t="str">
        <f>IF(ISNONTEXT(deployment_raw[[#This Row],[Column4]]), "", deployment_raw[[#This Row],[Column4]])</f>
        <v/>
      </c>
      <c r="E854" s="33" t="str">
        <f>IF(ISNUMBER(deployment_raw[[#This Row],[Column5]]), deployment_raw[[#This Row],[Column5]],"")</f>
        <v/>
      </c>
      <c r="F854" s="36" t="str">
        <f>IF(ISNUMBER(deployment_raw[[#This Row],[Column6]]), deployment_raw[[#This Row],[Column6]],"")</f>
        <v/>
      </c>
      <c r="G854" s="31" t="str">
        <f>IF(ISNUMBER(deployment_raw[[#This Row],[Column7]]), deployment_raw[[#This Row],[Column7]]/1048576,"")</f>
        <v/>
      </c>
      <c r="H854" s="31" t="str">
        <f>IF(ISNUMBER(deployment_raw[[#This Row],[Column8]]), deployment_raw[[#This Row],[Column8]],"")</f>
        <v/>
      </c>
      <c r="I854" s="33" t="str">
        <f>IF(ISNUMBER(deployment_raw[[#This Row],[Column9]]), deployment_raw[[#This Row],[Column9]]/1048576,"")</f>
        <v/>
      </c>
      <c r="J854" s="36" t="str">
        <f>IF(ISNUMBER(deployment_raw[[#This Row],[Column10]]), deployment_raw[[#This Row],[Column10]],"")</f>
        <v/>
      </c>
      <c r="K854" s="31" t="str">
        <f>IF(ISNUMBER(deployment_raw[[#This Row],[Column11]]), deployment_raw[[#This Row],[Column11]]/1048576,"")</f>
        <v/>
      </c>
      <c r="L854" s="31" t="str">
        <f>IF(ISNUMBER(deployment_raw[[#This Row],[Column12]]), deployment_raw[[#This Row],[Column12]],"")</f>
        <v/>
      </c>
      <c r="M854" s="40" t="str">
        <f>IF(ISNUMBER(deployment_raw[[#This Row],[Column13]]), deployment_raw[[#This Row],[Column13]]/1048576,"")</f>
        <v/>
      </c>
    </row>
    <row r="855" spans="1:13" ht="15.75" customHeight="1" x14ac:dyDescent="0.25">
      <c r="A855" s="30" t="str">
        <f>IF(ISNONTEXT(deployment_raw[[#This Row],[Column1]]), "", deployment_raw[[#This Row],[Column1]])</f>
        <v/>
      </c>
      <c r="B855" s="47" t="str">
        <f>IF(ISNONTEXT(deployment_raw[[#This Row],[Column2]]), "", deployment_raw[[#This Row],[Column2]])</f>
        <v/>
      </c>
      <c r="C855" s="48" t="str">
        <f>IF(ISNONTEXT(deployment_raw[[#This Row],[Column3]]), "", deployment_raw[[#This Row],[Column3]])</f>
        <v/>
      </c>
      <c r="D855" s="47" t="str">
        <f>IF(ISNONTEXT(deployment_raw[[#This Row],[Column4]]), "", deployment_raw[[#This Row],[Column4]])</f>
        <v/>
      </c>
      <c r="E855" s="33" t="str">
        <f>IF(ISNUMBER(deployment_raw[[#This Row],[Column5]]), deployment_raw[[#This Row],[Column5]],"")</f>
        <v/>
      </c>
      <c r="F855" s="36" t="str">
        <f>IF(ISNUMBER(deployment_raw[[#This Row],[Column6]]), deployment_raw[[#This Row],[Column6]],"")</f>
        <v/>
      </c>
      <c r="G855" s="31" t="str">
        <f>IF(ISNUMBER(deployment_raw[[#This Row],[Column7]]), deployment_raw[[#This Row],[Column7]]/1048576,"")</f>
        <v/>
      </c>
      <c r="H855" s="31" t="str">
        <f>IF(ISNUMBER(deployment_raw[[#This Row],[Column8]]), deployment_raw[[#This Row],[Column8]],"")</f>
        <v/>
      </c>
      <c r="I855" s="33" t="str">
        <f>IF(ISNUMBER(deployment_raw[[#This Row],[Column9]]), deployment_raw[[#This Row],[Column9]]/1048576,"")</f>
        <v/>
      </c>
      <c r="J855" s="36" t="str">
        <f>IF(ISNUMBER(deployment_raw[[#This Row],[Column10]]), deployment_raw[[#This Row],[Column10]],"")</f>
        <v/>
      </c>
      <c r="K855" s="31" t="str">
        <f>IF(ISNUMBER(deployment_raw[[#This Row],[Column11]]), deployment_raw[[#This Row],[Column11]]/1048576,"")</f>
        <v/>
      </c>
      <c r="L855" s="31" t="str">
        <f>IF(ISNUMBER(deployment_raw[[#This Row],[Column12]]), deployment_raw[[#This Row],[Column12]],"")</f>
        <v/>
      </c>
      <c r="M855" s="40" t="str">
        <f>IF(ISNUMBER(deployment_raw[[#This Row],[Column13]]), deployment_raw[[#This Row],[Column13]]/1048576,"")</f>
        <v/>
      </c>
    </row>
    <row r="856" spans="1:13" ht="15.75" customHeight="1" x14ac:dyDescent="0.25">
      <c r="A856" s="30" t="str">
        <f>IF(ISNONTEXT(deployment_raw[[#This Row],[Column1]]), "", deployment_raw[[#This Row],[Column1]])</f>
        <v/>
      </c>
      <c r="B856" s="47" t="str">
        <f>IF(ISNONTEXT(deployment_raw[[#This Row],[Column2]]), "", deployment_raw[[#This Row],[Column2]])</f>
        <v/>
      </c>
      <c r="C856" s="48" t="str">
        <f>IF(ISNONTEXT(deployment_raw[[#This Row],[Column3]]), "", deployment_raw[[#This Row],[Column3]])</f>
        <v/>
      </c>
      <c r="D856" s="47" t="str">
        <f>IF(ISNONTEXT(deployment_raw[[#This Row],[Column4]]), "", deployment_raw[[#This Row],[Column4]])</f>
        <v/>
      </c>
      <c r="E856" s="33" t="str">
        <f>IF(ISNUMBER(deployment_raw[[#This Row],[Column5]]), deployment_raw[[#This Row],[Column5]],"")</f>
        <v/>
      </c>
      <c r="F856" s="36" t="str">
        <f>IF(ISNUMBER(deployment_raw[[#This Row],[Column6]]), deployment_raw[[#This Row],[Column6]],"")</f>
        <v/>
      </c>
      <c r="G856" s="31" t="str">
        <f>IF(ISNUMBER(deployment_raw[[#This Row],[Column7]]), deployment_raw[[#This Row],[Column7]]/1048576,"")</f>
        <v/>
      </c>
      <c r="H856" s="31" t="str">
        <f>IF(ISNUMBER(deployment_raw[[#This Row],[Column8]]), deployment_raw[[#This Row],[Column8]],"")</f>
        <v/>
      </c>
      <c r="I856" s="33" t="str">
        <f>IF(ISNUMBER(deployment_raw[[#This Row],[Column9]]), deployment_raw[[#This Row],[Column9]]/1048576,"")</f>
        <v/>
      </c>
      <c r="J856" s="36" t="str">
        <f>IF(ISNUMBER(deployment_raw[[#This Row],[Column10]]), deployment_raw[[#This Row],[Column10]],"")</f>
        <v/>
      </c>
      <c r="K856" s="31" t="str">
        <f>IF(ISNUMBER(deployment_raw[[#This Row],[Column11]]), deployment_raw[[#This Row],[Column11]]/1048576,"")</f>
        <v/>
      </c>
      <c r="L856" s="31" t="str">
        <f>IF(ISNUMBER(deployment_raw[[#This Row],[Column12]]), deployment_raw[[#This Row],[Column12]],"")</f>
        <v/>
      </c>
      <c r="M856" s="40" t="str">
        <f>IF(ISNUMBER(deployment_raw[[#This Row],[Column13]]), deployment_raw[[#This Row],[Column13]]/1048576,"")</f>
        <v/>
      </c>
    </row>
    <row r="857" spans="1:13" ht="15.75" customHeight="1" x14ac:dyDescent="0.25">
      <c r="A857" s="30" t="str">
        <f>IF(ISNONTEXT(deployment_raw[[#This Row],[Column1]]), "", deployment_raw[[#This Row],[Column1]])</f>
        <v/>
      </c>
      <c r="B857" s="47" t="str">
        <f>IF(ISNONTEXT(deployment_raw[[#This Row],[Column2]]), "", deployment_raw[[#This Row],[Column2]])</f>
        <v/>
      </c>
      <c r="C857" s="48" t="str">
        <f>IF(ISNONTEXT(deployment_raw[[#This Row],[Column3]]), "", deployment_raw[[#This Row],[Column3]])</f>
        <v/>
      </c>
      <c r="D857" s="47" t="str">
        <f>IF(ISNONTEXT(deployment_raw[[#This Row],[Column4]]), "", deployment_raw[[#This Row],[Column4]])</f>
        <v/>
      </c>
      <c r="E857" s="33" t="str">
        <f>IF(ISNUMBER(deployment_raw[[#This Row],[Column5]]), deployment_raw[[#This Row],[Column5]],"")</f>
        <v/>
      </c>
      <c r="F857" s="36" t="str">
        <f>IF(ISNUMBER(deployment_raw[[#This Row],[Column6]]), deployment_raw[[#This Row],[Column6]],"")</f>
        <v/>
      </c>
      <c r="G857" s="31" t="str">
        <f>IF(ISNUMBER(deployment_raw[[#This Row],[Column7]]), deployment_raw[[#This Row],[Column7]]/1048576,"")</f>
        <v/>
      </c>
      <c r="H857" s="31" t="str">
        <f>IF(ISNUMBER(deployment_raw[[#This Row],[Column8]]), deployment_raw[[#This Row],[Column8]],"")</f>
        <v/>
      </c>
      <c r="I857" s="33" t="str">
        <f>IF(ISNUMBER(deployment_raw[[#This Row],[Column9]]), deployment_raw[[#This Row],[Column9]]/1048576,"")</f>
        <v/>
      </c>
      <c r="J857" s="36" t="str">
        <f>IF(ISNUMBER(deployment_raw[[#This Row],[Column10]]), deployment_raw[[#This Row],[Column10]],"")</f>
        <v/>
      </c>
      <c r="K857" s="31" t="str">
        <f>IF(ISNUMBER(deployment_raw[[#This Row],[Column11]]), deployment_raw[[#This Row],[Column11]]/1048576,"")</f>
        <v/>
      </c>
      <c r="L857" s="31" t="str">
        <f>IF(ISNUMBER(deployment_raw[[#This Row],[Column12]]), deployment_raw[[#This Row],[Column12]],"")</f>
        <v/>
      </c>
      <c r="M857" s="40" t="str">
        <f>IF(ISNUMBER(deployment_raw[[#This Row],[Column13]]), deployment_raw[[#This Row],[Column13]]/1048576,"")</f>
        <v/>
      </c>
    </row>
    <row r="858" spans="1:13" ht="15.75" customHeight="1" x14ac:dyDescent="0.25">
      <c r="A858" s="30" t="str">
        <f>IF(ISNONTEXT(deployment_raw[[#This Row],[Column1]]), "", deployment_raw[[#This Row],[Column1]])</f>
        <v/>
      </c>
      <c r="B858" s="47" t="str">
        <f>IF(ISNONTEXT(deployment_raw[[#This Row],[Column2]]), "", deployment_raw[[#This Row],[Column2]])</f>
        <v/>
      </c>
      <c r="C858" s="48" t="str">
        <f>IF(ISNONTEXT(deployment_raw[[#This Row],[Column3]]), "", deployment_raw[[#This Row],[Column3]])</f>
        <v/>
      </c>
      <c r="D858" s="47" t="str">
        <f>IF(ISNONTEXT(deployment_raw[[#This Row],[Column4]]), "", deployment_raw[[#This Row],[Column4]])</f>
        <v/>
      </c>
      <c r="E858" s="33" t="str">
        <f>IF(ISNUMBER(deployment_raw[[#This Row],[Column5]]), deployment_raw[[#This Row],[Column5]],"")</f>
        <v/>
      </c>
      <c r="F858" s="36" t="str">
        <f>IF(ISNUMBER(deployment_raw[[#This Row],[Column6]]), deployment_raw[[#This Row],[Column6]],"")</f>
        <v/>
      </c>
      <c r="G858" s="31" t="str">
        <f>IF(ISNUMBER(deployment_raw[[#This Row],[Column7]]), deployment_raw[[#This Row],[Column7]]/1048576,"")</f>
        <v/>
      </c>
      <c r="H858" s="31" t="str">
        <f>IF(ISNUMBER(deployment_raw[[#This Row],[Column8]]), deployment_raw[[#This Row],[Column8]],"")</f>
        <v/>
      </c>
      <c r="I858" s="33" t="str">
        <f>IF(ISNUMBER(deployment_raw[[#This Row],[Column9]]), deployment_raw[[#This Row],[Column9]]/1048576,"")</f>
        <v/>
      </c>
      <c r="J858" s="36" t="str">
        <f>IF(ISNUMBER(deployment_raw[[#This Row],[Column10]]), deployment_raw[[#This Row],[Column10]],"")</f>
        <v/>
      </c>
      <c r="K858" s="31" t="str">
        <f>IF(ISNUMBER(deployment_raw[[#This Row],[Column11]]), deployment_raw[[#This Row],[Column11]]/1048576,"")</f>
        <v/>
      </c>
      <c r="L858" s="31" t="str">
        <f>IF(ISNUMBER(deployment_raw[[#This Row],[Column12]]), deployment_raw[[#This Row],[Column12]],"")</f>
        <v/>
      </c>
      <c r="M858" s="40" t="str">
        <f>IF(ISNUMBER(deployment_raw[[#This Row],[Column13]]), deployment_raw[[#This Row],[Column13]]/1048576,"")</f>
        <v/>
      </c>
    </row>
    <row r="859" spans="1:13" ht="15.75" customHeight="1" x14ac:dyDescent="0.25">
      <c r="A859" s="30" t="str">
        <f>IF(ISNONTEXT(deployment_raw[[#This Row],[Column1]]), "", deployment_raw[[#This Row],[Column1]])</f>
        <v/>
      </c>
      <c r="B859" s="47" t="str">
        <f>IF(ISNONTEXT(deployment_raw[[#This Row],[Column2]]), "", deployment_raw[[#This Row],[Column2]])</f>
        <v/>
      </c>
      <c r="C859" s="48" t="str">
        <f>IF(ISNONTEXT(deployment_raw[[#This Row],[Column3]]), "", deployment_raw[[#This Row],[Column3]])</f>
        <v/>
      </c>
      <c r="D859" s="47" t="str">
        <f>IF(ISNONTEXT(deployment_raw[[#This Row],[Column4]]), "", deployment_raw[[#This Row],[Column4]])</f>
        <v/>
      </c>
      <c r="E859" s="33" t="str">
        <f>IF(ISNUMBER(deployment_raw[[#This Row],[Column5]]), deployment_raw[[#This Row],[Column5]],"")</f>
        <v/>
      </c>
      <c r="F859" s="36" t="str">
        <f>IF(ISNUMBER(deployment_raw[[#This Row],[Column6]]), deployment_raw[[#This Row],[Column6]],"")</f>
        <v/>
      </c>
      <c r="G859" s="31" t="str">
        <f>IF(ISNUMBER(deployment_raw[[#This Row],[Column7]]), deployment_raw[[#This Row],[Column7]]/1048576,"")</f>
        <v/>
      </c>
      <c r="H859" s="31" t="str">
        <f>IF(ISNUMBER(deployment_raw[[#This Row],[Column8]]), deployment_raw[[#This Row],[Column8]],"")</f>
        <v/>
      </c>
      <c r="I859" s="33" t="str">
        <f>IF(ISNUMBER(deployment_raw[[#This Row],[Column9]]), deployment_raw[[#This Row],[Column9]]/1048576,"")</f>
        <v/>
      </c>
      <c r="J859" s="36" t="str">
        <f>IF(ISNUMBER(deployment_raw[[#This Row],[Column10]]), deployment_raw[[#This Row],[Column10]],"")</f>
        <v/>
      </c>
      <c r="K859" s="31" t="str">
        <f>IF(ISNUMBER(deployment_raw[[#This Row],[Column11]]), deployment_raw[[#This Row],[Column11]]/1048576,"")</f>
        <v/>
      </c>
      <c r="L859" s="31" t="str">
        <f>IF(ISNUMBER(deployment_raw[[#This Row],[Column12]]), deployment_raw[[#This Row],[Column12]],"")</f>
        <v/>
      </c>
      <c r="M859" s="40" t="str">
        <f>IF(ISNUMBER(deployment_raw[[#This Row],[Column13]]), deployment_raw[[#This Row],[Column13]]/1048576,"")</f>
        <v/>
      </c>
    </row>
    <row r="860" spans="1:13" ht="15.75" customHeight="1" x14ac:dyDescent="0.25">
      <c r="A860" s="30" t="str">
        <f>IF(ISNONTEXT(deployment_raw[[#This Row],[Column1]]), "", deployment_raw[[#This Row],[Column1]])</f>
        <v/>
      </c>
      <c r="B860" s="47" t="str">
        <f>IF(ISNONTEXT(deployment_raw[[#This Row],[Column2]]), "", deployment_raw[[#This Row],[Column2]])</f>
        <v/>
      </c>
      <c r="C860" s="48" t="str">
        <f>IF(ISNONTEXT(deployment_raw[[#This Row],[Column3]]), "", deployment_raw[[#This Row],[Column3]])</f>
        <v/>
      </c>
      <c r="D860" s="47" t="str">
        <f>IF(ISNONTEXT(deployment_raw[[#This Row],[Column4]]), "", deployment_raw[[#This Row],[Column4]])</f>
        <v/>
      </c>
      <c r="E860" s="33" t="str">
        <f>IF(ISNUMBER(deployment_raw[[#This Row],[Column5]]), deployment_raw[[#This Row],[Column5]],"")</f>
        <v/>
      </c>
      <c r="F860" s="36" t="str">
        <f>IF(ISNUMBER(deployment_raw[[#This Row],[Column6]]), deployment_raw[[#This Row],[Column6]],"")</f>
        <v/>
      </c>
      <c r="G860" s="31" t="str">
        <f>IF(ISNUMBER(deployment_raw[[#This Row],[Column7]]), deployment_raw[[#This Row],[Column7]]/1048576,"")</f>
        <v/>
      </c>
      <c r="H860" s="31" t="str">
        <f>IF(ISNUMBER(deployment_raw[[#This Row],[Column8]]), deployment_raw[[#This Row],[Column8]],"")</f>
        <v/>
      </c>
      <c r="I860" s="33" t="str">
        <f>IF(ISNUMBER(deployment_raw[[#This Row],[Column9]]), deployment_raw[[#This Row],[Column9]]/1048576,"")</f>
        <v/>
      </c>
      <c r="J860" s="36" t="str">
        <f>IF(ISNUMBER(deployment_raw[[#This Row],[Column10]]), deployment_raw[[#This Row],[Column10]],"")</f>
        <v/>
      </c>
      <c r="K860" s="31" t="str">
        <f>IF(ISNUMBER(deployment_raw[[#This Row],[Column11]]), deployment_raw[[#This Row],[Column11]]/1048576,"")</f>
        <v/>
      </c>
      <c r="L860" s="31" t="str">
        <f>IF(ISNUMBER(deployment_raw[[#This Row],[Column12]]), deployment_raw[[#This Row],[Column12]],"")</f>
        <v/>
      </c>
      <c r="M860" s="40" t="str">
        <f>IF(ISNUMBER(deployment_raw[[#This Row],[Column13]]), deployment_raw[[#This Row],[Column13]]/1048576,"")</f>
        <v/>
      </c>
    </row>
    <row r="861" spans="1:13" ht="15.75" customHeight="1" x14ac:dyDescent="0.25">
      <c r="A861" s="30" t="str">
        <f>IF(ISNONTEXT(deployment_raw[[#This Row],[Column1]]), "", deployment_raw[[#This Row],[Column1]])</f>
        <v/>
      </c>
      <c r="B861" s="47" t="str">
        <f>IF(ISNONTEXT(deployment_raw[[#This Row],[Column2]]), "", deployment_raw[[#This Row],[Column2]])</f>
        <v/>
      </c>
      <c r="C861" s="48" t="str">
        <f>IF(ISNONTEXT(deployment_raw[[#This Row],[Column3]]), "", deployment_raw[[#This Row],[Column3]])</f>
        <v/>
      </c>
      <c r="D861" s="47" t="str">
        <f>IF(ISNONTEXT(deployment_raw[[#This Row],[Column4]]), "", deployment_raw[[#This Row],[Column4]])</f>
        <v/>
      </c>
      <c r="E861" s="33" t="str">
        <f>IF(ISNUMBER(deployment_raw[[#This Row],[Column5]]), deployment_raw[[#This Row],[Column5]],"")</f>
        <v/>
      </c>
      <c r="F861" s="36" t="str">
        <f>IF(ISNUMBER(deployment_raw[[#This Row],[Column6]]), deployment_raw[[#This Row],[Column6]],"")</f>
        <v/>
      </c>
      <c r="G861" s="31" t="str">
        <f>IF(ISNUMBER(deployment_raw[[#This Row],[Column7]]), deployment_raw[[#This Row],[Column7]]/1048576,"")</f>
        <v/>
      </c>
      <c r="H861" s="31" t="str">
        <f>IF(ISNUMBER(deployment_raw[[#This Row],[Column8]]), deployment_raw[[#This Row],[Column8]],"")</f>
        <v/>
      </c>
      <c r="I861" s="33" t="str">
        <f>IF(ISNUMBER(deployment_raw[[#This Row],[Column9]]), deployment_raw[[#This Row],[Column9]]/1048576,"")</f>
        <v/>
      </c>
      <c r="J861" s="36" t="str">
        <f>IF(ISNUMBER(deployment_raw[[#This Row],[Column10]]), deployment_raw[[#This Row],[Column10]],"")</f>
        <v/>
      </c>
      <c r="K861" s="31" t="str">
        <f>IF(ISNUMBER(deployment_raw[[#This Row],[Column11]]), deployment_raw[[#This Row],[Column11]]/1048576,"")</f>
        <v/>
      </c>
      <c r="L861" s="31" t="str">
        <f>IF(ISNUMBER(deployment_raw[[#This Row],[Column12]]), deployment_raw[[#This Row],[Column12]],"")</f>
        <v/>
      </c>
      <c r="M861" s="40" t="str">
        <f>IF(ISNUMBER(deployment_raw[[#This Row],[Column13]]), deployment_raw[[#This Row],[Column13]]/1048576,"")</f>
        <v/>
      </c>
    </row>
    <row r="862" spans="1:13" ht="15.75" customHeight="1" x14ac:dyDescent="0.25">
      <c r="A862" s="30" t="str">
        <f>IF(ISNONTEXT(deployment_raw[[#This Row],[Column1]]), "", deployment_raw[[#This Row],[Column1]])</f>
        <v/>
      </c>
      <c r="B862" s="47" t="str">
        <f>IF(ISNONTEXT(deployment_raw[[#This Row],[Column2]]), "", deployment_raw[[#This Row],[Column2]])</f>
        <v/>
      </c>
      <c r="C862" s="48" t="str">
        <f>IF(ISNONTEXT(deployment_raw[[#This Row],[Column3]]), "", deployment_raw[[#This Row],[Column3]])</f>
        <v/>
      </c>
      <c r="D862" s="47" t="str">
        <f>IF(ISNONTEXT(deployment_raw[[#This Row],[Column4]]), "", deployment_raw[[#This Row],[Column4]])</f>
        <v/>
      </c>
      <c r="E862" s="33" t="str">
        <f>IF(ISNUMBER(deployment_raw[[#This Row],[Column5]]), deployment_raw[[#This Row],[Column5]],"")</f>
        <v/>
      </c>
      <c r="F862" s="36" t="str">
        <f>IF(ISNUMBER(deployment_raw[[#This Row],[Column6]]), deployment_raw[[#This Row],[Column6]],"")</f>
        <v/>
      </c>
      <c r="G862" s="31" t="str">
        <f>IF(ISNUMBER(deployment_raw[[#This Row],[Column7]]), deployment_raw[[#This Row],[Column7]]/1048576,"")</f>
        <v/>
      </c>
      <c r="H862" s="31" t="str">
        <f>IF(ISNUMBER(deployment_raw[[#This Row],[Column8]]), deployment_raw[[#This Row],[Column8]],"")</f>
        <v/>
      </c>
      <c r="I862" s="33" t="str">
        <f>IF(ISNUMBER(deployment_raw[[#This Row],[Column9]]), deployment_raw[[#This Row],[Column9]]/1048576,"")</f>
        <v/>
      </c>
      <c r="J862" s="36" t="str">
        <f>IF(ISNUMBER(deployment_raw[[#This Row],[Column10]]), deployment_raw[[#This Row],[Column10]],"")</f>
        <v/>
      </c>
      <c r="K862" s="31" t="str">
        <f>IF(ISNUMBER(deployment_raw[[#This Row],[Column11]]), deployment_raw[[#This Row],[Column11]]/1048576,"")</f>
        <v/>
      </c>
      <c r="L862" s="31" t="str">
        <f>IF(ISNUMBER(deployment_raw[[#This Row],[Column12]]), deployment_raw[[#This Row],[Column12]],"")</f>
        <v/>
      </c>
      <c r="M862" s="40" t="str">
        <f>IF(ISNUMBER(deployment_raw[[#This Row],[Column13]]), deployment_raw[[#This Row],[Column13]]/1048576,"")</f>
        <v/>
      </c>
    </row>
    <row r="863" spans="1:13" ht="15.75" customHeight="1" x14ac:dyDescent="0.25">
      <c r="A863" s="30" t="str">
        <f>IF(ISNONTEXT(deployment_raw[[#This Row],[Column1]]), "", deployment_raw[[#This Row],[Column1]])</f>
        <v/>
      </c>
      <c r="B863" s="47" t="str">
        <f>IF(ISNONTEXT(deployment_raw[[#This Row],[Column2]]), "", deployment_raw[[#This Row],[Column2]])</f>
        <v/>
      </c>
      <c r="C863" s="48" t="str">
        <f>IF(ISNONTEXT(deployment_raw[[#This Row],[Column3]]), "", deployment_raw[[#This Row],[Column3]])</f>
        <v/>
      </c>
      <c r="D863" s="47" t="str">
        <f>IF(ISNONTEXT(deployment_raw[[#This Row],[Column4]]), "", deployment_raw[[#This Row],[Column4]])</f>
        <v/>
      </c>
      <c r="E863" s="33" t="str">
        <f>IF(ISNUMBER(deployment_raw[[#This Row],[Column5]]), deployment_raw[[#This Row],[Column5]],"")</f>
        <v/>
      </c>
      <c r="F863" s="36" t="str">
        <f>IF(ISNUMBER(deployment_raw[[#This Row],[Column6]]), deployment_raw[[#This Row],[Column6]],"")</f>
        <v/>
      </c>
      <c r="G863" s="31" t="str">
        <f>IF(ISNUMBER(deployment_raw[[#This Row],[Column7]]), deployment_raw[[#This Row],[Column7]]/1048576,"")</f>
        <v/>
      </c>
      <c r="H863" s="31" t="str">
        <f>IF(ISNUMBER(deployment_raw[[#This Row],[Column8]]), deployment_raw[[#This Row],[Column8]],"")</f>
        <v/>
      </c>
      <c r="I863" s="33" t="str">
        <f>IF(ISNUMBER(deployment_raw[[#This Row],[Column9]]), deployment_raw[[#This Row],[Column9]]/1048576,"")</f>
        <v/>
      </c>
      <c r="J863" s="36" t="str">
        <f>IF(ISNUMBER(deployment_raw[[#This Row],[Column10]]), deployment_raw[[#This Row],[Column10]],"")</f>
        <v/>
      </c>
      <c r="K863" s="31" t="str">
        <f>IF(ISNUMBER(deployment_raw[[#This Row],[Column11]]), deployment_raw[[#This Row],[Column11]]/1048576,"")</f>
        <v/>
      </c>
      <c r="L863" s="31" t="str">
        <f>IF(ISNUMBER(deployment_raw[[#This Row],[Column12]]), deployment_raw[[#This Row],[Column12]],"")</f>
        <v/>
      </c>
      <c r="M863" s="40" t="str">
        <f>IF(ISNUMBER(deployment_raw[[#This Row],[Column13]]), deployment_raw[[#This Row],[Column13]]/1048576,"")</f>
        <v/>
      </c>
    </row>
    <row r="864" spans="1:13" ht="15.75" customHeight="1" x14ac:dyDescent="0.25">
      <c r="A864" s="30" t="str">
        <f>IF(ISNONTEXT(deployment_raw[[#This Row],[Column1]]), "", deployment_raw[[#This Row],[Column1]])</f>
        <v/>
      </c>
      <c r="B864" s="47" t="str">
        <f>IF(ISNONTEXT(deployment_raw[[#This Row],[Column2]]), "", deployment_raw[[#This Row],[Column2]])</f>
        <v/>
      </c>
      <c r="C864" s="48" t="str">
        <f>IF(ISNONTEXT(deployment_raw[[#This Row],[Column3]]), "", deployment_raw[[#This Row],[Column3]])</f>
        <v/>
      </c>
      <c r="D864" s="47" t="str">
        <f>IF(ISNONTEXT(deployment_raw[[#This Row],[Column4]]), "", deployment_raw[[#This Row],[Column4]])</f>
        <v/>
      </c>
      <c r="E864" s="33" t="str">
        <f>IF(ISNUMBER(deployment_raw[[#This Row],[Column5]]), deployment_raw[[#This Row],[Column5]],"")</f>
        <v/>
      </c>
      <c r="F864" s="36" t="str">
        <f>IF(ISNUMBER(deployment_raw[[#This Row],[Column6]]), deployment_raw[[#This Row],[Column6]],"")</f>
        <v/>
      </c>
      <c r="G864" s="31" t="str">
        <f>IF(ISNUMBER(deployment_raw[[#This Row],[Column7]]), deployment_raw[[#This Row],[Column7]]/1048576,"")</f>
        <v/>
      </c>
      <c r="H864" s="31" t="str">
        <f>IF(ISNUMBER(deployment_raw[[#This Row],[Column8]]), deployment_raw[[#This Row],[Column8]],"")</f>
        <v/>
      </c>
      <c r="I864" s="33" t="str">
        <f>IF(ISNUMBER(deployment_raw[[#This Row],[Column9]]), deployment_raw[[#This Row],[Column9]]/1048576,"")</f>
        <v/>
      </c>
      <c r="J864" s="36" t="str">
        <f>IF(ISNUMBER(deployment_raw[[#This Row],[Column10]]), deployment_raw[[#This Row],[Column10]],"")</f>
        <v/>
      </c>
      <c r="K864" s="31" t="str">
        <f>IF(ISNUMBER(deployment_raw[[#This Row],[Column11]]), deployment_raw[[#This Row],[Column11]]/1048576,"")</f>
        <v/>
      </c>
      <c r="L864" s="31" t="str">
        <f>IF(ISNUMBER(deployment_raw[[#This Row],[Column12]]), deployment_raw[[#This Row],[Column12]],"")</f>
        <v/>
      </c>
      <c r="M864" s="40" t="str">
        <f>IF(ISNUMBER(deployment_raw[[#This Row],[Column13]]), deployment_raw[[#This Row],[Column13]]/1048576,"")</f>
        <v/>
      </c>
    </row>
    <row r="865" spans="1:13" ht="15.75" customHeight="1" x14ac:dyDescent="0.25">
      <c r="A865" s="30" t="str">
        <f>IF(ISNONTEXT(deployment_raw[[#This Row],[Column1]]), "", deployment_raw[[#This Row],[Column1]])</f>
        <v/>
      </c>
      <c r="B865" s="47" t="str">
        <f>IF(ISNONTEXT(deployment_raw[[#This Row],[Column2]]), "", deployment_raw[[#This Row],[Column2]])</f>
        <v/>
      </c>
      <c r="C865" s="48" t="str">
        <f>IF(ISNONTEXT(deployment_raw[[#This Row],[Column3]]), "", deployment_raw[[#This Row],[Column3]])</f>
        <v/>
      </c>
      <c r="D865" s="47" t="str">
        <f>IF(ISNONTEXT(deployment_raw[[#This Row],[Column4]]), "", deployment_raw[[#This Row],[Column4]])</f>
        <v/>
      </c>
      <c r="E865" s="33" t="str">
        <f>IF(ISNUMBER(deployment_raw[[#This Row],[Column5]]), deployment_raw[[#This Row],[Column5]],"")</f>
        <v/>
      </c>
      <c r="F865" s="36" t="str">
        <f>IF(ISNUMBER(deployment_raw[[#This Row],[Column6]]), deployment_raw[[#This Row],[Column6]],"")</f>
        <v/>
      </c>
      <c r="G865" s="31" t="str">
        <f>IF(ISNUMBER(deployment_raw[[#This Row],[Column7]]), deployment_raw[[#This Row],[Column7]]/1048576,"")</f>
        <v/>
      </c>
      <c r="H865" s="31" t="str">
        <f>IF(ISNUMBER(deployment_raw[[#This Row],[Column8]]), deployment_raw[[#This Row],[Column8]],"")</f>
        <v/>
      </c>
      <c r="I865" s="33" t="str">
        <f>IF(ISNUMBER(deployment_raw[[#This Row],[Column9]]), deployment_raw[[#This Row],[Column9]]/1048576,"")</f>
        <v/>
      </c>
      <c r="J865" s="36" t="str">
        <f>IF(ISNUMBER(deployment_raw[[#This Row],[Column10]]), deployment_raw[[#This Row],[Column10]],"")</f>
        <v/>
      </c>
      <c r="K865" s="31" t="str">
        <f>IF(ISNUMBER(deployment_raw[[#This Row],[Column11]]), deployment_raw[[#This Row],[Column11]]/1048576,"")</f>
        <v/>
      </c>
      <c r="L865" s="31" t="str">
        <f>IF(ISNUMBER(deployment_raw[[#This Row],[Column12]]), deployment_raw[[#This Row],[Column12]],"")</f>
        <v/>
      </c>
      <c r="M865" s="40" t="str">
        <f>IF(ISNUMBER(deployment_raw[[#This Row],[Column13]]), deployment_raw[[#This Row],[Column13]]/1048576,"")</f>
        <v/>
      </c>
    </row>
    <row r="866" spans="1:13" ht="15.75" customHeight="1" x14ac:dyDescent="0.25">
      <c r="A866" s="30" t="str">
        <f>IF(ISNONTEXT(deployment_raw[[#This Row],[Column1]]), "", deployment_raw[[#This Row],[Column1]])</f>
        <v/>
      </c>
      <c r="B866" s="47" t="str">
        <f>IF(ISNONTEXT(deployment_raw[[#This Row],[Column2]]), "", deployment_raw[[#This Row],[Column2]])</f>
        <v/>
      </c>
      <c r="C866" s="48" t="str">
        <f>IF(ISNONTEXT(deployment_raw[[#This Row],[Column3]]), "", deployment_raw[[#This Row],[Column3]])</f>
        <v/>
      </c>
      <c r="D866" s="47" t="str">
        <f>IF(ISNONTEXT(deployment_raw[[#This Row],[Column4]]), "", deployment_raw[[#This Row],[Column4]])</f>
        <v/>
      </c>
      <c r="E866" s="33" t="str">
        <f>IF(ISNUMBER(deployment_raw[[#This Row],[Column5]]), deployment_raw[[#This Row],[Column5]],"")</f>
        <v/>
      </c>
      <c r="F866" s="36" t="str">
        <f>IF(ISNUMBER(deployment_raw[[#This Row],[Column6]]), deployment_raw[[#This Row],[Column6]],"")</f>
        <v/>
      </c>
      <c r="G866" s="31" t="str">
        <f>IF(ISNUMBER(deployment_raw[[#This Row],[Column7]]), deployment_raw[[#This Row],[Column7]]/1048576,"")</f>
        <v/>
      </c>
      <c r="H866" s="31" t="str">
        <f>IF(ISNUMBER(deployment_raw[[#This Row],[Column8]]), deployment_raw[[#This Row],[Column8]],"")</f>
        <v/>
      </c>
      <c r="I866" s="33" t="str">
        <f>IF(ISNUMBER(deployment_raw[[#This Row],[Column9]]), deployment_raw[[#This Row],[Column9]]/1048576,"")</f>
        <v/>
      </c>
      <c r="J866" s="36" t="str">
        <f>IF(ISNUMBER(deployment_raw[[#This Row],[Column10]]), deployment_raw[[#This Row],[Column10]],"")</f>
        <v/>
      </c>
      <c r="K866" s="31" t="str">
        <f>IF(ISNUMBER(deployment_raw[[#This Row],[Column11]]), deployment_raw[[#This Row],[Column11]]/1048576,"")</f>
        <v/>
      </c>
      <c r="L866" s="31" t="str">
        <f>IF(ISNUMBER(deployment_raw[[#This Row],[Column12]]), deployment_raw[[#This Row],[Column12]],"")</f>
        <v/>
      </c>
      <c r="M866" s="40" t="str">
        <f>IF(ISNUMBER(deployment_raw[[#This Row],[Column13]]), deployment_raw[[#This Row],[Column13]]/1048576,"")</f>
        <v/>
      </c>
    </row>
    <row r="867" spans="1:13" ht="15" customHeight="1" x14ac:dyDescent="0.25">
      <c r="A867" s="30" t="str">
        <f>IF(ISNONTEXT(deployment_raw[[#This Row],[Column1]]), "", deployment_raw[[#This Row],[Column1]])</f>
        <v/>
      </c>
      <c r="B867" s="47" t="str">
        <f>IF(ISNONTEXT(deployment_raw[[#This Row],[Column2]]), "", deployment_raw[[#This Row],[Column2]])</f>
        <v/>
      </c>
      <c r="C867" s="48" t="str">
        <f>IF(ISNONTEXT(deployment_raw[[#This Row],[Column3]]), "", deployment_raw[[#This Row],[Column3]])</f>
        <v/>
      </c>
      <c r="D867" s="47" t="str">
        <f>IF(ISNONTEXT(deployment_raw[[#This Row],[Column4]]), "", deployment_raw[[#This Row],[Column4]])</f>
        <v/>
      </c>
      <c r="E867" s="33" t="str">
        <f>IF(ISNUMBER(deployment_raw[[#This Row],[Column5]]), deployment_raw[[#This Row],[Column5]],"")</f>
        <v/>
      </c>
      <c r="F867" s="36" t="str">
        <f>IF(ISNUMBER(deployment_raw[[#This Row],[Column6]]), deployment_raw[[#This Row],[Column6]],"")</f>
        <v/>
      </c>
      <c r="G867" s="31" t="str">
        <f>IF(ISNUMBER(deployment_raw[[#This Row],[Column7]]), deployment_raw[[#This Row],[Column7]]/1048576,"")</f>
        <v/>
      </c>
      <c r="H867" s="31" t="str">
        <f>IF(ISNUMBER(deployment_raw[[#This Row],[Column8]]), deployment_raw[[#This Row],[Column8]],"")</f>
        <v/>
      </c>
      <c r="I867" s="33" t="str">
        <f>IF(ISNUMBER(deployment_raw[[#This Row],[Column9]]), deployment_raw[[#This Row],[Column9]]/1048576,"")</f>
        <v/>
      </c>
      <c r="J867" s="36" t="str">
        <f>IF(ISNUMBER(deployment_raw[[#This Row],[Column10]]), deployment_raw[[#This Row],[Column10]],"")</f>
        <v/>
      </c>
      <c r="K867" s="31" t="str">
        <f>IF(ISNUMBER(deployment_raw[[#This Row],[Column11]]), deployment_raw[[#This Row],[Column11]]/1048576,"")</f>
        <v/>
      </c>
      <c r="L867" s="31" t="str">
        <f>IF(ISNUMBER(deployment_raw[[#This Row],[Column12]]), deployment_raw[[#This Row],[Column12]],"")</f>
        <v/>
      </c>
      <c r="M867" s="40" t="str">
        <f>IF(ISNUMBER(deployment_raw[[#This Row],[Column13]]), deployment_raw[[#This Row],[Column13]]/1048576,"")</f>
        <v/>
      </c>
    </row>
    <row r="868" spans="1:13" ht="15" customHeight="1" x14ac:dyDescent="0.25">
      <c r="A868" s="30" t="str">
        <f>IF(ISNONTEXT(deployment_raw[[#This Row],[Column1]]), "", deployment_raw[[#This Row],[Column1]])</f>
        <v/>
      </c>
      <c r="B868" s="47" t="str">
        <f>IF(ISNONTEXT(deployment_raw[[#This Row],[Column2]]), "", deployment_raw[[#This Row],[Column2]])</f>
        <v/>
      </c>
      <c r="C868" s="48" t="str">
        <f>IF(ISNONTEXT(deployment_raw[[#This Row],[Column3]]), "", deployment_raw[[#This Row],[Column3]])</f>
        <v/>
      </c>
      <c r="D868" s="47" t="str">
        <f>IF(ISNONTEXT(deployment_raw[[#This Row],[Column4]]), "", deployment_raw[[#This Row],[Column4]])</f>
        <v/>
      </c>
      <c r="E868" s="33" t="str">
        <f>IF(ISNUMBER(deployment_raw[[#This Row],[Column5]]), deployment_raw[[#This Row],[Column5]],"")</f>
        <v/>
      </c>
      <c r="F868" s="36" t="str">
        <f>IF(ISNUMBER(deployment_raw[[#This Row],[Column6]]), deployment_raw[[#This Row],[Column6]],"")</f>
        <v/>
      </c>
      <c r="G868" s="31" t="str">
        <f>IF(ISNUMBER(deployment_raw[[#This Row],[Column7]]), deployment_raw[[#This Row],[Column7]]/1048576,"")</f>
        <v/>
      </c>
      <c r="H868" s="31" t="str">
        <f>IF(ISNUMBER(deployment_raw[[#This Row],[Column8]]), deployment_raw[[#This Row],[Column8]],"")</f>
        <v/>
      </c>
      <c r="I868" s="33" t="str">
        <f>IF(ISNUMBER(deployment_raw[[#This Row],[Column9]]), deployment_raw[[#This Row],[Column9]]/1048576,"")</f>
        <v/>
      </c>
      <c r="J868" s="36" t="str">
        <f>IF(ISNUMBER(deployment_raw[[#This Row],[Column10]]), deployment_raw[[#This Row],[Column10]],"")</f>
        <v/>
      </c>
      <c r="K868" s="31" t="str">
        <f>IF(ISNUMBER(deployment_raw[[#This Row],[Column11]]), deployment_raw[[#This Row],[Column11]]/1048576,"")</f>
        <v/>
      </c>
      <c r="L868" s="31" t="str">
        <f>IF(ISNUMBER(deployment_raw[[#This Row],[Column12]]), deployment_raw[[#This Row],[Column12]],"")</f>
        <v/>
      </c>
      <c r="M868" s="40" t="str">
        <f>IF(ISNUMBER(deployment_raw[[#This Row],[Column13]]), deployment_raw[[#This Row],[Column13]]/1048576,"")</f>
        <v/>
      </c>
    </row>
    <row r="869" spans="1:13" ht="15" customHeight="1" x14ac:dyDescent="0.25">
      <c r="A869" s="30" t="str">
        <f>IF(ISNONTEXT(deployment_raw[[#This Row],[Column1]]), "", deployment_raw[[#This Row],[Column1]])</f>
        <v/>
      </c>
      <c r="B869" s="47" t="str">
        <f>IF(ISNONTEXT(deployment_raw[[#This Row],[Column2]]), "", deployment_raw[[#This Row],[Column2]])</f>
        <v/>
      </c>
      <c r="C869" s="48" t="str">
        <f>IF(ISNONTEXT(deployment_raw[[#This Row],[Column3]]), "", deployment_raw[[#This Row],[Column3]])</f>
        <v/>
      </c>
      <c r="D869" s="47" t="str">
        <f>IF(ISNONTEXT(deployment_raw[[#This Row],[Column4]]), "", deployment_raw[[#This Row],[Column4]])</f>
        <v/>
      </c>
      <c r="E869" s="33" t="str">
        <f>IF(ISNUMBER(deployment_raw[[#This Row],[Column5]]), deployment_raw[[#This Row],[Column5]],"")</f>
        <v/>
      </c>
      <c r="F869" s="36" t="str">
        <f>IF(ISNUMBER(deployment_raw[[#This Row],[Column6]]), deployment_raw[[#This Row],[Column6]],"")</f>
        <v/>
      </c>
      <c r="G869" s="31" t="str">
        <f>IF(ISNUMBER(deployment_raw[[#This Row],[Column7]]), deployment_raw[[#This Row],[Column7]]/1048576,"")</f>
        <v/>
      </c>
      <c r="H869" s="31" t="str">
        <f>IF(ISNUMBER(deployment_raw[[#This Row],[Column8]]), deployment_raw[[#This Row],[Column8]],"")</f>
        <v/>
      </c>
      <c r="I869" s="33" t="str">
        <f>IF(ISNUMBER(deployment_raw[[#This Row],[Column9]]), deployment_raw[[#This Row],[Column9]]/1048576,"")</f>
        <v/>
      </c>
      <c r="J869" s="36" t="str">
        <f>IF(ISNUMBER(deployment_raw[[#This Row],[Column10]]), deployment_raw[[#This Row],[Column10]],"")</f>
        <v/>
      </c>
      <c r="K869" s="31" t="str">
        <f>IF(ISNUMBER(deployment_raw[[#This Row],[Column11]]), deployment_raw[[#This Row],[Column11]]/1048576,"")</f>
        <v/>
      </c>
      <c r="L869" s="31" t="str">
        <f>IF(ISNUMBER(deployment_raw[[#This Row],[Column12]]), deployment_raw[[#This Row],[Column12]],"")</f>
        <v/>
      </c>
      <c r="M869" s="40" t="str">
        <f>IF(ISNUMBER(deployment_raw[[#This Row],[Column13]]), deployment_raw[[#This Row],[Column13]]/1048576,"")</f>
        <v/>
      </c>
    </row>
    <row r="870" spans="1:13" ht="15" customHeight="1" x14ac:dyDescent="0.25">
      <c r="A870" s="30" t="str">
        <f>IF(ISNONTEXT(deployment_raw[[#This Row],[Column1]]), "", deployment_raw[[#This Row],[Column1]])</f>
        <v/>
      </c>
      <c r="B870" s="47" t="str">
        <f>IF(ISNONTEXT(deployment_raw[[#This Row],[Column2]]), "", deployment_raw[[#This Row],[Column2]])</f>
        <v/>
      </c>
      <c r="C870" s="48" t="str">
        <f>IF(ISNONTEXT(deployment_raw[[#This Row],[Column3]]), "", deployment_raw[[#This Row],[Column3]])</f>
        <v/>
      </c>
      <c r="D870" s="47" t="str">
        <f>IF(ISNONTEXT(deployment_raw[[#This Row],[Column4]]), "", deployment_raw[[#This Row],[Column4]])</f>
        <v/>
      </c>
      <c r="E870" s="33" t="str">
        <f>IF(ISNUMBER(deployment_raw[[#This Row],[Column5]]), deployment_raw[[#This Row],[Column5]],"")</f>
        <v/>
      </c>
      <c r="F870" s="36" t="str">
        <f>IF(ISNUMBER(deployment_raw[[#This Row],[Column6]]), deployment_raw[[#This Row],[Column6]],"")</f>
        <v/>
      </c>
      <c r="G870" s="31" t="str">
        <f>IF(ISNUMBER(deployment_raw[[#This Row],[Column7]]), deployment_raw[[#This Row],[Column7]]/1048576,"")</f>
        <v/>
      </c>
      <c r="H870" s="31" t="str">
        <f>IF(ISNUMBER(deployment_raw[[#This Row],[Column8]]), deployment_raw[[#This Row],[Column8]],"")</f>
        <v/>
      </c>
      <c r="I870" s="33" t="str">
        <f>IF(ISNUMBER(deployment_raw[[#This Row],[Column9]]), deployment_raw[[#This Row],[Column9]]/1048576,"")</f>
        <v/>
      </c>
      <c r="J870" s="36" t="str">
        <f>IF(ISNUMBER(deployment_raw[[#This Row],[Column10]]), deployment_raw[[#This Row],[Column10]],"")</f>
        <v/>
      </c>
      <c r="K870" s="31" t="str">
        <f>IF(ISNUMBER(deployment_raw[[#This Row],[Column11]]), deployment_raw[[#This Row],[Column11]]/1048576,"")</f>
        <v/>
      </c>
      <c r="L870" s="31" t="str">
        <f>IF(ISNUMBER(deployment_raw[[#This Row],[Column12]]), deployment_raw[[#This Row],[Column12]],"")</f>
        <v/>
      </c>
      <c r="M870" s="40" t="str">
        <f>IF(ISNUMBER(deployment_raw[[#This Row],[Column13]]), deployment_raw[[#This Row],[Column13]]/1048576,"")</f>
        <v/>
      </c>
    </row>
    <row r="871" spans="1:13" ht="15" customHeight="1" x14ac:dyDescent="0.25">
      <c r="A871" s="30" t="str">
        <f>IF(ISNONTEXT(deployment_raw[[#This Row],[Column1]]), "", deployment_raw[[#This Row],[Column1]])</f>
        <v/>
      </c>
      <c r="B871" s="47" t="str">
        <f>IF(ISNONTEXT(deployment_raw[[#This Row],[Column2]]), "", deployment_raw[[#This Row],[Column2]])</f>
        <v/>
      </c>
      <c r="C871" s="48" t="str">
        <f>IF(ISNONTEXT(deployment_raw[[#This Row],[Column3]]), "", deployment_raw[[#This Row],[Column3]])</f>
        <v/>
      </c>
      <c r="D871" s="47" t="str">
        <f>IF(ISNONTEXT(deployment_raw[[#This Row],[Column4]]), "", deployment_raw[[#This Row],[Column4]])</f>
        <v/>
      </c>
      <c r="E871" s="33" t="str">
        <f>IF(ISNUMBER(deployment_raw[[#This Row],[Column5]]), deployment_raw[[#This Row],[Column5]],"")</f>
        <v/>
      </c>
      <c r="F871" s="36" t="str">
        <f>IF(ISNUMBER(deployment_raw[[#This Row],[Column6]]), deployment_raw[[#This Row],[Column6]],"")</f>
        <v/>
      </c>
      <c r="G871" s="31" t="str">
        <f>IF(ISNUMBER(deployment_raw[[#This Row],[Column7]]), deployment_raw[[#This Row],[Column7]]/1048576,"")</f>
        <v/>
      </c>
      <c r="H871" s="31" t="str">
        <f>IF(ISNUMBER(deployment_raw[[#This Row],[Column8]]), deployment_raw[[#This Row],[Column8]],"")</f>
        <v/>
      </c>
      <c r="I871" s="33" t="str">
        <f>IF(ISNUMBER(deployment_raw[[#This Row],[Column9]]), deployment_raw[[#This Row],[Column9]]/1048576,"")</f>
        <v/>
      </c>
      <c r="J871" s="36" t="str">
        <f>IF(ISNUMBER(deployment_raw[[#This Row],[Column10]]), deployment_raw[[#This Row],[Column10]],"")</f>
        <v/>
      </c>
      <c r="K871" s="31" t="str">
        <f>IF(ISNUMBER(deployment_raw[[#This Row],[Column11]]), deployment_raw[[#This Row],[Column11]]/1048576,"")</f>
        <v/>
      </c>
      <c r="L871" s="31" t="str">
        <f>IF(ISNUMBER(deployment_raw[[#This Row],[Column12]]), deployment_raw[[#This Row],[Column12]],"")</f>
        <v/>
      </c>
      <c r="M871" s="40" t="str">
        <f>IF(ISNUMBER(deployment_raw[[#This Row],[Column13]]), deployment_raw[[#This Row],[Column13]]/1048576,"")</f>
        <v/>
      </c>
    </row>
    <row r="872" spans="1:13" ht="15" customHeight="1" x14ac:dyDescent="0.25">
      <c r="A872" s="30" t="str">
        <f>IF(ISNONTEXT(deployment_raw[[#This Row],[Column1]]), "", deployment_raw[[#This Row],[Column1]])</f>
        <v/>
      </c>
      <c r="B872" s="47" t="str">
        <f>IF(ISNONTEXT(deployment_raw[[#This Row],[Column2]]), "", deployment_raw[[#This Row],[Column2]])</f>
        <v/>
      </c>
      <c r="C872" s="48" t="str">
        <f>IF(ISNONTEXT(deployment_raw[[#This Row],[Column3]]), "", deployment_raw[[#This Row],[Column3]])</f>
        <v/>
      </c>
      <c r="D872" s="47" t="str">
        <f>IF(ISNONTEXT(deployment_raw[[#This Row],[Column4]]), "", deployment_raw[[#This Row],[Column4]])</f>
        <v/>
      </c>
      <c r="E872" s="33" t="str">
        <f>IF(ISNUMBER(deployment_raw[[#This Row],[Column5]]), deployment_raw[[#This Row],[Column5]],"")</f>
        <v/>
      </c>
      <c r="F872" s="36" t="str">
        <f>IF(ISNUMBER(deployment_raw[[#This Row],[Column6]]), deployment_raw[[#This Row],[Column6]],"")</f>
        <v/>
      </c>
      <c r="G872" s="31" t="str">
        <f>IF(ISNUMBER(deployment_raw[[#This Row],[Column7]]), deployment_raw[[#This Row],[Column7]]/1048576,"")</f>
        <v/>
      </c>
      <c r="H872" s="31" t="str">
        <f>IF(ISNUMBER(deployment_raw[[#This Row],[Column8]]), deployment_raw[[#This Row],[Column8]],"")</f>
        <v/>
      </c>
      <c r="I872" s="33" t="str">
        <f>IF(ISNUMBER(deployment_raw[[#This Row],[Column9]]), deployment_raw[[#This Row],[Column9]]/1048576,"")</f>
        <v/>
      </c>
      <c r="J872" s="36" t="str">
        <f>IF(ISNUMBER(deployment_raw[[#This Row],[Column10]]), deployment_raw[[#This Row],[Column10]],"")</f>
        <v/>
      </c>
      <c r="K872" s="31" t="str">
        <f>IF(ISNUMBER(deployment_raw[[#This Row],[Column11]]), deployment_raw[[#This Row],[Column11]]/1048576,"")</f>
        <v/>
      </c>
      <c r="L872" s="31" t="str">
        <f>IF(ISNUMBER(deployment_raw[[#This Row],[Column12]]), deployment_raw[[#This Row],[Column12]],"")</f>
        <v/>
      </c>
      <c r="M872" s="40" t="str">
        <f>IF(ISNUMBER(deployment_raw[[#This Row],[Column13]]), deployment_raw[[#This Row],[Column13]]/1048576,"")</f>
        <v/>
      </c>
    </row>
    <row r="873" spans="1:13" ht="15" customHeight="1" x14ac:dyDescent="0.25">
      <c r="A873" s="30" t="str">
        <f>IF(ISNONTEXT(deployment_raw[[#This Row],[Column1]]), "", deployment_raw[[#This Row],[Column1]])</f>
        <v/>
      </c>
      <c r="B873" s="47" t="str">
        <f>IF(ISNONTEXT(deployment_raw[[#This Row],[Column2]]), "", deployment_raw[[#This Row],[Column2]])</f>
        <v/>
      </c>
      <c r="C873" s="48" t="str">
        <f>IF(ISNONTEXT(deployment_raw[[#This Row],[Column3]]), "", deployment_raw[[#This Row],[Column3]])</f>
        <v/>
      </c>
      <c r="D873" s="47" t="str">
        <f>IF(ISNONTEXT(deployment_raw[[#This Row],[Column4]]), "", deployment_raw[[#This Row],[Column4]])</f>
        <v/>
      </c>
      <c r="E873" s="33" t="str">
        <f>IF(ISNUMBER(deployment_raw[[#This Row],[Column5]]), deployment_raw[[#This Row],[Column5]],"")</f>
        <v/>
      </c>
      <c r="F873" s="36" t="str">
        <f>IF(ISNUMBER(deployment_raw[[#This Row],[Column6]]), deployment_raw[[#This Row],[Column6]],"")</f>
        <v/>
      </c>
      <c r="G873" s="31" t="str">
        <f>IF(ISNUMBER(deployment_raw[[#This Row],[Column7]]), deployment_raw[[#This Row],[Column7]]/1048576,"")</f>
        <v/>
      </c>
      <c r="H873" s="31" t="str">
        <f>IF(ISNUMBER(deployment_raw[[#This Row],[Column8]]), deployment_raw[[#This Row],[Column8]],"")</f>
        <v/>
      </c>
      <c r="I873" s="33" t="str">
        <f>IF(ISNUMBER(deployment_raw[[#This Row],[Column9]]), deployment_raw[[#This Row],[Column9]]/1048576,"")</f>
        <v/>
      </c>
      <c r="J873" s="36" t="str">
        <f>IF(ISNUMBER(deployment_raw[[#This Row],[Column10]]), deployment_raw[[#This Row],[Column10]],"")</f>
        <v/>
      </c>
      <c r="K873" s="31" t="str">
        <f>IF(ISNUMBER(deployment_raw[[#This Row],[Column11]]), deployment_raw[[#This Row],[Column11]]/1048576,"")</f>
        <v/>
      </c>
      <c r="L873" s="31" t="str">
        <f>IF(ISNUMBER(deployment_raw[[#This Row],[Column12]]), deployment_raw[[#This Row],[Column12]],"")</f>
        <v/>
      </c>
      <c r="M873" s="40" t="str">
        <f>IF(ISNUMBER(deployment_raw[[#This Row],[Column13]]), deployment_raw[[#This Row],[Column13]]/1048576,"")</f>
        <v/>
      </c>
    </row>
    <row r="874" spans="1:13" ht="15" customHeight="1" x14ac:dyDescent="0.25">
      <c r="A874" s="30" t="str">
        <f>IF(ISNONTEXT(deployment_raw[[#This Row],[Column1]]), "", deployment_raw[[#This Row],[Column1]])</f>
        <v/>
      </c>
      <c r="B874" s="47" t="str">
        <f>IF(ISNONTEXT(deployment_raw[[#This Row],[Column2]]), "", deployment_raw[[#This Row],[Column2]])</f>
        <v/>
      </c>
      <c r="C874" s="48" t="str">
        <f>IF(ISNONTEXT(deployment_raw[[#This Row],[Column3]]), "", deployment_raw[[#This Row],[Column3]])</f>
        <v/>
      </c>
      <c r="D874" s="47" t="str">
        <f>IF(ISNONTEXT(deployment_raw[[#This Row],[Column4]]), "", deployment_raw[[#This Row],[Column4]])</f>
        <v/>
      </c>
      <c r="E874" s="33" t="str">
        <f>IF(ISNUMBER(deployment_raw[[#This Row],[Column5]]), deployment_raw[[#This Row],[Column5]],"")</f>
        <v/>
      </c>
      <c r="F874" s="36" t="str">
        <f>IF(ISNUMBER(deployment_raw[[#This Row],[Column6]]), deployment_raw[[#This Row],[Column6]],"")</f>
        <v/>
      </c>
      <c r="G874" s="31" t="str">
        <f>IF(ISNUMBER(deployment_raw[[#This Row],[Column7]]), deployment_raw[[#This Row],[Column7]]/1048576,"")</f>
        <v/>
      </c>
      <c r="H874" s="31" t="str">
        <f>IF(ISNUMBER(deployment_raw[[#This Row],[Column8]]), deployment_raw[[#This Row],[Column8]],"")</f>
        <v/>
      </c>
      <c r="I874" s="33" t="str">
        <f>IF(ISNUMBER(deployment_raw[[#This Row],[Column9]]), deployment_raw[[#This Row],[Column9]]/1048576,"")</f>
        <v/>
      </c>
      <c r="J874" s="36" t="str">
        <f>IF(ISNUMBER(deployment_raw[[#This Row],[Column10]]), deployment_raw[[#This Row],[Column10]],"")</f>
        <v/>
      </c>
      <c r="K874" s="31" t="str">
        <f>IF(ISNUMBER(deployment_raw[[#This Row],[Column11]]), deployment_raw[[#This Row],[Column11]]/1048576,"")</f>
        <v/>
      </c>
      <c r="L874" s="31" t="str">
        <f>IF(ISNUMBER(deployment_raw[[#This Row],[Column12]]), deployment_raw[[#This Row],[Column12]],"")</f>
        <v/>
      </c>
      <c r="M874" s="40" t="str">
        <f>IF(ISNUMBER(deployment_raw[[#This Row],[Column13]]), deployment_raw[[#This Row],[Column13]]/1048576,"")</f>
        <v/>
      </c>
    </row>
    <row r="875" spans="1:13" ht="15" customHeight="1" x14ac:dyDescent="0.25">
      <c r="A875" s="30" t="str">
        <f>IF(ISNONTEXT(deployment_raw[[#This Row],[Column1]]), "", deployment_raw[[#This Row],[Column1]])</f>
        <v/>
      </c>
      <c r="B875" s="47" t="str">
        <f>IF(ISNONTEXT(deployment_raw[[#This Row],[Column2]]), "", deployment_raw[[#This Row],[Column2]])</f>
        <v/>
      </c>
      <c r="C875" s="48" t="str">
        <f>IF(ISNONTEXT(deployment_raw[[#This Row],[Column3]]), "", deployment_raw[[#This Row],[Column3]])</f>
        <v/>
      </c>
      <c r="D875" s="47" t="str">
        <f>IF(ISNONTEXT(deployment_raw[[#This Row],[Column4]]), "", deployment_raw[[#This Row],[Column4]])</f>
        <v/>
      </c>
      <c r="E875" s="33" t="str">
        <f>IF(ISNUMBER(deployment_raw[[#This Row],[Column5]]), deployment_raw[[#This Row],[Column5]],"")</f>
        <v/>
      </c>
      <c r="F875" s="36" t="str">
        <f>IF(ISNUMBER(deployment_raw[[#This Row],[Column6]]), deployment_raw[[#This Row],[Column6]],"")</f>
        <v/>
      </c>
      <c r="G875" s="31" t="str">
        <f>IF(ISNUMBER(deployment_raw[[#This Row],[Column7]]), deployment_raw[[#This Row],[Column7]]/1048576,"")</f>
        <v/>
      </c>
      <c r="H875" s="31" t="str">
        <f>IF(ISNUMBER(deployment_raw[[#This Row],[Column8]]), deployment_raw[[#This Row],[Column8]],"")</f>
        <v/>
      </c>
      <c r="I875" s="33" t="str">
        <f>IF(ISNUMBER(deployment_raw[[#This Row],[Column9]]), deployment_raw[[#This Row],[Column9]]/1048576,"")</f>
        <v/>
      </c>
      <c r="J875" s="36" t="str">
        <f>IF(ISNUMBER(deployment_raw[[#This Row],[Column10]]), deployment_raw[[#This Row],[Column10]],"")</f>
        <v/>
      </c>
      <c r="K875" s="31" t="str">
        <f>IF(ISNUMBER(deployment_raw[[#This Row],[Column11]]), deployment_raw[[#This Row],[Column11]]/1048576,"")</f>
        <v/>
      </c>
      <c r="L875" s="31" t="str">
        <f>IF(ISNUMBER(deployment_raw[[#This Row],[Column12]]), deployment_raw[[#This Row],[Column12]],"")</f>
        <v/>
      </c>
      <c r="M875" s="40" t="str">
        <f>IF(ISNUMBER(deployment_raw[[#This Row],[Column13]]), deployment_raw[[#This Row],[Column13]]/1048576,"")</f>
        <v/>
      </c>
    </row>
    <row r="876" spans="1:13" ht="15" customHeight="1" x14ac:dyDescent="0.25">
      <c r="A876" s="30" t="str">
        <f>IF(ISNONTEXT(deployment_raw[[#This Row],[Column1]]), "", deployment_raw[[#This Row],[Column1]])</f>
        <v/>
      </c>
      <c r="B876" s="47" t="str">
        <f>IF(ISNONTEXT(deployment_raw[[#This Row],[Column2]]), "", deployment_raw[[#This Row],[Column2]])</f>
        <v/>
      </c>
      <c r="C876" s="48" t="str">
        <f>IF(ISNONTEXT(deployment_raw[[#This Row],[Column3]]), "", deployment_raw[[#This Row],[Column3]])</f>
        <v/>
      </c>
      <c r="D876" s="47" t="str">
        <f>IF(ISNONTEXT(deployment_raw[[#This Row],[Column4]]), "", deployment_raw[[#This Row],[Column4]])</f>
        <v/>
      </c>
      <c r="E876" s="33" t="str">
        <f>IF(ISNUMBER(deployment_raw[[#This Row],[Column5]]), deployment_raw[[#This Row],[Column5]],"")</f>
        <v/>
      </c>
      <c r="F876" s="36" t="str">
        <f>IF(ISNUMBER(deployment_raw[[#This Row],[Column6]]), deployment_raw[[#This Row],[Column6]],"")</f>
        <v/>
      </c>
      <c r="G876" s="31" t="str">
        <f>IF(ISNUMBER(deployment_raw[[#This Row],[Column7]]), deployment_raw[[#This Row],[Column7]]/1048576,"")</f>
        <v/>
      </c>
      <c r="H876" s="31" t="str">
        <f>IF(ISNUMBER(deployment_raw[[#This Row],[Column8]]), deployment_raw[[#This Row],[Column8]],"")</f>
        <v/>
      </c>
      <c r="I876" s="33" t="str">
        <f>IF(ISNUMBER(deployment_raw[[#This Row],[Column9]]), deployment_raw[[#This Row],[Column9]]/1048576,"")</f>
        <v/>
      </c>
      <c r="J876" s="36" t="str">
        <f>IF(ISNUMBER(deployment_raw[[#This Row],[Column10]]), deployment_raw[[#This Row],[Column10]],"")</f>
        <v/>
      </c>
      <c r="K876" s="31" t="str">
        <f>IF(ISNUMBER(deployment_raw[[#This Row],[Column11]]), deployment_raw[[#This Row],[Column11]]/1048576,"")</f>
        <v/>
      </c>
      <c r="L876" s="31" t="str">
        <f>IF(ISNUMBER(deployment_raw[[#This Row],[Column12]]), deployment_raw[[#This Row],[Column12]],"")</f>
        <v/>
      </c>
      <c r="M876" s="40" t="str">
        <f>IF(ISNUMBER(deployment_raw[[#This Row],[Column13]]), deployment_raw[[#This Row],[Column13]]/1048576,"")</f>
        <v/>
      </c>
    </row>
    <row r="877" spans="1:13" ht="15" customHeight="1" x14ac:dyDescent="0.25">
      <c r="A877" s="30" t="str">
        <f>IF(ISNONTEXT(deployment_raw[[#This Row],[Column1]]), "", deployment_raw[[#This Row],[Column1]])</f>
        <v/>
      </c>
      <c r="B877" s="47" t="str">
        <f>IF(ISNONTEXT(deployment_raw[[#This Row],[Column2]]), "", deployment_raw[[#This Row],[Column2]])</f>
        <v/>
      </c>
      <c r="C877" s="48" t="str">
        <f>IF(ISNONTEXT(deployment_raw[[#This Row],[Column3]]), "", deployment_raw[[#This Row],[Column3]])</f>
        <v/>
      </c>
      <c r="D877" s="47" t="str">
        <f>IF(ISNONTEXT(deployment_raw[[#This Row],[Column4]]), "", deployment_raw[[#This Row],[Column4]])</f>
        <v/>
      </c>
      <c r="E877" s="33" t="str">
        <f>IF(ISNUMBER(deployment_raw[[#This Row],[Column5]]), deployment_raw[[#This Row],[Column5]],"")</f>
        <v/>
      </c>
      <c r="F877" s="36" t="str">
        <f>IF(ISNUMBER(deployment_raw[[#This Row],[Column6]]), deployment_raw[[#This Row],[Column6]],"")</f>
        <v/>
      </c>
      <c r="G877" s="31" t="str">
        <f>IF(ISNUMBER(deployment_raw[[#This Row],[Column7]]), deployment_raw[[#This Row],[Column7]]/1048576,"")</f>
        <v/>
      </c>
      <c r="H877" s="31" t="str">
        <f>IF(ISNUMBER(deployment_raw[[#This Row],[Column8]]), deployment_raw[[#This Row],[Column8]],"")</f>
        <v/>
      </c>
      <c r="I877" s="33" t="str">
        <f>IF(ISNUMBER(deployment_raw[[#This Row],[Column9]]), deployment_raw[[#This Row],[Column9]]/1048576,"")</f>
        <v/>
      </c>
      <c r="J877" s="36" t="str">
        <f>IF(ISNUMBER(deployment_raw[[#This Row],[Column10]]), deployment_raw[[#This Row],[Column10]],"")</f>
        <v/>
      </c>
      <c r="K877" s="31" t="str">
        <f>IF(ISNUMBER(deployment_raw[[#This Row],[Column11]]), deployment_raw[[#This Row],[Column11]]/1048576,"")</f>
        <v/>
      </c>
      <c r="L877" s="31" t="str">
        <f>IF(ISNUMBER(deployment_raw[[#This Row],[Column12]]), deployment_raw[[#This Row],[Column12]],"")</f>
        <v/>
      </c>
      <c r="M877" s="40" t="str">
        <f>IF(ISNUMBER(deployment_raw[[#This Row],[Column13]]), deployment_raw[[#This Row],[Column13]]/1048576,"")</f>
        <v/>
      </c>
    </row>
    <row r="878" spans="1:13" ht="15" customHeight="1" x14ac:dyDescent="0.25">
      <c r="A878" s="30" t="str">
        <f>IF(ISNONTEXT(deployment_raw[[#This Row],[Column1]]), "", deployment_raw[[#This Row],[Column1]])</f>
        <v/>
      </c>
      <c r="B878" s="47" t="str">
        <f>IF(ISNONTEXT(deployment_raw[[#This Row],[Column2]]), "", deployment_raw[[#This Row],[Column2]])</f>
        <v/>
      </c>
      <c r="C878" s="48" t="str">
        <f>IF(ISNONTEXT(deployment_raw[[#This Row],[Column3]]), "", deployment_raw[[#This Row],[Column3]])</f>
        <v/>
      </c>
      <c r="D878" s="47" t="str">
        <f>IF(ISNONTEXT(deployment_raw[[#This Row],[Column4]]), "", deployment_raw[[#This Row],[Column4]])</f>
        <v/>
      </c>
      <c r="E878" s="33" t="str">
        <f>IF(ISNUMBER(deployment_raw[[#This Row],[Column5]]), deployment_raw[[#This Row],[Column5]],"")</f>
        <v/>
      </c>
      <c r="F878" s="36" t="str">
        <f>IF(ISNUMBER(deployment_raw[[#This Row],[Column6]]), deployment_raw[[#This Row],[Column6]],"")</f>
        <v/>
      </c>
      <c r="G878" s="31" t="str">
        <f>IF(ISNUMBER(deployment_raw[[#This Row],[Column7]]), deployment_raw[[#This Row],[Column7]]/1048576,"")</f>
        <v/>
      </c>
      <c r="H878" s="31" t="str">
        <f>IF(ISNUMBER(deployment_raw[[#This Row],[Column8]]), deployment_raw[[#This Row],[Column8]],"")</f>
        <v/>
      </c>
      <c r="I878" s="33" t="str">
        <f>IF(ISNUMBER(deployment_raw[[#This Row],[Column9]]), deployment_raw[[#This Row],[Column9]]/1048576,"")</f>
        <v/>
      </c>
      <c r="J878" s="36" t="str">
        <f>IF(ISNUMBER(deployment_raw[[#This Row],[Column10]]), deployment_raw[[#This Row],[Column10]],"")</f>
        <v/>
      </c>
      <c r="K878" s="31" t="str">
        <f>IF(ISNUMBER(deployment_raw[[#This Row],[Column11]]), deployment_raw[[#This Row],[Column11]]/1048576,"")</f>
        <v/>
      </c>
      <c r="L878" s="31" t="str">
        <f>IF(ISNUMBER(deployment_raw[[#This Row],[Column12]]), deployment_raw[[#This Row],[Column12]],"")</f>
        <v/>
      </c>
      <c r="M878" s="40" t="str">
        <f>IF(ISNUMBER(deployment_raw[[#This Row],[Column13]]), deployment_raw[[#This Row],[Column13]]/1048576,"")</f>
        <v/>
      </c>
    </row>
    <row r="879" spans="1:13" ht="15" customHeight="1" x14ac:dyDescent="0.25">
      <c r="A879" s="30" t="str">
        <f>IF(ISNONTEXT(deployment_raw[[#This Row],[Column1]]), "", deployment_raw[[#This Row],[Column1]])</f>
        <v/>
      </c>
      <c r="B879" s="47" t="str">
        <f>IF(ISNONTEXT(deployment_raw[[#This Row],[Column2]]), "", deployment_raw[[#This Row],[Column2]])</f>
        <v/>
      </c>
      <c r="C879" s="48" t="str">
        <f>IF(ISNONTEXT(deployment_raw[[#This Row],[Column3]]), "", deployment_raw[[#This Row],[Column3]])</f>
        <v/>
      </c>
      <c r="D879" s="47" t="str">
        <f>IF(ISNONTEXT(deployment_raw[[#This Row],[Column4]]), "", deployment_raw[[#This Row],[Column4]])</f>
        <v/>
      </c>
      <c r="E879" s="33" t="str">
        <f>IF(ISNUMBER(deployment_raw[[#This Row],[Column5]]), deployment_raw[[#This Row],[Column5]],"")</f>
        <v/>
      </c>
      <c r="F879" s="36" t="str">
        <f>IF(ISNUMBER(deployment_raw[[#This Row],[Column6]]), deployment_raw[[#This Row],[Column6]],"")</f>
        <v/>
      </c>
      <c r="G879" s="31" t="str">
        <f>IF(ISNUMBER(deployment_raw[[#This Row],[Column7]]), deployment_raw[[#This Row],[Column7]]/1048576,"")</f>
        <v/>
      </c>
      <c r="H879" s="31" t="str">
        <f>IF(ISNUMBER(deployment_raw[[#This Row],[Column8]]), deployment_raw[[#This Row],[Column8]],"")</f>
        <v/>
      </c>
      <c r="I879" s="33" t="str">
        <f>IF(ISNUMBER(deployment_raw[[#This Row],[Column9]]), deployment_raw[[#This Row],[Column9]]/1048576,"")</f>
        <v/>
      </c>
      <c r="J879" s="36" t="str">
        <f>IF(ISNUMBER(deployment_raw[[#This Row],[Column10]]), deployment_raw[[#This Row],[Column10]],"")</f>
        <v/>
      </c>
      <c r="K879" s="31" t="str">
        <f>IF(ISNUMBER(deployment_raw[[#This Row],[Column11]]), deployment_raw[[#This Row],[Column11]]/1048576,"")</f>
        <v/>
      </c>
      <c r="L879" s="31" t="str">
        <f>IF(ISNUMBER(deployment_raw[[#This Row],[Column12]]), deployment_raw[[#This Row],[Column12]],"")</f>
        <v/>
      </c>
      <c r="M879" s="40" t="str">
        <f>IF(ISNUMBER(deployment_raw[[#This Row],[Column13]]), deployment_raw[[#This Row],[Column13]]/1048576,"")</f>
        <v/>
      </c>
    </row>
    <row r="880" spans="1:13" ht="15" customHeight="1" x14ac:dyDescent="0.25">
      <c r="A880" s="30" t="str">
        <f>IF(ISNONTEXT(deployment_raw[[#This Row],[Column1]]), "", deployment_raw[[#This Row],[Column1]])</f>
        <v/>
      </c>
      <c r="B880" s="47" t="str">
        <f>IF(ISNONTEXT(deployment_raw[[#This Row],[Column2]]), "", deployment_raw[[#This Row],[Column2]])</f>
        <v/>
      </c>
      <c r="C880" s="48" t="str">
        <f>IF(ISNONTEXT(deployment_raw[[#This Row],[Column3]]), "", deployment_raw[[#This Row],[Column3]])</f>
        <v/>
      </c>
      <c r="D880" s="47" t="str">
        <f>IF(ISNONTEXT(deployment_raw[[#This Row],[Column4]]), "", deployment_raw[[#This Row],[Column4]])</f>
        <v/>
      </c>
      <c r="E880" s="33" t="str">
        <f>IF(ISNUMBER(deployment_raw[[#This Row],[Column5]]), deployment_raw[[#This Row],[Column5]],"")</f>
        <v/>
      </c>
      <c r="F880" s="36" t="str">
        <f>IF(ISNUMBER(deployment_raw[[#This Row],[Column6]]), deployment_raw[[#This Row],[Column6]],"")</f>
        <v/>
      </c>
      <c r="G880" s="31" t="str">
        <f>IF(ISNUMBER(deployment_raw[[#This Row],[Column7]]), deployment_raw[[#This Row],[Column7]]/1048576,"")</f>
        <v/>
      </c>
      <c r="H880" s="31" t="str">
        <f>IF(ISNUMBER(deployment_raw[[#This Row],[Column8]]), deployment_raw[[#This Row],[Column8]],"")</f>
        <v/>
      </c>
      <c r="I880" s="33" t="str">
        <f>IF(ISNUMBER(deployment_raw[[#This Row],[Column9]]), deployment_raw[[#This Row],[Column9]]/1048576,"")</f>
        <v/>
      </c>
      <c r="J880" s="36" t="str">
        <f>IF(ISNUMBER(deployment_raw[[#This Row],[Column10]]), deployment_raw[[#This Row],[Column10]],"")</f>
        <v/>
      </c>
      <c r="K880" s="31" t="str">
        <f>IF(ISNUMBER(deployment_raw[[#This Row],[Column11]]), deployment_raw[[#This Row],[Column11]]/1048576,"")</f>
        <v/>
      </c>
      <c r="L880" s="31" t="str">
        <f>IF(ISNUMBER(deployment_raw[[#This Row],[Column12]]), deployment_raw[[#This Row],[Column12]],"")</f>
        <v/>
      </c>
      <c r="M880" s="40" t="str">
        <f>IF(ISNUMBER(deployment_raw[[#This Row],[Column13]]), deployment_raw[[#This Row],[Column13]]/1048576,"")</f>
        <v/>
      </c>
    </row>
    <row r="881" spans="1:13" ht="15" customHeight="1" x14ac:dyDescent="0.25">
      <c r="A881" s="30" t="str">
        <f>IF(ISNONTEXT(deployment_raw[[#This Row],[Column1]]), "", deployment_raw[[#This Row],[Column1]])</f>
        <v/>
      </c>
      <c r="B881" s="47" t="str">
        <f>IF(ISNONTEXT(deployment_raw[[#This Row],[Column2]]), "", deployment_raw[[#This Row],[Column2]])</f>
        <v/>
      </c>
      <c r="C881" s="48" t="str">
        <f>IF(ISNONTEXT(deployment_raw[[#This Row],[Column3]]), "", deployment_raw[[#This Row],[Column3]])</f>
        <v/>
      </c>
      <c r="D881" s="47" t="str">
        <f>IF(ISNONTEXT(deployment_raw[[#This Row],[Column4]]), "", deployment_raw[[#This Row],[Column4]])</f>
        <v/>
      </c>
      <c r="E881" s="33" t="str">
        <f>IF(ISNUMBER(deployment_raw[[#This Row],[Column5]]), deployment_raw[[#This Row],[Column5]],"")</f>
        <v/>
      </c>
      <c r="F881" s="36" t="str">
        <f>IF(ISNUMBER(deployment_raw[[#This Row],[Column6]]), deployment_raw[[#This Row],[Column6]],"")</f>
        <v/>
      </c>
      <c r="G881" s="31" t="str">
        <f>IF(ISNUMBER(deployment_raw[[#This Row],[Column7]]), deployment_raw[[#This Row],[Column7]]/1048576,"")</f>
        <v/>
      </c>
      <c r="H881" s="31" t="str">
        <f>IF(ISNUMBER(deployment_raw[[#This Row],[Column8]]), deployment_raw[[#This Row],[Column8]],"")</f>
        <v/>
      </c>
      <c r="I881" s="33" t="str">
        <f>IF(ISNUMBER(deployment_raw[[#This Row],[Column9]]), deployment_raw[[#This Row],[Column9]]/1048576,"")</f>
        <v/>
      </c>
      <c r="J881" s="36" t="str">
        <f>IF(ISNUMBER(deployment_raw[[#This Row],[Column10]]), deployment_raw[[#This Row],[Column10]],"")</f>
        <v/>
      </c>
      <c r="K881" s="31" t="str">
        <f>IF(ISNUMBER(deployment_raw[[#This Row],[Column11]]), deployment_raw[[#This Row],[Column11]]/1048576,"")</f>
        <v/>
      </c>
      <c r="L881" s="31" t="str">
        <f>IF(ISNUMBER(deployment_raw[[#This Row],[Column12]]), deployment_raw[[#This Row],[Column12]],"")</f>
        <v/>
      </c>
      <c r="M881" s="40" t="str">
        <f>IF(ISNUMBER(deployment_raw[[#This Row],[Column13]]), deployment_raw[[#This Row],[Column13]]/1048576,"")</f>
        <v/>
      </c>
    </row>
    <row r="882" spans="1:13" ht="15" customHeight="1" x14ac:dyDescent="0.25">
      <c r="A882" s="30" t="str">
        <f>IF(ISNONTEXT(deployment_raw[[#This Row],[Column1]]), "", deployment_raw[[#This Row],[Column1]])</f>
        <v/>
      </c>
      <c r="B882" s="47" t="str">
        <f>IF(ISNONTEXT(deployment_raw[[#This Row],[Column2]]), "", deployment_raw[[#This Row],[Column2]])</f>
        <v/>
      </c>
      <c r="C882" s="48" t="str">
        <f>IF(ISNONTEXT(deployment_raw[[#This Row],[Column3]]), "", deployment_raw[[#This Row],[Column3]])</f>
        <v/>
      </c>
      <c r="D882" s="47" t="str">
        <f>IF(ISNONTEXT(deployment_raw[[#This Row],[Column4]]), "", deployment_raw[[#This Row],[Column4]])</f>
        <v/>
      </c>
      <c r="E882" s="33" t="str">
        <f>IF(ISNUMBER(deployment_raw[[#This Row],[Column5]]), deployment_raw[[#This Row],[Column5]],"")</f>
        <v/>
      </c>
      <c r="F882" s="36" t="str">
        <f>IF(ISNUMBER(deployment_raw[[#This Row],[Column6]]), deployment_raw[[#This Row],[Column6]],"")</f>
        <v/>
      </c>
      <c r="G882" s="31" t="str">
        <f>IF(ISNUMBER(deployment_raw[[#This Row],[Column7]]), deployment_raw[[#This Row],[Column7]]/1048576,"")</f>
        <v/>
      </c>
      <c r="H882" s="31" t="str">
        <f>IF(ISNUMBER(deployment_raw[[#This Row],[Column8]]), deployment_raw[[#This Row],[Column8]],"")</f>
        <v/>
      </c>
      <c r="I882" s="33" t="str">
        <f>IF(ISNUMBER(deployment_raw[[#This Row],[Column9]]), deployment_raw[[#This Row],[Column9]]/1048576,"")</f>
        <v/>
      </c>
      <c r="J882" s="36" t="str">
        <f>IF(ISNUMBER(deployment_raw[[#This Row],[Column10]]), deployment_raw[[#This Row],[Column10]],"")</f>
        <v/>
      </c>
      <c r="K882" s="31" t="str">
        <f>IF(ISNUMBER(deployment_raw[[#This Row],[Column11]]), deployment_raw[[#This Row],[Column11]]/1048576,"")</f>
        <v/>
      </c>
      <c r="L882" s="31" t="str">
        <f>IF(ISNUMBER(deployment_raw[[#This Row],[Column12]]), deployment_raw[[#This Row],[Column12]],"")</f>
        <v/>
      </c>
      <c r="M882" s="40" t="str">
        <f>IF(ISNUMBER(deployment_raw[[#This Row],[Column13]]), deployment_raw[[#This Row],[Column13]]/1048576,"")</f>
        <v/>
      </c>
    </row>
    <row r="883" spans="1:13" ht="15" customHeight="1" x14ac:dyDescent="0.25">
      <c r="A883" s="30" t="str">
        <f>IF(ISNONTEXT(deployment_raw[[#This Row],[Column1]]), "", deployment_raw[[#This Row],[Column1]])</f>
        <v/>
      </c>
      <c r="B883" s="47" t="str">
        <f>IF(ISNONTEXT(deployment_raw[[#This Row],[Column2]]), "", deployment_raw[[#This Row],[Column2]])</f>
        <v/>
      </c>
      <c r="C883" s="48" t="str">
        <f>IF(ISNONTEXT(deployment_raw[[#This Row],[Column3]]), "", deployment_raw[[#This Row],[Column3]])</f>
        <v/>
      </c>
      <c r="D883" s="47" t="str">
        <f>IF(ISNONTEXT(deployment_raw[[#This Row],[Column4]]), "", deployment_raw[[#This Row],[Column4]])</f>
        <v/>
      </c>
      <c r="E883" s="33" t="str">
        <f>IF(ISNUMBER(deployment_raw[[#This Row],[Column5]]), deployment_raw[[#This Row],[Column5]],"")</f>
        <v/>
      </c>
      <c r="F883" s="36" t="str">
        <f>IF(ISNUMBER(deployment_raw[[#This Row],[Column6]]), deployment_raw[[#This Row],[Column6]],"")</f>
        <v/>
      </c>
      <c r="G883" s="31" t="str">
        <f>IF(ISNUMBER(deployment_raw[[#This Row],[Column7]]), deployment_raw[[#This Row],[Column7]]/1048576,"")</f>
        <v/>
      </c>
      <c r="H883" s="31" t="str">
        <f>IF(ISNUMBER(deployment_raw[[#This Row],[Column8]]), deployment_raw[[#This Row],[Column8]],"")</f>
        <v/>
      </c>
      <c r="I883" s="33" t="str">
        <f>IF(ISNUMBER(deployment_raw[[#This Row],[Column9]]), deployment_raw[[#This Row],[Column9]]/1048576,"")</f>
        <v/>
      </c>
      <c r="J883" s="36" t="str">
        <f>IF(ISNUMBER(deployment_raw[[#This Row],[Column10]]), deployment_raw[[#This Row],[Column10]],"")</f>
        <v/>
      </c>
      <c r="K883" s="31" t="str">
        <f>IF(ISNUMBER(deployment_raw[[#This Row],[Column11]]), deployment_raw[[#This Row],[Column11]]/1048576,"")</f>
        <v/>
      </c>
      <c r="L883" s="31" t="str">
        <f>IF(ISNUMBER(deployment_raw[[#This Row],[Column12]]), deployment_raw[[#This Row],[Column12]],"")</f>
        <v/>
      </c>
      <c r="M883" s="40" t="str">
        <f>IF(ISNUMBER(deployment_raw[[#This Row],[Column13]]), deployment_raw[[#This Row],[Column13]]/1048576,"")</f>
        <v/>
      </c>
    </row>
    <row r="884" spans="1:13" ht="15" customHeight="1" x14ac:dyDescent="0.25">
      <c r="A884" s="30" t="str">
        <f>IF(ISNONTEXT(deployment_raw[[#This Row],[Column1]]), "", deployment_raw[[#This Row],[Column1]])</f>
        <v/>
      </c>
      <c r="B884" s="47" t="str">
        <f>IF(ISNONTEXT(deployment_raw[[#This Row],[Column2]]), "", deployment_raw[[#This Row],[Column2]])</f>
        <v/>
      </c>
      <c r="C884" s="48" t="str">
        <f>IF(ISNONTEXT(deployment_raw[[#This Row],[Column3]]), "", deployment_raw[[#This Row],[Column3]])</f>
        <v/>
      </c>
      <c r="D884" s="47" t="str">
        <f>IF(ISNONTEXT(deployment_raw[[#This Row],[Column4]]), "", deployment_raw[[#This Row],[Column4]])</f>
        <v/>
      </c>
      <c r="E884" s="33" t="str">
        <f>IF(ISNUMBER(deployment_raw[[#This Row],[Column5]]), deployment_raw[[#This Row],[Column5]],"")</f>
        <v/>
      </c>
      <c r="F884" s="36" t="str">
        <f>IF(ISNUMBER(deployment_raw[[#This Row],[Column6]]), deployment_raw[[#This Row],[Column6]],"")</f>
        <v/>
      </c>
      <c r="G884" s="31" t="str">
        <f>IF(ISNUMBER(deployment_raw[[#This Row],[Column7]]), deployment_raw[[#This Row],[Column7]]/1048576,"")</f>
        <v/>
      </c>
      <c r="H884" s="31" t="str">
        <f>IF(ISNUMBER(deployment_raw[[#This Row],[Column8]]), deployment_raw[[#This Row],[Column8]],"")</f>
        <v/>
      </c>
      <c r="I884" s="33" t="str">
        <f>IF(ISNUMBER(deployment_raw[[#This Row],[Column9]]), deployment_raw[[#This Row],[Column9]]/1048576,"")</f>
        <v/>
      </c>
      <c r="J884" s="36" t="str">
        <f>IF(ISNUMBER(deployment_raw[[#This Row],[Column10]]), deployment_raw[[#This Row],[Column10]],"")</f>
        <v/>
      </c>
      <c r="K884" s="31" t="str">
        <f>IF(ISNUMBER(deployment_raw[[#This Row],[Column11]]), deployment_raw[[#This Row],[Column11]]/1048576,"")</f>
        <v/>
      </c>
      <c r="L884" s="31" t="str">
        <f>IF(ISNUMBER(deployment_raw[[#This Row],[Column12]]), deployment_raw[[#This Row],[Column12]],"")</f>
        <v/>
      </c>
      <c r="M884" s="40" t="str">
        <f>IF(ISNUMBER(deployment_raw[[#This Row],[Column13]]), deployment_raw[[#This Row],[Column13]]/1048576,"")</f>
        <v/>
      </c>
    </row>
    <row r="885" spans="1:13" ht="15" customHeight="1" x14ac:dyDescent="0.25">
      <c r="A885" s="30" t="str">
        <f>IF(ISNONTEXT(deployment_raw[[#This Row],[Column1]]), "", deployment_raw[[#This Row],[Column1]])</f>
        <v/>
      </c>
      <c r="B885" s="47" t="str">
        <f>IF(ISNONTEXT(deployment_raw[[#This Row],[Column2]]), "", deployment_raw[[#This Row],[Column2]])</f>
        <v/>
      </c>
      <c r="C885" s="48" t="str">
        <f>IF(ISNONTEXT(deployment_raw[[#This Row],[Column3]]), "", deployment_raw[[#This Row],[Column3]])</f>
        <v/>
      </c>
      <c r="D885" s="47" t="str">
        <f>IF(ISNONTEXT(deployment_raw[[#This Row],[Column4]]), "", deployment_raw[[#This Row],[Column4]])</f>
        <v/>
      </c>
      <c r="E885" s="33" t="str">
        <f>IF(ISNUMBER(deployment_raw[[#This Row],[Column5]]), deployment_raw[[#This Row],[Column5]],"")</f>
        <v/>
      </c>
      <c r="F885" s="36" t="str">
        <f>IF(ISNUMBER(deployment_raw[[#This Row],[Column6]]), deployment_raw[[#This Row],[Column6]],"")</f>
        <v/>
      </c>
      <c r="G885" s="31" t="str">
        <f>IF(ISNUMBER(deployment_raw[[#This Row],[Column7]]), deployment_raw[[#This Row],[Column7]]/1048576,"")</f>
        <v/>
      </c>
      <c r="H885" s="31" t="str">
        <f>IF(ISNUMBER(deployment_raw[[#This Row],[Column8]]), deployment_raw[[#This Row],[Column8]],"")</f>
        <v/>
      </c>
      <c r="I885" s="33" t="str">
        <f>IF(ISNUMBER(deployment_raw[[#This Row],[Column9]]), deployment_raw[[#This Row],[Column9]]/1048576,"")</f>
        <v/>
      </c>
      <c r="J885" s="36" t="str">
        <f>IF(ISNUMBER(deployment_raw[[#This Row],[Column10]]), deployment_raw[[#This Row],[Column10]],"")</f>
        <v/>
      </c>
      <c r="K885" s="31" t="str">
        <f>IF(ISNUMBER(deployment_raw[[#This Row],[Column11]]), deployment_raw[[#This Row],[Column11]]/1048576,"")</f>
        <v/>
      </c>
      <c r="L885" s="31" t="str">
        <f>IF(ISNUMBER(deployment_raw[[#This Row],[Column12]]), deployment_raw[[#This Row],[Column12]],"")</f>
        <v/>
      </c>
      <c r="M885" s="40" t="str">
        <f>IF(ISNUMBER(deployment_raw[[#This Row],[Column13]]), deployment_raw[[#This Row],[Column13]]/1048576,"")</f>
        <v/>
      </c>
    </row>
    <row r="886" spans="1:13" ht="15" customHeight="1" x14ac:dyDescent="0.25">
      <c r="A886" s="30" t="str">
        <f>IF(ISNONTEXT(deployment_raw[[#This Row],[Column1]]), "", deployment_raw[[#This Row],[Column1]])</f>
        <v/>
      </c>
      <c r="B886" s="47" t="str">
        <f>IF(ISNONTEXT(deployment_raw[[#This Row],[Column2]]), "", deployment_raw[[#This Row],[Column2]])</f>
        <v/>
      </c>
      <c r="C886" s="48" t="str">
        <f>IF(ISNONTEXT(deployment_raw[[#This Row],[Column3]]), "", deployment_raw[[#This Row],[Column3]])</f>
        <v/>
      </c>
      <c r="D886" s="47" t="str">
        <f>IF(ISNONTEXT(deployment_raw[[#This Row],[Column4]]), "", deployment_raw[[#This Row],[Column4]])</f>
        <v/>
      </c>
      <c r="E886" s="33" t="str">
        <f>IF(ISNUMBER(deployment_raw[[#This Row],[Column5]]), deployment_raw[[#This Row],[Column5]],"")</f>
        <v/>
      </c>
      <c r="F886" s="36" t="str">
        <f>IF(ISNUMBER(deployment_raw[[#This Row],[Column6]]), deployment_raw[[#This Row],[Column6]],"")</f>
        <v/>
      </c>
      <c r="G886" s="31" t="str">
        <f>IF(ISNUMBER(deployment_raw[[#This Row],[Column7]]), deployment_raw[[#This Row],[Column7]]/1048576,"")</f>
        <v/>
      </c>
      <c r="H886" s="31" t="str">
        <f>IF(ISNUMBER(deployment_raw[[#This Row],[Column8]]), deployment_raw[[#This Row],[Column8]],"")</f>
        <v/>
      </c>
      <c r="I886" s="33" t="str">
        <f>IF(ISNUMBER(deployment_raw[[#This Row],[Column9]]), deployment_raw[[#This Row],[Column9]]/1048576,"")</f>
        <v/>
      </c>
      <c r="J886" s="36" t="str">
        <f>IF(ISNUMBER(deployment_raw[[#This Row],[Column10]]), deployment_raw[[#This Row],[Column10]],"")</f>
        <v/>
      </c>
      <c r="K886" s="31" t="str">
        <f>IF(ISNUMBER(deployment_raw[[#This Row],[Column11]]), deployment_raw[[#This Row],[Column11]]/1048576,"")</f>
        <v/>
      </c>
      <c r="L886" s="31" t="str">
        <f>IF(ISNUMBER(deployment_raw[[#This Row],[Column12]]), deployment_raw[[#This Row],[Column12]],"")</f>
        <v/>
      </c>
      <c r="M886" s="40" t="str">
        <f>IF(ISNUMBER(deployment_raw[[#This Row],[Column13]]), deployment_raw[[#This Row],[Column13]]/1048576,"")</f>
        <v/>
      </c>
    </row>
    <row r="887" spans="1:13" ht="15" customHeight="1" x14ac:dyDescent="0.25">
      <c r="A887" s="30" t="str">
        <f>IF(ISNONTEXT(deployment_raw[[#This Row],[Column1]]), "", deployment_raw[[#This Row],[Column1]])</f>
        <v/>
      </c>
      <c r="B887" s="47" t="str">
        <f>IF(ISNONTEXT(deployment_raw[[#This Row],[Column2]]), "", deployment_raw[[#This Row],[Column2]])</f>
        <v/>
      </c>
      <c r="C887" s="48" t="str">
        <f>IF(ISNONTEXT(deployment_raw[[#This Row],[Column3]]), "", deployment_raw[[#This Row],[Column3]])</f>
        <v/>
      </c>
      <c r="D887" s="47" t="str">
        <f>IF(ISNONTEXT(deployment_raw[[#This Row],[Column4]]), "", deployment_raw[[#This Row],[Column4]])</f>
        <v/>
      </c>
      <c r="E887" s="33" t="str">
        <f>IF(ISNUMBER(deployment_raw[[#This Row],[Column5]]), deployment_raw[[#This Row],[Column5]],"")</f>
        <v/>
      </c>
      <c r="F887" s="36" t="str">
        <f>IF(ISNUMBER(deployment_raw[[#This Row],[Column6]]), deployment_raw[[#This Row],[Column6]],"")</f>
        <v/>
      </c>
      <c r="G887" s="31" t="str">
        <f>IF(ISNUMBER(deployment_raw[[#This Row],[Column7]]), deployment_raw[[#This Row],[Column7]]/1048576,"")</f>
        <v/>
      </c>
      <c r="H887" s="31" t="str">
        <f>IF(ISNUMBER(deployment_raw[[#This Row],[Column8]]), deployment_raw[[#This Row],[Column8]],"")</f>
        <v/>
      </c>
      <c r="I887" s="33" t="str">
        <f>IF(ISNUMBER(deployment_raw[[#This Row],[Column9]]), deployment_raw[[#This Row],[Column9]]/1048576,"")</f>
        <v/>
      </c>
      <c r="J887" s="36" t="str">
        <f>IF(ISNUMBER(deployment_raw[[#This Row],[Column10]]), deployment_raw[[#This Row],[Column10]],"")</f>
        <v/>
      </c>
      <c r="K887" s="31" t="str">
        <f>IF(ISNUMBER(deployment_raw[[#This Row],[Column11]]), deployment_raw[[#This Row],[Column11]]/1048576,"")</f>
        <v/>
      </c>
      <c r="L887" s="31" t="str">
        <f>IF(ISNUMBER(deployment_raw[[#This Row],[Column12]]), deployment_raw[[#This Row],[Column12]],"")</f>
        <v/>
      </c>
      <c r="M887" s="40" t="str">
        <f>IF(ISNUMBER(deployment_raw[[#This Row],[Column13]]), deployment_raw[[#This Row],[Column13]]/1048576,"")</f>
        <v/>
      </c>
    </row>
    <row r="888" spans="1:13" ht="15" customHeight="1" x14ac:dyDescent="0.25">
      <c r="A888" s="30" t="str">
        <f>IF(ISNONTEXT(deployment_raw[[#This Row],[Column1]]), "", deployment_raw[[#This Row],[Column1]])</f>
        <v/>
      </c>
      <c r="B888" s="47" t="str">
        <f>IF(ISNONTEXT(deployment_raw[[#This Row],[Column2]]), "", deployment_raw[[#This Row],[Column2]])</f>
        <v/>
      </c>
      <c r="C888" s="48" t="str">
        <f>IF(ISNONTEXT(deployment_raw[[#This Row],[Column3]]), "", deployment_raw[[#This Row],[Column3]])</f>
        <v/>
      </c>
      <c r="D888" s="47" t="str">
        <f>IF(ISNONTEXT(deployment_raw[[#This Row],[Column4]]), "", deployment_raw[[#This Row],[Column4]])</f>
        <v/>
      </c>
      <c r="E888" s="33" t="str">
        <f>IF(ISNUMBER(deployment_raw[[#This Row],[Column5]]), deployment_raw[[#This Row],[Column5]],"")</f>
        <v/>
      </c>
      <c r="F888" s="36" t="str">
        <f>IF(ISNUMBER(deployment_raw[[#This Row],[Column6]]), deployment_raw[[#This Row],[Column6]],"")</f>
        <v/>
      </c>
      <c r="G888" s="31" t="str">
        <f>IF(ISNUMBER(deployment_raw[[#This Row],[Column7]]), deployment_raw[[#This Row],[Column7]]/1048576,"")</f>
        <v/>
      </c>
      <c r="H888" s="31" t="str">
        <f>IF(ISNUMBER(deployment_raw[[#This Row],[Column8]]), deployment_raw[[#This Row],[Column8]],"")</f>
        <v/>
      </c>
      <c r="I888" s="33" t="str">
        <f>IF(ISNUMBER(deployment_raw[[#This Row],[Column9]]), deployment_raw[[#This Row],[Column9]]/1048576,"")</f>
        <v/>
      </c>
      <c r="J888" s="36" t="str">
        <f>IF(ISNUMBER(deployment_raw[[#This Row],[Column10]]), deployment_raw[[#This Row],[Column10]],"")</f>
        <v/>
      </c>
      <c r="K888" s="31" t="str">
        <f>IF(ISNUMBER(deployment_raw[[#This Row],[Column11]]), deployment_raw[[#This Row],[Column11]]/1048576,"")</f>
        <v/>
      </c>
      <c r="L888" s="31" t="str">
        <f>IF(ISNUMBER(deployment_raw[[#This Row],[Column12]]), deployment_raw[[#This Row],[Column12]],"")</f>
        <v/>
      </c>
      <c r="M888" s="40" t="str">
        <f>IF(ISNUMBER(deployment_raw[[#This Row],[Column13]]), deployment_raw[[#This Row],[Column13]]/1048576,"")</f>
        <v/>
      </c>
    </row>
    <row r="889" spans="1:13" ht="15" customHeight="1" x14ac:dyDescent="0.25">
      <c r="A889" s="30" t="str">
        <f>IF(ISNONTEXT(deployment_raw[[#This Row],[Column1]]), "", deployment_raw[[#This Row],[Column1]])</f>
        <v/>
      </c>
      <c r="B889" s="47" t="str">
        <f>IF(ISNONTEXT(deployment_raw[[#This Row],[Column2]]), "", deployment_raw[[#This Row],[Column2]])</f>
        <v/>
      </c>
      <c r="C889" s="48" t="str">
        <f>IF(ISNONTEXT(deployment_raw[[#This Row],[Column3]]), "", deployment_raw[[#This Row],[Column3]])</f>
        <v/>
      </c>
      <c r="D889" s="47" t="str">
        <f>IF(ISNONTEXT(deployment_raw[[#This Row],[Column4]]), "", deployment_raw[[#This Row],[Column4]])</f>
        <v/>
      </c>
      <c r="E889" s="33" t="str">
        <f>IF(ISNUMBER(deployment_raw[[#This Row],[Column5]]), deployment_raw[[#This Row],[Column5]],"")</f>
        <v/>
      </c>
      <c r="F889" s="36" t="str">
        <f>IF(ISNUMBER(deployment_raw[[#This Row],[Column6]]), deployment_raw[[#This Row],[Column6]],"")</f>
        <v/>
      </c>
      <c r="G889" s="31" t="str">
        <f>IF(ISNUMBER(deployment_raw[[#This Row],[Column7]]), deployment_raw[[#This Row],[Column7]]/1048576,"")</f>
        <v/>
      </c>
      <c r="H889" s="31" t="str">
        <f>IF(ISNUMBER(deployment_raw[[#This Row],[Column8]]), deployment_raw[[#This Row],[Column8]],"")</f>
        <v/>
      </c>
      <c r="I889" s="33" t="str">
        <f>IF(ISNUMBER(deployment_raw[[#This Row],[Column9]]), deployment_raw[[#This Row],[Column9]]/1048576,"")</f>
        <v/>
      </c>
      <c r="J889" s="36" t="str">
        <f>IF(ISNUMBER(deployment_raw[[#This Row],[Column10]]), deployment_raw[[#This Row],[Column10]],"")</f>
        <v/>
      </c>
      <c r="K889" s="31" t="str">
        <f>IF(ISNUMBER(deployment_raw[[#This Row],[Column11]]), deployment_raw[[#This Row],[Column11]]/1048576,"")</f>
        <v/>
      </c>
      <c r="L889" s="31" t="str">
        <f>IF(ISNUMBER(deployment_raw[[#This Row],[Column12]]), deployment_raw[[#This Row],[Column12]],"")</f>
        <v/>
      </c>
      <c r="M889" s="40" t="str">
        <f>IF(ISNUMBER(deployment_raw[[#This Row],[Column13]]), deployment_raw[[#This Row],[Column13]]/1048576,"")</f>
        <v/>
      </c>
    </row>
    <row r="890" spans="1:13" ht="15" customHeight="1" x14ac:dyDescent="0.25">
      <c r="A890" s="30" t="str">
        <f>IF(ISNONTEXT(deployment_raw[[#This Row],[Column1]]), "", deployment_raw[[#This Row],[Column1]])</f>
        <v/>
      </c>
      <c r="B890" s="47" t="str">
        <f>IF(ISNONTEXT(deployment_raw[[#This Row],[Column2]]), "", deployment_raw[[#This Row],[Column2]])</f>
        <v/>
      </c>
      <c r="C890" s="48" t="str">
        <f>IF(ISNONTEXT(deployment_raw[[#This Row],[Column3]]), "", deployment_raw[[#This Row],[Column3]])</f>
        <v/>
      </c>
      <c r="D890" s="47" t="str">
        <f>IF(ISNONTEXT(deployment_raw[[#This Row],[Column4]]), "", deployment_raw[[#This Row],[Column4]])</f>
        <v/>
      </c>
      <c r="E890" s="33" t="str">
        <f>IF(ISNUMBER(deployment_raw[[#This Row],[Column5]]), deployment_raw[[#This Row],[Column5]],"")</f>
        <v/>
      </c>
      <c r="F890" s="36" t="str">
        <f>IF(ISNUMBER(deployment_raw[[#This Row],[Column6]]), deployment_raw[[#This Row],[Column6]],"")</f>
        <v/>
      </c>
      <c r="G890" s="31" t="str">
        <f>IF(ISNUMBER(deployment_raw[[#This Row],[Column7]]), deployment_raw[[#This Row],[Column7]]/1048576,"")</f>
        <v/>
      </c>
      <c r="H890" s="31" t="str">
        <f>IF(ISNUMBER(deployment_raw[[#This Row],[Column8]]), deployment_raw[[#This Row],[Column8]],"")</f>
        <v/>
      </c>
      <c r="I890" s="33" t="str">
        <f>IF(ISNUMBER(deployment_raw[[#This Row],[Column9]]), deployment_raw[[#This Row],[Column9]]/1048576,"")</f>
        <v/>
      </c>
      <c r="J890" s="36" t="str">
        <f>IF(ISNUMBER(deployment_raw[[#This Row],[Column10]]), deployment_raw[[#This Row],[Column10]],"")</f>
        <v/>
      </c>
      <c r="K890" s="31" t="str">
        <f>IF(ISNUMBER(deployment_raw[[#This Row],[Column11]]), deployment_raw[[#This Row],[Column11]]/1048576,"")</f>
        <v/>
      </c>
      <c r="L890" s="31" t="str">
        <f>IF(ISNUMBER(deployment_raw[[#This Row],[Column12]]), deployment_raw[[#This Row],[Column12]],"")</f>
        <v/>
      </c>
      <c r="M890" s="40" t="str">
        <f>IF(ISNUMBER(deployment_raw[[#This Row],[Column13]]), deployment_raw[[#This Row],[Column13]]/1048576,"")</f>
        <v/>
      </c>
    </row>
    <row r="891" spans="1:13" ht="15" customHeight="1" x14ac:dyDescent="0.25">
      <c r="A891" s="30" t="str">
        <f>IF(ISNONTEXT(deployment_raw[[#This Row],[Column1]]), "", deployment_raw[[#This Row],[Column1]])</f>
        <v/>
      </c>
      <c r="B891" s="47" t="str">
        <f>IF(ISNONTEXT(deployment_raw[[#This Row],[Column2]]), "", deployment_raw[[#This Row],[Column2]])</f>
        <v/>
      </c>
      <c r="C891" s="48" t="str">
        <f>IF(ISNONTEXT(deployment_raw[[#This Row],[Column3]]), "", deployment_raw[[#This Row],[Column3]])</f>
        <v/>
      </c>
      <c r="D891" s="47" t="str">
        <f>IF(ISNONTEXT(deployment_raw[[#This Row],[Column4]]), "", deployment_raw[[#This Row],[Column4]])</f>
        <v/>
      </c>
      <c r="E891" s="33" t="str">
        <f>IF(ISNUMBER(deployment_raw[[#This Row],[Column5]]), deployment_raw[[#This Row],[Column5]],"")</f>
        <v/>
      </c>
      <c r="F891" s="36" t="str">
        <f>IF(ISNUMBER(deployment_raw[[#This Row],[Column6]]), deployment_raw[[#This Row],[Column6]],"")</f>
        <v/>
      </c>
      <c r="G891" s="31" t="str">
        <f>IF(ISNUMBER(deployment_raw[[#This Row],[Column7]]), deployment_raw[[#This Row],[Column7]]/1048576,"")</f>
        <v/>
      </c>
      <c r="H891" s="31" t="str">
        <f>IF(ISNUMBER(deployment_raw[[#This Row],[Column8]]), deployment_raw[[#This Row],[Column8]],"")</f>
        <v/>
      </c>
      <c r="I891" s="33" t="str">
        <f>IF(ISNUMBER(deployment_raw[[#This Row],[Column9]]), deployment_raw[[#This Row],[Column9]]/1048576,"")</f>
        <v/>
      </c>
      <c r="J891" s="36" t="str">
        <f>IF(ISNUMBER(deployment_raw[[#This Row],[Column10]]), deployment_raw[[#This Row],[Column10]],"")</f>
        <v/>
      </c>
      <c r="K891" s="31" t="str">
        <f>IF(ISNUMBER(deployment_raw[[#This Row],[Column11]]), deployment_raw[[#This Row],[Column11]]/1048576,"")</f>
        <v/>
      </c>
      <c r="L891" s="31" t="str">
        <f>IF(ISNUMBER(deployment_raw[[#This Row],[Column12]]), deployment_raw[[#This Row],[Column12]],"")</f>
        <v/>
      </c>
      <c r="M891" s="40" t="str">
        <f>IF(ISNUMBER(deployment_raw[[#This Row],[Column13]]), deployment_raw[[#This Row],[Column13]]/1048576,"")</f>
        <v/>
      </c>
    </row>
    <row r="892" spans="1:13" ht="15" customHeight="1" x14ac:dyDescent="0.25">
      <c r="A892" s="30" t="str">
        <f>IF(ISNONTEXT(deployment_raw[[#This Row],[Column1]]), "", deployment_raw[[#This Row],[Column1]])</f>
        <v/>
      </c>
      <c r="B892" s="47" t="str">
        <f>IF(ISNONTEXT(deployment_raw[[#This Row],[Column2]]), "", deployment_raw[[#This Row],[Column2]])</f>
        <v/>
      </c>
      <c r="C892" s="48" t="str">
        <f>IF(ISNONTEXT(deployment_raw[[#This Row],[Column3]]), "", deployment_raw[[#This Row],[Column3]])</f>
        <v/>
      </c>
      <c r="D892" s="47" t="str">
        <f>IF(ISNONTEXT(deployment_raw[[#This Row],[Column4]]), "", deployment_raw[[#This Row],[Column4]])</f>
        <v/>
      </c>
      <c r="E892" s="33" t="str">
        <f>IF(ISNUMBER(deployment_raw[[#This Row],[Column5]]), deployment_raw[[#This Row],[Column5]],"")</f>
        <v/>
      </c>
      <c r="F892" s="36" t="str">
        <f>IF(ISNUMBER(deployment_raw[[#This Row],[Column6]]), deployment_raw[[#This Row],[Column6]],"")</f>
        <v/>
      </c>
      <c r="G892" s="31" t="str">
        <f>IF(ISNUMBER(deployment_raw[[#This Row],[Column7]]), deployment_raw[[#This Row],[Column7]]/1048576,"")</f>
        <v/>
      </c>
      <c r="H892" s="31" t="str">
        <f>IF(ISNUMBER(deployment_raw[[#This Row],[Column8]]), deployment_raw[[#This Row],[Column8]],"")</f>
        <v/>
      </c>
      <c r="I892" s="33" t="str">
        <f>IF(ISNUMBER(deployment_raw[[#This Row],[Column9]]), deployment_raw[[#This Row],[Column9]]/1048576,"")</f>
        <v/>
      </c>
      <c r="J892" s="36" t="str">
        <f>IF(ISNUMBER(deployment_raw[[#This Row],[Column10]]), deployment_raw[[#This Row],[Column10]],"")</f>
        <v/>
      </c>
      <c r="K892" s="31" t="str">
        <f>IF(ISNUMBER(deployment_raw[[#This Row],[Column11]]), deployment_raw[[#This Row],[Column11]]/1048576,"")</f>
        <v/>
      </c>
      <c r="L892" s="31" t="str">
        <f>IF(ISNUMBER(deployment_raw[[#This Row],[Column12]]), deployment_raw[[#This Row],[Column12]],"")</f>
        <v/>
      </c>
      <c r="M892" s="40" t="str">
        <f>IF(ISNUMBER(deployment_raw[[#This Row],[Column13]]), deployment_raw[[#This Row],[Column13]]/1048576,"")</f>
        <v/>
      </c>
    </row>
    <row r="893" spans="1:13" ht="15" customHeight="1" x14ac:dyDescent="0.25">
      <c r="A893" s="30" t="str">
        <f>IF(ISNONTEXT(deployment_raw[[#This Row],[Column1]]), "", deployment_raw[[#This Row],[Column1]])</f>
        <v/>
      </c>
      <c r="B893" s="47" t="str">
        <f>IF(ISNONTEXT(deployment_raw[[#This Row],[Column2]]), "", deployment_raw[[#This Row],[Column2]])</f>
        <v/>
      </c>
      <c r="C893" s="48" t="str">
        <f>IF(ISNONTEXT(deployment_raw[[#This Row],[Column3]]), "", deployment_raw[[#This Row],[Column3]])</f>
        <v/>
      </c>
      <c r="D893" s="47" t="str">
        <f>IF(ISNONTEXT(deployment_raw[[#This Row],[Column4]]), "", deployment_raw[[#This Row],[Column4]])</f>
        <v/>
      </c>
      <c r="E893" s="33" t="str">
        <f>IF(ISNUMBER(deployment_raw[[#This Row],[Column5]]), deployment_raw[[#This Row],[Column5]],"")</f>
        <v/>
      </c>
      <c r="F893" s="36" t="str">
        <f>IF(ISNUMBER(deployment_raw[[#This Row],[Column6]]), deployment_raw[[#This Row],[Column6]],"")</f>
        <v/>
      </c>
      <c r="G893" s="31" t="str">
        <f>IF(ISNUMBER(deployment_raw[[#This Row],[Column7]]), deployment_raw[[#This Row],[Column7]]/1048576,"")</f>
        <v/>
      </c>
      <c r="H893" s="31" t="str">
        <f>IF(ISNUMBER(deployment_raw[[#This Row],[Column8]]), deployment_raw[[#This Row],[Column8]],"")</f>
        <v/>
      </c>
      <c r="I893" s="33" t="str">
        <f>IF(ISNUMBER(deployment_raw[[#This Row],[Column9]]), deployment_raw[[#This Row],[Column9]]/1048576,"")</f>
        <v/>
      </c>
      <c r="J893" s="36" t="str">
        <f>IF(ISNUMBER(deployment_raw[[#This Row],[Column10]]), deployment_raw[[#This Row],[Column10]],"")</f>
        <v/>
      </c>
      <c r="K893" s="31" t="str">
        <f>IF(ISNUMBER(deployment_raw[[#This Row],[Column11]]), deployment_raw[[#This Row],[Column11]]/1048576,"")</f>
        <v/>
      </c>
      <c r="L893" s="31" t="str">
        <f>IF(ISNUMBER(deployment_raw[[#This Row],[Column12]]), deployment_raw[[#This Row],[Column12]],"")</f>
        <v/>
      </c>
      <c r="M893" s="40" t="str">
        <f>IF(ISNUMBER(deployment_raw[[#This Row],[Column13]]), deployment_raw[[#This Row],[Column13]]/1048576,"")</f>
        <v/>
      </c>
    </row>
    <row r="894" spans="1:13" ht="15" customHeight="1" x14ac:dyDescent="0.25">
      <c r="A894" s="30" t="str">
        <f>IF(ISNONTEXT(deployment_raw[[#This Row],[Column1]]), "", deployment_raw[[#This Row],[Column1]])</f>
        <v/>
      </c>
      <c r="B894" s="47" t="str">
        <f>IF(ISNONTEXT(deployment_raw[[#This Row],[Column2]]), "", deployment_raw[[#This Row],[Column2]])</f>
        <v/>
      </c>
      <c r="C894" s="48" t="str">
        <f>IF(ISNONTEXT(deployment_raw[[#This Row],[Column3]]), "", deployment_raw[[#This Row],[Column3]])</f>
        <v/>
      </c>
      <c r="D894" s="47" t="str">
        <f>IF(ISNONTEXT(deployment_raw[[#This Row],[Column4]]), "", deployment_raw[[#This Row],[Column4]])</f>
        <v/>
      </c>
      <c r="E894" s="33" t="str">
        <f>IF(ISNUMBER(deployment_raw[[#This Row],[Column5]]), deployment_raw[[#This Row],[Column5]],"")</f>
        <v/>
      </c>
      <c r="F894" s="36" t="str">
        <f>IF(ISNUMBER(deployment_raw[[#This Row],[Column6]]), deployment_raw[[#This Row],[Column6]],"")</f>
        <v/>
      </c>
      <c r="G894" s="31" t="str">
        <f>IF(ISNUMBER(deployment_raw[[#This Row],[Column7]]), deployment_raw[[#This Row],[Column7]]/1048576,"")</f>
        <v/>
      </c>
      <c r="H894" s="31" t="str">
        <f>IF(ISNUMBER(deployment_raw[[#This Row],[Column8]]), deployment_raw[[#This Row],[Column8]],"")</f>
        <v/>
      </c>
      <c r="I894" s="33" t="str">
        <f>IF(ISNUMBER(deployment_raw[[#This Row],[Column9]]), deployment_raw[[#This Row],[Column9]]/1048576,"")</f>
        <v/>
      </c>
      <c r="J894" s="36" t="str">
        <f>IF(ISNUMBER(deployment_raw[[#This Row],[Column10]]), deployment_raw[[#This Row],[Column10]],"")</f>
        <v/>
      </c>
      <c r="K894" s="31" t="str">
        <f>IF(ISNUMBER(deployment_raw[[#This Row],[Column11]]), deployment_raw[[#This Row],[Column11]]/1048576,"")</f>
        <v/>
      </c>
      <c r="L894" s="31" t="str">
        <f>IF(ISNUMBER(deployment_raw[[#This Row],[Column12]]), deployment_raw[[#This Row],[Column12]],"")</f>
        <v/>
      </c>
      <c r="M894" s="40" t="str">
        <f>IF(ISNUMBER(deployment_raw[[#This Row],[Column13]]), deployment_raw[[#This Row],[Column13]]/1048576,"")</f>
        <v/>
      </c>
    </row>
    <row r="895" spans="1:13" ht="15" customHeight="1" x14ac:dyDescent="0.25">
      <c r="A895" s="30" t="str">
        <f>IF(ISNONTEXT(deployment_raw[[#This Row],[Column1]]), "", deployment_raw[[#This Row],[Column1]])</f>
        <v/>
      </c>
      <c r="B895" s="47" t="str">
        <f>IF(ISNONTEXT(deployment_raw[[#This Row],[Column2]]), "", deployment_raw[[#This Row],[Column2]])</f>
        <v/>
      </c>
      <c r="C895" s="48" t="str">
        <f>IF(ISNONTEXT(deployment_raw[[#This Row],[Column3]]), "", deployment_raw[[#This Row],[Column3]])</f>
        <v/>
      </c>
      <c r="D895" s="47" t="str">
        <f>IF(ISNONTEXT(deployment_raw[[#This Row],[Column4]]), "", deployment_raw[[#This Row],[Column4]])</f>
        <v/>
      </c>
      <c r="E895" s="33" t="str">
        <f>IF(ISNUMBER(deployment_raw[[#This Row],[Column5]]), deployment_raw[[#This Row],[Column5]],"")</f>
        <v/>
      </c>
      <c r="F895" s="36" t="str">
        <f>IF(ISNUMBER(deployment_raw[[#This Row],[Column6]]), deployment_raw[[#This Row],[Column6]],"")</f>
        <v/>
      </c>
      <c r="G895" s="31" t="str">
        <f>IF(ISNUMBER(deployment_raw[[#This Row],[Column7]]), deployment_raw[[#This Row],[Column7]]/1048576,"")</f>
        <v/>
      </c>
      <c r="H895" s="31" t="str">
        <f>IF(ISNUMBER(deployment_raw[[#This Row],[Column8]]), deployment_raw[[#This Row],[Column8]],"")</f>
        <v/>
      </c>
      <c r="I895" s="33" t="str">
        <f>IF(ISNUMBER(deployment_raw[[#This Row],[Column9]]), deployment_raw[[#This Row],[Column9]]/1048576,"")</f>
        <v/>
      </c>
      <c r="J895" s="36" t="str">
        <f>IF(ISNUMBER(deployment_raw[[#This Row],[Column10]]), deployment_raw[[#This Row],[Column10]],"")</f>
        <v/>
      </c>
      <c r="K895" s="31" t="str">
        <f>IF(ISNUMBER(deployment_raw[[#This Row],[Column11]]), deployment_raw[[#This Row],[Column11]]/1048576,"")</f>
        <v/>
      </c>
      <c r="L895" s="31" t="str">
        <f>IF(ISNUMBER(deployment_raw[[#This Row],[Column12]]), deployment_raw[[#This Row],[Column12]],"")</f>
        <v/>
      </c>
      <c r="M895" s="40" t="str">
        <f>IF(ISNUMBER(deployment_raw[[#This Row],[Column13]]), deployment_raw[[#This Row],[Column13]]/1048576,"")</f>
        <v/>
      </c>
    </row>
    <row r="896" spans="1:13" ht="15" customHeight="1" x14ac:dyDescent="0.25">
      <c r="A896" s="30" t="str">
        <f>IF(ISNONTEXT(deployment_raw[[#This Row],[Column1]]), "", deployment_raw[[#This Row],[Column1]])</f>
        <v/>
      </c>
      <c r="B896" s="47" t="str">
        <f>IF(ISNONTEXT(deployment_raw[[#This Row],[Column2]]), "", deployment_raw[[#This Row],[Column2]])</f>
        <v/>
      </c>
      <c r="C896" s="48" t="str">
        <f>IF(ISNONTEXT(deployment_raw[[#This Row],[Column3]]), "", deployment_raw[[#This Row],[Column3]])</f>
        <v/>
      </c>
      <c r="D896" s="47" t="str">
        <f>IF(ISNONTEXT(deployment_raw[[#This Row],[Column4]]), "", deployment_raw[[#This Row],[Column4]])</f>
        <v/>
      </c>
      <c r="E896" s="33" t="str">
        <f>IF(ISNUMBER(deployment_raw[[#This Row],[Column5]]), deployment_raw[[#This Row],[Column5]],"")</f>
        <v/>
      </c>
      <c r="F896" s="36" t="str">
        <f>IF(ISNUMBER(deployment_raw[[#This Row],[Column6]]), deployment_raw[[#This Row],[Column6]],"")</f>
        <v/>
      </c>
      <c r="G896" s="31" t="str">
        <f>IF(ISNUMBER(deployment_raw[[#This Row],[Column7]]), deployment_raw[[#This Row],[Column7]]/1048576,"")</f>
        <v/>
      </c>
      <c r="H896" s="31" t="str">
        <f>IF(ISNUMBER(deployment_raw[[#This Row],[Column8]]), deployment_raw[[#This Row],[Column8]],"")</f>
        <v/>
      </c>
      <c r="I896" s="33" t="str">
        <f>IF(ISNUMBER(deployment_raw[[#This Row],[Column9]]), deployment_raw[[#This Row],[Column9]]/1048576,"")</f>
        <v/>
      </c>
      <c r="J896" s="36" t="str">
        <f>IF(ISNUMBER(deployment_raw[[#This Row],[Column10]]), deployment_raw[[#This Row],[Column10]],"")</f>
        <v/>
      </c>
      <c r="K896" s="31" t="str">
        <f>IF(ISNUMBER(deployment_raw[[#This Row],[Column11]]), deployment_raw[[#This Row],[Column11]]/1048576,"")</f>
        <v/>
      </c>
      <c r="L896" s="31" t="str">
        <f>IF(ISNUMBER(deployment_raw[[#This Row],[Column12]]), deployment_raw[[#This Row],[Column12]],"")</f>
        <v/>
      </c>
      <c r="M896" s="40" t="str">
        <f>IF(ISNUMBER(deployment_raw[[#This Row],[Column13]]), deployment_raw[[#This Row],[Column13]]/1048576,"")</f>
        <v/>
      </c>
    </row>
    <row r="897" spans="1:13" ht="15" customHeight="1" x14ac:dyDescent="0.25">
      <c r="A897" s="30" t="str">
        <f>IF(ISNONTEXT(deployment_raw[[#This Row],[Column1]]), "", deployment_raw[[#This Row],[Column1]])</f>
        <v/>
      </c>
      <c r="B897" s="47" t="str">
        <f>IF(ISNONTEXT(deployment_raw[[#This Row],[Column2]]), "", deployment_raw[[#This Row],[Column2]])</f>
        <v/>
      </c>
      <c r="C897" s="48" t="str">
        <f>IF(ISNONTEXT(deployment_raw[[#This Row],[Column3]]), "", deployment_raw[[#This Row],[Column3]])</f>
        <v/>
      </c>
      <c r="D897" s="47" t="str">
        <f>IF(ISNONTEXT(deployment_raw[[#This Row],[Column4]]), "", deployment_raw[[#This Row],[Column4]])</f>
        <v/>
      </c>
      <c r="E897" s="33" t="str">
        <f>IF(ISNUMBER(deployment_raw[[#This Row],[Column5]]), deployment_raw[[#This Row],[Column5]],"")</f>
        <v/>
      </c>
      <c r="F897" s="36" t="str">
        <f>IF(ISNUMBER(deployment_raw[[#This Row],[Column6]]), deployment_raw[[#This Row],[Column6]],"")</f>
        <v/>
      </c>
      <c r="G897" s="31" t="str">
        <f>IF(ISNUMBER(deployment_raw[[#This Row],[Column7]]), deployment_raw[[#This Row],[Column7]]/1048576,"")</f>
        <v/>
      </c>
      <c r="H897" s="31" t="str">
        <f>IF(ISNUMBER(deployment_raw[[#This Row],[Column8]]), deployment_raw[[#This Row],[Column8]],"")</f>
        <v/>
      </c>
      <c r="I897" s="33" t="str">
        <f>IF(ISNUMBER(deployment_raw[[#This Row],[Column9]]), deployment_raw[[#This Row],[Column9]]/1048576,"")</f>
        <v/>
      </c>
      <c r="J897" s="36" t="str">
        <f>IF(ISNUMBER(deployment_raw[[#This Row],[Column10]]), deployment_raw[[#This Row],[Column10]],"")</f>
        <v/>
      </c>
      <c r="K897" s="31" t="str">
        <f>IF(ISNUMBER(deployment_raw[[#This Row],[Column11]]), deployment_raw[[#This Row],[Column11]]/1048576,"")</f>
        <v/>
      </c>
      <c r="L897" s="31" t="str">
        <f>IF(ISNUMBER(deployment_raw[[#This Row],[Column12]]), deployment_raw[[#This Row],[Column12]],"")</f>
        <v/>
      </c>
      <c r="M897" s="40" t="str">
        <f>IF(ISNUMBER(deployment_raw[[#This Row],[Column13]]), deployment_raw[[#This Row],[Column13]]/1048576,"")</f>
        <v/>
      </c>
    </row>
    <row r="898" spans="1:13" ht="15" customHeight="1" x14ac:dyDescent="0.25">
      <c r="A898" s="30" t="str">
        <f>IF(ISNONTEXT(deployment_raw[[#This Row],[Column1]]), "", deployment_raw[[#This Row],[Column1]])</f>
        <v/>
      </c>
      <c r="B898" s="47" t="str">
        <f>IF(ISNONTEXT(deployment_raw[[#This Row],[Column2]]), "", deployment_raw[[#This Row],[Column2]])</f>
        <v/>
      </c>
      <c r="C898" s="48" t="str">
        <f>IF(ISNONTEXT(deployment_raw[[#This Row],[Column3]]), "", deployment_raw[[#This Row],[Column3]])</f>
        <v/>
      </c>
      <c r="D898" s="47" t="str">
        <f>IF(ISNONTEXT(deployment_raw[[#This Row],[Column4]]), "", deployment_raw[[#This Row],[Column4]])</f>
        <v/>
      </c>
      <c r="E898" s="33" t="str">
        <f>IF(ISNUMBER(deployment_raw[[#This Row],[Column5]]), deployment_raw[[#This Row],[Column5]],"")</f>
        <v/>
      </c>
      <c r="F898" s="36" t="str">
        <f>IF(ISNUMBER(deployment_raw[[#This Row],[Column6]]), deployment_raw[[#This Row],[Column6]],"")</f>
        <v/>
      </c>
      <c r="G898" s="31" t="str">
        <f>IF(ISNUMBER(deployment_raw[[#This Row],[Column7]]), deployment_raw[[#This Row],[Column7]]/1048576,"")</f>
        <v/>
      </c>
      <c r="H898" s="31" t="str">
        <f>IF(ISNUMBER(deployment_raw[[#This Row],[Column8]]), deployment_raw[[#This Row],[Column8]],"")</f>
        <v/>
      </c>
      <c r="I898" s="33" t="str">
        <f>IF(ISNUMBER(deployment_raw[[#This Row],[Column9]]), deployment_raw[[#This Row],[Column9]]/1048576,"")</f>
        <v/>
      </c>
      <c r="J898" s="36" t="str">
        <f>IF(ISNUMBER(deployment_raw[[#This Row],[Column10]]), deployment_raw[[#This Row],[Column10]],"")</f>
        <v/>
      </c>
      <c r="K898" s="31" t="str">
        <f>IF(ISNUMBER(deployment_raw[[#This Row],[Column11]]), deployment_raw[[#This Row],[Column11]]/1048576,"")</f>
        <v/>
      </c>
      <c r="L898" s="31" t="str">
        <f>IF(ISNUMBER(deployment_raw[[#This Row],[Column12]]), deployment_raw[[#This Row],[Column12]],"")</f>
        <v/>
      </c>
      <c r="M898" s="40" t="str">
        <f>IF(ISNUMBER(deployment_raw[[#This Row],[Column13]]), deployment_raw[[#This Row],[Column13]]/1048576,"")</f>
        <v/>
      </c>
    </row>
    <row r="899" spans="1:13" ht="15" customHeight="1" x14ac:dyDescent="0.25">
      <c r="A899" s="30" t="str">
        <f>IF(ISNONTEXT(deployment_raw[[#This Row],[Column1]]), "", deployment_raw[[#This Row],[Column1]])</f>
        <v/>
      </c>
      <c r="B899" s="47" t="str">
        <f>IF(ISNONTEXT(deployment_raw[[#This Row],[Column2]]), "", deployment_raw[[#This Row],[Column2]])</f>
        <v/>
      </c>
      <c r="C899" s="48" t="str">
        <f>IF(ISNONTEXT(deployment_raw[[#This Row],[Column3]]), "", deployment_raw[[#This Row],[Column3]])</f>
        <v/>
      </c>
      <c r="D899" s="47" t="str">
        <f>IF(ISNONTEXT(deployment_raw[[#This Row],[Column4]]), "", deployment_raw[[#This Row],[Column4]])</f>
        <v/>
      </c>
      <c r="E899" s="33" t="str">
        <f>IF(ISNUMBER(deployment_raw[[#This Row],[Column5]]), deployment_raw[[#This Row],[Column5]],"")</f>
        <v/>
      </c>
      <c r="F899" s="36" t="str">
        <f>IF(ISNUMBER(deployment_raw[[#This Row],[Column6]]), deployment_raw[[#This Row],[Column6]],"")</f>
        <v/>
      </c>
      <c r="G899" s="31" t="str">
        <f>IF(ISNUMBER(deployment_raw[[#This Row],[Column7]]), deployment_raw[[#This Row],[Column7]]/1048576,"")</f>
        <v/>
      </c>
      <c r="H899" s="31" t="str">
        <f>IF(ISNUMBER(deployment_raw[[#This Row],[Column8]]), deployment_raw[[#This Row],[Column8]],"")</f>
        <v/>
      </c>
      <c r="I899" s="33" t="str">
        <f>IF(ISNUMBER(deployment_raw[[#This Row],[Column9]]), deployment_raw[[#This Row],[Column9]]/1048576,"")</f>
        <v/>
      </c>
      <c r="J899" s="36" t="str">
        <f>IF(ISNUMBER(deployment_raw[[#This Row],[Column10]]), deployment_raw[[#This Row],[Column10]],"")</f>
        <v/>
      </c>
      <c r="K899" s="31" t="str">
        <f>IF(ISNUMBER(deployment_raw[[#This Row],[Column11]]), deployment_raw[[#This Row],[Column11]]/1048576,"")</f>
        <v/>
      </c>
      <c r="L899" s="31" t="str">
        <f>IF(ISNUMBER(deployment_raw[[#This Row],[Column12]]), deployment_raw[[#This Row],[Column12]],"")</f>
        <v/>
      </c>
      <c r="M899" s="40" t="str">
        <f>IF(ISNUMBER(deployment_raw[[#This Row],[Column13]]), deployment_raw[[#This Row],[Column13]]/1048576,"")</f>
        <v/>
      </c>
    </row>
    <row r="900" spans="1:13" ht="15" customHeight="1" x14ac:dyDescent="0.25">
      <c r="A900" s="30" t="str">
        <f>IF(ISNONTEXT(deployment_raw[[#This Row],[Column1]]), "", deployment_raw[[#This Row],[Column1]])</f>
        <v/>
      </c>
      <c r="B900" s="47" t="str">
        <f>IF(ISNONTEXT(deployment_raw[[#This Row],[Column2]]), "", deployment_raw[[#This Row],[Column2]])</f>
        <v/>
      </c>
      <c r="C900" s="48" t="str">
        <f>IF(ISNONTEXT(deployment_raw[[#This Row],[Column3]]), "", deployment_raw[[#This Row],[Column3]])</f>
        <v/>
      </c>
      <c r="D900" s="47" t="str">
        <f>IF(ISNONTEXT(deployment_raw[[#This Row],[Column4]]), "", deployment_raw[[#This Row],[Column4]])</f>
        <v/>
      </c>
      <c r="E900" s="33" t="str">
        <f>IF(ISNUMBER(deployment_raw[[#This Row],[Column5]]), deployment_raw[[#This Row],[Column5]],"")</f>
        <v/>
      </c>
      <c r="F900" s="36" t="str">
        <f>IF(ISNUMBER(deployment_raw[[#This Row],[Column6]]), deployment_raw[[#This Row],[Column6]],"")</f>
        <v/>
      </c>
      <c r="G900" s="31" t="str">
        <f>IF(ISNUMBER(deployment_raw[[#This Row],[Column7]]), deployment_raw[[#This Row],[Column7]]/1048576,"")</f>
        <v/>
      </c>
      <c r="H900" s="31" t="str">
        <f>IF(ISNUMBER(deployment_raw[[#This Row],[Column8]]), deployment_raw[[#This Row],[Column8]],"")</f>
        <v/>
      </c>
      <c r="I900" s="33" t="str">
        <f>IF(ISNUMBER(deployment_raw[[#This Row],[Column9]]), deployment_raw[[#This Row],[Column9]]/1048576,"")</f>
        <v/>
      </c>
      <c r="J900" s="36" t="str">
        <f>IF(ISNUMBER(deployment_raw[[#This Row],[Column10]]), deployment_raw[[#This Row],[Column10]],"")</f>
        <v/>
      </c>
      <c r="K900" s="31" t="str">
        <f>IF(ISNUMBER(deployment_raw[[#This Row],[Column11]]), deployment_raw[[#This Row],[Column11]]/1048576,"")</f>
        <v/>
      </c>
      <c r="L900" s="31" t="str">
        <f>IF(ISNUMBER(deployment_raw[[#This Row],[Column12]]), deployment_raw[[#This Row],[Column12]],"")</f>
        <v/>
      </c>
      <c r="M900" s="40" t="str">
        <f>IF(ISNUMBER(deployment_raw[[#This Row],[Column13]]), deployment_raw[[#This Row],[Column13]]/1048576,"")</f>
        <v/>
      </c>
    </row>
    <row r="901" spans="1:13" ht="15" customHeight="1" x14ac:dyDescent="0.25">
      <c r="A901" s="30" t="str">
        <f>IF(ISNONTEXT(deployment_raw[[#This Row],[Column1]]), "", deployment_raw[[#This Row],[Column1]])</f>
        <v/>
      </c>
      <c r="B901" s="47" t="str">
        <f>IF(ISNONTEXT(deployment_raw[[#This Row],[Column2]]), "", deployment_raw[[#This Row],[Column2]])</f>
        <v/>
      </c>
      <c r="C901" s="48" t="str">
        <f>IF(ISNONTEXT(deployment_raw[[#This Row],[Column3]]), "", deployment_raw[[#This Row],[Column3]])</f>
        <v/>
      </c>
      <c r="D901" s="47" t="str">
        <f>IF(ISNONTEXT(deployment_raw[[#This Row],[Column4]]), "", deployment_raw[[#This Row],[Column4]])</f>
        <v/>
      </c>
      <c r="E901" s="33" t="str">
        <f>IF(ISNUMBER(deployment_raw[[#This Row],[Column5]]), deployment_raw[[#This Row],[Column5]],"")</f>
        <v/>
      </c>
      <c r="F901" s="36" t="str">
        <f>IF(ISNUMBER(deployment_raw[[#This Row],[Column6]]), deployment_raw[[#This Row],[Column6]],"")</f>
        <v/>
      </c>
      <c r="G901" s="31" t="str">
        <f>IF(ISNUMBER(deployment_raw[[#This Row],[Column7]]), deployment_raw[[#This Row],[Column7]]/1048576,"")</f>
        <v/>
      </c>
      <c r="H901" s="31" t="str">
        <f>IF(ISNUMBER(deployment_raw[[#This Row],[Column8]]), deployment_raw[[#This Row],[Column8]],"")</f>
        <v/>
      </c>
      <c r="I901" s="33" t="str">
        <f>IF(ISNUMBER(deployment_raw[[#This Row],[Column9]]), deployment_raw[[#This Row],[Column9]]/1048576,"")</f>
        <v/>
      </c>
      <c r="J901" s="36" t="str">
        <f>IF(ISNUMBER(deployment_raw[[#This Row],[Column10]]), deployment_raw[[#This Row],[Column10]],"")</f>
        <v/>
      </c>
      <c r="K901" s="31" t="str">
        <f>IF(ISNUMBER(deployment_raw[[#This Row],[Column11]]), deployment_raw[[#This Row],[Column11]]/1048576,"")</f>
        <v/>
      </c>
      <c r="L901" s="31" t="str">
        <f>IF(ISNUMBER(deployment_raw[[#This Row],[Column12]]), deployment_raw[[#This Row],[Column12]],"")</f>
        <v/>
      </c>
      <c r="M901" s="40" t="str">
        <f>IF(ISNUMBER(deployment_raw[[#This Row],[Column13]]), deployment_raw[[#This Row],[Column13]]/1048576,"")</f>
        <v/>
      </c>
    </row>
    <row r="902" spans="1:13" ht="15" customHeight="1" x14ac:dyDescent="0.25">
      <c r="A902" s="30" t="str">
        <f>IF(ISNONTEXT(deployment_raw[[#This Row],[Column1]]), "", deployment_raw[[#This Row],[Column1]])</f>
        <v/>
      </c>
      <c r="B902" s="47" t="str">
        <f>IF(ISNONTEXT(deployment_raw[[#This Row],[Column2]]), "", deployment_raw[[#This Row],[Column2]])</f>
        <v/>
      </c>
      <c r="C902" s="48" t="str">
        <f>IF(ISNONTEXT(deployment_raw[[#This Row],[Column3]]), "", deployment_raw[[#This Row],[Column3]])</f>
        <v/>
      </c>
      <c r="D902" s="47" t="str">
        <f>IF(ISNONTEXT(deployment_raw[[#This Row],[Column4]]), "", deployment_raw[[#This Row],[Column4]])</f>
        <v/>
      </c>
      <c r="E902" s="33" t="str">
        <f>IF(ISNUMBER(deployment_raw[[#This Row],[Column5]]), deployment_raw[[#This Row],[Column5]],"")</f>
        <v/>
      </c>
      <c r="F902" s="36" t="str">
        <f>IF(ISNUMBER(deployment_raw[[#This Row],[Column6]]), deployment_raw[[#This Row],[Column6]],"")</f>
        <v/>
      </c>
      <c r="G902" s="31" t="str">
        <f>IF(ISNUMBER(deployment_raw[[#This Row],[Column7]]), deployment_raw[[#This Row],[Column7]]/1048576,"")</f>
        <v/>
      </c>
      <c r="H902" s="31" t="str">
        <f>IF(ISNUMBER(deployment_raw[[#This Row],[Column8]]), deployment_raw[[#This Row],[Column8]],"")</f>
        <v/>
      </c>
      <c r="I902" s="33" t="str">
        <f>IF(ISNUMBER(deployment_raw[[#This Row],[Column9]]), deployment_raw[[#This Row],[Column9]]/1048576,"")</f>
        <v/>
      </c>
      <c r="J902" s="36" t="str">
        <f>IF(ISNUMBER(deployment_raw[[#This Row],[Column10]]), deployment_raw[[#This Row],[Column10]],"")</f>
        <v/>
      </c>
      <c r="K902" s="31" t="str">
        <f>IF(ISNUMBER(deployment_raw[[#This Row],[Column11]]), deployment_raw[[#This Row],[Column11]]/1048576,"")</f>
        <v/>
      </c>
      <c r="L902" s="31" t="str">
        <f>IF(ISNUMBER(deployment_raw[[#This Row],[Column12]]), deployment_raw[[#This Row],[Column12]],"")</f>
        <v/>
      </c>
      <c r="M902" s="40" t="str">
        <f>IF(ISNUMBER(deployment_raw[[#This Row],[Column13]]), deployment_raw[[#This Row],[Column13]]/1048576,"")</f>
        <v/>
      </c>
    </row>
    <row r="903" spans="1:13" ht="15" customHeight="1" x14ac:dyDescent="0.25">
      <c r="A903" s="30" t="str">
        <f>IF(ISNONTEXT(deployment_raw[[#This Row],[Column1]]), "", deployment_raw[[#This Row],[Column1]])</f>
        <v/>
      </c>
      <c r="B903" s="47" t="str">
        <f>IF(ISNONTEXT(deployment_raw[[#This Row],[Column2]]), "", deployment_raw[[#This Row],[Column2]])</f>
        <v/>
      </c>
      <c r="C903" s="48" t="str">
        <f>IF(ISNONTEXT(deployment_raw[[#This Row],[Column3]]), "", deployment_raw[[#This Row],[Column3]])</f>
        <v/>
      </c>
      <c r="D903" s="47" t="str">
        <f>IF(ISNONTEXT(deployment_raw[[#This Row],[Column4]]), "", deployment_raw[[#This Row],[Column4]])</f>
        <v/>
      </c>
      <c r="E903" s="33" t="str">
        <f>IF(ISNUMBER(deployment_raw[[#This Row],[Column5]]), deployment_raw[[#This Row],[Column5]],"")</f>
        <v/>
      </c>
      <c r="F903" s="36" t="str">
        <f>IF(ISNUMBER(deployment_raw[[#This Row],[Column6]]), deployment_raw[[#This Row],[Column6]],"")</f>
        <v/>
      </c>
      <c r="G903" s="31" t="str">
        <f>IF(ISNUMBER(deployment_raw[[#This Row],[Column7]]), deployment_raw[[#This Row],[Column7]]/1048576,"")</f>
        <v/>
      </c>
      <c r="H903" s="31" t="str">
        <f>IF(ISNUMBER(deployment_raw[[#This Row],[Column8]]), deployment_raw[[#This Row],[Column8]],"")</f>
        <v/>
      </c>
      <c r="I903" s="33" t="str">
        <f>IF(ISNUMBER(deployment_raw[[#This Row],[Column9]]), deployment_raw[[#This Row],[Column9]]/1048576,"")</f>
        <v/>
      </c>
      <c r="J903" s="36" t="str">
        <f>IF(ISNUMBER(deployment_raw[[#This Row],[Column10]]), deployment_raw[[#This Row],[Column10]],"")</f>
        <v/>
      </c>
      <c r="K903" s="31" t="str">
        <f>IF(ISNUMBER(deployment_raw[[#This Row],[Column11]]), deployment_raw[[#This Row],[Column11]]/1048576,"")</f>
        <v/>
      </c>
      <c r="L903" s="31" t="str">
        <f>IF(ISNUMBER(deployment_raw[[#This Row],[Column12]]), deployment_raw[[#This Row],[Column12]],"")</f>
        <v/>
      </c>
      <c r="M903" s="40" t="str">
        <f>IF(ISNUMBER(deployment_raw[[#This Row],[Column13]]), deployment_raw[[#This Row],[Column13]]/1048576,"")</f>
        <v/>
      </c>
    </row>
    <row r="904" spans="1:13" ht="15" customHeight="1" x14ac:dyDescent="0.25">
      <c r="A904" s="30" t="str">
        <f>IF(ISNONTEXT(deployment_raw[[#This Row],[Column1]]), "", deployment_raw[[#This Row],[Column1]])</f>
        <v/>
      </c>
      <c r="B904" s="47" t="str">
        <f>IF(ISNONTEXT(deployment_raw[[#This Row],[Column2]]), "", deployment_raw[[#This Row],[Column2]])</f>
        <v/>
      </c>
      <c r="C904" s="48" t="str">
        <f>IF(ISNONTEXT(deployment_raw[[#This Row],[Column3]]), "", deployment_raw[[#This Row],[Column3]])</f>
        <v/>
      </c>
      <c r="D904" s="47" t="str">
        <f>IF(ISNONTEXT(deployment_raw[[#This Row],[Column4]]), "", deployment_raw[[#This Row],[Column4]])</f>
        <v/>
      </c>
      <c r="E904" s="33" t="str">
        <f>IF(ISNUMBER(deployment_raw[[#This Row],[Column5]]), deployment_raw[[#This Row],[Column5]],"")</f>
        <v/>
      </c>
      <c r="F904" s="36" t="str">
        <f>IF(ISNUMBER(deployment_raw[[#This Row],[Column6]]), deployment_raw[[#This Row],[Column6]],"")</f>
        <v/>
      </c>
      <c r="G904" s="31" t="str">
        <f>IF(ISNUMBER(deployment_raw[[#This Row],[Column7]]), deployment_raw[[#This Row],[Column7]]/1048576,"")</f>
        <v/>
      </c>
      <c r="H904" s="31" t="str">
        <f>IF(ISNUMBER(deployment_raw[[#This Row],[Column8]]), deployment_raw[[#This Row],[Column8]],"")</f>
        <v/>
      </c>
      <c r="I904" s="33" t="str">
        <f>IF(ISNUMBER(deployment_raw[[#This Row],[Column9]]), deployment_raw[[#This Row],[Column9]]/1048576,"")</f>
        <v/>
      </c>
      <c r="J904" s="36" t="str">
        <f>IF(ISNUMBER(deployment_raw[[#This Row],[Column10]]), deployment_raw[[#This Row],[Column10]],"")</f>
        <v/>
      </c>
      <c r="K904" s="31" t="str">
        <f>IF(ISNUMBER(deployment_raw[[#This Row],[Column11]]), deployment_raw[[#This Row],[Column11]]/1048576,"")</f>
        <v/>
      </c>
      <c r="L904" s="31" t="str">
        <f>IF(ISNUMBER(deployment_raw[[#This Row],[Column12]]), deployment_raw[[#This Row],[Column12]],"")</f>
        <v/>
      </c>
      <c r="M904" s="40" t="str">
        <f>IF(ISNUMBER(deployment_raw[[#This Row],[Column13]]), deployment_raw[[#This Row],[Column13]]/1048576,"")</f>
        <v/>
      </c>
    </row>
    <row r="905" spans="1:13" ht="15" customHeight="1" x14ac:dyDescent="0.25">
      <c r="A905" s="30" t="str">
        <f>IF(ISNONTEXT(deployment_raw[[#This Row],[Column1]]), "", deployment_raw[[#This Row],[Column1]])</f>
        <v/>
      </c>
      <c r="B905" s="47" t="str">
        <f>IF(ISNONTEXT(deployment_raw[[#This Row],[Column2]]), "", deployment_raw[[#This Row],[Column2]])</f>
        <v/>
      </c>
      <c r="C905" s="48" t="str">
        <f>IF(ISNONTEXT(deployment_raw[[#This Row],[Column3]]), "", deployment_raw[[#This Row],[Column3]])</f>
        <v/>
      </c>
      <c r="D905" s="47" t="str">
        <f>IF(ISNONTEXT(deployment_raw[[#This Row],[Column4]]), "", deployment_raw[[#This Row],[Column4]])</f>
        <v/>
      </c>
      <c r="E905" s="33" t="str">
        <f>IF(ISNUMBER(deployment_raw[[#This Row],[Column5]]), deployment_raw[[#This Row],[Column5]],"")</f>
        <v/>
      </c>
      <c r="F905" s="36" t="str">
        <f>IF(ISNUMBER(deployment_raw[[#This Row],[Column6]]), deployment_raw[[#This Row],[Column6]],"")</f>
        <v/>
      </c>
      <c r="G905" s="31" t="str">
        <f>IF(ISNUMBER(deployment_raw[[#This Row],[Column7]]), deployment_raw[[#This Row],[Column7]]/1048576,"")</f>
        <v/>
      </c>
      <c r="H905" s="31" t="str">
        <f>IF(ISNUMBER(deployment_raw[[#This Row],[Column8]]), deployment_raw[[#This Row],[Column8]],"")</f>
        <v/>
      </c>
      <c r="I905" s="33" t="str">
        <f>IF(ISNUMBER(deployment_raw[[#This Row],[Column9]]), deployment_raw[[#This Row],[Column9]]/1048576,"")</f>
        <v/>
      </c>
      <c r="J905" s="36" t="str">
        <f>IF(ISNUMBER(deployment_raw[[#This Row],[Column10]]), deployment_raw[[#This Row],[Column10]],"")</f>
        <v/>
      </c>
      <c r="K905" s="31" t="str">
        <f>IF(ISNUMBER(deployment_raw[[#This Row],[Column11]]), deployment_raw[[#This Row],[Column11]]/1048576,"")</f>
        <v/>
      </c>
      <c r="L905" s="31" t="str">
        <f>IF(ISNUMBER(deployment_raw[[#This Row],[Column12]]), deployment_raw[[#This Row],[Column12]],"")</f>
        <v/>
      </c>
      <c r="M905" s="40" t="str">
        <f>IF(ISNUMBER(deployment_raw[[#This Row],[Column13]]), deployment_raw[[#This Row],[Column13]]/1048576,"")</f>
        <v/>
      </c>
    </row>
    <row r="906" spans="1:13" ht="15" customHeight="1" x14ac:dyDescent="0.25">
      <c r="A906" s="30" t="str">
        <f>IF(ISNONTEXT(deployment_raw[[#This Row],[Column1]]), "", deployment_raw[[#This Row],[Column1]])</f>
        <v/>
      </c>
      <c r="B906" s="47" t="str">
        <f>IF(ISNONTEXT(deployment_raw[[#This Row],[Column2]]), "", deployment_raw[[#This Row],[Column2]])</f>
        <v/>
      </c>
      <c r="C906" s="48" t="str">
        <f>IF(ISNONTEXT(deployment_raw[[#This Row],[Column3]]), "", deployment_raw[[#This Row],[Column3]])</f>
        <v/>
      </c>
      <c r="D906" s="47" t="str">
        <f>IF(ISNONTEXT(deployment_raw[[#This Row],[Column4]]), "", deployment_raw[[#This Row],[Column4]])</f>
        <v/>
      </c>
      <c r="E906" s="33" t="str">
        <f>IF(ISNUMBER(deployment_raw[[#This Row],[Column5]]), deployment_raw[[#This Row],[Column5]],"")</f>
        <v/>
      </c>
      <c r="F906" s="36" t="str">
        <f>IF(ISNUMBER(deployment_raw[[#This Row],[Column6]]), deployment_raw[[#This Row],[Column6]],"")</f>
        <v/>
      </c>
      <c r="G906" s="31" t="str">
        <f>IF(ISNUMBER(deployment_raw[[#This Row],[Column7]]), deployment_raw[[#This Row],[Column7]]/1048576,"")</f>
        <v/>
      </c>
      <c r="H906" s="31" t="str">
        <f>IF(ISNUMBER(deployment_raw[[#This Row],[Column8]]), deployment_raw[[#This Row],[Column8]],"")</f>
        <v/>
      </c>
      <c r="I906" s="33" t="str">
        <f>IF(ISNUMBER(deployment_raw[[#This Row],[Column9]]), deployment_raw[[#This Row],[Column9]]/1048576,"")</f>
        <v/>
      </c>
      <c r="J906" s="36" t="str">
        <f>IF(ISNUMBER(deployment_raw[[#This Row],[Column10]]), deployment_raw[[#This Row],[Column10]],"")</f>
        <v/>
      </c>
      <c r="K906" s="31" t="str">
        <f>IF(ISNUMBER(deployment_raw[[#This Row],[Column11]]), deployment_raw[[#This Row],[Column11]]/1048576,"")</f>
        <v/>
      </c>
      <c r="L906" s="31" t="str">
        <f>IF(ISNUMBER(deployment_raw[[#This Row],[Column12]]), deployment_raw[[#This Row],[Column12]],"")</f>
        <v/>
      </c>
      <c r="M906" s="40" t="str">
        <f>IF(ISNUMBER(deployment_raw[[#This Row],[Column13]]), deployment_raw[[#This Row],[Column13]]/1048576,"")</f>
        <v/>
      </c>
    </row>
    <row r="907" spans="1:13" ht="15" customHeight="1" x14ac:dyDescent="0.25">
      <c r="A907" s="30" t="str">
        <f>IF(ISNONTEXT(deployment_raw[[#This Row],[Column1]]), "", deployment_raw[[#This Row],[Column1]])</f>
        <v/>
      </c>
      <c r="B907" s="47" t="str">
        <f>IF(ISNONTEXT(deployment_raw[[#This Row],[Column2]]), "", deployment_raw[[#This Row],[Column2]])</f>
        <v/>
      </c>
      <c r="C907" s="48" t="str">
        <f>IF(ISNONTEXT(deployment_raw[[#This Row],[Column3]]), "", deployment_raw[[#This Row],[Column3]])</f>
        <v/>
      </c>
      <c r="D907" s="47" t="str">
        <f>IF(ISNONTEXT(deployment_raw[[#This Row],[Column4]]), "", deployment_raw[[#This Row],[Column4]])</f>
        <v/>
      </c>
      <c r="E907" s="33" t="str">
        <f>IF(ISNUMBER(deployment_raw[[#This Row],[Column5]]), deployment_raw[[#This Row],[Column5]],"")</f>
        <v/>
      </c>
      <c r="F907" s="36" t="str">
        <f>IF(ISNUMBER(deployment_raw[[#This Row],[Column6]]), deployment_raw[[#This Row],[Column6]],"")</f>
        <v/>
      </c>
      <c r="G907" s="31" t="str">
        <f>IF(ISNUMBER(deployment_raw[[#This Row],[Column7]]), deployment_raw[[#This Row],[Column7]]/1048576,"")</f>
        <v/>
      </c>
      <c r="H907" s="31" t="str">
        <f>IF(ISNUMBER(deployment_raw[[#This Row],[Column8]]), deployment_raw[[#This Row],[Column8]],"")</f>
        <v/>
      </c>
      <c r="I907" s="33" t="str">
        <f>IF(ISNUMBER(deployment_raw[[#This Row],[Column9]]), deployment_raw[[#This Row],[Column9]]/1048576,"")</f>
        <v/>
      </c>
      <c r="J907" s="36" t="str">
        <f>IF(ISNUMBER(deployment_raw[[#This Row],[Column10]]), deployment_raw[[#This Row],[Column10]],"")</f>
        <v/>
      </c>
      <c r="K907" s="31" t="str">
        <f>IF(ISNUMBER(deployment_raw[[#This Row],[Column11]]), deployment_raw[[#This Row],[Column11]]/1048576,"")</f>
        <v/>
      </c>
      <c r="L907" s="31" t="str">
        <f>IF(ISNUMBER(deployment_raw[[#This Row],[Column12]]), deployment_raw[[#This Row],[Column12]],"")</f>
        <v/>
      </c>
      <c r="M907" s="40" t="str">
        <f>IF(ISNUMBER(deployment_raw[[#This Row],[Column13]]), deployment_raw[[#This Row],[Column13]]/1048576,"")</f>
        <v/>
      </c>
    </row>
    <row r="908" spans="1:13" ht="15" customHeight="1" x14ac:dyDescent="0.25">
      <c r="A908" s="30" t="str">
        <f>IF(ISNONTEXT(deployment_raw[[#This Row],[Column1]]), "", deployment_raw[[#This Row],[Column1]])</f>
        <v/>
      </c>
      <c r="B908" s="47" t="str">
        <f>IF(ISNONTEXT(deployment_raw[[#This Row],[Column2]]), "", deployment_raw[[#This Row],[Column2]])</f>
        <v/>
      </c>
      <c r="C908" s="48" t="str">
        <f>IF(ISNONTEXT(deployment_raw[[#This Row],[Column3]]), "", deployment_raw[[#This Row],[Column3]])</f>
        <v/>
      </c>
      <c r="D908" s="47" t="str">
        <f>IF(ISNONTEXT(deployment_raw[[#This Row],[Column4]]), "", deployment_raw[[#This Row],[Column4]])</f>
        <v/>
      </c>
      <c r="E908" s="33" t="str">
        <f>IF(ISNUMBER(deployment_raw[[#This Row],[Column5]]), deployment_raw[[#This Row],[Column5]],"")</f>
        <v/>
      </c>
      <c r="F908" s="36" t="str">
        <f>IF(ISNUMBER(deployment_raw[[#This Row],[Column6]]), deployment_raw[[#This Row],[Column6]],"")</f>
        <v/>
      </c>
      <c r="G908" s="31" t="str">
        <f>IF(ISNUMBER(deployment_raw[[#This Row],[Column7]]), deployment_raw[[#This Row],[Column7]]/1048576,"")</f>
        <v/>
      </c>
      <c r="H908" s="31" t="str">
        <f>IF(ISNUMBER(deployment_raw[[#This Row],[Column8]]), deployment_raw[[#This Row],[Column8]],"")</f>
        <v/>
      </c>
      <c r="I908" s="33" t="str">
        <f>IF(ISNUMBER(deployment_raw[[#This Row],[Column9]]), deployment_raw[[#This Row],[Column9]]/1048576,"")</f>
        <v/>
      </c>
      <c r="J908" s="36" t="str">
        <f>IF(ISNUMBER(deployment_raw[[#This Row],[Column10]]), deployment_raw[[#This Row],[Column10]],"")</f>
        <v/>
      </c>
      <c r="K908" s="31" t="str">
        <f>IF(ISNUMBER(deployment_raw[[#This Row],[Column11]]), deployment_raw[[#This Row],[Column11]]/1048576,"")</f>
        <v/>
      </c>
      <c r="L908" s="31" t="str">
        <f>IF(ISNUMBER(deployment_raw[[#This Row],[Column12]]), deployment_raw[[#This Row],[Column12]],"")</f>
        <v/>
      </c>
      <c r="M908" s="40" t="str">
        <f>IF(ISNUMBER(deployment_raw[[#This Row],[Column13]]), deployment_raw[[#This Row],[Column13]]/1048576,"")</f>
        <v/>
      </c>
    </row>
    <row r="909" spans="1:13" ht="15" customHeight="1" x14ac:dyDescent="0.25">
      <c r="A909" s="30" t="str">
        <f>IF(ISNONTEXT(deployment_raw[[#This Row],[Column1]]), "", deployment_raw[[#This Row],[Column1]])</f>
        <v/>
      </c>
      <c r="B909" s="47" t="str">
        <f>IF(ISNONTEXT(deployment_raw[[#This Row],[Column2]]), "", deployment_raw[[#This Row],[Column2]])</f>
        <v/>
      </c>
      <c r="C909" s="48" t="str">
        <f>IF(ISNONTEXT(deployment_raw[[#This Row],[Column3]]), "", deployment_raw[[#This Row],[Column3]])</f>
        <v/>
      </c>
      <c r="D909" s="47" t="str">
        <f>IF(ISNONTEXT(deployment_raw[[#This Row],[Column4]]), "", deployment_raw[[#This Row],[Column4]])</f>
        <v/>
      </c>
      <c r="E909" s="33" t="str">
        <f>IF(ISNUMBER(deployment_raw[[#This Row],[Column5]]), deployment_raw[[#This Row],[Column5]],"")</f>
        <v/>
      </c>
      <c r="F909" s="36" t="str">
        <f>IF(ISNUMBER(deployment_raw[[#This Row],[Column6]]), deployment_raw[[#This Row],[Column6]],"")</f>
        <v/>
      </c>
      <c r="G909" s="31" t="str">
        <f>IF(ISNUMBER(deployment_raw[[#This Row],[Column7]]), deployment_raw[[#This Row],[Column7]]/1048576,"")</f>
        <v/>
      </c>
      <c r="H909" s="31" t="str">
        <f>IF(ISNUMBER(deployment_raw[[#This Row],[Column8]]), deployment_raw[[#This Row],[Column8]],"")</f>
        <v/>
      </c>
      <c r="I909" s="33" t="str">
        <f>IF(ISNUMBER(deployment_raw[[#This Row],[Column9]]), deployment_raw[[#This Row],[Column9]]/1048576,"")</f>
        <v/>
      </c>
      <c r="J909" s="36" t="str">
        <f>IF(ISNUMBER(deployment_raw[[#This Row],[Column10]]), deployment_raw[[#This Row],[Column10]],"")</f>
        <v/>
      </c>
      <c r="K909" s="31" t="str">
        <f>IF(ISNUMBER(deployment_raw[[#This Row],[Column11]]), deployment_raw[[#This Row],[Column11]]/1048576,"")</f>
        <v/>
      </c>
      <c r="L909" s="31" t="str">
        <f>IF(ISNUMBER(deployment_raw[[#This Row],[Column12]]), deployment_raw[[#This Row],[Column12]],"")</f>
        <v/>
      </c>
      <c r="M909" s="40" t="str">
        <f>IF(ISNUMBER(deployment_raw[[#This Row],[Column13]]), deployment_raw[[#This Row],[Column13]]/1048576,"")</f>
        <v/>
      </c>
    </row>
    <row r="910" spans="1:13" ht="15" customHeight="1" x14ac:dyDescent="0.25">
      <c r="A910" s="30" t="str">
        <f>IF(ISNONTEXT(deployment_raw[[#This Row],[Column1]]), "", deployment_raw[[#This Row],[Column1]])</f>
        <v/>
      </c>
      <c r="B910" s="47" t="str">
        <f>IF(ISNONTEXT(deployment_raw[[#This Row],[Column2]]), "", deployment_raw[[#This Row],[Column2]])</f>
        <v/>
      </c>
      <c r="C910" s="48" t="str">
        <f>IF(ISNONTEXT(deployment_raw[[#This Row],[Column3]]), "", deployment_raw[[#This Row],[Column3]])</f>
        <v/>
      </c>
      <c r="D910" s="47" t="str">
        <f>IF(ISNONTEXT(deployment_raw[[#This Row],[Column4]]), "", deployment_raw[[#This Row],[Column4]])</f>
        <v/>
      </c>
      <c r="E910" s="33" t="str">
        <f>IF(ISNUMBER(deployment_raw[[#This Row],[Column5]]), deployment_raw[[#This Row],[Column5]],"")</f>
        <v/>
      </c>
      <c r="F910" s="36" t="str">
        <f>IF(ISNUMBER(deployment_raw[[#This Row],[Column6]]), deployment_raw[[#This Row],[Column6]],"")</f>
        <v/>
      </c>
      <c r="G910" s="31" t="str">
        <f>IF(ISNUMBER(deployment_raw[[#This Row],[Column7]]), deployment_raw[[#This Row],[Column7]]/1048576,"")</f>
        <v/>
      </c>
      <c r="H910" s="31" t="str">
        <f>IF(ISNUMBER(deployment_raw[[#This Row],[Column8]]), deployment_raw[[#This Row],[Column8]],"")</f>
        <v/>
      </c>
      <c r="I910" s="33" t="str">
        <f>IF(ISNUMBER(deployment_raw[[#This Row],[Column9]]), deployment_raw[[#This Row],[Column9]]/1048576,"")</f>
        <v/>
      </c>
      <c r="J910" s="36" t="str">
        <f>IF(ISNUMBER(deployment_raw[[#This Row],[Column10]]), deployment_raw[[#This Row],[Column10]],"")</f>
        <v/>
      </c>
      <c r="K910" s="31" t="str">
        <f>IF(ISNUMBER(deployment_raw[[#This Row],[Column11]]), deployment_raw[[#This Row],[Column11]]/1048576,"")</f>
        <v/>
      </c>
      <c r="L910" s="31" t="str">
        <f>IF(ISNUMBER(deployment_raw[[#This Row],[Column12]]), deployment_raw[[#This Row],[Column12]],"")</f>
        <v/>
      </c>
      <c r="M910" s="40" t="str">
        <f>IF(ISNUMBER(deployment_raw[[#This Row],[Column13]]), deployment_raw[[#This Row],[Column13]]/1048576,"")</f>
        <v/>
      </c>
    </row>
    <row r="911" spans="1:13" ht="15" customHeight="1" x14ac:dyDescent="0.25">
      <c r="A911" s="30" t="str">
        <f>IF(ISNONTEXT(deployment_raw[[#This Row],[Column1]]), "", deployment_raw[[#This Row],[Column1]])</f>
        <v/>
      </c>
      <c r="B911" s="47" t="str">
        <f>IF(ISNONTEXT(deployment_raw[[#This Row],[Column2]]), "", deployment_raw[[#This Row],[Column2]])</f>
        <v/>
      </c>
      <c r="C911" s="48" t="str">
        <f>IF(ISNONTEXT(deployment_raw[[#This Row],[Column3]]), "", deployment_raw[[#This Row],[Column3]])</f>
        <v/>
      </c>
      <c r="D911" s="47" t="str">
        <f>IF(ISNONTEXT(deployment_raw[[#This Row],[Column4]]), "", deployment_raw[[#This Row],[Column4]])</f>
        <v/>
      </c>
      <c r="E911" s="33" t="str">
        <f>IF(ISNUMBER(deployment_raw[[#This Row],[Column5]]), deployment_raw[[#This Row],[Column5]],"")</f>
        <v/>
      </c>
      <c r="F911" s="36" t="str">
        <f>IF(ISNUMBER(deployment_raw[[#This Row],[Column6]]), deployment_raw[[#This Row],[Column6]],"")</f>
        <v/>
      </c>
      <c r="G911" s="31" t="str">
        <f>IF(ISNUMBER(deployment_raw[[#This Row],[Column7]]), deployment_raw[[#This Row],[Column7]]/1048576,"")</f>
        <v/>
      </c>
      <c r="H911" s="31" t="str">
        <f>IF(ISNUMBER(deployment_raw[[#This Row],[Column8]]), deployment_raw[[#This Row],[Column8]],"")</f>
        <v/>
      </c>
      <c r="I911" s="33" t="str">
        <f>IF(ISNUMBER(deployment_raw[[#This Row],[Column9]]), deployment_raw[[#This Row],[Column9]]/1048576,"")</f>
        <v/>
      </c>
      <c r="J911" s="36" t="str">
        <f>IF(ISNUMBER(deployment_raw[[#This Row],[Column10]]), deployment_raw[[#This Row],[Column10]],"")</f>
        <v/>
      </c>
      <c r="K911" s="31" t="str">
        <f>IF(ISNUMBER(deployment_raw[[#This Row],[Column11]]), deployment_raw[[#This Row],[Column11]]/1048576,"")</f>
        <v/>
      </c>
      <c r="L911" s="31" t="str">
        <f>IF(ISNUMBER(deployment_raw[[#This Row],[Column12]]), deployment_raw[[#This Row],[Column12]],"")</f>
        <v/>
      </c>
      <c r="M911" s="40" t="str">
        <f>IF(ISNUMBER(deployment_raw[[#This Row],[Column13]]), deployment_raw[[#This Row],[Column13]]/1048576,"")</f>
        <v/>
      </c>
    </row>
    <row r="912" spans="1:13" ht="15" customHeight="1" x14ac:dyDescent="0.25">
      <c r="A912" s="30" t="str">
        <f>IF(ISNONTEXT(deployment_raw[[#This Row],[Column1]]), "", deployment_raw[[#This Row],[Column1]])</f>
        <v/>
      </c>
      <c r="B912" s="47" t="str">
        <f>IF(ISNONTEXT(deployment_raw[[#This Row],[Column2]]), "", deployment_raw[[#This Row],[Column2]])</f>
        <v/>
      </c>
      <c r="C912" s="48" t="str">
        <f>IF(ISNONTEXT(deployment_raw[[#This Row],[Column3]]), "", deployment_raw[[#This Row],[Column3]])</f>
        <v/>
      </c>
      <c r="D912" s="47" t="str">
        <f>IF(ISNONTEXT(deployment_raw[[#This Row],[Column4]]), "", deployment_raw[[#This Row],[Column4]])</f>
        <v/>
      </c>
      <c r="E912" s="33" t="str">
        <f>IF(ISNUMBER(deployment_raw[[#This Row],[Column5]]), deployment_raw[[#This Row],[Column5]],"")</f>
        <v/>
      </c>
      <c r="F912" s="36" t="str">
        <f>IF(ISNUMBER(deployment_raw[[#This Row],[Column6]]), deployment_raw[[#This Row],[Column6]],"")</f>
        <v/>
      </c>
      <c r="G912" s="31" t="str">
        <f>IF(ISNUMBER(deployment_raw[[#This Row],[Column7]]), deployment_raw[[#This Row],[Column7]]/1048576,"")</f>
        <v/>
      </c>
      <c r="H912" s="31" t="str">
        <f>IF(ISNUMBER(deployment_raw[[#This Row],[Column8]]), deployment_raw[[#This Row],[Column8]],"")</f>
        <v/>
      </c>
      <c r="I912" s="33" t="str">
        <f>IF(ISNUMBER(deployment_raw[[#This Row],[Column9]]), deployment_raw[[#This Row],[Column9]]/1048576,"")</f>
        <v/>
      </c>
      <c r="J912" s="36" t="str">
        <f>IF(ISNUMBER(deployment_raw[[#This Row],[Column10]]), deployment_raw[[#This Row],[Column10]],"")</f>
        <v/>
      </c>
      <c r="K912" s="31" t="str">
        <f>IF(ISNUMBER(deployment_raw[[#This Row],[Column11]]), deployment_raw[[#This Row],[Column11]]/1048576,"")</f>
        <v/>
      </c>
      <c r="L912" s="31" t="str">
        <f>IF(ISNUMBER(deployment_raw[[#This Row],[Column12]]), deployment_raw[[#This Row],[Column12]],"")</f>
        <v/>
      </c>
      <c r="M912" s="40" t="str">
        <f>IF(ISNUMBER(deployment_raw[[#This Row],[Column13]]), deployment_raw[[#This Row],[Column13]]/1048576,"")</f>
        <v/>
      </c>
    </row>
    <row r="913" spans="1:13" ht="15" customHeight="1" x14ac:dyDescent="0.25">
      <c r="A913" s="30" t="str">
        <f>IF(ISNONTEXT(deployment_raw[[#This Row],[Column1]]), "", deployment_raw[[#This Row],[Column1]])</f>
        <v/>
      </c>
      <c r="B913" s="47" t="str">
        <f>IF(ISNONTEXT(deployment_raw[[#This Row],[Column2]]), "", deployment_raw[[#This Row],[Column2]])</f>
        <v/>
      </c>
      <c r="C913" s="48" t="str">
        <f>IF(ISNONTEXT(deployment_raw[[#This Row],[Column3]]), "", deployment_raw[[#This Row],[Column3]])</f>
        <v/>
      </c>
      <c r="D913" s="47" t="str">
        <f>IF(ISNONTEXT(deployment_raw[[#This Row],[Column4]]), "", deployment_raw[[#This Row],[Column4]])</f>
        <v/>
      </c>
      <c r="E913" s="33" t="str">
        <f>IF(ISNUMBER(deployment_raw[[#This Row],[Column5]]), deployment_raw[[#This Row],[Column5]],"")</f>
        <v/>
      </c>
      <c r="F913" s="36" t="str">
        <f>IF(ISNUMBER(deployment_raw[[#This Row],[Column6]]), deployment_raw[[#This Row],[Column6]],"")</f>
        <v/>
      </c>
      <c r="G913" s="31" t="str">
        <f>IF(ISNUMBER(deployment_raw[[#This Row],[Column7]]), deployment_raw[[#This Row],[Column7]]/1048576,"")</f>
        <v/>
      </c>
      <c r="H913" s="31" t="str">
        <f>IF(ISNUMBER(deployment_raw[[#This Row],[Column8]]), deployment_raw[[#This Row],[Column8]],"")</f>
        <v/>
      </c>
      <c r="I913" s="33" t="str">
        <f>IF(ISNUMBER(deployment_raw[[#This Row],[Column9]]), deployment_raw[[#This Row],[Column9]]/1048576,"")</f>
        <v/>
      </c>
      <c r="J913" s="36" t="str">
        <f>IF(ISNUMBER(deployment_raw[[#This Row],[Column10]]), deployment_raw[[#This Row],[Column10]],"")</f>
        <v/>
      </c>
      <c r="K913" s="31" t="str">
        <f>IF(ISNUMBER(deployment_raw[[#This Row],[Column11]]), deployment_raw[[#This Row],[Column11]]/1048576,"")</f>
        <v/>
      </c>
      <c r="L913" s="31" t="str">
        <f>IF(ISNUMBER(deployment_raw[[#This Row],[Column12]]), deployment_raw[[#This Row],[Column12]],"")</f>
        <v/>
      </c>
      <c r="M913" s="40" t="str">
        <f>IF(ISNUMBER(deployment_raw[[#This Row],[Column13]]), deployment_raw[[#This Row],[Column13]]/1048576,"")</f>
        <v/>
      </c>
    </row>
    <row r="914" spans="1:13" ht="15" customHeight="1" x14ac:dyDescent="0.25">
      <c r="A914" s="30" t="str">
        <f>IF(ISNONTEXT(deployment_raw[[#This Row],[Column1]]), "", deployment_raw[[#This Row],[Column1]])</f>
        <v/>
      </c>
      <c r="B914" s="47" t="str">
        <f>IF(ISNONTEXT(deployment_raw[[#This Row],[Column2]]), "", deployment_raw[[#This Row],[Column2]])</f>
        <v/>
      </c>
      <c r="C914" s="48" t="str">
        <f>IF(ISNONTEXT(deployment_raw[[#This Row],[Column3]]), "", deployment_raw[[#This Row],[Column3]])</f>
        <v/>
      </c>
      <c r="D914" s="47" t="str">
        <f>IF(ISNONTEXT(deployment_raw[[#This Row],[Column4]]), "", deployment_raw[[#This Row],[Column4]])</f>
        <v/>
      </c>
      <c r="E914" s="33" t="str">
        <f>IF(ISNUMBER(deployment_raw[[#This Row],[Column5]]), deployment_raw[[#This Row],[Column5]],"")</f>
        <v/>
      </c>
      <c r="F914" s="36" t="str">
        <f>IF(ISNUMBER(deployment_raw[[#This Row],[Column6]]), deployment_raw[[#This Row],[Column6]],"")</f>
        <v/>
      </c>
      <c r="G914" s="31" t="str">
        <f>IF(ISNUMBER(deployment_raw[[#This Row],[Column7]]), deployment_raw[[#This Row],[Column7]]/1048576,"")</f>
        <v/>
      </c>
      <c r="H914" s="31" t="str">
        <f>IF(ISNUMBER(deployment_raw[[#This Row],[Column8]]), deployment_raw[[#This Row],[Column8]],"")</f>
        <v/>
      </c>
      <c r="I914" s="33" t="str">
        <f>IF(ISNUMBER(deployment_raw[[#This Row],[Column9]]), deployment_raw[[#This Row],[Column9]]/1048576,"")</f>
        <v/>
      </c>
      <c r="J914" s="36" t="str">
        <f>IF(ISNUMBER(deployment_raw[[#This Row],[Column10]]), deployment_raw[[#This Row],[Column10]],"")</f>
        <v/>
      </c>
      <c r="K914" s="31" t="str">
        <f>IF(ISNUMBER(deployment_raw[[#This Row],[Column11]]), deployment_raw[[#This Row],[Column11]]/1048576,"")</f>
        <v/>
      </c>
      <c r="L914" s="31" t="str">
        <f>IF(ISNUMBER(deployment_raw[[#This Row],[Column12]]), deployment_raw[[#This Row],[Column12]],"")</f>
        <v/>
      </c>
      <c r="M914" s="40" t="str">
        <f>IF(ISNUMBER(deployment_raw[[#This Row],[Column13]]), deployment_raw[[#This Row],[Column13]]/1048576,"")</f>
        <v/>
      </c>
    </row>
    <row r="915" spans="1:13" ht="15" customHeight="1" x14ac:dyDescent="0.25">
      <c r="A915" s="30" t="str">
        <f>IF(ISNONTEXT(deployment_raw[[#This Row],[Column1]]), "", deployment_raw[[#This Row],[Column1]])</f>
        <v/>
      </c>
      <c r="B915" s="47" t="str">
        <f>IF(ISNONTEXT(deployment_raw[[#This Row],[Column2]]), "", deployment_raw[[#This Row],[Column2]])</f>
        <v/>
      </c>
      <c r="C915" s="48" t="str">
        <f>IF(ISNONTEXT(deployment_raw[[#This Row],[Column3]]), "", deployment_raw[[#This Row],[Column3]])</f>
        <v/>
      </c>
      <c r="D915" s="47" t="str">
        <f>IF(ISNONTEXT(deployment_raw[[#This Row],[Column4]]), "", deployment_raw[[#This Row],[Column4]])</f>
        <v/>
      </c>
      <c r="E915" s="33" t="str">
        <f>IF(ISNUMBER(deployment_raw[[#This Row],[Column5]]), deployment_raw[[#This Row],[Column5]],"")</f>
        <v/>
      </c>
      <c r="F915" s="36" t="str">
        <f>IF(ISNUMBER(deployment_raw[[#This Row],[Column6]]), deployment_raw[[#This Row],[Column6]],"")</f>
        <v/>
      </c>
      <c r="G915" s="31" t="str">
        <f>IF(ISNUMBER(deployment_raw[[#This Row],[Column7]]), deployment_raw[[#This Row],[Column7]]/1048576,"")</f>
        <v/>
      </c>
      <c r="H915" s="31" t="str">
        <f>IF(ISNUMBER(deployment_raw[[#This Row],[Column8]]), deployment_raw[[#This Row],[Column8]],"")</f>
        <v/>
      </c>
      <c r="I915" s="33" t="str">
        <f>IF(ISNUMBER(deployment_raw[[#This Row],[Column9]]), deployment_raw[[#This Row],[Column9]]/1048576,"")</f>
        <v/>
      </c>
      <c r="J915" s="36" t="str">
        <f>IF(ISNUMBER(deployment_raw[[#This Row],[Column10]]), deployment_raw[[#This Row],[Column10]],"")</f>
        <v/>
      </c>
      <c r="K915" s="31" t="str">
        <f>IF(ISNUMBER(deployment_raw[[#This Row],[Column11]]), deployment_raw[[#This Row],[Column11]]/1048576,"")</f>
        <v/>
      </c>
      <c r="L915" s="31" t="str">
        <f>IF(ISNUMBER(deployment_raw[[#This Row],[Column12]]), deployment_raw[[#This Row],[Column12]],"")</f>
        <v/>
      </c>
      <c r="M915" s="40" t="str">
        <f>IF(ISNUMBER(deployment_raw[[#This Row],[Column13]]), deployment_raw[[#This Row],[Column13]]/1048576,"")</f>
        <v/>
      </c>
    </row>
    <row r="916" spans="1:13" ht="15" customHeight="1" x14ac:dyDescent="0.25">
      <c r="A916" s="30" t="str">
        <f>IF(ISNONTEXT(deployment_raw[[#This Row],[Column1]]), "", deployment_raw[[#This Row],[Column1]])</f>
        <v/>
      </c>
      <c r="B916" s="47" t="str">
        <f>IF(ISNONTEXT(deployment_raw[[#This Row],[Column2]]), "", deployment_raw[[#This Row],[Column2]])</f>
        <v/>
      </c>
      <c r="C916" s="48" t="str">
        <f>IF(ISNONTEXT(deployment_raw[[#This Row],[Column3]]), "", deployment_raw[[#This Row],[Column3]])</f>
        <v/>
      </c>
      <c r="D916" s="47" t="str">
        <f>IF(ISNONTEXT(deployment_raw[[#This Row],[Column4]]), "", deployment_raw[[#This Row],[Column4]])</f>
        <v/>
      </c>
      <c r="E916" s="33" t="str">
        <f>IF(ISNUMBER(deployment_raw[[#This Row],[Column5]]), deployment_raw[[#This Row],[Column5]],"")</f>
        <v/>
      </c>
      <c r="F916" s="36" t="str">
        <f>IF(ISNUMBER(deployment_raw[[#This Row],[Column6]]), deployment_raw[[#This Row],[Column6]],"")</f>
        <v/>
      </c>
      <c r="G916" s="31" t="str">
        <f>IF(ISNUMBER(deployment_raw[[#This Row],[Column7]]), deployment_raw[[#This Row],[Column7]]/1048576,"")</f>
        <v/>
      </c>
      <c r="H916" s="31" t="str">
        <f>IF(ISNUMBER(deployment_raw[[#This Row],[Column8]]), deployment_raw[[#This Row],[Column8]],"")</f>
        <v/>
      </c>
      <c r="I916" s="33" t="str">
        <f>IF(ISNUMBER(deployment_raw[[#This Row],[Column9]]), deployment_raw[[#This Row],[Column9]]/1048576,"")</f>
        <v/>
      </c>
      <c r="J916" s="36" t="str">
        <f>IF(ISNUMBER(deployment_raw[[#This Row],[Column10]]), deployment_raw[[#This Row],[Column10]],"")</f>
        <v/>
      </c>
      <c r="K916" s="31" t="str">
        <f>IF(ISNUMBER(deployment_raw[[#This Row],[Column11]]), deployment_raw[[#This Row],[Column11]]/1048576,"")</f>
        <v/>
      </c>
      <c r="L916" s="31" t="str">
        <f>IF(ISNUMBER(deployment_raw[[#This Row],[Column12]]), deployment_raw[[#This Row],[Column12]],"")</f>
        <v/>
      </c>
      <c r="M916" s="40" t="str">
        <f>IF(ISNUMBER(deployment_raw[[#This Row],[Column13]]), deployment_raw[[#This Row],[Column13]]/1048576,"")</f>
        <v/>
      </c>
    </row>
    <row r="917" spans="1:13" ht="15" customHeight="1" x14ac:dyDescent="0.25">
      <c r="A917" s="30" t="str">
        <f>IF(ISNONTEXT(deployment_raw[[#This Row],[Column1]]), "", deployment_raw[[#This Row],[Column1]])</f>
        <v/>
      </c>
      <c r="B917" s="47" t="str">
        <f>IF(ISNONTEXT(deployment_raw[[#This Row],[Column2]]), "", deployment_raw[[#This Row],[Column2]])</f>
        <v/>
      </c>
      <c r="C917" s="48" t="str">
        <f>IF(ISNONTEXT(deployment_raw[[#This Row],[Column3]]), "", deployment_raw[[#This Row],[Column3]])</f>
        <v/>
      </c>
      <c r="D917" s="47" t="str">
        <f>IF(ISNONTEXT(deployment_raw[[#This Row],[Column4]]), "", deployment_raw[[#This Row],[Column4]])</f>
        <v/>
      </c>
      <c r="E917" s="33" t="str">
        <f>IF(ISNUMBER(deployment_raw[[#This Row],[Column5]]), deployment_raw[[#This Row],[Column5]],"")</f>
        <v/>
      </c>
      <c r="F917" s="36" t="str">
        <f>IF(ISNUMBER(deployment_raw[[#This Row],[Column6]]), deployment_raw[[#This Row],[Column6]],"")</f>
        <v/>
      </c>
      <c r="G917" s="31" t="str">
        <f>IF(ISNUMBER(deployment_raw[[#This Row],[Column7]]), deployment_raw[[#This Row],[Column7]]/1048576,"")</f>
        <v/>
      </c>
      <c r="H917" s="31" t="str">
        <f>IF(ISNUMBER(deployment_raw[[#This Row],[Column8]]), deployment_raw[[#This Row],[Column8]],"")</f>
        <v/>
      </c>
      <c r="I917" s="33" t="str">
        <f>IF(ISNUMBER(deployment_raw[[#This Row],[Column9]]), deployment_raw[[#This Row],[Column9]]/1048576,"")</f>
        <v/>
      </c>
      <c r="J917" s="36" t="str">
        <f>IF(ISNUMBER(deployment_raw[[#This Row],[Column10]]), deployment_raw[[#This Row],[Column10]],"")</f>
        <v/>
      </c>
      <c r="K917" s="31" t="str">
        <f>IF(ISNUMBER(deployment_raw[[#This Row],[Column11]]), deployment_raw[[#This Row],[Column11]]/1048576,"")</f>
        <v/>
      </c>
      <c r="L917" s="31" t="str">
        <f>IF(ISNUMBER(deployment_raw[[#This Row],[Column12]]), deployment_raw[[#This Row],[Column12]],"")</f>
        <v/>
      </c>
      <c r="M917" s="40" t="str">
        <f>IF(ISNUMBER(deployment_raw[[#This Row],[Column13]]), deployment_raw[[#This Row],[Column13]]/1048576,"")</f>
        <v/>
      </c>
    </row>
    <row r="918" spans="1:13" ht="15" customHeight="1" x14ac:dyDescent="0.25">
      <c r="A918" s="30" t="str">
        <f>IF(ISNONTEXT(deployment_raw[[#This Row],[Column1]]), "", deployment_raw[[#This Row],[Column1]])</f>
        <v/>
      </c>
      <c r="B918" s="47" t="str">
        <f>IF(ISNONTEXT(deployment_raw[[#This Row],[Column2]]), "", deployment_raw[[#This Row],[Column2]])</f>
        <v/>
      </c>
      <c r="C918" s="48" t="str">
        <f>IF(ISNONTEXT(deployment_raw[[#This Row],[Column3]]), "", deployment_raw[[#This Row],[Column3]])</f>
        <v/>
      </c>
      <c r="D918" s="47" t="str">
        <f>IF(ISNONTEXT(deployment_raw[[#This Row],[Column4]]), "", deployment_raw[[#This Row],[Column4]])</f>
        <v/>
      </c>
      <c r="E918" s="33" t="str">
        <f>IF(ISNUMBER(deployment_raw[[#This Row],[Column5]]), deployment_raw[[#This Row],[Column5]],"")</f>
        <v/>
      </c>
      <c r="F918" s="36" t="str">
        <f>IF(ISNUMBER(deployment_raw[[#This Row],[Column6]]), deployment_raw[[#This Row],[Column6]],"")</f>
        <v/>
      </c>
      <c r="G918" s="31" t="str">
        <f>IF(ISNUMBER(deployment_raw[[#This Row],[Column7]]), deployment_raw[[#This Row],[Column7]]/1048576,"")</f>
        <v/>
      </c>
      <c r="H918" s="31" t="str">
        <f>IF(ISNUMBER(deployment_raw[[#This Row],[Column8]]), deployment_raw[[#This Row],[Column8]],"")</f>
        <v/>
      </c>
      <c r="I918" s="33" t="str">
        <f>IF(ISNUMBER(deployment_raw[[#This Row],[Column9]]), deployment_raw[[#This Row],[Column9]]/1048576,"")</f>
        <v/>
      </c>
      <c r="J918" s="36" t="str">
        <f>IF(ISNUMBER(deployment_raw[[#This Row],[Column10]]), deployment_raw[[#This Row],[Column10]],"")</f>
        <v/>
      </c>
      <c r="K918" s="31" t="str">
        <f>IF(ISNUMBER(deployment_raw[[#This Row],[Column11]]), deployment_raw[[#This Row],[Column11]]/1048576,"")</f>
        <v/>
      </c>
      <c r="L918" s="31" t="str">
        <f>IF(ISNUMBER(deployment_raw[[#This Row],[Column12]]), deployment_raw[[#This Row],[Column12]],"")</f>
        <v/>
      </c>
      <c r="M918" s="40" t="str">
        <f>IF(ISNUMBER(deployment_raw[[#This Row],[Column13]]), deployment_raw[[#This Row],[Column13]]/1048576,"")</f>
        <v/>
      </c>
    </row>
    <row r="919" spans="1:13" ht="15" customHeight="1" x14ac:dyDescent="0.25">
      <c r="A919" s="30" t="str">
        <f>IF(ISNONTEXT(deployment_raw[[#This Row],[Column1]]), "", deployment_raw[[#This Row],[Column1]])</f>
        <v/>
      </c>
      <c r="B919" s="47" t="str">
        <f>IF(ISNONTEXT(deployment_raw[[#This Row],[Column2]]), "", deployment_raw[[#This Row],[Column2]])</f>
        <v/>
      </c>
      <c r="C919" s="48" t="str">
        <f>IF(ISNONTEXT(deployment_raw[[#This Row],[Column3]]), "", deployment_raw[[#This Row],[Column3]])</f>
        <v/>
      </c>
      <c r="D919" s="47" t="str">
        <f>IF(ISNONTEXT(deployment_raw[[#This Row],[Column4]]), "", deployment_raw[[#This Row],[Column4]])</f>
        <v/>
      </c>
      <c r="E919" s="33" t="str">
        <f>IF(ISNUMBER(deployment_raw[[#This Row],[Column5]]), deployment_raw[[#This Row],[Column5]],"")</f>
        <v/>
      </c>
      <c r="F919" s="36" t="str">
        <f>IF(ISNUMBER(deployment_raw[[#This Row],[Column6]]), deployment_raw[[#This Row],[Column6]],"")</f>
        <v/>
      </c>
      <c r="G919" s="31" t="str">
        <f>IF(ISNUMBER(deployment_raw[[#This Row],[Column7]]), deployment_raw[[#This Row],[Column7]]/1048576,"")</f>
        <v/>
      </c>
      <c r="H919" s="31" t="str">
        <f>IF(ISNUMBER(deployment_raw[[#This Row],[Column8]]), deployment_raw[[#This Row],[Column8]],"")</f>
        <v/>
      </c>
      <c r="I919" s="33" t="str">
        <f>IF(ISNUMBER(deployment_raw[[#This Row],[Column9]]), deployment_raw[[#This Row],[Column9]]/1048576,"")</f>
        <v/>
      </c>
      <c r="J919" s="36" t="str">
        <f>IF(ISNUMBER(deployment_raw[[#This Row],[Column10]]), deployment_raw[[#This Row],[Column10]],"")</f>
        <v/>
      </c>
      <c r="K919" s="31" t="str">
        <f>IF(ISNUMBER(deployment_raw[[#This Row],[Column11]]), deployment_raw[[#This Row],[Column11]]/1048576,"")</f>
        <v/>
      </c>
      <c r="L919" s="31" t="str">
        <f>IF(ISNUMBER(deployment_raw[[#This Row],[Column12]]), deployment_raw[[#This Row],[Column12]],"")</f>
        <v/>
      </c>
      <c r="M919" s="40" t="str">
        <f>IF(ISNUMBER(deployment_raw[[#This Row],[Column13]]), deployment_raw[[#This Row],[Column13]]/1048576,"")</f>
        <v/>
      </c>
    </row>
    <row r="920" spans="1:13" ht="15" customHeight="1" x14ac:dyDescent="0.25">
      <c r="A920" s="30" t="str">
        <f>IF(ISNONTEXT(deployment_raw[[#This Row],[Column1]]), "", deployment_raw[[#This Row],[Column1]])</f>
        <v/>
      </c>
      <c r="B920" s="47" t="str">
        <f>IF(ISNONTEXT(deployment_raw[[#This Row],[Column2]]), "", deployment_raw[[#This Row],[Column2]])</f>
        <v/>
      </c>
      <c r="C920" s="48" t="str">
        <f>IF(ISNONTEXT(deployment_raw[[#This Row],[Column3]]), "", deployment_raw[[#This Row],[Column3]])</f>
        <v/>
      </c>
      <c r="D920" s="47" t="str">
        <f>IF(ISNONTEXT(deployment_raw[[#This Row],[Column4]]), "", deployment_raw[[#This Row],[Column4]])</f>
        <v/>
      </c>
      <c r="E920" s="33" t="str">
        <f>IF(ISNUMBER(deployment_raw[[#This Row],[Column5]]), deployment_raw[[#This Row],[Column5]],"")</f>
        <v/>
      </c>
      <c r="F920" s="36" t="str">
        <f>IF(ISNUMBER(deployment_raw[[#This Row],[Column6]]), deployment_raw[[#This Row],[Column6]],"")</f>
        <v/>
      </c>
      <c r="G920" s="31" t="str">
        <f>IF(ISNUMBER(deployment_raw[[#This Row],[Column7]]), deployment_raw[[#This Row],[Column7]]/1048576,"")</f>
        <v/>
      </c>
      <c r="H920" s="31" t="str">
        <f>IF(ISNUMBER(deployment_raw[[#This Row],[Column8]]), deployment_raw[[#This Row],[Column8]],"")</f>
        <v/>
      </c>
      <c r="I920" s="33" t="str">
        <f>IF(ISNUMBER(deployment_raw[[#This Row],[Column9]]), deployment_raw[[#This Row],[Column9]]/1048576,"")</f>
        <v/>
      </c>
      <c r="J920" s="36" t="str">
        <f>IF(ISNUMBER(deployment_raw[[#This Row],[Column10]]), deployment_raw[[#This Row],[Column10]],"")</f>
        <v/>
      </c>
      <c r="K920" s="31" t="str">
        <f>IF(ISNUMBER(deployment_raw[[#This Row],[Column11]]), deployment_raw[[#This Row],[Column11]]/1048576,"")</f>
        <v/>
      </c>
      <c r="L920" s="31" t="str">
        <f>IF(ISNUMBER(deployment_raw[[#This Row],[Column12]]), deployment_raw[[#This Row],[Column12]],"")</f>
        <v/>
      </c>
      <c r="M920" s="40" t="str">
        <f>IF(ISNUMBER(deployment_raw[[#This Row],[Column13]]), deployment_raw[[#This Row],[Column13]]/1048576,"")</f>
        <v/>
      </c>
    </row>
    <row r="921" spans="1:13" ht="15" customHeight="1" x14ac:dyDescent="0.25">
      <c r="A921" s="30" t="str">
        <f>IF(ISNONTEXT(deployment_raw[[#This Row],[Column1]]), "", deployment_raw[[#This Row],[Column1]])</f>
        <v/>
      </c>
      <c r="B921" s="47" t="str">
        <f>IF(ISNONTEXT(deployment_raw[[#This Row],[Column2]]), "", deployment_raw[[#This Row],[Column2]])</f>
        <v/>
      </c>
      <c r="C921" s="48" t="str">
        <f>IF(ISNONTEXT(deployment_raw[[#This Row],[Column3]]), "", deployment_raw[[#This Row],[Column3]])</f>
        <v/>
      </c>
      <c r="D921" s="47" t="str">
        <f>IF(ISNONTEXT(deployment_raw[[#This Row],[Column4]]), "", deployment_raw[[#This Row],[Column4]])</f>
        <v/>
      </c>
      <c r="E921" s="33" t="str">
        <f>IF(ISNUMBER(deployment_raw[[#This Row],[Column5]]), deployment_raw[[#This Row],[Column5]],"")</f>
        <v/>
      </c>
      <c r="F921" s="36" t="str">
        <f>IF(ISNUMBER(deployment_raw[[#This Row],[Column6]]), deployment_raw[[#This Row],[Column6]],"")</f>
        <v/>
      </c>
      <c r="G921" s="31" t="str">
        <f>IF(ISNUMBER(deployment_raw[[#This Row],[Column7]]), deployment_raw[[#This Row],[Column7]]/1048576,"")</f>
        <v/>
      </c>
      <c r="H921" s="31" t="str">
        <f>IF(ISNUMBER(deployment_raw[[#This Row],[Column8]]), deployment_raw[[#This Row],[Column8]],"")</f>
        <v/>
      </c>
      <c r="I921" s="33" t="str">
        <f>IF(ISNUMBER(deployment_raw[[#This Row],[Column9]]), deployment_raw[[#This Row],[Column9]]/1048576,"")</f>
        <v/>
      </c>
      <c r="J921" s="36" t="str">
        <f>IF(ISNUMBER(deployment_raw[[#This Row],[Column10]]), deployment_raw[[#This Row],[Column10]],"")</f>
        <v/>
      </c>
      <c r="K921" s="31" t="str">
        <f>IF(ISNUMBER(deployment_raw[[#This Row],[Column11]]), deployment_raw[[#This Row],[Column11]]/1048576,"")</f>
        <v/>
      </c>
      <c r="L921" s="31" t="str">
        <f>IF(ISNUMBER(deployment_raw[[#This Row],[Column12]]), deployment_raw[[#This Row],[Column12]],"")</f>
        <v/>
      </c>
      <c r="M921" s="40" t="str">
        <f>IF(ISNUMBER(deployment_raw[[#This Row],[Column13]]), deployment_raw[[#This Row],[Column13]]/1048576,"")</f>
        <v/>
      </c>
    </row>
    <row r="922" spans="1:13" ht="15" customHeight="1" x14ac:dyDescent="0.25">
      <c r="A922" s="30" t="str">
        <f>IF(ISNONTEXT(deployment_raw[[#This Row],[Column1]]), "", deployment_raw[[#This Row],[Column1]])</f>
        <v/>
      </c>
      <c r="B922" s="47" t="str">
        <f>IF(ISNONTEXT(deployment_raw[[#This Row],[Column2]]), "", deployment_raw[[#This Row],[Column2]])</f>
        <v/>
      </c>
      <c r="C922" s="48" t="str">
        <f>IF(ISNONTEXT(deployment_raw[[#This Row],[Column3]]), "", deployment_raw[[#This Row],[Column3]])</f>
        <v/>
      </c>
      <c r="D922" s="47" t="str">
        <f>IF(ISNONTEXT(deployment_raw[[#This Row],[Column4]]), "", deployment_raw[[#This Row],[Column4]])</f>
        <v/>
      </c>
      <c r="E922" s="33" t="str">
        <f>IF(ISNUMBER(deployment_raw[[#This Row],[Column5]]), deployment_raw[[#This Row],[Column5]],"")</f>
        <v/>
      </c>
      <c r="F922" s="36" t="str">
        <f>IF(ISNUMBER(deployment_raw[[#This Row],[Column6]]), deployment_raw[[#This Row],[Column6]],"")</f>
        <v/>
      </c>
      <c r="G922" s="31" t="str">
        <f>IF(ISNUMBER(deployment_raw[[#This Row],[Column7]]), deployment_raw[[#This Row],[Column7]]/1048576,"")</f>
        <v/>
      </c>
      <c r="H922" s="31" t="str">
        <f>IF(ISNUMBER(deployment_raw[[#This Row],[Column8]]), deployment_raw[[#This Row],[Column8]],"")</f>
        <v/>
      </c>
      <c r="I922" s="33" t="str">
        <f>IF(ISNUMBER(deployment_raw[[#This Row],[Column9]]), deployment_raw[[#This Row],[Column9]]/1048576,"")</f>
        <v/>
      </c>
      <c r="J922" s="36" t="str">
        <f>IF(ISNUMBER(deployment_raw[[#This Row],[Column10]]), deployment_raw[[#This Row],[Column10]],"")</f>
        <v/>
      </c>
      <c r="K922" s="31" t="str">
        <f>IF(ISNUMBER(deployment_raw[[#This Row],[Column11]]), deployment_raw[[#This Row],[Column11]]/1048576,"")</f>
        <v/>
      </c>
      <c r="L922" s="31" t="str">
        <f>IF(ISNUMBER(deployment_raw[[#This Row],[Column12]]), deployment_raw[[#This Row],[Column12]],"")</f>
        <v/>
      </c>
      <c r="M922" s="40" t="str">
        <f>IF(ISNUMBER(deployment_raw[[#This Row],[Column13]]), deployment_raw[[#This Row],[Column13]]/1048576,"")</f>
        <v/>
      </c>
    </row>
    <row r="923" spans="1:13" ht="15" customHeight="1" x14ac:dyDescent="0.25">
      <c r="A923" s="30" t="str">
        <f>IF(ISNONTEXT(deployment_raw[[#This Row],[Column1]]), "", deployment_raw[[#This Row],[Column1]])</f>
        <v/>
      </c>
      <c r="B923" s="47" t="str">
        <f>IF(ISNONTEXT(deployment_raw[[#This Row],[Column2]]), "", deployment_raw[[#This Row],[Column2]])</f>
        <v/>
      </c>
      <c r="C923" s="48" t="str">
        <f>IF(ISNONTEXT(deployment_raw[[#This Row],[Column3]]), "", deployment_raw[[#This Row],[Column3]])</f>
        <v/>
      </c>
      <c r="D923" s="47" t="str">
        <f>IF(ISNONTEXT(deployment_raw[[#This Row],[Column4]]), "", deployment_raw[[#This Row],[Column4]])</f>
        <v/>
      </c>
      <c r="E923" s="33" t="str">
        <f>IF(ISNUMBER(deployment_raw[[#This Row],[Column5]]), deployment_raw[[#This Row],[Column5]],"")</f>
        <v/>
      </c>
      <c r="F923" s="36" t="str">
        <f>IF(ISNUMBER(deployment_raw[[#This Row],[Column6]]), deployment_raw[[#This Row],[Column6]],"")</f>
        <v/>
      </c>
      <c r="G923" s="31" t="str">
        <f>IF(ISNUMBER(deployment_raw[[#This Row],[Column7]]), deployment_raw[[#This Row],[Column7]]/1048576,"")</f>
        <v/>
      </c>
      <c r="H923" s="31" t="str">
        <f>IF(ISNUMBER(deployment_raw[[#This Row],[Column8]]), deployment_raw[[#This Row],[Column8]],"")</f>
        <v/>
      </c>
      <c r="I923" s="33" t="str">
        <f>IF(ISNUMBER(deployment_raw[[#This Row],[Column9]]), deployment_raw[[#This Row],[Column9]]/1048576,"")</f>
        <v/>
      </c>
      <c r="J923" s="36" t="str">
        <f>IF(ISNUMBER(deployment_raw[[#This Row],[Column10]]), deployment_raw[[#This Row],[Column10]],"")</f>
        <v/>
      </c>
      <c r="K923" s="31" t="str">
        <f>IF(ISNUMBER(deployment_raw[[#This Row],[Column11]]), deployment_raw[[#This Row],[Column11]]/1048576,"")</f>
        <v/>
      </c>
      <c r="L923" s="31" t="str">
        <f>IF(ISNUMBER(deployment_raw[[#This Row],[Column12]]), deployment_raw[[#This Row],[Column12]],"")</f>
        <v/>
      </c>
      <c r="M923" s="40" t="str">
        <f>IF(ISNUMBER(deployment_raw[[#This Row],[Column13]]), deployment_raw[[#This Row],[Column13]]/1048576,"")</f>
        <v/>
      </c>
    </row>
    <row r="924" spans="1:13" ht="15" customHeight="1" x14ac:dyDescent="0.25">
      <c r="A924" s="30" t="str">
        <f>IF(ISNONTEXT(deployment_raw[[#This Row],[Column1]]), "", deployment_raw[[#This Row],[Column1]])</f>
        <v/>
      </c>
      <c r="B924" s="47" t="str">
        <f>IF(ISNONTEXT(deployment_raw[[#This Row],[Column2]]), "", deployment_raw[[#This Row],[Column2]])</f>
        <v/>
      </c>
      <c r="C924" s="48" t="str">
        <f>IF(ISNONTEXT(deployment_raw[[#This Row],[Column3]]), "", deployment_raw[[#This Row],[Column3]])</f>
        <v/>
      </c>
      <c r="D924" s="47" t="str">
        <f>IF(ISNONTEXT(deployment_raw[[#This Row],[Column4]]), "", deployment_raw[[#This Row],[Column4]])</f>
        <v/>
      </c>
      <c r="E924" s="33" t="str">
        <f>IF(ISNUMBER(deployment_raw[[#This Row],[Column5]]), deployment_raw[[#This Row],[Column5]],"")</f>
        <v/>
      </c>
      <c r="F924" s="36" t="str">
        <f>IF(ISNUMBER(deployment_raw[[#This Row],[Column6]]), deployment_raw[[#This Row],[Column6]],"")</f>
        <v/>
      </c>
      <c r="G924" s="31" t="str">
        <f>IF(ISNUMBER(deployment_raw[[#This Row],[Column7]]), deployment_raw[[#This Row],[Column7]]/1048576,"")</f>
        <v/>
      </c>
      <c r="H924" s="31" t="str">
        <f>IF(ISNUMBER(deployment_raw[[#This Row],[Column8]]), deployment_raw[[#This Row],[Column8]],"")</f>
        <v/>
      </c>
      <c r="I924" s="33" t="str">
        <f>IF(ISNUMBER(deployment_raw[[#This Row],[Column9]]), deployment_raw[[#This Row],[Column9]]/1048576,"")</f>
        <v/>
      </c>
      <c r="J924" s="36" t="str">
        <f>IF(ISNUMBER(deployment_raw[[#This Row],[Column10]]), deployment_raw[[#This Row],[Column10]],"")</f>
        <v/>
      </c>
      <c r="K924" s="31" t="str">
        <f>IF(ISNUMBER(deployment_raw[[#This Row],[Column11]]), deployment_raw[[#This Row],[Column11]]/1048576,"")</f>
        <v/>
      </c>
      <c r="L924" s="31" t="str">
        <f>IF(ISNUMBER(deployment_raw[[#This Row],[Column12]]), deployment_raw[[#This Row],[Column12]],"")</f>
        <v/>
      </c>
      <c r="M924" s="40" t="str">
        <f>IF(ISNUMBER(deployment_raw[[#This Row],[Column13]]), deployment_raw[[#This Row],[Column13]]/1048576,"")</f>
        <v/>
      </c>
    </row>
    <row r="925" spans="1:13" ht="15" customHeight="1" x14ac:dyDescent="0.25">
      <c r="A925" s="30" t="str">
        <f>IF(ISNONTEXT(deployment_raw[[#This Row],[Column1]]), "", deployment_raw[[#This Row],[Column1]])</f>
        <v/>
      </c>
      <c r="B925" s="47" t="str">
        <f>IF(ISNONTEXT(deployment_raw[[#This Row],[Column2]]), "", deployment_raw[[#This Row],[Column2]])</f>
        <v/>
      </c>
      <c r="C925" s="48" t="str">
        <f>IF(ISNONTEXT(deployment_raw[[#This Row],[Column3]]), "", deployment_raw[[#This Row],[Column3]])</f>
        <v/>
      </c>
      <c r="D925" s="47" t="str">
        <f>IF(ISNONTEXT(deployment_raw[[#This Row],[Column4]]), "", deployment_raw[[#This Row],[Column4]])</f>
        <v/>
      </c>
      <c r="E925" s="33" t="str">
        <f>IF(ISNUMBER(deployment_raw[[#This Row],[Column5]]), deployment_raw[[#This Row],[Column5]],"")</f>
        <v/>
      </c>
      <c r="F925" s="36" t="str">
        <f>IF(ISNUMBER(deployment_raw[[#This Row],[Column6]]), deployment_raw[[#This Row],[Column6]],"")</f>
        <v/>
      </c>
      <c r="G925" s="31" t="str">
        <f>IF(ISNUMBER(deployment_raw[[#This Row],[Column7]]), deployment_raw[[#This Row],[Column7]]/1048576,"")</f>
        <v/>
      </c>
      <c r="H925" s="31" t="str">
        <f>IF(ISNUMBER(deployment_raw[[#This Row],[Column8]]), deployment_raw[[#This Row],[Column8]],"")</f>
        <v/>
      </c>
      <c r="I925" s="33" t="str">
        <f>IF(ISNUMBER(deployment_raw[[#This Row],[Column9]]), deployment_raw[[#This Row],[Column9]]/1048576,"")</f>
        <v/>
      </c>
      <c r="J925" s="36" t="str">
        <f>IF(ISNUMBER(deployment_raw[[#This Row],[Column10]]), deployment_raw[[#This Row],[Column10]],"")</f>
        <v/>
      </c>
      <c r="K925" s="31" t="str">
        <f>IF(ISNUMBER(deployment_raw[[#This Row],[Column11]]), deployment_raw[[#This Row],[Column11]]/1048576,"")</f>
        <v/>
      </c>
      <c r="L925" s="31" t="str">
        <f>IF(ISNUMBER(deployment_raw[[#This Row],[Column12]]), deployment_raw[[#This Row],[Column12]],"")</f>
        <v/>
      </c>
      <c r="M925" s="40" t="str">
        <f>IF(ISNUMBER(deployment_raw[[#This Row],[Column13]]), deployment_raw[[#This Row],[Column13]]/1048576,"")</f>
        <v/>
      </c>
    </row>
    <row r="926" spans="1:13" ht="15" customHeight="1" x14ac:dyDescent="0.25">
      <c r="A926" s="30" t="str">
        <f>IF(ISNONTEXT(deployment_raw[[#This Row],[Column1]]), "", deployment_raw[[#This Row],[Column1]])</f>
        <v/>
      </c>
      <c r="B926" s="47" t="str">
        <f>IF(ISNONTEXT(deployment_raw[[#This Row],[Column2]]), "", deployment_raw[[#This Row],[Column2]])</f>
        <v/>
      </c>
      <c r="C926" s="48" t="str">
        <f>IF(ISNONTEXT(deployment_raw[[#This Row],[Column3]]), "", deployment_raw[[#This Row],[Column3]])</f>
        <v/>
      </c>
      <c r="D926" s="47" t="str">
        <f>IF(ISNONTEXT(deployment_raw[[#This Row],[Column4]]), "", deployment_raw[[#This Row],[Column4]])</f>
        <v/>
      </c>
      <c r="E926" s="33" t="str">
        <f>IF(ISNUMBER(deployment_raw[[#This Row],[Column5]]), deployment_raw[[#This Row],[Column5]],"")</f>
        <v/>
      </c>
      <c r="F926" s="36" t="str">
        <f>IF(ISNUMBER(deployment_raw[[#This Row],[Column6]]), deployment_raw[[#This Row],[Column6]],"")</f>
        <v/>
      </c>
      <c r="G926" s="31" t="str">
        <f>IF(ISNUMBER(deployment_raw[[#This Row],[Column7]]), deployment_raw[[#This Row],[Column7]]/1048576,"")</f>
        <v/>
      </c>
      <c r="H926" s="31" t="str">
        <f>IF(ISNUMBER(deployment_raw[[#This Row],[Column8]]), deployment_raw[[#This Row],[Column8]],"")</f>
        <v/>
      </c>
      <c r="I926" s="33" t="str">
        <f>IF(ISNUMBER(deployment_raw[[#This Row],[Column9]]), deployment_raw[[#This Row],[Column9]]/1048576,"")</f>
        <v/>
      </c>
      <c r="J926" s="36" t="str">
        <f>IF(ISNUMBER(deployment_raw[[#This Row],[Column10]]), deployment_raw[[#This Row],[Column10]],"")</f>
        <v/>
      </c>
      <c r="K926" s="31" t="str">
        <f>IF(ISNUMBER(deployment_raw[[#This Row],[Column11]]), deployment_raw[[#This Row],[Column11]]/1048576,"")</f>
        <v/>
      </c>
      <c r="L926" s="31" t="str">
        <f>IF(ISNUMBER(deployment_raw[[#This Row],[Column12]]), deployment_raw[[#This Row],[Column12]],"")</f>
        <v/>
      </c>
      <c r="M926" s="40" t="str">
        <f>IF(ISNUMBER(deployment_raw[[#This Row],[Column13]]), deployment_raw[[#This Row],[Column13]]/1048576,"")</f>
        <v/>
      </c>
    </row>
    <row r="927" spans="1:13" ht="15" customHeight="1" x14ac:dyDescent="0.25">
      <c r="A927" s="30" t="str">
        <f>IF(ISNONTEXT(deployment_raw[[#This Row],[Column1]]), "", deployment_raw[[#This Row],[Column1]])</f>
        <v/>
      </c>
      <c r="B927" s="47" t="str">
        <f>IF(ISNONTEXT(deployment_raw[[#This Row],[Column2]]), "", deployment_raw[[#This Row],[Column2]])</f>
        <v/>
      </c>
      <c r="C927" s="48" t="str">
        <f>IF(ISNONTEXT(deployment_raw[[#This Row],[Column3]]), "", deployment_raw[[#This Row],[Column3]])</f>
        <v/>
      </c>
      <c r="D927" s="47" t="str">
        <f>IF(ISNONTEXT(deployment_raw[[#This Row],[Column4]]), "", deployment_raw[[#This Row],[Column4]])</f>
        <v/>
      </c>
      <c r="E927" s="33" t="str">
        <f>IF(ISNUMBER(deployment_raw[[#This Row],[Column5]]), deployment_raw[[#This Row],[Column5]],"")</f>
        <v/>
      </c>
      <c r="F927" s="36" t="str">
        <f>IF(ISNUMBER(deployment_raw[[#This Row],[Column6]]), deployment_raw[[#This Row],[Column6]],"")</f>
        <v/>
      </c>
      <c r="G927" s="31" t="str">
        <f>IF(ISNUMBER(deployment_raw[[#This Row],[Column7]]), deployment_raw[[#This Row],[Column7]]/1048576,"")</f>
        <v/>
      </c>
      <c r="H927" s="31" t="str">
        <f>IF(ISNUMBER(deployment_raw[[#This Row],[Column8]]), deployment_raw[[#This Row],[Column8]],"")</f>
        <v/>
      </c>
      <c r="I927" s="33" t="str">
        <f>IF(ISNUMBER(deployment_raw[[#This Row],[Column9]]), deployment_raw[[#This Row],[Column9]]/1048576,"")</f>
        <v/>
      </c>
      <c r="J927" s="36" t="str">
        <f>IF(ISNUMBER(deployment_raw[[#This Row],[Column10]]), deployment_raw[[#This Row],[Column10]],"")</f>
        <v/>
      </c>
      <c r="K927" s="31" t="str">
        <f>IF(ISNUMBER(deployment_raw[[#This Row],[Column11]]), deployment_raw[[#This Row],[Column11]]/1048576,"")</f>
        <v/>
      </c>
      <c r="L927" s="31" t="str">
        <f>IF(ISNUMBER(deployment_raw[[#This Row],[Column12]]), deployment_raw[[#This Row],[Column12]],"")</f>
        <v/>
      </c>
      <c r="M927" s="40" t="str">
        <f>IF(ISNUMBER(deployment_raw[[#This Row],[Column13]]), deployment_raw[[#This Row],[Column13]]/1048576,"")</f>
        <v/>
      </c>
    </row>
    <row r="928" spans="1:13" ht="15" customHeight="1" x14ac:dyDescent="0.25">
      <c r="A928" s="30" t="str">
        <f>IF(ISNONTEXT(deployment_raw[[#This Row],[Column1]]), "", deployment_raw[[#This Row],[Column1]])</f>
        <v/>
      </c>
      <c r="B928" s="47" t="str">
        <f>IF(ISNONTEXT(deployment_raw[[#This Row],[Column2]]), "", deployment_raw[[#This Row],[Column2]])</f>
        <v/>
      </c>
      <c r="C928" s="48" t="str">
        <f>IF(ISNONTEXT(deployment_raw[[#This Row],[Column3]]), "", deployment_raw[[#This Row],[Column3]])</f>
        <v/>
      </c>
      <c r="D928" s="47" t="str">
        <f>IF(ISNONTEXT(deployment_raw[[#This Row],[Column4]]), "", deployment_raw[[#This Row],[Column4]])</f>
        <v/>
      </c>
      <c r="E928" s="33" t="str">
        <f>IF(ISNUMBER(deployment_raw[[#This Row],[Column5]]), deployment_raw[[#This Row],[Column5]],"")</f>
        <v/>
      </c>
      <c r="F928" s="36" t="str">
        <f>IF(ISNUMBER(deployment_raw[[#This Row],[Column6]]), deployment_raw[[#This Row],[Column6]],"")</f>
        <v/>
      </c>
      <c r="G928" s="31" t="str">
        <f>IF(ISNUMBER(deployment_raw[[#This Row],[Column7]]), deployment_raw[[#This Row],[Column7]]/1048576,"")</f>
        <v/>
      </c>
      <c r="H928" s="31" t="str">
        <f>IF(ISNUMBER(deployment_raw[[#This Row],[Column8]]), deployment_raw[[#This Row],[Column8]],"")</f>
        <v/>
      </c>
      <c r="I928" s="33" t="str">
        <f>IF(ISNUMBER(deployment_raw[[#This Row],[Column9]]), deployment_raw[[#This Row],[Column9]]/1048576,"")</f>
        <v/>
      </c>
      <c r="J928" s="36" t="str">
        <f>IF(ISNUMBER(deployment_raw[[#This Row],[Column10]]), deployment_raw[[#This Row],[Column10]],"")</f>
        <v/>
      </c>
      <c r="K928" s="31" t="str">
        <f>IF(ISNUMBER(deployment_raw[[#This Row],[Column11]]), deployment_raw[[#This Row],[Column11]]/1048576,"")</f>
        <v/>
      </c>
      <c r="L928" s="31" t="str">
        <f>IF(ISNUMBER(deployment_raw[[#This Row],[Column12]]), deployment_raw[[#This Row],[Column12]],"")</f>
        <v/>
      </c>
      <c r="M928" s="40" t="str">
        <f>IF(ISNUMBER(deployment_raw[[#This Row],[Column13]]), deployment_raw[[#This Row],[Column13]]/1048576,"")</f>
        <v/>
      </c>
    </row>
    <row r="929" spans="1:13" ht="15" customHeight="1" x14ac:dyDescent="0.25">
      <c r="A929" s="30" t="str">
        <f>IF(ISNONTEXT(deployment_raw[[#This Row],[Column1]]), "", deployment_raw[[#This Row],[Column1]])</f>
        <v/>
      </c>
      <c r="B929" s="47" t="str">
        <f>IF(ISNONTEXT(deployment_raw[[#This Row],[Column2]]), "", deployment_raw[[#This Row],[Column2]])</f>
        <v/>
      </c>
      <c r="C929" s="48" t="str">
        <f>IF(ISNONTEXT(deployment_raw[[#This Row],[Column3]]), "", deployment_raw[[#This Row],[Column3]])</f>
        <v/>
      </c>
      <c r="D929" s="47" t="str">
        <f>IF(ISNONTEXT(deployment_raw[[#This Row],[Column4]]), "", deployment_raw[[#This Row],[Column4]])</f>
        <v/>
      </c>
      <c r="E929" s="33" t="str">
        <f>IF(ISNUMBER(deployment_raw[[#This Row],[Column5]]), deployment_raw[[#This Row],[Column5]],"")</f>
        <v/>
      </c>
      <c r="F929" s="36" t="str">
        <f>IF(ISNUMBER(deployment_raw[[#This Row],[Column6]]), deployment_raw[[#This Row],[Column6]],"")</f>
        <v/>
      </c>
      <c r="G929" s="31" t="str">
        <f>IF(ISNUMBER(deployment_raw[[#This Row],[Column7]]), deployment_raw[[#This Row],[Column7]]/1048576,"")</f>
        <v/>
      </c>
      <c r="H929" s="31" t="str">
        <f>IF(ISNUMBER(deployment_raw[[#This Row],[Column8]]), deployment_raw[[#This Row],[Column8]],"")</f>
        <v/>
      </c>
      <c r="I929" s="33" t="str">
        <f>IF(ISNUMBER(deployment_raw[[#This Row],[Column9]]), deployment_raw[[#This Row],[Column9]]/1048576,"")</f>
        <v/>
      </c>
      <c r="J929" s="36" t="str">
        <f>IF(ISNUMBER(deployment_raw[[#This Row],[Column10]]), deployment_raw[[#This Row],[Column10]],"")</f>
        <v/>
      </c>
      <c r="K929" s="31" t="str">
        <f>IF(ISNUMBER(deployment_raw[[#This Row],[Column11]]), deployment_raw[[#This Row],[Column11]]/1048576,"")</f>
        <v/>
      </c>
      <c r="L929" s="31" t="str">
        <f>IF(ISNUMBER(deployment_raw[[#This Row],[Column12]]), deployment_raw[[#This Row],[Column12]],"")</f>
        <v/>
      </c>
      <c r="M929" s="40" t="str">
        <f>IF(ISNUMBER(deployment_raw[[#This Row],[Column13]]), deployment_raw[[#This Row],[Column13]]/1048576,"")</f>
        <v/>
      </c>
    </row>
    <row r="930" spans="1:13" ht="15" customHeight="1" x14ac:dyDescent="0.25">
      <c r="A930" s="30" t="str">
        <f>IF(ISNONTEXT(deployment_raw[[#This Row],[Column1]]), "", deployment_raw[[#This Row],[Column1]])</f>
        <v/>
      </c>
      <c r="B930" s="47" t="str">
        <f>IF(ISNONTEXT(deployment_raw[[#This Row],[Column2]]), "", deployment_raw[[#This Row],[Column2]])</f>
        <v/>
      </c>
      <c r="C930" s="48" t="str">
        <f>IF(ISNONTEXT(deployment_raw[[#This Row],[Column3]]), "", deployment_raw[[#This Row],[Column3]])</f>
        <v/>
      </c>
      <c r="D930" s="47" t="str">
        <f>IF(ISNONTEXT(deployment_raw[[#This Row],[Column4]]), "", deployment_raw[[#This Row],[Column4]])</f>
        <v/>
      </c>
      <c r="E930" s="33" t="str">
        <f>IF(ISNUMBER(deployment_raw[[#This Row],[Column5]]), deployment_raw[[#This Row],[Column5]],"")</f>
        <v/>
      </c>
      <c r="F930" s="36" t="str">
        <f>IF(ISNUMBER(deployment_raw[[#This Row],[Column6]]), deployment_raw[[#This Row],[Column6]],"")</f>
        <v/>
      </c>
      <c r="G930" s="31" t="str">
        <f>IF(ISNUMBER(deployment_raw[[#This Row],[Column7]]), deployment_raw[[#This Row],[Column7]]/1048576,"")</f>
        <v/>
      </c>
      <c r="H930" s="31" t="str">
        <f>IF(ISNUMBER(deployment_raw[[#This Row],[Column8]]), deployment_raw[[#This Row],[Column8]],"")</f>
        <v/>
      </c>
      <c r="I930" s="33" t="str">
        <f>IF(ISNUMBER(deployment_raw[[#This Row],[Column9]]), deployment_raw[[#This Row],[Column9]]/1048576,"")</f>
        <v/>
      </c>
      <c r="J930" s="36" t="str">
        <f>IF(ISNUMBER(deployment_raw[[#This Row],[Column10]]), deployment_raw[[#This Row],[Column10]],"")</f>
        <v/>
      </c>
      <c r="K930" s="31" t="str">
        <f>IF(ISNUMBER(deployment_raw[[#This Row],[Column11]]), deployment_raw[[#This Row],[Column11]]/1048576,"")</f>
        <v/>
      </c>
      <c r="L930" s="31" t="str">
        <f>IF(ISNUMBER(deployment_raw[[#This Row],[Column12]]), deployment_raw[[#This Row],[Column12]],"")</f>
        <v/>
      </c>
      <c r="M930" s="40" t="str">
        <f>IF(ISNUMBER(deployment_raw[[#This Row],[Column13]]), deployment_raw[[#This Row],[Column13]]/1048576,"")</f>
        <v/>
      </c>
    </row>
    <row r="931" spans="1:13" ht="15" customHeight="1" x14ac:dyDescent="0.25">
      <c r="A931" s="30" t="str">
        <f>IF(ISNONTEXT(deployment_raw[[#This Row],[Column1]]), "", deployment_raw[[#This Row],[Column1]])</f>
        <v/>
      </c>
      <c r="B931" s="47" t="str">
        <f>IF(ISNONTEXT(deployment_raw[[#This Row],[Column2]]), "", deployment_raw[[#This Row],[Column2]])</f>
        <v/>
      </c>
      <c r="C931" s="48" t="str">
        <f>IF(ISNONTEXT(deployment_raw[[#This Row],[Column3]]), "", deployment_raw[[#This Row],[Column3]])</f>
        <v/>
      </c>
      <c r="D931" s="47" t="str">
        <f>IF(ISNONTEXT(deployment_raw[[#This Row],[Column4]]), "", deployment_raw[[#This Row],[Column4]])</f>
        <v/>
      </c>
      <c r="E931" s="33" t="str">
        <f>IF(ISNUMBER(deployment_raw[[#This Row],[Column5]]), deployment_raw[[#This Row],[Column5]],"")</f>
        <v/>
      </c>
      <c r="F931" s="36" t="str">
        <f>IF(ISNUMBER(deployment_raw[[#This Row],[Column6]]), deployment_raw[[#This Row],[Column6]],"")</f>
        <v/>
      </c>
      <c r="G931" s="31" t="str">
        <f>IF(ISNUMBER(deployment_raw[[#This Row],[Column7]]), deployment_raw[[#This Row],[Column7]]/1048576,"")</f>
        <v/>
      </c>
      <c r="H931" s="31" t="str">
        <f>IF(ISNUMBER(deployment_raw[[#This Row],[Column8]]), deployment_raw[[#This Row],[Column8]],"")</f>
        <v/>
      </c>
      <c r="I931" s="33" t="str">
        <f>IF(ISNUMBER(deployment_raw[[#This Row],[Column9]]), deployment_raw[[#This Row],[Column9]]/1048576,"")</f>
        <v/>
      </c>
      <c r="J931" s="36" t="str">
        <f>IF(ISNUMBER(deployment_raw[[#This Row],[Column10]]), deployment_raw[[#This Row],[Column10]],"")</f>
        <v/>
      </c>
      <c r="K931" s="31" t="str">
        <f>IF(ISNUMBER(deployment_raw[[#This Row],[Column11]]), deployment_raw[[#This Row],[Column11]]/1048576,"")</f>
        <v/>
      </c>
      <c r="L931" s="31" t="str">
        <f>IF(ISNUMBER(deployment_raw[[#This Row],[Column12]]), deployment_raw[[#This Row],[Column12]],"")</f>
        <v/>
      </c>
      <c r="M931" s="40" t="str">
        <f>IF(ISNUMBER(deployment_raw[[#This Row],[Column13]]), deployment_raw[[#This Row],[Column13]]/1048576,"")</f>
        <v/>
      </c>
    </row>
    <row r="932" spans="1:13" ht="15" customHeight="1" x14ac:dyDescent="0.25">
      <c r="A932" s="30" t="str">
        <f>IF(ISNONTEXT(deployment_raw[[#This Row],[Column1]]), "", deployment_raw[[#This Row],[Column1]])</f>
        <v/>
      </c>
      <c r="B932" s="47" t="str">
        <f>IF(ISNONTEXT(deployment_raw[[#This Row],[Column2]]), "", deployment_raw[[#This Row],[Column2]])</f>
        <v/>
      </c>
      <c r="C932" s="48" t="str">
        <f>IF(ISNONTEXT(deployment_raw[[#This Row],[Column3]]), "", deployment_raw[[#This Row],[Column3]])</f>
        <v/>
      </c>
      <c r="D932" s="47" t="str">
        <f>IF(ISNONTEXT(deployment_raw[[#This Row],[Column4]]), "", deployment_raw[[#This Row],[Column4]])</f>
        <v/>
      </c>
      <c r="E932" s="33" t="str">
        <f>IF(ISNUMBER(deployment_raw[[#This Row],[Column5]]), deployment_raw[[#This Row],[Column5]],"")</f>
        <v/>
      </c>
      <c r="F932" s="36" t="str">
        <f>IF(ISNUMBER(deployment_raw[[#This Row],[Column6]]), deployment_raw[[#This Row],[Column6]],"")</f>
        <v/>
      </c>
      <c r="G932" s="31" t="str">
        <f>IF(ISNUMBER(deployment_raw[[#This Row],[Column7]]), deployment_raw[[#This Row],[Column7]]/1048576,"")</f>
        <v/>
      </c>
      <c r="H932" s="31" t="str">
        <f>IF(ISNUMBER(deployment_raw[[#This Row],[Column8]]), deployment_raw[[#This Row],[Column8]],"")</f>
        <v/>
      </c>
      <c r="I932" s="33" t="str">
        <f>IF(ISNUMBER(deployment_raw[[#This Row],[Column9]]), deployment_raw[[#This Row],[Column9]]/1048576,"")</f>
        <v/>
      </c>
      <c r="J932" s="36" t="str">
        <f>IF(ISNUMBER(deployment_raw[[#This Row],[Column10]]), deployment_raw[[#This Row],[Column10]],"")</f>
        <v/>
      </c>
      <c r="K932" s="31" t="str">
        <f>IF(ISNUMBER(deployment_raw[[#This Row],[Column11]]), deployment_raw[[#This Row],[Column11]]/1048576,"")</f>
        <v/>
      </c>
      <c r="L932" s="31" t="str">
        <f>IF(ISNUMBER(deployment_raw[[#This Row],[Column12]]), deployment_raw[[#This Row],[Column12]],"")</f>
        <v/>
      </c>
      <c r="M932" s="40" t="str">
        <f>IF(ISNUMBER(deployment_raw[[#This Row],[Column13]]), deployment_raw[[#This Row],[Column13]]/1048576,"")</f>
        <v/>
      </c>
    </row>
    <row r="933" spans="1:13" ht="15" customHeight="1" x14ac:dyDescent="0.25">
      <c r="A933" s="30" t="str">
        <f>IF(ISNONTEXT(deployment_raw[[#This Row],[Column1]]), "", deployment_raw[[#This Row],[Column1]])</f>
        <v/>
      </c>
      <c r="B933" s="47" t="str">
        <f>IF(ISNONTEXT(deployment_raw[[#This Row],[Column2]]), "", deployment_raw[[#This Row],[Column2]])</f>
        <v/>
      </c>
      <c r="C933" s="48" t="str">
        <f>IF(ISNONTEXT(deployment_raw[[#This Row],[Column3]]), "", deployment_raw[[#This Row],[Column3]])</f>
        <v/>
      </c>
      <c r="D933" s="47" t="str">
        <f>IF(ISNONTEXT(deployment_raw[[#This Row],[Column4]]), "", deployment_raw[[#This Row],[Column4]])</f>
        <v/>
      </c>
      <c r="E933" s="33" t="str">
        <f>IF(ISNUMBER(deployment_raw[[#This Row],[Column5]]), deployment_raw[[#This Row],[Column5]],"")</f>
        <v/>
      </c>
      <c r="F933" s="36" t="str">
        <f>IF(ISNUMBER(deployment_raw[[#This Row],[Column6]]), deployment_raw[[#This Row],[Column6]],"")</f>
        <v/>
      </c>
      <c r="G933" s="31" t="str">
        <f>IF(ISNUMBER(deployment_raw[[#This Row],[Column7]]), deployment_raw[[#This Row],[Column7]]/1048576,"")</f>
        <v/>
      </c>
      <c r="H933" s="31" t="str">
        <f>IF(ISNUMBER(deployment_raw[[#This Row],[Column8]]), deployment_raw[[#This Row],[Column8]],"")</f>
        <v/>
      </c>
      <c r="I933" s="33" t="str">
        <f>IF(ISNUMBER(deployment_raw[[#This Row],[Column9]]), deployment_raw[[#This Row],[Column9]]/1048576,"")</f>
        <v/>
      </c>
      <c r="J933" s="36" t="str">
        <f>IF(ISNUMBER(deployment_raw[[#This Row],[Column10]]), deployment_raw[[#This Row],[Column10]],"")</f>
        <v/>
      </c>
      <c r="K933" s="31" t="str">
        <f>IF(ISNUMBER(deployment_raw[[#This Row],[Column11]]), deployment_raw[[#This Row],[Column11]]/1048576,"")</f>
        <v/>
      </c>
      <c r="L933" s="31" t="str">
        <f>IF(ISNUMBER(deployment_raw[[#This Row],[Column12]]), deployment_raw[[#This Row],[Column12]],"")</f>
        <v/>
      </c>
      <c r="M933" s="40" t="str">
        <f>IF(ISNUMBER(deployment_raw[[#This Row],[Column13]]), deployment_raw[[#This Row],[Column13]]/1048576,"")</f>
        <v/>
      </c>
    </row>
    <row r="934" spans="1:13" ht="15" customHeight="1" x14ac:dyDescent="0.25">
      <c r="A934" s="30" t="str">
        <f>IF(ISNONTEXT(deployment_raw[[#This Row],[Column1]]), "", deployment_raw[[#This Row],[Column1]])</f>
        <v/>
      </c>
      <c r="B934" s="47" t="str">
        <f>IF(ISNONTEXT(deployment_raw[[#This Row],[Column2]]), "", deployment_raw[[#This Row],[Column2]])</f>
        <v/>
      </c>
      <c r="C934" s="48" t="str">
        <f>IF(ISNONTEXT(deployment_raw[[#This Row],[Column3]]), "", deployment_raw[[#This Row],[Column3]])</f>
        <v/>
      </c>
      <c r="D934" s="47" t="str">
        <f>IF(ISNONTEXT(deployment_raw[[#This Row],[Column4]]), "", deployment_raw[[#This Row],[Column4]])</f>
        <v/>
      </c>
      <c r="E934" s="33" t="str">
        <f>IF(ISNUMBER(deployment_raw[[#This Row],[Column5]]), deployment_raw[[#This Row],[Column5]],"")</f>
        <v/>
      </c>
      <c r="F934" s="36" t="str">
        <f>IF(ISNUMBER(deployment_raw[[#This Row],[Column6]]), deployment_raw[[#This Row],[Column6]],"")</f>
        <v/>
      </c>
      <c r="G934" s="31" t="str">
        <f>IF(ISNUMBER(deployment_raw[[#This Row],[Column7]]), deployment_raw[[#This Row],[Column7]]/1048576,"")</f>
        <v/>
      </c>
      <c r="H934" s="31" t="str">
        <f>IF(ISNUMBER(deployment_raw[[#This Row],[Column8]]), deployment_raw[[#This Row],[Column8]],"")</f>
        <v/>
      </c>
      <c r="I934" s="33" t="str">
        <f>IF(ISNUMBER(deployment_raw[[#This Row],[Column9]]), deployment_raw[[#This Row],[Column9]]/1048576,"")</f>
        <v/>
      </c>
      <c r="J934" s="36" t="str">
        <f>IF(ISNUMBER(deployment_raw[[#This Row],[Column10]]), deployment_raw[[#This Row],[Column10]],"")</f>
        <v/>
      </c>
      <c r="K934" s="31" t="str">
        <f>IF(ISNUMBER(deployment_raw[[#This Row],[Column11]]), deployment_raw[[#This Row],[Column11]]/1048576,"")</f>
        <v/>
      </c>
      <c r="L934" s="31" t="str">
        <f>IF(ISNUMBER(deployment_raw[[#This Row],[Column12]]), deployment_raw[[#This Row],[Column12]],"")</f>
        <v/>
      </c>
      <c r="M934" s="40" t="str">
        <f>IF(ISNUMBER(deployment_raw[[#This Row],[Column13]]), deployment_raw[[#This Row],[Column13]]/1048576,"")</f>
        <v/>
      </c>
    </row>
    <row r="935" spans="1:13" ht="15" customHeight="1" x14ac:dyDescent="0.25">
      <c r="A935" s="30" t="str">
        <f>IF(ISNONTEXT(deployment_raw[[#This Row],[Column1]]), "", deployment_raw[[#This Row],[Column1]])</f>
        <v/>
      </c>
      <c r="B935" s="47" t="str">
        <f>IF(ISNONTEXT(deployment_raw[[#This Row],[Column2]]), "", deployment_raw[[#This Row],[Column2]])</f>
        <v/>
      </c>
      <c r="C935" s="48" t="str">
        <f>IF(ISNONTEXT(deployment_raw[[#This Row],[Column3]]), "", deployment_raw[[#This Row],[Column3]])</f>
        <v/>
      </c>
      <c r="D935" s="47" t="str">
        <f>IF(ISNONTEXT(deployment_raw[[#This Row],[Column4]]), "", deployment_raw[[#This Row],[Column4]])</f>
        <v/>
      </c>
      <c r="E935" s="33" t="str">
        <f>IF(ISNUMBER(deployment_raw[[#This Row],[Column5]]), deployment_raw[[#This Row],[Column5]],"")</f>
        <v/>
      </c>
      <c r="F935" s="36" t="str">
        <f>IF(ISNUMBER(deployment_raw[[#This Row],[Column6]]), deployment_raw[[#This Row],[Column6]],"")</f>
        <v/>
      </c>
      <c r="G935" s="31" t="str">
        <f>IF(ISNUMBER(deployment_raw[[#This Row],[Column7]]), deployment_raw[[#This Row],[Column7]]/1048576,"")</f>
        <v/>
      </c>
      <c r="H935" s="31" t="str">
        <f>IF(ISNUMBER(deployment_raw[[#This Row],[Column8]]), deployment_raw[[#This Row],[Column8]],"")</f>
        <v/>
      </c>
      <c r="I935" s="33" t="str">
        <f>IF(ISNUMBER(deployment_raw[[#This Row],[Column9]]), deployment_raw[[#This Row],[Column9]]/1048576,"")</f>
        <v/>
      </c>
      <c r="J935" s="36" t="str">
        <f>IF(ISNUMBER(deployment_raw[[#This Row],[Column10]]), deployment_raw[[#This Row],[Column10]],"")</f>
        <v/>
      </c>
      <c r="K935" s="31" t="str">
        <f>IF(ISNUMBER(deployment_raw[[#This Row],[Column11]]), deployment_raw[[#This Row],[Column11]]/1048576,"")</f>
        <v/>
      </c>
      <c r="L935" s="31" t="str">
        <f>IF(ISNUMBER(deployment_raw[[#This Row],[Column12]]), deployment_raw[[#This Row],[Column12]],"")</f>
        <v/>
      </c>
      <c r="M935" s="40" t="str">
        <f>IF(ISNUMBER(deployment_raw[[#This Row],[Column13]]), deployment_raw[[#This Row],[Column13]]/1048576,"")</f>
        <v/>
      </c>
    </row>
    <row r="936" spans="1:13" ht="15" customHeight="1" x14ac:dyDescent="0.25">
      <c r="A936" s="30" t="str">
        <f>IF(ISNONTEXT(deployment_raw[[#This Row],[Column1]]), "", deployment_raw[[#This Row],[Column1]])</f>
        <v/>
      </c>
      <c r="B936" s="47" t="str">
        <f>IF(ISNONTEXT(deployment_raw[[#This Row],[Column2]]), "", deployment_raw[[#This Row],[Column2]])</f>
        <v/>
      </c>
      <c r="C936" s="48" t="str">
        <f>IF(ISNONTEXT(deployment_raw[[#This Row],[Column3]]), "", deployment_raw[[#This Row],[Column3]])</f>
        <v/>
      </c>
      <c r="D936" s="47" t="str">
        <f>IF(ISNONTEXT(deployment_raw[[#This Row],[Column4]]), "", deployment_raw[[#This Row],[Column4]])</f>
        <v/>
      </c>
      <c r="E936" s="33" t="str">
        <f>IF(ISNUMBER(deployment_raw[[#This Row],[Column5]]), deployment_raw[[#This Row],[Column5]],"")</f>
        <v/>
      </c>
      <c r="F936" s="36" t="str">
        <f>IF(ISNUMBER(deployment_raw[[#This Row],[Column6]]), deployment_raw[[#This Row],[Column6]],"")</f>
        <v/>
      </c>
      <c r="G936" s="31" t="str">
        <f>IF(ISNUMBER(deployment_raw[[#This Row],[Column7]]), deployment_raw[[#This Row],[Column7]]/1048576,"")</f>
        <v/>
      </c>
      <c r="H936" s="31" t="str">
        <f>IF(ISNUMBER(deployment_raw[[#This Row],[Column8]]), deployment_raw[[#This Row],[Column8]],"")</f>
        <v/>
      </c>
      <c r="I936" s="33" t="str">
        <f>IF(ISNUMBER(deployment_raw[[#This Row],[Column9]]), deployment_raw[[#This Row],[Column9]]/1048576,"")</f>
        <v/>
      </c>
      <c r="J936" s="36" t="str">
        <f>IF(ISNUMBER(deployment_raw[[#This Row],[Column10]]), deployment_raw[[#This Row],[Column10]],"")</f>
        <v/>
      </c>
      <c r="K936" s="31" t="str">
        <f>IF(ISNUMBER(deployment_raw[[#This Row],[Column11]]), deployment_raw[[#This Row],[Column11]]/1048576,"")</f>
        <v/>
      </c>
      <c r="L936" s="31" t="str">
        <f>IF(ISNUMBER(deployment_raw[[#This Row],[Column12]]), deployment_raw[[#This Row],[Column12]],"")</f>
        <v/>
      </c>
      <c r="M936" s="40" t="str">
        <f>IF(ISNUMBER(deployment_raw[[#This Row],[Column13]]), deployment_raw[[#This Row],[Column13]]/1048576,"")</f>
        <v/>
      </c>
    </row>
    <row r="937" spans="1:13" ht="15" customHeight="1" x14ac:dyDescent="0.25">
      <c r="A937" s="30" t="str">
        <f>IF(ISNONTEXT(deployment_raw[[#This Row],[Column1]]), "", deployment_raw[[#This Row],[Column1]])</f>
        <v/>
      </c>
      <c r="B937" s="47" t="str">
        <f>IF(ISNONTEXT(deployment_raw[[#This Row],[Column2]]), "", deployment_raw[[#This Row],[Column2]])</f>
        <v/>
      </c>
      <c r="C937" s="48" t="str">
        <f>IF(ISNONTEXT(deployment_raw[[#This Row],[Column3]]), "", deployment_raw[[#This Row],[Column3]])</f>
        <v/>
      </c>
      <c r="D937" s="47" t="str">
        <f>IF(ISNONTEXT(deployment_raw[[#This Row],[Column4]]), "", deployment_raw[[#This Row],[Column4]])</f>
        <v/>
      </c>
      <c r="E937" s="33" t="str">
        <f>IF(ISNUMBER(deployment_raw[[#This Row],[Column5]]), deployment_raw[[#This Row],[Column5]],"")</f>
        <v/>
      </c>
      <c r="F937" s="36" t="str">
        <f>IF(ISNUMBER(deployment_raw[[#This Row],[Column6]]), deployment_raw[[#This Row],[Column6]],"")</f>
        <v/>
      </c>
      <c r="G937" s="31" t="str">
        <f>IF(ISNUMBER(deployment_raw[[#This Row],[Column7]]), deployment_raw[[#This Row],[Column7]]/1048576,"")</f>
        <v/>
      </c>
      <c r="H937" s="31" t="str">
        <f>IF(ISNUMBER(deployment_raw[[#This Row],[Column8]]), deployment_raw[[#This Row],[Column8]],"")</f>
        <v/>
      </c>
      <c r="I937" s="33" t="str">
        <f>IF(ISNUMBER(deployment_raw[[#This Row],[Column9]]), deployment_raw[[#This Row],[Column9]]/1048576,"")</f>
        <v/>
      </c>
      <c r="J937" s="36" t="str">
        <f>IF(ISNUMBER(deployment_raw[[#This Row],[Column10]]), deployment_raw[[#This Row],[Column10]],"")</f>
        <v/>
      </c>
      <c r="K937" s="31" t="str">
        <f>IF(ISNUMBER(deployment_raw[[#This Row],[Column11]]), deployment_raw[[#This Row],[Column11]]/1048576,"")</f>
        <v/>
      </c>
      <c r="L937" s="31" t="str">
        <f>IF(ISNUMBER(deployment_raw[[#This Row],[Column12]]), deployment_raw[[#This Row],[Column12]],"")</f>
        <v/>
      </c>
      <c r="M937" s="40" t="str">
        <f>IF(ISNUMBER(deployment_raw[[#This Row],[Column13]]), deployment_raw[[#This Row],[Column13]]/1048576,"")</f>
        <v/>
      </c>
    </row>
    <row r="938" spans="1:13" ht="15" customHeight="1" x14ac:dyDescent="0.25">
      <c r="A938" s="30" t="str">
        <f>IF(ISNONTEXT(deployment_raw[[#This Row],[Column1]]), "", deployment_raw[[#This Row],[Column1]])</f>
        <v/>
      </c>
      <c r="B938" s="47" t="str">
        <f>IF(ISNONTEXT(deployment_raw[[#This Row],[Column2]]), "", deployment_raw[[#This Row],[Column2]])</f>
        <v/>
      </c>
      <c r="C938" s="48" t="str">
        <f>IF(ISNONTEXT(deployment_raw[[#This Row],[Column3]]), "", deployment_raw[[#This Row],[Column3]])</f>
        <v/>
      </c>
      <c r="D938" s="47" t="str">
        <f>IF(ISNONTEXT(deployment_raw[[#This Row],[Column4]]), "", deployment_raw[[#This Row],[Column4]])</f>
        <v/>
      </c>
      <c r="E938" s="33" t="str">
        <f>IF(ISNUMBER(deployment_raw[[#This Row],[Column5]]), deployment_raw[[#This Row],[Column5]],"")</f>
        <v/>
      </c>
      <c r="F938" s="36" t="str">
        <f>IF(ISNUMBER(deployment_raw[[#This Row],[Column6]]), deployment_raw[[#This Row],[Column6]],"")</f>
        <v/>
      </c>
      <c r="G938" s="31" t="str">
        <f>IF(ISNUMBER(deployment_raw[[#This Row],[Column7]]), deployment_raw[[#This Row],[Column7]]/1048576,"")</f>
        <v/>
      </c>
      <c r="H938" s="31" t="str">
        <f>IF(ISNUMBER(deployment_raw[[#This Row],[Column8]]), deployment_raw[[#This Row],[Column8]],"")</f>
        <v/>
      </c>
      <c r="I938" s="33" t="str">
        <f>IF(ISNUMBER(deployment_raw[[#This Row],[Column9]]), deployment_raw[[#This Row],[Column9]]/1048576,"")</f>
        <v/>
      </c>
      <c r="J938" s="36" t="str">
        <f>IF(ISNUMBER(deployment_raw[[#This Row],[Column10]]), deployment_raw[[#This Row],[Column10]],"")</f>
        <v/>
      </c>
      <c r="K938" s="31" t="str">
        <f>IF(ISNUMBER(deployment_raw[[#This Row],[Column11]]), deployment_raw[[#This Row],[Column11]]/1048576,"")</f>
        <v/>
      </c>
      <c r="L938" s="31" t="str">
        <f>IF(ISNUMBER(deployment_raw[[#This Row],[Column12]]), deployment_raw[[#This Row],[Column12]],"")</f>
        <v/>
      </c>
      <c r="M938" s="40" t="str">
        <f>IF(ISNUMBER(deployment_raw[[#This Row],[Column13]]), deployment_raw[[#This Row],[Column13]]/1048576,"")</f>
        <v/>
      </c>
    </row>
    <row r="939" spans="1:13" ht="15" customHeight="1" x14ac:dyDescent="0.25">
      <c r="A939" s="30" t="str">
        <f>IF(ISNONTEXT(deployment_raw[[#This Row],[Column1]]), "", deployment_raw[[#This Row],[Column1]])</f>
        <v/>
      </c>
      <c r="B939" s="47" t="str">
        <f>IF(ISNONTEXT(deployment_raw[[#This Row],[Column2]]), "", deployment_raw[[#This Row],[Column2]])</f>
        <v/>
      </c>
      <c r="C939" s="48" t="str">
        <f>IF(ISNONTEXT(deployment_raw[[#This Row],[Column3]]), "", deployment_raw[[#This Row],[Column3]])</f>
        <v/>
      </c>
      <c r="D939" s="47" t="str">
        <f>IF(ISNONTEXT(deployment_raw[[#This Row],[Column4]]), "", deployment_raw[[#This Row],[Column4]])</f>
        <v/>
      </c>
      <c r="E939" s="33" t="str">
        <f>IF(ISNUMBER(deployment_raw[[#This Row],[Column5]]), deployment_raw[[#This Row],[Column5]],"")</f>
        <v/>
      </c>
      <c r="F939" s="36" t="str">
        <f>IF(ISNUMBER(deployment_raw[[#This Row],[Column6]]), deployment_raw[[#This Row],[Column6]],"")</f>
        <v/>
      </c>
      <c r="G939" s="31" t="str">
        <f>IF(ISNUMBER(deployment_raw[[#This Row],[Column7]]), deployment_raw[[#This Row],[Column7]]/1048576,"")</f>
        <v/>
      </c>
      <c r="H939" s="31" t="str">
        <f>IF(ISNUMBER(deployment_raw[[#This Row],[Column8]]), deployment_raw[[#This Row],[Column8]],"")</f>
        <v/>
      </c>
      <c r="I939" s="33" t="str">
        <f>IF(ISNUMBER(deployment_raw[[#This Row],[Column9]]), deployment_raw[[#This Row],[Column9]]/1048576,"")</f>
        <v/>
      </c>
      <c r="J939" s="36" t="str">
        <f>IF(ISNUMBER(deployment_raw[[#This Row],[Column10]]), deployment_raw[[#This Row],[Column10]],"")</f>
        <v/>
      </c>
      <c r="K939" s="31" t="str">
        <f>IF(ISNUMBER(deployment_raw[[#This Row],[Column11]]), deployment_raw[[#This Row],[Column11]]/1048576,"")</f>
        <v/>
      </c>
      <c r="L939" s="31" t="str">
        <f>IF(ISNUMBER(deployment_raw[[#This Row],[Column12]]), deployment_raw[[#This Row],[Column12]],"")</f>
        <v/>
      </c>
      <c r="M939" s="40" t="str">
        <f>IF(ISNUMBER(deployment_raw[[#This Row],[Column13]]), deployment_raw[[#This Row],[Column13]]/1048576,"")</f>
        <v/>
      </c>
    </row>
    <row r="940" spans="1:13" ht="15" customHeight="1" x14ac:dyDescent="0.25">
      <c r="A940" s="30" t="str">
        <f>IF(ISNONTEXT(deployment_raw[[#This Row],[Column1]]), "", deployment_raw[[#This Row],[Column1]])</f>
        <v/>
      </c>
      <c r="B940" s="47" t="str">
        <f>IF(ISNONTEXT(deployment_raw[[#This Row],[Column2]]), "", deployment_raw[[#This Row],[Column2]])</f>
        <v/>
      </c>
      <c r="C940" s="48" t="str">
        <f>IF(ISNONTEXT(deployment_raw[[#This Row],[Column3]]), "", deployment_raw[[#This Row],[Column3]])</f>
        <v/>
      </c>
      <c r="D940" s="47" t="str">
        <f>IF(ISNONTEXT(deployment_raw[[#This Row],[Column4]]), "", deployment_raw[[#This Row],[Column4]])</f>
        <v/>
      </c>
      <c r="E940" s="33" t="str">
        <f>IF(ISNUMBER(deployment_raw[[#This Row],[Column5]]), deployment_raw[[#This Row],[Column5]],"")</f>
        <v/>
      </c>
      <c r="F940" s="36" t="str">
        <f>IF(ISNUMBER(deployment_raw[[#This Row],[Column6]]), deployment_raw[[#This Row],[Column6]],"")</f>
        <v/>
      </c>
      <c r="G940" s="31" t="str">
        <f>IF(ISNUMBER(deployment_raw[[#This Row],[Column7]]), deployment_raw[[#This Row],[Column7]]/1048576,"")</f>
        <v/>
      </c>
      <c r="H940" s="31" t="str">
        <f>IF(ISNUMBER(deployment_raw[[#This Row],[Column8]]), deployment_raw[[#This Row],[Column8]],"")</f>
        <v/>
      </c>
      <c r="I940" s="33" t="str">
        <f>IF(ISNUMBER(deployment_raw[[#This Row],[Column9]]), deployment_raw[[#This Row],[Column9]]/1048576,"")</f>
        <v/>
      </c>
      <c r="J940" s="36" t="str">
        <f>IF(ISNUMBER(deployment_raw[[#This Row],[Column10]]), deployment_raw[[#This Row],[Column10]],"")</f>
        <v/>
      </c>
      <c r="K940" s="31" t="str">
        <f>IF(ISNUMBER(deployment_raw[[#This Row],[Column11]]), deployment_raw[[#This Row],[Column11]]/1048576,"")</f>
        <v/>
      </c>
      <c r="L940" s="31" t="str">
        <f>IF(ISNUMBER(deployment_raw[[#This Row],[Column12]]), deployment_raw[[#This Row],[Column12]],"")</f>
        <v/>
      </c>
      <c r="M940" s="40" t="str">
        <f>IF(ISNUMBER(deployment_raw[[#This Row],[Column13]]), deployment_raw[[#This Row],[Column13]]/1048576,"")</f>
        <v/>
      </c>
    </row>
    <row r="941" spans="1:13" ht="15" customHeight="1" x14ac:dyDescent="0.25">
      <c r="A941" s="30" t="str">
        <f>IF(ISNONTEXT(deployment_raw[[#This Row],[Column1]]), "", deployment_raw[[#This Row],[Column1]])</f>
        <v/>
      </c>
      <c r="B941" s="47" t="str">
        <f>IF(ISNONTEXT(deployment_raw[[#This Row],[Column2]]), "", deployment_raw[[#This Row],[Column2]])</f>
        <v/>
      </c>
      <c r="C941" s="48" t="str">
        <f>IF(ISNONTEXT(deployment_raw[[#This Row],[Column3]]), "", deployment_raw[[#This Row],[Column3]])</f>
        <v/>
      </c>
      <c r="D941" s="47" t="str">
        <f>IF(ISNONTEXT(deployment_raw[[#This Row],[Column4]]), "", deployment_raw[[#This Row],[Column4]])</f>
        <v/>
      </c>
      <c r="E941" s="33" t="str">
        <f>IF(ISNUMBER(deployment_raw[[#This Row],[Column5]]), deployment_raw[[#This Row],[Column5]],"")</f>
        <v/>
      </c>
      <c r="F941" s="36" t="str">
        <f>IF(ISNUMBER(deployment_raw[[#This Row],[Column6]]), deployment_raw[[#This Row],[Column6]],"")</f>
        <v/>
      </c>
      <c r="G941" s="31" t="str">
        <f>IF(ISNUMBER(deployment_raw[[#This Row],[Column7]]), deployment_raw[[#This Row],[Column7]]/1048576,"")</f>
        <v/>
      </c>
      <c r="H941" s="31" t="str">
        <f>IF(ISNUMBER(deployment_raw[[#This Row],[Column8]]), deployment_raw[[#This Row],[Column8]],"")</f>
        <v/>
      </c>
      <c r="I941" s="33" t="str">
        <f>IF(ISNUMBER(deployment_raw[[#This Row],[Column9]]), deployment_raw[[#This Row],[Column9]]/1048576,"")</f>
        <v/>
      </c>
      <c r="J941" s="36" t="str">
        <f>IF(ISNUMBER(deployment_raw[[#This Row],[Column10]]), deployment_raw[[#This Row],[Column10]],"")</f>
        <v/>
      </c>
      <c r="K941" s="31" t="str">
        <f>IF(ISNUMBER(deployment_raw[[#This Row],[Column11]]), deployment_raw[[#This Row],[Column11]]/1048576,"")</f>
        <v/>
      </c>
      <c r="L941" s="31" t="str">
        <f>IF(ISNUMBER(deployment_raw[[#This Row],[Column12]]), deployment_raw[[#This Row],[Column12]],"")</f>
        <v/>
      </c>
      <c r="M941" s="40" t="str">
        <f>IF(ISNUMBER(deployment_raw[[#This Row],[Column13]]), deployment_raw[[#This Row],[Column13]]/1048576,"")</f>
        <v/>
      </c>
    </row>
    <row r="942" spans="1:13" ht="15" customHeight="1" x14ac:dyDescent="0.25">
      <c r="A942" s="30" t="str">
        <f>IF(ISNONTEXT(deployment_raw[[#This Row],[Column1]]), "", deployment_raw[[#This Row],[Column1]])</f>
        <v/>
      </c>
      <c r="B942" s="47" t="str">
        <f>IF(ISNONTEXT(deployment_raw[[#This Row],[Column2]]), "", deployment_raw[[#This Row],[Column2]])</f>
        <v/>
      </c>
      <c r="C942" s="48" t="str">
        <f>IF(ISNONTEXT(deployment_raw[[#This Row],[Column3]]), "", deployment_raw[[#This Row],[Column3]])</f>
        <v/>
      </c>
      <c r="D942" s="47" t="str">
        <f>IF(ISNONTEXT(deployment_raw[[#This Row],[Column4]]), "", deployment_raw[[#This Row],[Column4]])</f>
        <v/>
      </c>
      <c r="E942" s="33" t="str">
        <f>IF(ISNUMBER(deployment_raw[[#This Row],[Column5]]), deployment_raw[[#This Row],[Column5]],"")</f>
        <v/>
      </c>
      <c r="F942" s="36" t="str">
        <f>IF(ISNUMBER(deployment_raw[[#This Row],[Column6]]), deployment_raw[[#This Row],[Column6]],"")</f>
        <v/>
      </c>
      <c r="G942" s="31" t="str">
        <f>IF(ISNUMBER(deployment_raw[[#This Row],[Column7]]), deployment_raw[[#This Row],[Column7]]/1048576,"")</f>
        <v/>
      </c>
      <c r="H942" s="31" t="str">
        <f>IF(ISNUMBER(deployment_raw[[#This Row],[Column8]]), deployment_raw[[#This Row],[Column8]],"")</f>
        <v/>
      </c>
      <c r="I942" s="33" t="str">
        <f>IF(ISNUMBER(deployment_raw[[#This Row],[Column9]]), deployment_raw[[#This Row],[Column9]]/1048576,"")</f>
        <v/>
      </c>
      <c r="J942" s="36" t="str">
        <f>IF(ISNUMBER(deployment_raw[[#This Row],[Column10]]), deployment_raw[[#This Row],[Column10]],"")</f>
        <v/>
      </c>
      <c r="K942" s="31" t="str">
        <f>IF(ISNUMBER(deployment_raw[[#This Row],[Column11]]), deployment_raw[[#This Row],[Column11]]/1048576,"")</f>
        <v/>
      </c>
      <c r="L942" s="31" t="str">
        <f>IF(ISNUMBER(deployment_raw[[#This Row],[Column12]]), deployment_raw[[#This Row],[Column12]],"")</f>
        <v/>
      </c>
      <c r="M942" s="40" t="str">
        <f>IF(ISNUMBER(deployment_raw[[#This Row],[Column13]]), deployment_raw[[#This Row],[Column13]]/1048576,"")</f>
        <v/>
      </c>
    </row>
    <row r="943" spans="1:13" ht="15" customHeight="1" x14ac:dyDescent="0.25">
      <c r="A943" s="30" t="str">
        <f>IF(ISNONTEXT(deployment_raw[[#This Row],[Column1]]), "", deployment_raw[[#This Row],[Column1]])</f>
        <v/>
      </c>
      <c r="B943" s="47" t="str">
        <f>IF(ISNONTEXT(deployment_raw[[#This Row],[Column2]]), "", deployment_raw[[#This Row],[Column2]])</f>
        <v/>
      </c>
      <c r="C943" s="48" t="str">
        <f>IF(ISNONTEXT(deployment_raw[[#This Row],[Column3]]), "", deployment_raw[[#This Row],[Column3]])</f>
        <v/>
      </c>
      <c r="D943" s="47" t="str">
        <f>IF(ISNONTEXT(deployment_raw[[#This Row],[Column4]]), "", deployment_raw[[#This Row],[Column4]])</f>
        <v/>
      </c>
      <c r="E943" s="33" t="str">
        <f>IF(ISNUMBER(deployment_raw[[#This Row],[Column5]]), deployment_raw[[#This Row],[Column5]],"")</f>
        <v/>
      </c>
      <c r="F943" s="36" t="str">
        <f>IF(ISNUMBER(deployment_raw[[#This Row],[Column6]]), deployment_raw[[#This Row],[Column6]],"")</f>
        <v/>
      </c>
      <c r="G943" s="31" t="str">
        <f>IF(ISNUMBER(deployment_raw[[#This Row],[Column7]]), deployment_raw[[#This Row],[Column7]]/1048576,"")</f>
        <v/>
      </c>
      <c r="H943" s="31" t="str">
        <f>IF(ISNUMBER(deployment_raw[[#This Row],[Column8]]), deployment_raw[[#This Row],[Column8]],"")</f>
        <v/>
      </c>
      <c r="I943" s="33" t="str">
        <f>IF(ISNUMBER(deployment_raw[[#This Row],[Column9]]), deployment_raw[[#This Row],[Column9]]/1048576,"")</f>
        <v/>
      </c>
      <c r="J943" s="36" t="str">
        <f>IF(ISNUMBER(deployment_raw[[#This Row],[Column10]]), deployment_raw[[#This Row],[Column10]],"")</f>
        <v/>
      </c>
      <c r="K943" s="31" t="str">
        <f>IF(ISNUMBER(deployment_raw[[#This Row],[Column11]]), deployment_raw[[#This Row],[Column11]]/1048576,"")</f>
        <v/>
      </c>
      <c r="L943" s="31" t="str">
        <f>IF(ISNUMBER(deployment_raw[[#This Row],[Column12]]), deployment_raw[[#This Row],[Column12]],"")</f>
        <v/>
      </c>
      <c r="M943" s="40" t="str">
        <f>IF(ISNUMBER(deployment_raw[[#This Row],[Column13]]), deployment_raw[[#This Row],[Column13]]/1048576,"")</f>
        <v/>
      </c>
    </row>
    <row r="944" spans="1:13" ht="15" customHeight="1" x14ac:dyDescent="0.25">
      <c r="A944" s="30" t="str">
        <f>IF(ISNONTEXT(deployment_raw[[#This Row],[Column1]]), "", deployment_raw[[#This Row],[Column1]])</f>
        <v/>
      </c>
      <c r="B944" s="47" t="str">
        <f>IF(ISNONTEXT(deployment_raw[[#This Row],[Column2]]), "", deployment_raw[[#This Row],[Column2]])</f>
        <v/>
      </c>
      <c r="C944" s="48" t="str">
        <f>IF(ISNONTEXT(deployment_raw[[#This Row],[Column3]]), "", deployment_raw[[#This Row],[Column3]])</f>
        <v/>
      </c>
      <c r="D944" s="47" t="str">
        <f>IF(ISNONTEXT(deployment_raw[[#This Row],[Column4]]), "", deployment_raw[[#This Row],[Column4]])</f>
        <v/>
      </c>
      <c r="E944" s="33" t="str">
        <f>IF(ISNUMBER(deployment_raw[[#This Row],[Column5]]), deployment_raw[[#This Row],[Column5]],"")</f>
        <v/>
      </c>
      <c r="F944" s="36" t="str">
        <f>IF(ISNUMBER(deployment_raw[[#This Row],[Column6]]), deployment_raw[[#This Row],[Column6]],"")</f>
        <v/>
      </c>
      <c r="G944" s="31" t="str">
        <f>IF(ISNUMBER(deployment_raw[[#This Row],[Column7]]), deployment_raw[[#This Row],[Column7]]/1048576,"")</f>
        <v/>
      </c>
      <c r="H944" s="31" t="str">
        <f>IF(ISNUMBER(deployment_raw[[#This Row],[Column8]]), deployment_raw[[#This Row],[Column8]],"")</f>
        <v/>
      </c>
      <c r="I944" s="33" t="str">
        <f>IF(ISNUMBER(deployment_raw[[#This Row],[Column9]]), deployment_raw[[#This Row],[Column9]]/1048576,"")</f>
        <v/>
      </c>
      <c r="J944" s="36" t="str">
        <f>IF(ISNUMBER(deployment_raw[[#This Row],[Column10]]), deployment_raw[[#This Row],[Column10]],"")</f>
        <v/>
      </c>
      <c r="K944" s="31" t="str">
        <f>IF(ISNUMBER(deployment_raw[[#This Row],[Column11]]), deployment_raw[[#This Row],[Column11]]/1048576,"")</f>
        <v/>
      </c>
      <c r="L944" s="31" t="str">
        <f>IF(ISNUMBER(deployment_raw[[#This Row],[Column12]]), deployment_raw[[#This Row],[Column12]],"")</f>
        <v/>
      </c>
      <c r="M944" s="40" t="str">
        <f>IF(ISNUMBER(deployment_raw[[#This Row],[Column13]]), deployment_raw[[#This Row],[Column13]]/1048576,"")</f>
        <v/>
      </c>
    </row>
    <row r="945" spans="1:13" ht="15" customHeight="1" x14ac:dyDescent="0.25">
      <c r="A945" s="30" t="str">
        <f>IF(ISNONTEXT(deployment_raw[[#This Row],[Column1]]), "", deployment_raw[[#This Row],[Column1]])</f>
        <v/>
      </c>
      <c r="B945" s="47" t="str">
        <f>IF(ISNONTEXT(deployment_raw[[#This Row],[Column2]]), "", deployment_raw[[#This Row],[Column2]])</f>
        <v/>
      </c>
      <c r="C945" s="48" t="str">
        <f>IF(ISNONTEXT(deployment_raw[[#This Row],[Column3]]), "", deployment_raw[[#This Row],[Column3]])</f>
        <v/>
      </c>
      <c r="D945" s="47" t="str">
        <f>IF(ISNONTEXT(deployment_raw[[#This Row],[Column4]]), "", deployment_raw[[#This Row],[Column4]])</f>
        <v/>
      </c>
      <c r="E945" s="33" t="str">
        <f>IF(ISNUMBER(deployment_raw[[#This Row],[Column5]]), deployment_raw[[#This Row],[Column5]],"")</f>
        <v/>
      </c>
      <c r="F945" s="36" t="str">
        <f>IF(ISNUMBER(deployment_raw[[#This Row],[Column6]]), deployment_raw[[#This Row],[Column6]],"")</f>
        <v/>
      </c>
      <c r="G945" s="31" t="str">
        <f>IF(ISNUMBER(deployment_raw[[#This Row],[Column7]]), deployment_raw[[#This Row],[Column7]]/1048576,"")</f>
        <v/>
      </c>
      <c r="H945" s="31" t="str">
        <f>IF(ISNUMBER(deployment_raw[[#This Row],[Column8]]), deployment_raw[[#This Row],[Column8]],"")</f>
        <v/>
      </c>
      <c r="I945" s="33" t="str">
        <f>IF(ISNUMBER(deployment_raw[[#This Row],[Column9]]), deployment_raw[[#This Row],[Column9]]/1048576,"")</f>
        <v/>
      </c>
      <c r="J945" s="36" t="str">
        <f>IF(ISNUMBER(deployment_raw[[#This Row],[Column10]]), deployment_raw[[#This Row],[Column10]],"")</f>
        <v/>
      </c>
      <c r="K945" s="31" t="str">
        <f>IF(ISNUMBER(deployment_raw[[#This Row],[Column11]]), deployment_raw[[#This Row],[Column11]]/1048576,"")</f>
        <v/>
      </c>
      <c r="L945" s="31" t="str">
        <f>IF(ISNUMBER(deployment_raw[[#This Row],[Column12]]), deployment_raw[[#This Row],[Column12]],"")</f>
        <v/>
      </c>
      <c r="M945" s="40" t="str">
        <f>IF(ISNUMBER(deployment_raw[[#This Row],[Column13]]), deployment_raw[[#This Row],[Column13]]/1048576,"")</f>
        <v/>
      </c>
    </row>
    <row r="946" spans="1:13" ht="15" customHeight="1" x14ac:dyDescent="0.25">
      <c r="A946" s="30" t="str">
        <f>IF(ISNONTEXT(deployment_raw[[#This Row],[Column1]]), "", deployment_raw[[#This Row],[Column1]])</f>
        <v/>
      </c>
      <c r="B946" s="47" t="str">
        <f>IF(ISNONTEXT(deployment_raw[[#This Row],[Column2]]), "", deployment_raw[[#This Row],[Column2]])</f>
        <v/>
      </c>
      <c r="C946" s="48" t="str">
        <f>IF(ISNONTEXT(deployment_raw[[#This Row],[Column3]]), "", deployment_raw[[#This Row],[Column3]])</f>
        <v/>
      </c>
      <c r="D946" s="47" t="str">
        <f>IF(ISNONTEXT(deployment_raw[[#This Row],[Column4]]), "", deployment_raw[[#This Row],[Column4]])</f>
        <v/>
      </c>
      <c r="E946" s="33" t="str">
        <f>IF(ISNUMBER(deployment_raw[[#This Row],[Column5]]), deployment_raw[[#This Row],[Column5]],"")</f>
        <v/>
      </c>
      <c r="F946" s="36" t="str">
        <f>IF(ISNUMBER(deployment_raw[[#This Row],[Column6]]), deployment_raw[[#This Row],[Column6]],"")</f>
        <v/>
      </c>
      <c r="G946" s="31" t="str">
        <f>IF(ISNUMBER(deployment_raw[[#This Row],[Column7]]), deployment_raw[[#This Row],[Column7]]/1048576,"")</f>
        <v/>
      </c>
      <c r="H946" s="31" t="str">
        <f>IF(ISNUMBER(deployment_raw[[#This Row],[Column8]]), deployment_raw[[#This Row],[Column8]],"")</f>
        <v/>
      </c>
      <c r="I946" s="33" t="str">
        <f>IF(ISNUMBER(deployment_raw[[#This Row],[Column9]]), deployment_raw[[#This Row],[Column9]]/1048576,"")</f>
        <v/>
      </c>
      <c r="J946" s="36" t="str">
        <f>IF(ISNUMBER(deployment_raw[[#This Row],[Column10]]), deployment_raw[[#This Row],[Column10]],"")</f>
        <v/>
      </c>
      <c r="K946" s="31" t="str">
        <f>IF(ISNUMBER(deployment_raw[[#This Row],[Column11]]), deployment_raw[[#This Row],[Column11]]/1048576,"")</f>
        <v/>
      </c>
      <c r="L946" s="31" t="str">
        <f>IF(ISNUMBER(deployment_raw[[#This Row],[Column12]]), deployment_raw[[#This Row],[Column12]],"")</f>
        <v/>
      </c>
      <c r="M946" s="40" t="str">
        <f>IF(ISNUMBER(deployment_raw[[#This Row],[Column13]]), deployment_raw[[#This Row],[Column13]]/1048576,"")</f>
        <v/>
      </c>
    </row>
    <row r="947" spans="1:13" ht="15" customHeight="1" x14ac:dyDescent="0.25">
      <c r="A947" s="30" t="str">
        <f>IF(ISNONTEXT(deployment_raw[[#This Row],[Column1]]), "", deployment_raw[[#This Row],[Column1]])</f>
        <v/>
      </c>
      <c r="B947" s="47" t="str">
        <f>IF(ISNONTEXT(deployment_raw[[#This Row],[Column2]]), "", deployment_raw[[#This Row],[Column2]])</f>
        <v/>
      </c>
      <c r="C947" s="48" t="str">
        <f>IF(ISNONTEXT(deployment_raw[[#This Row],[Column3]]), "", deployment_raw[[#This Row],[Column3]])</f>
        <v/>
      </c>
      <c r="D947" s="47" t="str">
        <f>IF(ISNONTEXT(deployment_raw[[#This Row],[Column4]]), "", deployment_raw[[#This Row],[Column4]])</f>
        <v/>
      </c>
      <c r="E947" s="33" t="str">
        <f>IF(ISNUMBER(deployment_raw[[#This Row],[Column5]]), deployment_raw[[#This Row],[Column5]],"")</f>
        <v/>
      </c>
      <c r="F947" s="36" t="str">
        <f>IF(ISNUMBER(deployment_raw[[#This Row],[Column6]]), deployment_raw[[#This Row],[Column6]],"")</f>
        <v/>
      </c>
      <c r="G947" s="31" t="str">
        <f>IF(ISNUMBER(deployment_raw[[#This Row],[Column7]]), deployment_raw[[#This Row],[Column7]]/1048576,"")</f>
        <v/>
      </c>
      <c r="H947" s="31" t="str">
        <f>IF(ISNUMBER(deployment_raw[[#This Row],[Column8]]), deployment_raw[[#This Row],[Column8]],"")</f>
        <v/>
      </c>
      <c r="I947" s="33" t="str">
        <f>IF(ISNUMBER(deployment_raw[[#This Row],[Column9]]), deployment_raw[[#This Row],[Column9]]/1048576,"")</f>
        <v/>
      </c>
      <c r="J947" s="36" t="str">
        <f>IF(ISNUMBER(deployment_raw[[#This Row],[Column10]]), deployment_raw[[#This Row],[Column10]],"")</f>
        <v/>
      </c>
      <c r="K947" s="31" t="str">
        <f>IF(ISNUMBER(deployment_raw[[#This Row],[Column11]]), deployment_raw[[#This Row],[Column11]]/1048576,"")</f>
        <v/>
      </c>
      <c r="L947" s="31" t="str">
        <f>IF(ISNUMBER(deployment_raw[[#This Row],[Column12]]), deployment_raw[[#This Row],[Column12]],"")</f>
        <v/>
      </c>
      <c r="M947" s="40" t="str">
        <f>IF(ISNUMBER(deployment_raw[[#This Row],[Column13]]), deployment_raw[[#This Row],[Column13]]/1048576,"")</f>
        <v/>
      </c>
    </row>
    <row r="948" spans="1:13" ht="15" customHeight="1" x14ac:dyDescent="0.25">
      <c r="A948" s="30" t="str">
        <f>IF(ISNONTEXT(deployment_raw[[#This Row],[Column1]]), "", deployment_raw[[#This Row],[Column1]])</f>
        <v/>
      </c>
      <c r="B948" s="47" t="str">
        <f>IF(ISNONTEXT(deployment_raw[[#This Row],[Column2]]), "", deployment_raw[[#This Row],[Column2]])</f>
        <v/>
      </c>
      <c r="C948" s="48" t="str">
        <f>IF(ISNONTEXT(deployment_raw[[#This Row],[Column3]]), "", deployment_raw[[#This Row],[Column3]])</f>
        <v/>
      </c>
      <c r="D948" s="47" t="str">
        <f>IF(ISNONTEXT(deployment_raw[[#This Row],[Column4]]), "", deployment_raw[[#This Row],[Column4]])</f>
        <v/>
      </c>
      <c r="E948" s="33" t="str">
        <f>IF(ISNUMBER(deployment_raw[[#This Row],[Column5]]), deployment_raw[[#This Row],[Column5]],"")</f>
        <v/>
      </c>
      <c r="F948" s="36" t="str">
        <f>IF(ISNUMBER(deployment_raw[[#This Row],[Column6]]), deployment_raw[[#This Row],[Column6]],"")</f>
        <v/>
      </c>
      <c r="G948" s="31" t="str">
        <f>IF(ISNUMBER(deployment_raw[[#This Row],[Column7]]), deployment_raw[[#This Row],[Column7]]/1048576,"")</f>
        <v/>
      </c>
      <c r="H948" s="31" t="str">
        <f>IF(ISNUMBER(deployment_raw[[#This Row],[Column8]]), deployment_raw[[#This Row],[Column8]],"")</f>
        <v/>
      </c>
      <c r="I948" s="33" t="str">
        <f>IF(ISNUMBER(deployment_raw[[#This Row],[Column9]]), deployment_raw[[#This Row],[Column9]]/1048576,"")</f>
        <v/>
      </c>
      <c r="J948" s="36" t="str">
        <f>IF(ISNUMBER(deployment_raw[[#This Row],[Column10]]), deployment_raw[[#This Row],[Column10]],"")</f>
        <v/>
      </c>
      <c r="K948" s="31" t="str">
        <f>IF(ISNUMBER(deployment_raw[[#This Row],[Column11]]), deployment_raw[[#This Row],[Column11]]/1048576,"")</f>
        <v/>
      </c>
      <c r="L948" s="31" t="str">
        <f>IF(ISNUMBER(deployment_raw[[#This Row],[Column12]]), deployment_raw[[#This Row],[Column12]],"")</f>
        <v/>
      </c>
      <c r="M948" s="40" t="str">
        <f>IF(ISNUMBER(deployment_raw[[#This Row],[Column13]]), deployment_raw[[#This Row],[Column13]]/1048576,"")</f>
        <v/>
      </c>
    </row>
    <row r="949" spans="1:13" ht="15" customHeight="1" x14ac:dyDescent="0.25">
      <c r="A949" s="30" t="str">
        <f>IF(ISNONTEXT(deployment_raw[[#This Row],[Column1]]), "", deployment_raw[[#This Row],[Column1]])</f>
        <v/>
      </c>
      <c r="B949" s="47" t="str">
        <f>IF(ISNONTEXT(deployment_raw[[#This Row],[Column2]]), "", deployment_raw[[#This Row],[Column2]])</f>
        <v/>
      </c>
      <c r="C949" s="48" t="str">
        <f>IF(ISNONTEXT(deployment_raw[[#This Row],[Column3]]), "", deployment_raw[[#This Row],[Column3]])</f>
        <v/>
      </c>
      <c r="D949" s="47" t="str">
        <f>IF(ISNONTEXT(deployment_raw[[#This Row],[Column4]]), "", deployment_raw[[#This Row],[Column4]])</f>
        <v/>
      </c>
      <c r="E949" s="33" t="str">
        <f>IF(ISNUMBER(deployment_raw[[#This Row],[Column5]]), deployment_raw[[#This Row],[Column5]],"")</f>
        <v/>
      </c>
      <c r="F949" s="36" t="str">
        <f>IF(ISNUMBER(deployment_raw[[#This Row],[Column6]]), deployment_raw[[#This Row],[Column6]],"")</f>
        <v/>
      </c>
      <c r="G949" s="31" t="str">
        <f>IF(ISNUMBER(deployment_raw[[#This Row],[Column7]]), deployment_raw[[#This Row],[Column7]]/1048576,"")</f>
        <v/>
      </c>
      <c r="H949" s="31" t="str">
        <f>IF(ISNUMBER(deployment_raw[[#This Row],[Column8]]), deployment_raw[[#This Row],[Column8]],"")</f>
        <v/>
      </c>
      <c r="I949" s="33" t="str">
        <f>IF(ISNUMBER(deployment_raw[[#This Row],[Column9]]), deployment_raw[[#This Row],[Column9]]/1048576,"")</f>
        <v/>
      </c>
      <c r="J949" s="36" t="str">
        <f>IF(ISNUMBER(deployment_raw[[#This Row],[Column10]]), deployment_raw[[#This Row],[Column10]],"")</f>
        <v/>
      </c>
      <c r="K949" s="31" t="str">
        <f>IF(ISNUMBER(deployment_raw[[#This Row],[Column11]]), deployment_raw[[#This Row],[Column11]]/1048576,"")</f>
        <v/>
      </c>
      <c r="L949" s="31" t="str">
        <f>IF(ISNUMBER(deployment_raw[[#This Row],[Column12]]), deployment_raw[[#This Row],[Column12]],"")</f>
        <v/>
      </c>
      <c r="M949" s="40" t="str">
        <f>IF(ISNUMBER(deployment_raw[[#This Row],[Column13]]), deployment_raw[[#This Row],[Column13]]/1048576,"")</f>
        <v/>
      </c>
    </row>
    <row r="950" spans="1:13" ht="15" customHeight="1" x14ac:dyDescent="0.25">
      <c r="A950" s="30" t="str">
        <f>IF(ISNONTEXT(deployment_raw[[#This Row],[Column1]]), "", deployment_raw[[#This Row],[Column1]])</f>
        <v/>
      </c>
      <c r="B950" s="47" t="str">
        <f>IF(ISNONTEXT(deployment_raw[[#This Row],[Column2]]), "", deployment_raw[[#This Row],[Column2]])</f>
        <v/>
      </c>
      <c r="C950" s="48" t="str">
        <f>IF(ISNONTEXT(deployment_raw[[#This Row],[Column3]]), "", deployment_raw[[#This Row],[Column3]])</f>
        <v/>
      </c>
      <c r="D950" s="47" t="str">
        <f>IF(ISNONTEXT(deployment_raw[[#This Row],[Column4]]), "", deployment_raw[[#This Row],[Column4]])</f>
        <v/>
      </c>
      <c r="E950" s="33" t="str">
        <f>IF(ISNUMBER(deployment_raw[[#This Row],[Column5]]), deployment_raw[[#This Row],[Column5]],"")</f>
        <v/>
      </c>
      <c r="F950" s="36" t="str">
        <f>IF(ISNUMBER(deployment_raw[[#This Row],[Column6]]), deployment_raw[[#This Row],[Column6]],"")</f>
        <v/>
      </c>
      <c r="G950" s="31" t="str">
        <f>IF(ISNUMBER(deployment_raw[[#This Row],[Column7]]), deployment_raw[[#This Row],[Column7]]/1048576,"")</f>
        <v/>
      </c>
      <c r="H950" s="31" t="str">
        <f>IF(ISNUMBER(deployment_raw[[#This Row],[Column8]]), deployment_raw[[#This Row],[Column8]],"")</f>
        <v/>
      </c>
      <c r="I950" s="33" t="str">
        <f>IF(ISNUMBER(deployment_raw[[#This Row],[Column9]]), deployment_raw[[#This Row],[Column9]]/1048576,"")</f>
        <v/>
      </c>
      <c r="J950" s="36" t="str">
        <f>IF(ISNUMBER(deployment_raw[[#This Row],[Column10]]), deployment_raw[[#This Row],[Column10]],"")</f>
        <v/>
      </c>
      <c r="K950" s="31" t="str">
        <f>IF(ISNUMBER(deployment_raw[[#This Row],[Column11]]), deployment_raw[[#This Row],[Column11]]/1048576,"")</f>
        <v/>
      </c>
      <c r="L950" s="31" t="str">
        <f>IF(ISNUMBER(deployment_raw[[#This Row],[Column12]]), deployment_raw[[#This Row],[Column12]],"")</f>
        <v/>
      </c>
      <c r="M950" s="40" t="str">
        <f>IF(ISNUMBER(deployment_raw[[#This Row],[Column13]]), deployment_raw[[#This Row],[Column13]]/1048576,"")</f>
        <v/>
      </c>
    </row>
    <row r="951" spans="1:13" ht="15" customHeight="1" x14ac:dyDescent="0.25">
      <c r="A951" s="30" t="str">
        <f>IF(ISNONTEXT(deployment_raw[[#This Row],[Column1]]), "", deployment_raw[[#This Row],[Column1]])</f>
        <v/>
      </c>
      <c r="B951" s="47" t="str">
        <f>IF(ISNONTEXT(deployment_raw[[#This Row],[Column2]]), "", deployment_raw[[#This Row],[Column2]])</f>
        <v/>
      </c>
      <c r="C951" s="48" t="str">
        <f>IF(ISNONTEXT(deployment_raw[[#This Row],[Column3]]), "", deployment_raw[[#This Row],[Column3]])</f>
        <v/>
      </c>
      <c r="D951" s="47" t="str">
        <f>IF(ISNONTEXT(deployment_raw[[#This Row],[Column4]]), "", deployment_raw[[#This Row],[Column4]])</f>
        <v/>
      </c>
      <c r="E951" s="33" t="str">
        <f>IF(ISNUMBER(deployment_raw[[#This Row],[Column5]]), deployment_raw[[#This Row],[Column5]],"")</f>
        <v/>
      </c>
      <c r="F951" s="36" t="str">
        <f>IF(ISNUMBER(deployment_raw[[#This Row],[Column6]]), deployment_raw[[#This Row],[Column6]],"")</f>
        <v/>
      </c>
      <c r="G951" s="31" t="str">
        <f>IF(ISNUMBER(deployment_raw[[#This Row],[Column7]]), deployment_raw[[#This Row],[Column7]]/1048576,"")</f>
        <v/>
      </c>
      <c r="H951" s="31" t="str">
        <f>IF(ISNUMBER(deployment_raw[[#This Row],[Column8]]), deployment_raw[[#This Row],[Column8]],"")</f>
        <v/>
      </c>
      <c r="I951" s="33" t="str">
        <f>IF(ISNUMBER(deployment_raw[[#This Row],[Column9]]), deployment_raw[[#This Row],[Column9]]/1048576,"")</f>
        <v/>
      </c>
      <c r="J951" s="36" t="str">
        <f>IF(ISNUMBER(deployment_raw[[#This Row],[Column10]]), deployment_raw[[#This Row],[Column10]],"")</f>
        <v/>
      </c>
      <c r="K951" s="31" t="str">
        <f>IF(ISNUMBER(deployment_raw[[#This Row],[Column11]]), deployment_raw[[#This Row],[Column11]]/1048576,"")</f>
        <v/>
      </c>
      <c r="L951" s="31" t="str">
        <f>IF(ISNUMBER(deployment_raw[[#This Row],[Column12]]), deployment_raw[[#This Row],[Column12]],"")</f>
        <v/>
      </c>
      <c r="M951" s="40" t="str">
        <f>IF(ISNUMBER(deployment_raw[[#This Row],[Column13]]), deployment_raw[[#This Row],[Column13]]/1048576,"")</f>
        <v/>
      </c>
    </row>
    <row r="952" spans="1:13" ht="15" customHeight="1" x14ac:dyDescent="0.25">
      <c r="A952" s="30" t="str">
        <f>IF(ISNONTEXT(deployment_raw[[#This Row],[Column1]]), "", deployment_raw[[#This Row],[Column1]])</f>
        <v/>
      </c>
      <c r="B952" s="47" t="str">
        <f>IF(ISNONTEXT(deployment_raw[[#This Row],[Column2]]), "", deployment_raw[[#This Row],[Column2]])</f>
        <v/>
      </c>
      <c r="C952" s="48" t="str">
        <f>IF(ISNONTEXT(deployment_raw[[#This Row],[Column3]]), "", deployment_raw[[#This Row],[Column3]])</f>
        <v/>
      </c>
      <c r="D952" s="47" t="str">
        <f>IF(ISNONTEXT(deployment_raw[[#This Row],[Column4]]), "", deployment_raw[[#This Row],[Column4]])</f>
        <v/>
      </c>
      <c r="E952" s="33" t="str">
        <f>IF(ISNUMBER(deployment_raw[[#This Row],[Column5]]), deployment_raw[[#This Row],[Column5]],"")</f>
        <v/>
      </c>
      <c r="F952" s="36" t="str">
        <f>IF(ISNUMBER(deployment_raw[[#This Row],[Column6]]), deployment_raw[[#This Row],[Column6]],"")</f>
        <v/>
      </c>
      <c r="G952" s="31" t="str">
        <f>IF(ISNUMBER(deployment_raw[[#This Row],[Column7]]), deployment_raw[[#This Row],[Column7]]/1048576,"")</f>
        <v/>
      </c>
      <c r="H952" s="31" t="str">
        <f>IF(ISNUMBER(deployment_raw[[#This Row],[Column8]]), deployment_raw[[#This Row],[Column8]],"")</f>
        <v/>
      </c>
      <c r="I952" s="33" t="str">
        <f>IF(ISNUMBER(deployment_raw[[#This Row],[Column9]]), deployment_raw[[#This Row],[Column9]]/1048576,"")</f>
        <v/>
      </c>
      <c r="J952" s="36" t="str">
        <f>IF(ISNUMBER(deployment_raw[[#This Row],[Column10]]), deployment_raw[[#This Row],[Column10]],"")</f>
        <v/>
      </c>
      <c r="K952" s="31" t="str">
        <f>IF(ISNUMBER(deployment_raw[[#This Row],[Column11]]), deployment_raw[[#This Row],[Column11]]/1048576,"")</f>
        <v/>
      </c>
      <c r="L952" s="31" t="str">
        <f>IF(ISNUMBER(deployment_raw[[#This Row],[Column12]]), deployment_raw[[#This Row],[Column12]],"")</f>
        <v/>
      </c>
      <c r="M952" s="40" t="str">
        <f>IF(ISNUMBER(deployment_raw[[#This Row],[Column13]]), deployment_raw[[#This Row],[Column13]]/1048576,"")</f>
        <v/>
      </c>
    </row>
    <row r="953" spans="1:13" ht="15" customHeight="1" x14ac:dyDescent="0.25">
      <c r="A953" s="30" t="str">
        <f>IF(ISNONTEXT(deployment_raw[[#This Row],[Column1]]), "", deployment_raw[[#This Row],[Column1]])</f>
        <v/>
      </c>
      <c r="B953" s="47" t="str">
        <f>IF(ISNONTEXT(deployment_raw[[#This Row],[Column2]]), "", deployment_raw[[#This Row],[Column2]])</f>
        <v/>
      </c>
      <c r="C953" s="48" t="str">
        <f>IF(ISNONTEXT(deployment_raw[[#This Row],[Column3]]), "", deployment_raw[[#This Row],[Column3]])</f>
        <v/>
      </c>
      <c r="D953" s="47" t="str">
        <f>IF(ISNONTEXT(deployment_raw[[#This Row],[Column4]]), "", deployment_raw[[#This Row],[Column4]])</f>
        <v/>
      </c>
      <c r="E953" s="33" t="str">
        <f>IF(ISNUMBER(deployment_raw[[#This Row],[Column5]]), deployment_raw[[#This Row],[Column5]],"")</f>
        <v/>
      </c>
      <c r="F953" s="36" t="str">
        <f>IF(ISNUMBER(deployment_raw[[#This Row],[Column6]]), deployment_raw[[#This Row],[Column6]],"")</f>
        <v/>
      </c>
      <c r="G953" s="31" t="str">
        <f>IF(ISNUMBER(deployment_raw[[#This Row],[Column7]]), deployment_raw[[#This Row],[Column7]]/1048576,"")</f>
        <v/>
      </c>
      <c r="H953" s="31" t="str">
        <f>IF(ISNUMBER(deployment_raw[[#This Row],[Column8]]), deployment_raw[[#This Row],[Column8]],"")</f>
        <v/>
      </c>
      <c r="I953" s="33" t="str">
        <f>IF(ISNUMBER(deployment_raw[[#This Row],[Column9]]), deployment_raw[[#This Row],[Column9]]/1048576,"")</f>
        <v/>
      </c>
      <c r="J953" s="36" t="str">
        <f>IF(ISNUMBER(deployment_raw[[#This Row],[Column10]]), deployment_raw[[#This Row],[Column10]],"")</f>
        <v/>
      </c>
      <c r="K953" s="31" t="str">
        <f>IF(ISNUMBER(deployment_raw[[#This Row],[Column11]]), deployment_raw[[#This Row],[Column11]]/1048576,"")</f>
        <v/>
      </c>
      <c r="L953" s="31" t="str">
        <f>IF(ISNUMBER(deployment_raw[[#This Row],[Column12]]), deployment_raw[[#This Row],[Column12]],"")</f>
        <v/>
      </c>
      <c r="M953" s="40" t="str">
        <f>IF(ISNUMBER(deployment_raw[[#This Row],[Column13]]), deployment_raw[[#This Row],[Column13]]/1048576,"")</f>
        <v/>
      </c>
    </row>
    <row r="954" spans="1:13" ht="15" customHeight="1" x14ac:dyDescent="0.25">
      <c r="A954" s="30" t="str">
        <f>IF(ISNONTEXT(deployment_raw[[#This Row],[Column1]]), "", deployment_raw[[#This Row],[Column1]])</f>
        <v/>
      </c>
      <c r="B954" s="47" t="str">
        <f>IF(ISNONTEXT(deployment_raw[[#This Row],[Column2]]), "", deployment_raw[[#This Row],[Column2]])</f>
        <v/>
      </c>
      <c r="C954" s="48" t="str">
        <f>IF(ISNONTEXT(deployment_raw[[#This Row],[Column3]]), "", deployment_raw[[#This Row],[Column3]])</f>
        <v/>
      </c>
      <c r="D954" s="47" t="str">
        <f>IF(ISNONTEXT(deployment_raw[[#This Row],[Column4]]), "", deployment_raw[[#This Row],[Column4]])</f>
        <v/>
      </c>
      <c r="E954" s="33" t="str">
        <f>IF(ISNUMBER(deployment_raw[[#This Row],[Column5]]), deployment_raw[[#This Row],[Column5]],"")</f>
        <v/>
      </c>
      <c r="F954" s="36" t="str">
        <f>IF(ISNUMBER(deployment_raw[[#This Row],[Column6]]), deployment_raw[[#This Row],[Column6]],"")</f>
        <v/>
      </c>
      <c r="G954" s="31" t="str">
        <f>IF(ISNUMBER(deployment_raw[[#This Row],[Column7]]), deployment_raw[[#This Row],[Column7]]/1048576,"")</f>
        <v/>
      </c>
      <c r="H954" s="31" t="str">
        <f>IF(ISNUMBER(deployment_raw[[#This Row],[Column8]]), deployment_raw[[#This Row],[Column8]],"")</f>
        <v/>
      </c>
      <c r="I954" s="33" t="str">
        <f>IF(ISNUMBER(deployment_raw[[#This Row],[Column9]]), deployment_raw[[#This Row],[Column9]]/1048576,"")</f>
        <v/>
      </c>
      <c r="J954" s="36" t="str">
        <f>IF(ISNUMBER(deployment_raw[[#This Row],[Column10]]), deployment_raw[[#This Row],[Column10]],"")</f>
        <v/>
      </c>
      <c r="K954" s="31" t="str">
        <f>IF(ISNUMBER(deployment_raw[[#This Row],[Column11]]), deployment_raw[[#This Row],[Column11]]/1048576,"")</f>
        <v/>
      </c>
      <c r="L954" s="31" t="str">
        <f>IF(ISNUMBER(deployment_raw[[#This Row],[Column12]]), deployment_raw[[#This Row],[Column12]],"")</f>
        <v/>
      </c>
      <c r="M954" s="40" t="str">
        <f>IF(ISNUMBER(deployment_raw[[#This Row],[Column13]]), deployment_raw[[#This Row],[Column13]]/1048576,"")</f>
        <v/>
      </c>
    </row>
    <row r="955" spans="1:13" ht="15" customHeight="1" x14ac:dyDescent="0.25">
      <c r="A955" s="30" t="str">
        <f>IF(ISNONTEXT(deployment_raw[[#This Row],[Column1]]), "", deployment_raw[[#This Row],[Column1]])</f>
        <v/>
      </c>
      <c r="B955" s="47" t="str">
        <f>IF(ISNONTEXT(deployment_raw[[#This Row],[Column2]]), "", deployment_raw[[#This Row],[Column2]])</f>
        <v/>
      </c>
      <c r="C955" s="48" t="str">
        <f>IF(ISNONTEXT(deployment_raw[[#This Row],[Column3]]), "", deployment_raw[[#This Row],[Column3]])</f>
        <v/>
      </c>
      <c r="D955" s="47" t="str">
        <f>IF(ISNONTEXT(deployment_raw[[#This Row],[Column4]]), "", deployment_raw[[#This Row],[Column4]])</f>
        <v/>
      </c>
      <c r="E955" s="33" t="str">
        <f>IF(ISNUMBER(deployment_raw[[#This Row],[Column5]]), deployment_raw[[#This Row],[Column5]],"")</f>
        <v/>
      </c>
      <c r="F955" s="36" t="str">
        <f>IF(ISNUMBER(deployment_raw[[#This Row],[Column6]]), deployment_raw[[#This Row],[Column6]],"")</f>
        <v/>
      </c>
      <c r="G955" s="31" t="str">
        <f>IF(ISNUMBER(deployment_raw[[#This Row],[Column7]]), deployment_raw[[#This Row],[Column7]]/1048576,"")</f>
        <v/>
      </c>
      <c r="H955" s="31" t="str">
        <f>IF(ISNUMBER(deployment_raw[[#This Row],[Column8]]), deployment_raw[[#This Row],[Column8]],"")</f>
        <v/>
      </c>
      <c r="I955" s="33" t="str">
        <f>IF(ISNUMBER(deployment_raw[[#This Row],[Column9]]), deployment_raw[[#This Row],[Column9]]/1048576,"")</f>
        <v/>
      </c>
      <c r="J955" s="36" t="str">
        <f>IF(ISNUMBER(deployment_raw[[#This Row],[Column10]]), deployment_raw[[#This Row],[Column10]],"")</f>
        <v/>
      </c>
      <c r="K955" s="31" t="str">
        <f>IF(ISNUMBER(deployment_raw[[#This Row],[Column11]]), deployment_raw[[#This Row],[Column11]]/1048576,"")</f>
        <v/>
      </c>
      <c r="L955" s="31" t="str">
        <f>IF(ISNUMBER(deployment_raw[[#This Row],[Column12]]), deployment_raw[[#This Row],[Column12]],"")</f>
        <v/>
      </c>
      <c r="M955" s="40" t="str">
        <f>IF(ISNUMBER(deployment_raw[[#This Row],[Column13]]), deployment_raw[[#This Row],[Column13]]/1048576,"")</f>
        <v/>
      </c>
    </row>
    <row r="956" spans="1:13" ht="15" customHeight="1" x14ac:dyDescent="0.25">
      <c r="A956" s="30" t="str">
        <f>IF(ISNONTEXT(deployment_raw[[#This Row],[Column1]]), "", deployment_raw[[#This Row],[Column1]])</f>
        <v/>
      </c>
      <c r="B956" s="47" t="str">
        <f>IF(ISNONTEXT(deployment_raw[[#This Row],[Column2]]), "", deployment_raw[[#This Row],[Column2]])</f>
        <v/>
      </c>
      <c r="C956" s="48" t="str">
        <f>IF(ISNONTEXT(deployment_raw[[#This Row],[Column3]]), "", deployment_raw[[#This Row],[Column3]])</f>
        <v/>
      </c>
      <c r="D956" s="47" t="str">
        <f>IF(ISNONTEXT(deployment_raw[[#This Row],[Column4]]), "", deployment_raw[[#This Row],[Column4]])</f>
        <v/>
      </c>
      <c r="E956" s="33" t="str">
        <f>IF(ISNUMBER(deployment_raw[[#This Row],[Column5]]), deployment_raw[[#This Row],[Column5]],"")</f>
        <v/>
      </c>
      <c r="F956" s="36" t="str">
        <f>IF(ISNUMBER(deployment_raw[[#This Row],[Column6]]), deployment_raw[[#This Row],[Column6]],"")</f>
        <v/>
      </c>
      <c r="G956" s="31" t="str">
        <f>IF(ISNUMBER(deployment_raw[[#This Row],[Column7]]), deployment_raw[[#This Row],[Column7]]/1048576,"")</f>
        <v/>
      </c>
      <c r="H956" s="31" t="str">
        <f>IF(ISNUMBER(deployment_raw[[#This Row],[Column8]]), deployment_raw[[#This Row],[Column8]],"")</f>
        <v/>
      </c>
      <c r="I956" s="33" t="str">
        <f>IF(ISNUMBER(deployment_raw[[#This Row],[Column9]]), deployment_raw[[#This Row],[Column9]]/1048576,"")</f>
        <v/>
      </c>
      <c r="J956" s="36" t="str">
        <f>IF(ISNUMBER(deployment_raw[[#This Row],[Column10]]), deployment_raw[[#This Row],[Column10]],"")</f>
        <v/>
      </c>
      <c r="K956" s="31" t="str">
        <f>IF(ISNUMBER(deployment_raw[[#This Row],[Column11]]), deployment_raw[[#This Row],[Column11]]/1048576,"")</f>
        <v/>
      </c>
      <c r="L956" s="31" t="str">
        <f>IF(ISNUMBER(deployment_raw[[#This Row],[Column12]]), deployment_raw[[#This Row],[Column12]],"")</f>
        <v/>
      </c>
      <c r="M956" s="40" t="str">
        <f>IF(ISNUMBER(deployment_raw[[#This Row],[Column13]]), deployment_raw[[#This Row],[Column13]]/1048576,"")</f>
        <v/>
      </c>
    </row>
    <row r="957" spans="1:13" ht="15" customHeight="1" x14ac:dyDescent="0.25">
      <c r="A957" s="30" t="str">
        <f>IF(ISNONTEXT(deployment_raw[[#This Row],[Column1]]), "", deployment_raw[[#This Row],[Column1]])</f>
        <v/>
      </c>
      <c r="B957" s="47" t="str">
        <f>IF(ISNONTEXT(deployment_raw[[#This Row],[Column2]]), "", deployment_raw[[#This Row],[Column2]])</f>
        <v/>
      </c>
      <c r="C957" s="48" t="str">
        <f>IF(ISNONTEXT(deployment_raw[[#This Row],[Column3]]), "", deployment_raw[[#This Row],[Column3]])</f>
        <v/>
      </c>
      <c r="D957" s="47" t="str">
        <f>IF(ISNONTEXT(deployment_raw[[#This Row],[Column4]]), "", deployment_raw[[#This Row],[Column4]])</f>
        <v/>
      </c>
      <c r="E957" s="33" t="str">
        <f>IF(ISNUMBER(deployment_raw[[#This Row],[Column5]]), deployment_raw[[#This Row],[Column5]],"")</f>
        <v/>
      </c>
      <c r="F957" s="36" t="str">
        <f>IF(ISNUMBER(deployment_raw[[#This Row],[Column6]]), deployment_raw[[#This Row],[Column6]],"")</f>
        <v/>
      </c>
      <c r="G957" s="31" t="str">
        <f>IF(ISNUMBER(deployment_raw[[#This Row],[Column7]]), deployment_raw[[#This Row],[Column7]]/1048576,"")</f>
        <v/>
      </c>
      <c r="H957" s="31" t="str">
        <f>IF(ISNUMBER(deployment_raw[[#This Row],[Column8]]), deployment_raw[[#This Row],[Column8]],"")</f>
        <v/>
      </c>
      <c r="I957" s="33" t="str">
        <f>IF(ISNUMBER(deployment_raw[[#This Row],[Column9]]), deployment_raw[[#This Row],[Column9]]/1048576,"")</f>
        <v/>
      </c>
      <c r="J957" s="36" t="str">
        <f>IF(ISNUMBER(deployment_raw[[#This Row],[Column10]]), deployment_raw[[#This Row],[Column10]],"")</f>
        <v/>
      </c>
      <c r="K957" s="31" t="str">
        <f>IF(ISNUMBER(deployment_raw[[#This Row],[Column11]]), deployment_raw[[#This Row],[Column11]]/1048576,"")</f>
        <v/>
      </c>
      <c r="L957" s="31" t="str">
        <f>IF(ISNUMBER(deployment_raw[[#This Row],[Column12]]), deployment_raw[[#This Row],[Column12]],"")</f>
        <v/>
      </c>
      <c r="M957" s="40" t="str">
        <f>IF(ISNUMBER(deployment_raw[[#This Row],[Column13]]), deployment_raw[[#This Row],[Column13]]/1048576,"")</f>
        <v/>
      </c>
    </row>
    <row r="958" spans="1:13" ht="15" customHeight="1" x14ac:dyDescent="0.25">
      <c r="A958" s="30" t="str">
        <f>IF(ISNONTEXT(deployment_raw[[#This Row],[Column1]]), "", deployment_raw[[#This Row],[Column1]])</f>
        <v/>
      </c>
      <c r="B958" s="47" t="str">
        <f>IF(ISNONTEXT(deployment_raw[[#This Row],[Column2]]), "", deployment_raw[[#This Row],[Column2]])</f>
        <v/>
      </c>
      <c r="C958" s="48" t="str">
        <f>IF(ISNONTEXT(deployment_raw[[#This Row],[Column3]]), "", deployment_raw[[#This Row],[Column3]])</f>
        <v/>
      </c>
      <c r="D958" s="47" t="str">
        <f>IF(ISNONTEXT(deployment_raw[[#This Row],[Column4]]), "", deployment_raw[[#This Row],[Column4]])</f>
        <v/>
      </c>
      <c r="E958" s="33" t="str">
        <f>IF(ISNUMBER(deployment_raw[[#This Row],[Column5]]), deployment_raw[[#This Row],[Column5]],"")</f>
        <v/>
      </c>
      <c r="F958" s="36" t="str">
        <f>IF(ISNUMBER(deployment_raw[[#This Row],[Column6]]), deployment_raw[[#This Row],[Column6]],"")</f>
        <v/>
      </c>
      <c r="G958" s="31" t="str">
        <f>IF(ISNUMBER(deployment_raw[[#This Row],[Column7]]), deployment_raw[[#This Row],[Column7]]/1048576,"")</f>
        <v/>
      </c>
      <c r="H958" s="31" t="str">
        <f>IF(ISNUMBER(deployment_raw[[#This Row],[Column8]]), deployment_raw[[#This Row],[Column8]],"")</f>
        <v/>
      </c>
      <c r="I958" s="33" t="str">
        <f>IF(ISNUMBER(deployment_raw[[#This Row],[Column9]]), deployment_raw[[#This Row],[Column9]]/1048576,"")</f>
        <v/>
      </c>
      <c r="J958" s="36" t="str">
        <f>IF(ISNUMBER(deployment_raw[[#This Row],[Column10]]), deployment_raw[[#This Row],[Column10]],"")</f>
        <v/>
      </c>
      <c r="K958" s="31" t="str">
        <f>IF(ISNUMBER(deployment_raw[[#This Row],[Column11]]), deployment_raw[[#This Row],[Column11]]/1048576,"")</f>
        <v/>
      </c>
      <c r="L958" s="31" t="str">
        <f>IF(ISNUMBER(deployment_raw[[#This Row],[Column12]]), deployment_raw[[#This Row],[Column12]],"")</f>
        <v/>
      </c>
      <c r="M958" s="40" t="str">
        <f>IF(ISNUMBER(deployment_raw[[#This Row],[Column13]]), deployment_raw[[#This Row],[Column13]]/1048576,"")</f>
        <v/>
      </c>
    </row>
    <row r="959" spans="1:13" ht="15" customHeight="1" x14ac:dyDescent="0.25">
      <c r="A959" s="30" t="str">
        <f>IF(ISNONTEXT(deployment_raw[[#This Row],[Column1]]), "", deployment_raw[[#This Row],[Column1]])</f>
        <v/>
      </c>
      <c r="B959" s="47" t="str">
        <f>IF(ISNONTEXT(deployment_raw[[#This Row],[Column2]]), "", deployment_raw[[#This Row],[Column2]])</f>
        <v/>
      </c>
      <c r="C959" s="48" t="str">
        <f>IF(ISNONTEXT(deployment_raw[[#This Row],[Column3]]), "", deployment_raw[[#This Row],[Column3]])</f>
        <v/>
      </c>
      <c r="D959" s="47" t="str">
        <f>IF(ISNONTEXT(deployment_raw[[#This Row],[Column4]]), "", deployment_raw[[#This Row],[Column4]])</f>
        <v/>
      </c>
      <c r="E959" s="33" t="str">
        <f>IF(ISNUMBER(deployment_raw[[#This Row],[Column5]]), deployment_raw[[#This Row],[Column5]],"")</f>
        <v/>
      </c>
      <c r="F959" s="36" t="str">
        <f>IF(ISNUMBER(deployment_raw[[#This Row],[Column6]]), deployment_raw[[#This Row],[Column6]],"")</f>
        <v/>
      </c>
      <c r="G959" s="31" t="str">
        <f>IF(ISNUMBER(deployment_raw[[#This Row],[Column7]]), deployment_raw[[#This Row],[Column7]]/1048576,"")</f>
        <v/>
      </c>
      <c r="H959" s="31" t="str">
        <f>IF(ISNUMBER(deployment_raw[[#This Row],[Column8]]), deployment_raw[[#This Row],[Column8]],"")</f>
        <v/>
      </c>
      <c r="I959" s="33" t="str">
        <f>IF(ISNUMBER(deployment_raw[[#This Row],[Column9]]), deployment_raw[[#This Row],[Column9]]/1048576,"")</f>
        <v/>
      </c>
      <c r="J959" s="36" t="str">
        <f>IF(ISNUMBER(deployment_raw[[#This Row],[Column10]]), deployment_raw[[#This Row],[Column10]],"")</f>
        <v/>
      </c>
      <c r="K959" s="31" t="str">
        <f>IF(ISNUMBER(deployment_raw[[#This Row],[Column11]]), deployment_raw[[#This Row],[Column11]]/1048576,"")</f>
        <v/>
      </c>
      <c r="L959" s="31" t="str">
        <f>IF(ISNUMBER(deployment_raw[[#This Row],[Column12]]), deployment_raw[[#This Row],[Column12]],"")</f>
        <v/>
      </c>
      <c r="M959" s="40" t="str">
        <f>IF(ISNUMBER(deployment_raw[[#This Row],[Column13]]), deployment_raw[[#This Row],[Column13]]/1048576,"")</f>
        <v/>
      </c>
    </row>
    <row r="960" spans="1:13" ht="15" customHeight="1" x14ac:dyDescent="0.25">
      <c r="A960" s="30" t="str">
        <f>IF(ISNONTEXT(deployment_raw[[#This Row],[Column1]]), "", deployment_raw[[#This Row],[Column1]])</f>
        <v/>
      </c>
      <c r="B960" s="47" t="str">
        <f>IF(ISNONTEXT(deployment_raw[[#This Row],[Column2]]), "", deployment_raw[[#This Row],[Column2]])</f>
        <v/>
      </c>
      <c r="C960" s="48" t="str">
        <f>IF(ISNONTEXT(deployment_raw[[#This Row],[Column3]]), "", deployment_raw[[#This Row],[Column3]])</f>
        <v/>
      </c>
      <c r="D960" s="47" t="str">
        <f>IF(ISNONTEXT(deployment_raw[[#This Row],[Column4]]), "", deployment_raw[[#This Row],[Column4]])</f>
        <v/>
      </c>
      <c r="E960" s="33" t="str">
        <f>IF(ISNUMBER(deployment_raw[[#This Row],[Column5]]), deployment_raw[[#This Row],[Column5]],"")</f>
        <v/>
      </c>
      <c r="F960" s="36" t="str">
        <f>IF(ISNUMBER(deployment_raw[[#This Row],[Column6]]), deployment_raw[[#This Row],[Column6]],"")</f>
        <v/>
      </c>
      <c r="G960" s="31" t="str">
        <f>IF(ISNUMBER(deployment_raw[[#This Row],[Column7]]), deployment_raw[[#This Row],[Column7]]/1048576,"")</f>
        <v/>
      </c>
      <c r="H960" s="31" t="str">
        <f>IF(ISNUMBER(deployment_raw[[#This Row],[Column8]]), deployment_raw[[#This Row],[Column8]],"")</f>
        <v/>
      </c>
      <c r="I960" s="33" t="str">
        <f>IF(ISNUMBER(deployment_raw[[#This Row],[Column9]]), deployment_raw[[#This Row],[Column9]]/1048576,"")</f>
        <v/>
      </c>
      <c r="J960" s="36" t="str">
        <f>IF(ISNUMBER(deployment_raw[[#This Row],[Column10]]), deployment_raw[[#This Row],[Column10]],"")</f>
        <v/>
      </c>
      <c r="K960" s="31" t="str">
        <f>IF(ISNUMBER(deployment_raw[[#This Row],[Column11]]), deployment_raw[[#This Row],[Column11]]/1048576,"")</f>
        <v/>
      </c>
      <c r="L960" s="31" t="str">
        <f>IF(ISNUMBER(deployment_raw[[#This Row],[Column12]]), deployment_raw[[#This Row],[Column12]],"")</f>
        <v/>
      </c>
      <c r="M960" s="40" t="str">
        <f>IF(ISNUMBER(deployment_raw[[#This Row],[Column13]]), deployment_raw[[#This Row],[Column13]]/1048576,"")</f>
        <v/>
      </c>
    </row>
    <row r="961" spans="1:13" ht="15" customHeight="1" x14ac:dyDescent="0.25">
      <c r="A961" s="30" t="str">
        <f>IF(ISNONTEXT(deployment_raw[[#This Row],[Column1]]), "", deployment_raw[[#This Row],[Column1]])</f>
        <v/>
      </c>
      <c r="B961" s="47" t="str">
        <f>IF(ISNONTEXT(deployment_raw[[#This Row],[Column2]]), "", deployment_raw[[#This Row],[Column2]])</f>
        <v/>
      </c>
      <c r="C961" s="48" t="str">
        <f>IF(ISNONTEXT(deployment_raw[[#This Row],[Column3]]), "", deployment_raw[[#This Row],[Column3]])</f>
        <v/>
      </c>
      <c r="D961" s="47" t="str">
        <f>IF(ISNONTEXT(deployment_raw[[#This Row],[Column4]]), "", deployment_raw[[#This Row],[Column4]])</f>
        <v/>
      </c>
      <c r="E961" s="33" t="str">
        <f>IF(ISNUMBER(deployment_raw[[#This Row],[Column5]]), deployment_raw[[#This Row],[Column5]],"")</f>
        <v/>
      </c>
      <c r="F961" s="36" t="str">
        <f>IF(ISNUMBER(deployment_raw[[#This Row],[Column6]]), deployment_raw[[#This Row],[Column6]],"")</f>
        <v/>
      </c>
      <c r="G961" s="31" t="str">
        <f>IF(ISNUMBER(deployment_raw[[#This Row],[Column7]]), deployment_raw[[#This Row],[Column7]]/1048576,"")</f>
        <v/>
      </c>
      <c r="H961" s="31" t="str">
        <f>IF(ISNUMBER(deployment_raw[[#This Row],[Column8]]), deployment_raw[[#This Row],[Column8]],"")</f>
        <v/>
      </c>
      <c r="I961" s="33" t="str">
        <f>IF(ISNUMBER(deployment_raw[[#This Row],[Column9]]), deployment_raw[[#This Row],[Column9]]/1048576,"")</f>
        <v/>
      </c>
      <c r="J961" s="36" t="str">
        <f>IF(ISNUMBER(deployment_raw[[#This Row],[Column10]]), deployment_raw[[#This Row],[Column10]],"")</f>
        <v/>
      </c>
      <c r="K961" s="31" t="str">
        <f>IF(ISNUMBER(deployment_raw[[#This Row],[Column11]]), deployment_raw[[#This Row],[Column11]]/1048576,"")</f>
        <v/>
      </c>
      <c r="L961" s="31" t="str">
        <f>IF(ISNUMBER(deployment_raw[[#This Row],[Column12]]), deployment_raw[[#This Row],[Column12]],"")</f>
        <v/>
      </c>
      <c r="M961" s="40" t="str">
        <f>IF(ISNUMBER(deployment_raw[[#This Row],[Column13]]), deployment_raw[[#This Row],[Column13]]/1048576,"")</f>
        <v/>
      </c>
    </row>
    <row r="962" spans="1:13" ht="15" customHeight="1" x14ac:dyDescent="0.25">
      <c r="A962" s="30" t="str">
        <f>IF(ISNONTEXT(deployment_raw[[#This Row],[Column1]]), "", deployment_raw[[#This Row],[Column1]])</f>
        <v/>
      </c>
      <c r="B962" s="47" t="str">
        <f>IF(ISNONTEXT(deployment_raw[[#This Row],[Column2]]), "", deployment_raw[[#This Row],[Column2]])</f>
        <v/>
      </c>
      <c r="C962" s="48" t="str">
        <f>IF(ISNONTEXT(deployment_raw[[#This Row],[Column3]]), "", deployment_raw[[#This Row],[Column3]])</f>
        <v/>
      </c>
      <c r="D962" s="47" t="str">
        <f>IF(ISNONTEXT(deployment_raw[[#This Row],[Column4]]), "", deployment_raw[[#This Row],[Column4]])</f>
        <v/>
      </c>
      <c r="E962" s="33" t="str">
        <f>IF(ISNUMBER(deployment_raw[[#This Row],[Column5]]), deployment_raw[[#This Row],[Column5]],"")</f>
        <v/>
      </c>
      <c r="F962" s="36" t="str">
        <f>IF(ISNUMBER(deployment_raw[[#This Row],[Column6]]), deployment_raw[[#This Row],[Column6]],"")</f>
        <v/>
      </c>
      <c r="G962" s="31" t="str">
        <f>IF(ISNUMBER(deployment_raw[[#This Row],[Column7]]), deployment_raw[[#This Row],[Column7]]/1048576,"")</f>
        <v/>
      </c>
      <c r="H962" s="31" t="str">
        <f>IF(ISNUMBER(deployment_raw[[#This Row],[Column8]]), deployment_raw[[#This Row],[Column8]],"")</f>
        <v/>
      </c>
      <c r="I962" s="33" t="str">
        <f>IF(ISNUMBER(deployment_raw[[#This Row],[Column9]]), deployment_raw[[#This Row],[Column9]]/1048576,"")</f>
        <v/>
      </c>
      <c r="J962" s="36" t="str">
        <f>IF(ISNUMBER(deployment_raw[[#This Row],[Column10]]), deployment_raw[[#This Row],[Column10]],"")</f>
        <v/>
      </c>
      <c r="K962" s="31" t="str">
        <f>IF(ISNUMBER(deployment_raw[[#This Row],[Column11]]), deployment_raw[[#This Row],[Column11]]/1048576,"")</f>
        <v/>
      </c>
      <c r="L962" s="31" t="str">
        <f>IF(ISNUMBER(deployment_raw[[#This Row],[Column12]]), deployment_raw[[#This Row],[Column12]],"")</f>
        <v/>
      </c>
      <c r="M962" s="40" t="str">
        <f>IF(ISNUMBER(deployment_raw[[#This Row],[Column13]]), deployment_raw[[#This Row],[Column13]]/1048576,"")</f>
        <v/>
      </c>
    </row>
    <row r="963" spans="1:13" ht="15" customHeight="1" x14ac:dyDescent="0.25">
      <c r="A963" s="30" t="str">
        <f>IF(ISNONTEXT(deployment_raw[[#This Row],[Column1]]), "", deployment_raw[[#This Row],[Column1]])</f>
        <v/>
      </c>
      <c r="B963" s="47" t="str">
        <f>IF(ISNONTEXT(deployment_raw[[#This Row],[Column2]]), "", deployment_raw[[#This Row],[Column2]])</f>
        <v/>
      </c>
      <c r="C963" s="48" t="str">
        <f>IF(ISNONTEXT(deployment_raw[[#This Row],[Column3]]), "", deployment_raw[[#This Row],[Column3]])</f>
        <v/>
      </c>
      <c r="D963" s="47" t="str">
        <f>IF(ISNONTEXT(deployment_raw[[#This Row],[Column4]]), "", deployment_raw[[#This Row],[Column4]])</f>
        <v/>
      </c>
      <c r="E963" s="33" t="str">
        <f>IF(ISNUMBER(deployment_raw[[#This Row],[Column5]]), deployment_raw[[#This Row],[Column5]],"")</f>
        <v/>
      </c>
      <c r="F963" s="36" t="str">
        <f>IF(ISNUMBER(deployment_raw[[#This Row],[Column6]]), deployment_raw[[#This Row],[Column6]],"")</f>
        <v/>
      </c>
      <c r="G963" s="31" t="str">
        <f>IF(ISNUMBER(deployment_raw[[#This Row],[Column7]]), deployment_raw[[#This Row],[Column7]]/1048576,"")</f>
        <v/>
      </c>
      <c r="H963" s="31" t="str">
        <f>IF(ISNUMBER(deployment_raw[[#This Row],[Column8]]), deployment_raw[[#This Row],[Column8]],"")</f>
        <v/>
      </c>
      <c r="I963" s="33" t="str">
        <f>IF(ISNUMBER(deployment_raw[[#This Row],[Column9]]), deployment_raw[[#This Row],[Column9]]/1048576,"")</f>
        <v/>
      </c>
      <c r="J963" s="36" t="str">
        <f>IF(ISNUMBER(deployment_raw[[#This Row],[Column10]]), deployment_raw[[#This Row],[Column10]],"")</f>
        <v/>
      </c>
      <c r="K963" s="31" t="str">
        <f>IF(ISNUMBER(deployment_raw[[#This Row],[Column11]]), deployment_raw[[#This Row],[Column11]]/1048576,"")</f>
        <v/>
      </c>
      <c r="L963" s="31" t="str">
        <f>IF(ISNUMBER(deployment_raw[[#This Row],[Column12]]), deployment_raw[[#This Row],[Column12]],"")</f>
        <v/>
      </c>
      <c r="M963" s="40" t="str">
        <f>IF(ISNUMBER(deployment_raw[[#This Row],[Column13]]), deployment_raw[[#This Row],[Column13]]/1048576,"")</f>
        <v/>
      </c>
    </row>
    <row r="964" spans="1:13" ht="15" customHeight="1" x14ac:dyDescent="0.25">
      <c r="A964" s="30" t="str">
        <f>IF(ISNONTEXT(deployment_raw[[#This Row],[Column1]]), "", deployment_raw[[#This Row],[Column1]])</f>
        <v/>
      </c>
      <c r="B964" s="47" t="str">
        <f>IF(ISNONTEXT(deployment_raw[[#This Row],[Column2]]), "", deployment_raw[[#This Row],[Column2]])</f>
        <v/>
      </c>
      <c r="C964" s="48" t="str">
        <f>IF(ISNONTEXT(deployment_raw[[#This Row],[Column3]]), "", deployment_raw[[#This Row],[Column3]])</f>
        <v/>
      </c>
      <c r="D964" s="47" t="str">
        <f>IF(ISNONTEXT(deployment_raw[[#This Row],[Column4]]), "", deployment_raw[[#This Row],[Column4]])</f>
        <v/>
      </c>
      <c r="E964" s="33" t="str">
        <f>IF(ISNUMBER(deployment_raw[[#This Row],[Column5]]), deployment_raw[[#This Row],[Column5]],"")</f>
        <v/>
      </c>
      <c r="F964" s="36" t="str">
        <f>IF(ISNUMBER(deployment_raw[[#This Row],[Column6]]), deployment_raw[[#This Row],[Column6]],"")</f>
        <v/>
      </c>
      <c r="G964" s="31" t="str">
        <f>IF(ISNUMBER(deployment_raw[[#This Row],[Column7]]), deployment_raw[[#This Row],[Column7]]/1048576,"")</f>
        <v/>
      </c>
      <c r="H964" s="31" t="str">
        <f>IF(ISNUMBER(deployment_raw[[#This Row],[Column8]]), deployment_raw[[#This Row],[Column8]],"")</f>
        <v/>
      </c>
      <c r="I964" s="33" t="str">
        <f>IF(ISNUMBER(deployment_raw[[#This Row],[Column9]]), deployment_raw[[#This Row],[Column9]]/1048576,"")</f>
        <v/>
      </c>
      <c r="J964" s="36" t="str">
        <f>IF(ISNUMBER(deployment_raw[[#This Row],[Column10]]), deployment_raw[[#This Row],[Column10]],"")</f>
        <v/>
      </c>
      <c r="K964" s="31" t="str">
        <f>IF(ISNUMBER(deployment_raw[[#This Row],[Column11]]), deployment_raw[[#This Row],[Column11]]/1048576,"")</f>
        <v/>
      </c>
      <c r="L964" s="31" t="str">
        <f>IF(ISNUMBER(deployment_raw[[#This Row],[Column12]]), deployment_raw[[#This Row],[Column12]],"")</f>
        <v/>
      </c>
      <c r="M964" s="40" t="str">
        <f>IF(ISNUMBER(deployment_raw[[#This Row],[Column13]]), deployment_raw[[#This Row],[Column13]]/1048576,"")</f>
        <v/>
      </c>
    </row>
    <row r="965" spans="1:13" ht="15" customHeight="1" x14ac:dyDescent="0.25">
      <c r="A965" s="30" t="str">
        <f>IF(ISNONTEXT(deployment_raw[[#This Row],[Column1]]), "", deployment_raw[[#This Row],[Column1]])</f>
        <v/>
      </c>
      <c r="B965" s="47" t="str">
        <f>IF(ISNONTEXT(deployment_raw[[#This Row],[Column2]]), "", deployment_raw[[#This Row],[Column2]])</f>
        <v/>
      </c>
      <c r="C965" s="48" t="str">
        <f>IF(ISNONTEXT(deployment_raw[[#This Row],[Column3]]), "", deployment_raw[[#This Row],[Column3]])</f>
        <v/>
      </c>
      <c r="D965" s="47" t="str">
        <f>IF(ISNONTEXT(deployment_raw[[#This Row],[Column4]]), "", deployment_raw[[#This Row],[Column4]])</f>
        <v/>
      </c>
      <c r="E965" s="33" t="str">
        <f>IF(ISNUMBER(deployment_raw[[#This Row],[Column5]]), deployment_raw[[#This Row],[Column5]],"")</f>
        <v/>
      </c>
      <c r="F965" s="36" t="str">
        <f>IF(ISNUMBER(deployment_raw[[#This Row],[Column6]]), deployment_raw[[#This Row],[Column6]],"")</f>
        <v/>
      </c>
      <c r="G965" s="31" t="str">
        <f>IF(ISNUMBER(deployment_raw[[#This Row],[Column7]]), deployment_raw[[#This Row],[Column7]]/1048576,"")</f>
        <v/>
      </c>
      <c r="H965" s="31" t="str">
        <f>IF(ISNUMBER(deployment_raw[[#This Row],[Column8]]), deployment_raw[[#This Row],[Column8]],"")</f>
        <v/>
      </c>
      <c r="I965" s="33" t="str">
        <f>IF(ISNUMBER(deployment_raw[[#This Row],[Column9]]), deployment_raw[[#This Row],[Column9]]/1048576,"")</f>
        <v/>
      </c>
      <c r="J965" s="36" t="str">
        <f>IF(ISNUMBER(deployment_raw[[#This Row],[Column10]]), deployment_raw[[#This Row],[Column10]],"")</f>
        <v/>
      </c>
      <c r="K965" s="31" t="str">
        <f>IF(ISNUMBER(deployment_raw[[#This Row],[Column11]]), deployment_raw[[#This Row],[Column11]]/1048576,"")</f>
        <v/>
      </c>
      <c r="L965" s="31" t="str">
        <f>IF(ISNUMBER(deployment_raw[[#This Row],[Column12]]), deployment_raw[[#This Row],[Column12]],"")</f>
        <v/>
      </c>
      <c r="M965" s="40" t="str">
        <f>IF(ISNUMBER(deployment_raw[[#This Row],[Column13]]), deployment_raw[[#This Row],[Column13]]/1048576,"")</f>
        <v/>
      </c>
    </row>
    <row r="966" spans="1:13" ht="15" customHeight="1" x14ac:dyDescent="0.25">
      <c r="A966" s="30" t="str">
        <f>IF(ISNONTEXT(deployment_raw[[#This Row],[Column1]]), "", deployment_raw[[#This Row],[Column1]])</f>
        <v/>
      </c>
      <c r="B966" s="47" t="str">
        <f>IF(ISNONTEXT(deployment_raw[[#This Row],[Column2]]), "", deployment_raw[[#This Row],[Column2]])</f>
        <v/>
      </c>
      <c r="C966" s="48" t="str">
        <f>IF(ISNONTEXT(deployment_raw[[#This Row],[Column3]]), "", deployment_raw[[#This Row],[Column3]])</f>
        <v/>
      </c>
      <c r="D966" s="47" t="str">
        <f>IF(ISNONTEXT(deployment_raw[[#This Row],[Column4]]), "", deployment_raw[[#This Row],[Column4]])</f>
        <v/>
      </c>
      <c r="E966" s="33" t="str">
        <f>IF(ISNUMBER(deployment_raw[[#This Row],[Column5]]), deployment_raw[[#This Row],[Column5]],"")</f>
        <v/>
      </c>
      <c r="F966" s="36" t="str">
        <f>IF(ISNUMBER(deployment_raw[[#This Row],[Column6]]), deployment_raw[[#This Row],[Column6]],"")</f>
        <v/>
      </c>
      <c r="G966" s="31" t="str">
        <f>IF(ISNUMBER(deployment_raw[[#This Row],[Column7]]), deployment_raw[[#This Row],[Column7]]/1048576,"")</f>
        <v/>
      </c>
      <c r="H966" s="31" t="str">
        <f>IF(ISNUMBER(deployment_raw[[#This Row],[Column8]]), deployment_raw[[#This Row],[Column8]],"")</f>
        <v/>
      </c>
      <c r="I966" s="33" t="str">
        <f>IF(ISNUMBER(deployment_raw[[#This Row],[Column9]]), deployment_raw[[#This Row],[Column9]]/1048576,"")</f>
        <v/>
      </c>
      <c r="J966" s="36" t="str">
        <f>IF(ISNUMBER(deployment_raw[[#This Row],[Column10]]), deployment_raw[[#This Row],[Column10]],"")</f>
        <v/>
      </c>
      <c r="K966" s="31" t="str">
        <f>IF(ISNUMBER(deployment_raw[[#This Row],[Column11]]), deployment_raw[[#This Row],[Column11]]/1048576,"")</f>
        <v/>
      </c>
      <c r="L966" s="31" t="str">
        <f>IF(ISNUMBER(deployment_raw[[#This Row],[Column12]]), deployment_raw[[#This Row],[Column12]],"")</f>
        <v/>
      </c>
      <c r="M966" s="40" t="str">
        <f>IF(ISNUMBER(deployment_raw[[#This Row],[Column13]]), deployment_raw[[#This Row],[Column13]]/1048576,"")</f>
        <v/>
      </c>
    </row>
    <row r="967" spans="1:13" ht="15" customHeight="1" x14ac:dyDescent="0.25">
      <c r="A967" s="30" t="str">
        <f>IF(ISNONTEXT(deployment_raw[[#This Row],[Column1]]), "", deployment_raw[[#This Row],[Column1]])</f>
        <v/>
      </c>
      <c r="B967" s="47" t="str">
        <f>IF(ISNONTEXT(deployment_raw[[#This Row],[Column2]]), "", deployment_raw[[#This Row],[Column2]])</f>
        <v/>
      </c>
      <c r="C967" s="48" t="str">
        <f>IF(ISNONTEXT(deployment_raw[[#This Row],[Column3]]), "", deployment_raw[[#This Row],[Column3]])</f>
        <v/>
      </c>
      <c r="D967" s="47" t="str">
        <f>IF(ISNONTEXT(deployment_raw[[#This Row],[Column4]]), "", deployment_raw[[#This Row],[Column4]])</f>
        <v/>
      </c>
      <c r="E967" s="33" t="str">
        <f>IF(ISNUMBER(deployment_raw[[#This Row],[Column5]]), deployment_raw[[#This Row],[Column5]],"")</f>
        <v/>
      </c>
      <c r="F967" s="36" t="str">
        <f>IF(ISNUMBER(deployment_raw[[#This Row],[Column6]]), deployment_raw[[#This Row],[Column6]],"")</f>
        <v/>
      </c>
      <c r="G967" s="31" t="str">
        <f>IF(ISNUMBER(deployment_raw[[#This Row],[Column7]]), deployment_raw[[#This Row],[Column7]]/1048576,"")</f>
        <v/>
      </c>
      <c r="H967" s="31" t="str">
        <f>IF(ISNUMBER(deployment_raw[[#This Row],[Column8]]), deployment_raw[[#This Row],[Column8]],"")</f>
        <v/>
      </c>
      <c r="I967" s="33" t="str">
        <f>IF(ISNUMBER(deployment_raw[[#This Row],[Column9]]), deployment_raw[[#This Row],[Column9]]/1048576,"")</f>
        <v/>
      </c>
      <c r="J967" s="36" t="str">
        <f>IF(ISNUMBER(deployment_raw[[#This Row],[Column10]]), deployment_raw[[#This Row],[Column10]],"")</f>
        <v/>
      </c>
      <c r="K967" s="31" t="str">
        <f>IF(ISNUMBER(deployment_raw[[#This Row],[Column11]]), deployment_raw[[#This Row],[Column11]]/1048576,"")</f>
        <v/>
      </c>
      <c r="L967" s="31" t="str">
        <f>IF(ISNUMBER(deployment_raw[[#This Row],[Column12]]), deployment_raw[[#This Row],[Column12]],"")</f>
        <v/>
      </c>
      <c r="M967" s="40" t="str">
        <f>IF(ISNUMBER(deployment_raw[[#This Row],[Column13]]), deployment_raw[[#This Row],[Column13]]/1048576,"")</f>
        <v/>
      </c>
    </row>
    <row r="968" spans="1:13" ht="15" customHeight="1" x14ac:dyDescent="0.25">
      <c r="A968" s="30" t="str">
        <f>IF(ISNONTEXT(deployment_raw[[#This Row],[Column1]]), "", deployment_raw[[#This Row],[Column1]])</f>
        <v/>
      </c>
      <c r="B968" s="47" t="str">
        <f>IF(ISNONTEXT(deployment_raw[[#This Row],[Column2]]), "", deployment_raw[[#This Row],[Column2]])</f>
        <v/>
      </c>
      <c r="C968" s="48" t="str">
        <f>IF(ISNONTEXT(deployment_raw[[#This Row],[Column3]]), "", deployment_raw[[#This Row],[Column3]])</f>
        <v/>
      </c>
      <c r="D968" s="47" t="str">
        <f>IF(ISNONTEXT(deployment_raw[[#This Row],[Column4]]), "", deployment_raw[[#This Row],[Column4]])</f>
        <v/>
      </c>
      <c r="E968" s="33" t="str">
        <f>IF(ISNUMBER(deployment_raw[[#This Row],[Column5]]), deployment_raw[[#This Row],[Column5]],"")</f>
        <v/>
      </c>
      <c r="F968" s="36" t="str">
        <f>IF(ISNUMBER(deployment_raw[[#This Row],[Column6]]), deployment_raw[[#This Row],[Column6]],"")</f>
        <v/>
      </c>
      <c r="G968" s="31" t="str">
        <f>IF(ISNUMBER(deployment_raw[[#This Row],[Column7]]), deployment_raw[[#This Row],[Column7]]/1048576,"")</f>
        <v/>
      </c>
      <c r="H968" s="31" t="str">
        <f>IF(ISNUMBER(deployment_raw[[#This Row],[Column8]]), deployment_raw[[#This Row],[Column8]],"")</f>
        <v/>
      </c>
      <c r="I968" s="33" t="str">
        <f>IF(ISNUMBER(deployment_raw[[#This Row],[Column9]]), deployment_raw[[#This Row],[Column9]]/1048576,"")</f>
        <v/>
      </c>
      <c r="J968" s="36" t="str">
        <f>IF(ISNUMBER(deployment_raw[[#This Row],[Column10]]), deployment_raw[[#This Row],[Column10]],"")</f>
        <v/>
      </c>
      <c r="K968" s="31" t="str">
        <f>IF(ISNUMBER(deployment_raw[[#This Row],[Column11]]), deployment_raw[[#This Row],[Column11]]/1048576,"")</f>
        <v/>
      </c>
      <c r="L968" s="31" t="str">
        <f>IF(ISNUMBER(deployment_raw[[#This Row],[Column12]]), deployment_raw[[#This Row],[Column12]],"")</f>
        <v/>
      </c>
      <c r="M968" s="40" t="str">
        <f>IF(ISNUMBER(deployment_raw[[#This Row],[Column13]]), deployment_raw[[#This Row],[Column13]]/1048576,"")</f>
        <v/>
      </c>
    </row>
    <row r="969" spans="1:13" ht="15" customHeight="1" x14ac:dyDescent="0.25">
      <c r="A969" s="30" t="str">
        <f>IF(ISNONTEXT(deployment_raw[[#This Row],[Column1]]), "", deployment_raw[[#This Row],[Column1]])</f>
        <v/>
      </c>
      <c r="B969" s="47" t="str">
        <f>IF(ISNONTEXT(deployment_raw[[#This Row],[Column2]]), "", deployment_raw[[#This Row],[Column2]])</f>
        <v/>
      </c>
      <c r="C969" s="48" t="str">
        <f>IF(ISNONTEXT(deployment_raw[[#This Row],[Column3]]), "", deployment_raw[[#This Row],[Column3]])</f>
        <v/>
      </c>
      <c r="D969" s="47" t="str">
        <f>IF(ISNONTEXT(deployment_raw[[#This Row],[Column4]]), "", deployment_raw[[#This Row],[Column4]])</f>
        <v/>
      </c>
      <c r="E969" s="33" t="str">
        <f>IF(ISNUMBER(deployment_raw[[#This Row],[Column5]]), deployment_raw[[#This Row],[Column5]],"")</f>
        <v/>
      </c>
      <c r="F969" s="36" t="str">
        <f>IF(ISNUMBER(deployment_raw[[#This Row],[Column6]]), deployment_raw[[#This Row],[Column6]],"")</f>
        <v/>
      </c>
      <c r="G969" s="31" t="str">
        <f>IF(ISNUMBER(deployment_raw[[#This Row],[Column7]]), deployment_raw[[#This Row],[Column7]]/1048576,"")</f>
        <v/>
      </c>
      <c r="H969" s="31" t="str">
        <f>IF(ISNUMBER(deployment_raw[[#This Row],[Column8]]), deployment_raw[[#This Row],[Column8]],"")</f>
        <v/>
      </c>
      <c r="I969" s="33" t="str">
        <f>IF(ISNUMBER(deployment_raw[[#This Row],[Column9]]), deployment_raw[[#This Row],[Column9]]/1048576,"")</f>
        <v/>
      </c>
      <c r="J969" s="36" t="str">
        <f>IF(ISNUMBER(deployment_raw[[#This Row],[Column10]]), deployment_raw[[#This Row],[Column10]],"")</f>
        <v/>
      </c>
      <c r="K969" s="31" t="str">
        <f>IF(ISNUMBER(deployment_raw[[#This Row],[Column11]]), deployment_raw[[#This Row],[Column11]]/1048576,"")</f>
        <v/>
      </c>
      <c r="L969" s="31" t="str">
        <f>IF(ISNUMBER(deployment_raw[[#This Row],[Column12]]), deployment_raw[[#This Row],[Column12]],"")</f>
        <v/>
      </c>
      <c r="M969" s="40" t="str">
        <f>IF(ISNUMBER(deployment_raw[[#This Row],[Column13]]), deployment_raw[[#This Row],[Column13]]/1048576,"")</f>
        <v/>
      </c>
    </row>
    <row r="970" spans="1:13" ht="15" customHeight="1" x14ac:dyDescent="0.25">
      <c r="A970" s="30" t="str">
        <f>IF(ISNONTEXT(deployment_raw[[#This Row],[Column1]]), "", deployment_raw[[#This Row],[Column1]])</f>
        <v/>
      </c>
      <c r="B970" s="47" t="str">
        <f>IF(ISNONTEXT(deployment_raw[[#This Row],[Column2]]), "", deployment_raw[[#This Row],[Column2]])</f>
        <v/>
      </c>
      <c r="C970" s="48" t="str">
        <f>IF(ISNONTEXT(deployment_raw[[#This Row],[Column3]]), "", deployment_raw[[#This Row],[Column3]])</f>
        <v/>
      </c>
      <c r="D970" s="47" t="str">
        <f>IF(ISNONTEXT(deployment_raw[[#This Row],[Column4]]), "", deployment_raw[[#This Row],[Column4]])</f>
        <v/>
      </c>
      <c r="E970" s="33" t="str">
        <f>IF(ISNUMBER(deployment_raw[[#This Row],[Column5]]), deployment_raw[[#This Row],[Column5]],"")</f>
        <v/>
      </c>
      <c r="F970" s="36" t="str">
        <f>IF(ISNUMBER(deployment_raw[[#This Row],[Column6]]), deployment_raw[[#This Row],[Column6]],"")</f>
        <v/>
      </c>
      <c r="G970" s="31" t="str">
        <f>IF(ISNUMBER(deployment_raw[[#This Row],[Column7]]), deployment_raw[[#This Row],[Column7]]/1048576,"")</f>
        <v/>
      </c>
      <c r="H970" s="31" t="str">
        <f>IF(ISNUMBER(deployment_raw[[#This Row],[Column8]]), deployment_raw[[#This Row],[Column8]],"")</f>
        <v/>
      </c>
      <c r="I970" s="33" t="str">
        <f>IF(ISNUMBER(deployment_raw[[#This Row],[Column9]]), deployment_raw[[#This Row],[Column9]]/1048576,"")</f>
        <v/>
      </c>
      <c r="J970" s="36" t="str">
        <f>IF(ISNUMBER(deployment_raw[[#This Row],[Column10]]), deployment_raw[[#This Row],[Column10]],"")</f>
        <v/>
      </c>
      <c r="K970" s="31" t="str">
        <f>IF(ISNUMBER(deployment_raw[[#This Row],[Column11]]), deployment_raw[[#This Row],[Column11]]/1048576,"")</f>
        <v/>
      </c>
      <c r="L970" s="31" t="str">
        <f>IF(ISNUMBER(deployment_raw[[#This Row],[Column12]]), deployment_raw[[#This Row],[Column12]],"")</f>
        <v/>
      </c>
      <c r="M970" s="40" t="str">
        <f>IF(ISNUMBER(deployment_raw[[#This Row],[Column13]]), deployment_raw[[#This Row],[Column13]]/1048576,"")</f>
        <v/>
      </c>
    </row>
    <row r="971" spans="1:13" ht="15" customHeight="1" x14ac:dyDescent="0.25">
      <c r="A971" s="30" t="str">
        <f>IF(ISNONTEXT(deployment_raw[[#This Row],[Column1]]), "", deployment_raw[[#This Row],[Column1]])</f>
        <v/>
      </c>
      <c r="B971" s="47" t="str">
        <f>IF(ISNONTEXT(deployment_raw[[#This Row],[Column2]]), "", deployment_raw[[#This Row],[Column2]])</f>
        <v/>
      </c>
      <c r="C971" s="48" t="str">
        <f>IF(ISNONTEXT(deployment_raw[[#This Row],[Column3]]), "", deployment_raw[[#This Row],[Column3]])</f>
        <v/>
      </c>
      <c r="D971" s="47" t="str">
        <f>IF(ISNONTEXT(deployment_raw[[#This Row],[Column4]]), "", deployment_raw[[#This Row],[Column4]])</f>
        <v/>
      </c>
      <c r="E971" s="33" t="str">
        <f>IF(ISNUMBER(deployment_raw[[#This Row],[Column5]]), deployment_raw[[#This Row],[Column5]],"")</f>
        <v/>
      </c>
      <c r="F971" s="36" t="str">
        <f>IF(ISNUMBER(deployment_raw[[#This Row],[Column6]]), deployment_raw[[#This Row],[Column6]],"")</f>
        <v/>
      </c>
      <c r="G971" s="31" t="str">
        <f>IF(ISNUMBER(deployment_raw[[#This Row],[Column7]]), deployment_raw[[#This Row],[Column7]]/1048576,"")</f>
        <v/>
      </c>
      <c r="H971" s="31" t="str">
        <f>IF(ISNUMBER(deployment_raw[[#This Row],[Column8]]), deployment_raw[[#This Row],[Column8]],"")</f>
        <v/>
      </c>
      <c r="I971" s="33" t="str">
        <f>IF(ISNUMBER(deployment_raw[[#This Row],[Column9]]), deployment_raw[[#This Row],[Column9]]/1048576,"")</f>
        <v/>
      </c>
      <c r="J971" s="36" t="str">
        <f>IF(ISNUMBER(deployment_raw[[#This Row],[Column10]]), deployment_raw[[#This Row],[Column10]],"")</f>
        <v/>
      </c>
      <c r="K971" s="31" t="str">
        <f>IF(ISNUMBER(deployment_raw[[#This Row],[Column11]]), deployment_raw[[#This Row],[Column11]]/1048576,"")</f>
        <v/>
      </c>
      <c r="L971" s="31" t="str">
        <f>IF(ISNUMBER(deployment_raw[[#This Row],[Column12]]), deployment_raw[[#This Row],[Column12]],"")</f>
        <v/>
      </c>
      <c r="M971" s="40" t="str">
        <f>IF(ISNUMBER(deployment_raw[[#This Row],[Column13]]), deployment_raw[[#This Row],[Column13]]/1048576,"")</f>
        <v/>
      </c>
    </row>
    <row r="972" spans="1:13" ht="15" customHeight="1" x14ac:dyDescent="0.25">
      <c r="A972" s="30" t="str">
        <f>IF(ISNONTEXT(deployment_raw[[#This Row],[Column1]]), "", deployment_raw[[#This Row],[Column1]])</f>
        <v/>
      </c>
      <c r="B972" s="47" t="str">
        <f>IF(ISNONTEXT(deployment_raw[[#This Row],[Column2]]), "", deployment_raw[[#This Row],[Column2]])</f>
        <v/>
      </c>
      <c r="C972" s="48" t="str">
        <f>IF(ISNONTEXT(deployment_raw[[#This Row],[Column3]]), "", deployment_raw[[#This Row],[Column3]])</f>
        <v/>
      </c>
      <c r="D972" s="47" t="str">
        <f>IF(ISNONTEXT(deployment_raw[[#This Row],[Column4]]), "", deployment_raw[[#This Row],[Column4]])</f>
        <v/>
      </c>
      <c r="E972" s="33" t="str">
        <f>IF(ISNUMBER(deployment_raw[[#This Row],[Column5]]), deployment_raw[[#This Row],[Column5]],"")</f>
        <v/>
      </c>
      <c r="F972" s="36" t="str">
        <f>IF(ISNUMBER(deployment_raw[[#This Row],[Column6]]), deployment_raw[[#This Row],[Column6]],"")</f>
        <v/>
      </c>
      <c r="G972" s="31" t="str">
        <f>IF(ISNUMBER(deployment_raw[[#This Row],[Column7]]), deployment_raw[[#This Row],[Column7]]/1048576,"")</f>
        <v/>
      </c>
      <c r="H972" s="31" t="str">
        <f>IF(ISNUMBER(deployment_raw[[#This Row],[Column8]]), deployment_raw[[#This Row],[Column8]],"")</f>
        <v/>
      </c>
      <c r="I972" s="33" t="str">
        <f>IF(ISNUMBER(deployment_raw[[#This Row],[Column9]]), deployment_raw[[#This Row],[Column9]]/1048576,"")</f>
        <v/>
      </c>
      <c r="J972" s="36" t="str">
        <f>IF(ISNUMBER(deployment_raw[[#This Row],[Column10]]), deployment_raw[[#This Row],[Column10]],"")</f>
        <v/>
      </c>
      <c r="K972" s="31" t="str">
        <f>IF(ISNUMBER(deployment_raw[[#This Row],[Column11]]), deployment_raw[[#This Row],[Column11]]/1048576,"")</f>
        <v/>
      </c>
      <c r="L972" s="31" t="str">
        <f>IF(ISNUMBER(deployment_raw[[#This Row],[Column12]]), deployment_raw[[#This Row],[Column12]],"")</f>
        <v/>
      </c>
      <c r="M972" s="40" t="str">
        <f>IF(ISNUMBER(deployment_raw[[#This Row],[Column13]]), deployment_raw[[#This Row],[Column13]]/1048576,"")</f>
        <v/>
      </c>
    </row>
    <row r="973" spans="1:13" ht="15" customHeight="1" x14ac:dyDescent="0.25">
      <c r="A973" s="30" t="str">
        <f>IF(ISNONTEXT(deployment_raw[[#This Row],[Column1]]), "", deployment_raw[[#This Row],[Column1]])</f>
        <v/>
      </c>
      <c r="B973" s="47" t="str">
        <f>IF(ISNONTEXT(deployment_raw[[#This Row],[Column2]]), "", deployment_raw[[#This Row],[Column2]])</f>
        <v/>
      </c>
      <c r="C973" s="48" t="str">
        <f>IF(ISNONTEXT(deployment_raw[[#This Row],[Column3]]), "", deployment_raw[[#This Row],[Column3]])</f>
        <v/>
      </c>
      <c r="D973" s="47" t="str">
        <f>IF(ISNONTEXT(deployment_raw[[#This Row],[Column4]]), "", deployment_raw[[#This Row],[Column4]])</f>
        <v/>
      </c>
      <c r="E973" s="33" t="str">
        <f>IF(ISNUMBER(deployment_raw[[#This Row],[Column5]]), deployment_raw[[#This Row],[Column5]],"")</f>
        <v/>
      </c>
      <c r="F973" s="36" t="str">
        <f>IF(ISNUMBER(deployment_raw[[#This Row],[Column6]]), deployment_raw[[#This Row],[Column6]],"")</f>
        <v/>
      </c>
      <c r="G973" s="31" t="str">
        <f>IF(ISNUMBER(deployment_raw[[#This Row],[Column7]]), deployment_raw[[#This Row],[Column7]]/1048576,"")</f>
        <v/>
      </c>
      <c r="H973" s="31" t="str">
        <f>IF(ISNUMBER(deployment_raw[[#This Row],[Column8]]), deployment_raw[[#This Row],[Column8]],"")</f>
        <v/>
      </c>
      <c r="I973" s="33" t="str">
        <f>IF(ISNUMBER(deployment_raw[[#This Row],[Column9]]), deployment_raw[[#This Row],[Column9]]/1048576,"")</f>
        <v/>
      </c>
      <c r="J973" s="36" t="str">
        <f>IF(ISNUMBER(deployment_raw[[#This Row],[Column10]]), deployment_raw[[#This Row],[Column10]],"")</f>
        <v/>
      </c>
      <c r="K973" s="31" t="str">
        <f>IF(ISNUMBER(deployment_raw[[#This Row],[Column11]]), deployment_raw[[#This Row],[Column11]]/1048576,"")</f>
        <v/>
      </c>
      <c r="L973" s="31" t="str">
        <f>IF(ISNUMBER(deployment_raw[[#This Row],[Column12]]), deployment_raw[[#This Row],[Column12]],"")</f>
        <v/>
      </c>
      <c r="M973" s="40" t="str">
        <f>IF(ISNUMBER(deployment_raw[[#This Row],[Column13]]), deployment_raw[[#This Row],[Column13]]/1048576,"")</f>
        <v/>
      </c>
    </row>
    <row r="974" spans="1:13" ht="15" customHeight="1" x14ac:dyDescent="0.25">
      <c r="A974" s="30" t="str">
        <f>IF(ISNONTEXT(deployment_raw[[#This Row],[Column1]]), "", deployment_raw[[#This Row],[Column1]])</f>
        <v/>
      </c>
      <c r="B974" s="47" t="str">
        <f>IF(ISNONTEXT(deployment_raw[[#This Row],[Column2]]), "", deployment_raw[[#This Row],[Column2]])</f>
        <v/>
      </c>
      <c r="C974" s="48" t="str">
        <f>IF(ISNONTEXT(deployment_raw[[#This Row],[Column3]]), "", deployment_raw[[#This Row],[Column3]])</f>
        <v/>
      </c>
      <c r="D974" s="47" t="str">
        <f>IF(ISNONTEXT(deployment_raw[[#This Row],[Column4]]), "", deployment_raw[[#This Row],[Column4]])</f>
        <v/>
      </c>
      <c r="E974" s="33" t="str">
        <f>IF(ISNUMBER(deployment_raw[[#This Row],[Column5]]), deployment_raw[[#This Row],[Column5]],"")</f>
        <v/>
      </c>
      <c r="F974" s="36" t="str">
        <f>IF(ISNUMBER(deployment_raw[[#This Row],[Column6]]), deployment_raw[[#This Row],[Column6]],"")</f>
        <v/>
      </c>
      <c r="G974" s="31" t="str">
        <f>IF(ISNUMBER(deployment_raw[[#This Row],[Column7]]), deployment_raw[[#This Row],[Column7]]/1048576,"")</f>
        <v/>
      </c>
      <c r="H974" s="31" t="str">
        <f>IF(ISNUMBER(deployment_raw[[#This Row],[Column8]]), deployment_raw[[#This Row],[Column8]],"")</f>
        <v/>
      </c>
      <c r="I974" s="33" t="str">
        <f>IF(ISNUMBER(deployment_raw[[#This Row],[Column9]]), deployment_raw[[#This Row],[Column9]]/1048576,"")</f>
        <v/>
      </c>
      <c r="J974" s="36" t="str">
        <f>IF(ISNUMBER(deployment_raw[[#This Row],[Column10]]), deployment_raw[[#This Row],[Column10]],"")</f>
        <v/>
      </c>
      <c r="K974" s="31" t="str">
        <f>IF(ISNUMBER(deployment_raw[[#This Row],[Column11]]), deployment_raw[[#This Row],[Column11]]/1048576,"")</f>
        <v/>
      </c>
      <c r="L974" s="31" t="str">
        <f>IF(ISNUMBER(deployment_raw[[#This Row],[Column12]]), deployment_raw[[#This Row],[Column12]],"")</f>
        <v/>
      </c>
      <c r="M974" s="40" t="str">
        <f>IF(ISNUMBER(deployment_raw[[#This Row],[Column13]]), deployment_raw[[#This Row],[Column13]]/1048576,"")</f>
        <v/>
      </c>
    </row>
    <row r="975" spans="1:13" ht="15" customHeight="1" x14ac:dyDescent="0.25">
      <c r="A975" s="30" t="str">
        <f>IF(ISNONTEXT(deployment_raw[[#This Row],[Column1]]), "", deployment_raw[[#This Row],[Column1]])</f>
        <v/>
      </c>
      <c r="B975" s="47" t="str">
        <f>IF(ISNONTEXT(deployment_raw[[#This Row],[Column2]]), "", deployment_raw[[#This Row],[Column2]])</f>
        <v/>
      </c>
      <c r="C975" s="48" t="str">
        <f>IF(ISNONTEXT(deployment_raw[[#This Row],[Column3]]), "", deployment_raw[[#This Row],[Column3]])</f>
        <v/>
      </c>
      <c r="D975" s="47" t="str">
        <f>IF(ISNONTEXT(deployment_raw[[#This Row],[Column4]]), "", deployment_raw[[#This Row],[Column4]])</f>
        <v/>
      </c>
      <c r="E975" s="33" t="str">
        <f>IF(ISNUMBER(deployment_raw[[#This Row],[Column5]]), deployment_raw[[#This Row],[Column5]],"")</f>
        <v/>
      </c>
      <c r="F975" s="36" t="str">
        <f>IF(ISNUMBER(deployment_raw[[#This Row],[Column6]]), deployment_raw[[#This Row],[Column6]],"")</f>
        <v/>
      </c>
      <c r="G975" s="31" t="str">
        <f>IF(ISNUMBER(deployment_raw[[#This Row],[Column7]]), deployment_raw[[#This Row],[Column7]]/1048576,"")</f>
        <v/>
      </c>
      <c r="H975" s="31" t="str">
        <f>IF(ISNUMBER(deployment_raw[[#This Row],[Column8]]), deployment_raw[[#This Row],[Column8]],"")</f>
        <v/>
      </c>
      <c r="I975" s="33" t="str">
        <f>IF(ISNUMBER(deployment_raw[[#This Row],[Column9]]), deployment_raw[[#This Row],[Column9]]/1048576,"")</f>
        <v/>
      </c>
      <c r="J975" s="36" t="str">
        <f>IF(ISNUMBER(deployment_raw[[#This Row],[Column10]]), deployment_raw[[#This Row],[Column10]],"")</f>
        <v/>
      </c>
      <c r="K975" s="31" t="str">
        <f>IF(ISNUMBER(deployment_raw[[#This Row],[Column11]]), deployment_raw[[#This Row],[Column11]]/1048576,"")</f>
        <v/>
      </c>
      <c r="L975" s="31" t="str">
        <f>IF(ISNUMBER(deployment_raw[[#This Row],[Column12]]), deployment_raw[[#This Row],[Column12]],"")</f>
        <v/>
      </c>
      <c r="M975" s="40" t="str">
        <f>IF(ISNUMBER(deployment_raw[[#This Row],[Column13]]), deployment_raw[[#This Row],[Column13]]/1048576,"")</f>
        <v/>
      </c>
    </row>
    <row r="976" spans="1:13" ht="15" customHeight="1" x14ac:dyDescent="0.25">
      <c r="A976" s="30" t="str">
        <f>IF(ISNONTEXT(deployment_raw[[#This Row],[Column1]]), "", deployment_raw[[#This Row],[Column1]])</f>
        <v/>
      </c>
      <c r="B976" s="47" t="str">
        <f>IF(ISNONTEXT(deployment_raw[[#This Row],[Column2]]), "", deployment_raw[[#This Row],[Column2]])</f>
        <v/>
      </c>
      <c r="C976" s="48" t="str">
        <f>IF(ISNONTEXT(deployment_raw[[#This Row],[Column3]]), "", deployment_raw[[#This Row],[Column3]])</f>
        <v/>
      </c>
      <c r="D976" s="47" t="str">
        <f>IF(ISNONTEXT(deployment_raw[[#This Row],[Column4]]), "", deployment_raw[[#This Row],[Column4]])</f>
        <v/>
      </c>
      <c r="E976" s="33" t="str">
        <f>IF(ISNUMBER(deployment_raw[[#This Row],[Column5]]), deployment_raw[[#This Row],[Column5]],"")</f>
        <v/>
      </c>
      <c r="F976" s="36" t="str">
        <f>IF(ISNUMBER(deployment_raw[[#This Row],[Column6]]), deployment_raw[[#This Row],[Column6]],"")</f>
        <v/>
      </c>
      <c r="G976" s="31" t="str">
        <f>IF(ISNUMBER(deployment_raw[[#This Row],[Column7]]), deployment_raw[[#This Row],[Column7]]/1048576,"")</f>
        <v/>
      </c>
      <c r="H976" s="31" t="str">
        <f>IF(ISNUMBER(deployment_raw[[#This Row],[Column8]]), deployment_raw[[#This Row],[Column8]],"")</f>
        <v/>
      </c>
      <c r="I976" s="33" t="str">
        <f>IF(ISNUMBER(deployment_raw[[#This Row],[Column9]]), deployment_raw[[#This Row],[Column9]]/1048576,"")</f>
        <v/>
      </c>
      <c r="J976" s="36" t="str">
        <f>IF(ISNUMBER(deployment_raw[[#This Row],[Column10]]), deployment_raw[[#This Row],[Column10]],"")</f>
        <v/>
      </c>
      <c r="K976" s="31" t="str">
        <f>IF(ISNUMBER(deployment_raw[[#This Row],[Column11]]), deployment_raw[[#This Row],[Column11]]/1048576,"")</f>
        <v/>
      </c>
      <c r="L976" s="31" t="str">
        <f>IF(ISNUMBER(deployment_raw[[#This Row],[Column12]]), deployment_raw[[#This Row],[Column12]],"")</f>
        <v/>
      </c>
      <c r="M976" s="40" t="str">
        <f>IF(ISNUMBER(deployment_raw[[#This Row],[Column13]]), deployment_raw[[#This Row],[Column13]]/1048576,"")</f>
        <v/>
      </c>
    </row>
    <row r="977" spans="1:13" ht="15" customHeight="1" x14ac:dyDescent="0.25">
      <c r="A977" s="30" t="str">
        <f>IF(ISNONTEXT(deployment_raw[[#This Row],[Column1]]), "", deployment_raw[[#This Row],[Column1]])</f>
        <v/>
      </c>
      <c r="B977" s="47" t="str">
        <f>IF(ISNONTEXT(deployment_raw[[#This Row],[Column2]]), "", deployment_raw[[#This Row],[Column2]])</f>
        <v/>
      </c>
      <c r="C977" s="48" t="str">
        <f>IF(ISNONTEXT(deployment_raw[[#This Row],[Column3]]), "", deployment_raw[[#This Row],[Column3]])</f>
        <v/>
      </c>
      <c r="D977" s="47" t="str">
        <f>IF(ISNONTEXT(deployment_raw[[#This Row],[Column4]]), "", deployment_raw[[#This Row],[Column4]])</f>
        <v/>
      </c>
      <c r="E977" s="33" t="str">
        <f>IF(ISNUMBER(deployment_raw[[#This Row],[Column5]]), deployment_raw[[#This Row],[Column5]],"")</f>
        <v/>
      </c>
      <c r="F977" s="36" t="str">
        <f>IF(ISNUMBER(deployment_raw[[#This Row],[Column6]]), deployment_raw[[#This Row],[Column6]],"")</f>
        <v/>
      </c>
      <c r="G977" s="31" t="str">
        <f>IF(ISNUMBER(deployment_raw[[#This Row],[Column7]]), deployment_raw[[#This Row],[Column7]]/1048576,"")</f>
        <v/>
      </c>
      <c r="H977" s="31" t="str">
        <f>IF(ISNUMBER(deployment_raw[[#This Row],[Column8]]), deployment_raw[[#This Row],[Column8]],"")</f>
        <v/>
      </c>
      <c r="I977" s="33" t="str">
        <f>IF(ISNUMBER(deployment_raw[[#This Row],[Column9]]), deployment_raw[[#This Row],[Column9]]/1048576,"")</f>
        <v/>
      </c>
      <c r="J977" s="36" t="str">
        <f>IF(ISNUMBER(deployment_raw[[#This Row],[Column10]]), deployment_raw[[#This Row],[Column10]],"")</f>
        <v/>
      </c>
      <c r="K977" s="31" t="str">
        <f>IF(ISNUMBER(deployment_raw[[#This Row],[Column11]]), deployment_raw[[#This Row],[Column11]]/1048576,"")</f>
        <v/>
      </c>
      <c r="L977" s="31" t="str">
        <f>IF(ISNUMBER(deployment_raw[[#This Row],[Column12]]), deployment_raw[[#This Row],[Column12]],"")</f>
        <v/>
      </c>
      <c r="M977" s="40" t="str">
        <f>IF(ISNUMBER(deployment_raw[[#This Row],[Column13]]), deployment_raw[[#This Row],[Column13]]/1048576,"")</f>
        <v/>
      </c>
    </row>
    <row r="978" spans="1:13" ht="15" customHeight="1" x14ac:dyDescent="0.25">
      <c r="A978" s="30" t="str">
        <f>IF(ISNONTEXT(deployment_raw[[#This Row],[Column1]]), "", deployment_raw[[#This Row],[Column1]])</f>
        <v/>
      </c>
      <c r="B978" s="47" t="str">
        <f>IF(ISNONTEXT(deployment_raw[[#This Row],[Column2]]), "", deployment_raw[[#This Row],[Column2]])</f>
        <v/>
      </c>
      <c r="C978" s="48" t="str">
        <f>IF(ISNONTEXT(deployment_raw[[#This Row],[Column3]]), "", deployment_raw[[#This Row],[Column3]])</f>
        <v/>
      </c>
      <c r="D978" s="47" t="str">
        <f>IF(ISNONTEXT(deployment_raw[[#This Row],[Column4]]), "", deployment_raw[[#This Row],[Column4]])</f>
        <v/>
      </c>
      <c r="E978" s="33" t="str">
        <f>IF(ISNUMBER(deployment_raw[[#This Row],[Column5]]), deployment_raw[[#This Row],[Column5]],"")</f>
        <v/>
      </c>
      <c r="F978" s="36" t="str">
        <f>IF(ISNUMBER(deployment_raw[[#This Row],[Column6]]), deployment_raw[[#This Row],[Column6]],"")</f>
        <v/>
      </c>
      <c r="G978" s="31" t="str">
        <f>IF(ISNUMBER(deployment_raw[[#This Row],[Column7]]), deployment_raw[[#This Row],[Column7]]/1048576,"")</f>
        <v/>
      </c>
      <c r="H978" s="31" t="str">
        <f>IF(ISNUMBER(deployment_raw[[#This Row],[Column8]]), deployment_raw[[#This Row],[Column8]],"")</f>
        <v/>
      </c>
      <c r="I978" s="33" t="str">
        <f>IF(ISNUMBER(deployment_raw[[#This Row],[Column9]]), deployment_raw[[#This Row],[Column9]]/1048576,"")</f>
        <v/>
      </c>
      <c r="J978" s="36" t="str">
        <f>IF(ISNUMBER(deployment_raw[[#This Row],[Column10]]), deployment_raw[[#This Row],[Column10]],"")</f>
        <v/>
      </c>
      <c r="K978" s="31" t="str">
        <f>IF(ISNUMBER(deployment_raw[[#This Row],[Column11]]), deployment_raw[[#This Row],[Column11]]/1048576,"")</f>
        <v/>
      </c>
      <c r="L978" s="31" t="str">
        <f>IF(ISNUMBER(deployment_raw[[#This Row],[Column12]]), deployment_raw[[#This Row],[Column12]],"")</f>
        <v/>
      </c>
      <c r="M978" s="40" t="str">
        <f>IF(ISNUMBER(deployment_raw[[#This Row],[Column13]]), deployment_raw[[#This Row],[Column13]]/1048576,"")</f>
        <v/>
      </c>
    </row>
    <row r="979" spans="1:13" ht="15" customHeight="1" x14ac:dyDescent="0.25">
      <c r="A979" s="30" t="str">
        <f>IF(ISNONTEXT(deployment_raw[[#This Row],[Column1]]), "", deployment_raw[[#This Row],[Column1]])</f>
        <v/>
      </c>
      <c r="B979" s="47" t="str">
        <f>IF(ISNONTEXT(deployment_raw[[#This Row],[Column2]]), "", deployment_raw[[#This Row],[Column2]])</f>
        <v/>
      </c>
      <c r="C979" s="48" t="str">
        <f>IF(ISNONTEXT(deployment_raw[[#This Row],[Column3]]), "", deployment_raw[[#This Row],[Column3]])</f>
        <v/>
      </c>
      <c r="D979" s="47" t="str">
        <f>IF(ISNONTEXT(deployment_raw[[#This Row],[Column4]]), "", deployment_raw[[#This Row],[Column4]])</f>
        <v/>
      </c>
      <c r="E979" s="33" t="str">
        <f>IF(ISNUMBER(deployment_raw[[#This Row],[Column5]]), deployment_raw[[#This Row],[Column5]],"")</f>
        <v/>
      </c>
      <c r="F979" s="36" t="str">
        <f>IF(ISNUMBER(deployment_raw[[#This Row],[Column6]]), deployment_raw[[#This Row],[Column6]],"")</f>
        <v/>
      </c>
      <c r="G979" s="31" t="str">
        <f>IF(ISNUMBER(deployment_raw[[#This Row],[Column7]]), deployment_raw[[#This Row],[Column7]]/1048576,"")</f>
        <v/>
      </c>
      <c r="H979" s="31" t="str">
        <f>IF(ISNUMBER(deployment_raw[[#This Row],[Column8]]), deployment_raw[[#This Row],[Column8]],"")</f>
        <v/>
      </c>
      <c r="I979" s="33" t="str">
        <f>IF(ISNUMBER(deployment_raw[[#This Row],[Column9]]), deployment_raw[[#This Row],[Column9]]/1048576,"")</f>
        <v/>
      </c>
      <c r="J979" s="36" t="str">
        <f>IF(ISNUMBER(deployment_raw[[#This Row],[Column10]]), deployment_raw[[#This Row],[Column10]],"")</f>
        <v/>
      </c>
      <c r="K979" s="31" t="str">
        <f>IF(ISNUMBER(deployment_raw[[#This Row],[Column11]]), deployment_raw[[#This Row],[Column11]]/1048576,"")</f>
        <v/>
      </c>
      <c r="L979" s="31" t="str">
        <f>IF(ISNUMBER(deployment_raw[[#This Row],[Column12]]), deployment_raw[[#This Row],[Column12]],"")</f>
        <v/>
      </c>
      <c r="M979" s="40" t="str">
        <f>IF(ISNUMBER(deployment_raw[[#This Row],[Column13]]), deployment_raw[[#This Row],[Column13]]/1048576,"")</f>
        <v/>
      </c>
    </row>
    <row r="980" spans="1:13" ht="15" customHeight="1" x14ac:dyDescent="0.25">
      <c r="A980" s="30" t="str">
        <f>IF(ISNONTEXT(deployment_raw[[#This Row],[Column1]]), "", deployment_raw[[#This Row],[Column1]])</f>
        <v/>
      </c>
      <c r="B980" s="47" t="str">
        <f>IF(ISNONTEXT(deployment_raw[[#This Row],[Column2]]), "", deployment_raw[[#This Row],[Column2]])</f>
        <v/>
      </c>
      <c r="C980" s="48" t="str">
        <f>IF(ISNONTEXT(deployment_raw[[#This Row],[Column3]]), "", deployment_raw[[#This Row],[Column3]])</f>
        <v/>
      </c>
      <c r="D980" s="47" t="str">
        <f>IF(ISNONTEXT(deployment_raw[[#This Row],[Column4]]), "", deployment_raw[[#This Row],[Column4]])</f>
        <v/>
      </c>
      <c r="E980" s="33" t="str">
        <f>IF(ISNUMBER(deployment_raw[[#This Row],[Column5]]), deployment_raw[[#This Row],[Column5]],"")</f>
        <v/>
      </c>
      <c r="F980" s="36" t="str">
        <f>IF(ISNUMBER(deployment_raw[[#This Row],[Column6]]), deployment_raw[[#This Row],[Column6]],"")</f>
        <v/>
      </c>
      <c r="G980" s="31" t="str">
        <f>IF(ISNUMBER(deployment_raw[[#This Row],[Column7]]), deployment_raw[[#This Row],[Column7]]/1048576,"")</f>
        <v/>
      </c>
      <c r="H980" s="31" t="str">
        <f>IF(ISNUMBER(deployment_raw[[#This Row],[Column8]]), deployment_raw[[#This Row],[Column8]],"")</f>
        <v/>
      </c>
      <c r="I980" s="33" t="str">
        <f>IF(ISNUMBER(deployment_raw[[#This Row],[Column9]]), deployment_raw[[#This Row],[Column9]]/1048576,"")</f>
        <v/>
      </c>
      <c r="J980" s="36" t="str">
        <f>IF(ISNUMBER(deployment_raw[[#This Row],[Column10]]), deployment_raw[[#This Row],[Column10]],"")</f>
        <v/>
      </c>
      <c r="K980" s="31" t="str">
        <f>IF(ISNUMBER(deployment_raw[[#This Row],[Column11]]), deployment_raw[[#This Row],[Column11]]/1048576,"")</f>
        <v/>
      </c>
      <c r="L980" s="31" t="str">
        <f>IF(ISNUMBER(deployment_raw[[#This Row],[Column12]]), deployment_raw[[#This Row],[Column12]],"")</f>
        <v/>
      </c>
      <c r="M980" s="40" t="str">
        <f>IF(ISNUMBER(deployment_raw[[#This Row],[Column13]]), deployment_raw[[#This Row],[Column13]]/1048576,"")</f>
        <v/>
      </c>
    </row>
    <row r="981" spans="1:13" ht="15" customHeight="1" x14ac:dyDescent="0.25">
      <c r="A981" s="30" t="str">
        <f>IF(ISNONTEXT(deployment_raw[[#This Row],[Column1]]), "", deployment_raw[[#This Row],[Column1]])</f>
        <v/>
      </c>
      <c r="B981" s="47" t="str">
        <f>IF(ISNONTEXT(deployment_raw[[#This Row],[Column2]]), "", deployment_raw[[#This Row],[Column2]])</f>
        <v/>
      </c>
      <c r="C981" s="48" t="str">
        <f>IF(ISNONTEXT(deployment_raw[[#This Row],[Column3]]), "", deployment_raw[[#This Row],[Column3]])</f>
        <v/>
      </c>
      <c r="D981" s="47" t="str">
        <f>IF(ISNONTEXT(deployment_raw[[#This Row],[Column4]]), "", deployment_raw[[#This Row],[Column4]])</f>
        <v/>
      </c>
      <c r="E981" s="33" t="str">
        <f>IF(ISNUMBER(deployment_raw[[#This Row],[Column5]]), deployment_raw[[#This Row],[Column5]],"")</f>
        <v/>
      </c>
      <c r="F981" s="36" t="str">
        <f>IF(ISNUMBER(deployment_raw[[#This Row],[Column6]]), deployment_raw[[#This Row],[Column6]],"")</f>
        <v/>
      </c>
      <c r="G981" s="31" t="str">
        <f>IF(ISNUMBER(deployment_raw[[#This Row],[Column7]]), deployment_raw[[#This Row],[Column7]]/1048576,"")</f>
        <v/>
      </c>
      <c r="H981" s="31" t="str">
        <f>IF(ISNUMBER(deployment_raw[[#This Row],[Column8]]), deployment_raw[[#This Row],[Column8]],"")</f>
        <v/>
      </c>
      <c r="I981" s="33" t="str">
        <f>IF(ISNUMBER(deployment_raw[[#This Row],[Column9]]), deployment_raw[[#This Row],[Column9]]/1048576,"")</f>
        <v/>
      </c>
      <c r="J981" s="36" t="str">
        <f>IF(ISNUMBER(deployment_raw[[#This Row],[Column10]]), deployment_raw[[#This Row],[Column10]],"")</f>
        <v/>
      </c>
      <c r="K981" s="31" t="str">
        <f>IF(ISNUMBER(deployment_raw[[#This Row],[Column11]]), deployment_raw[[#This Row],[Column11]]/1048576,"")</f>
        <v/>
      </c>
      <c r="L981" s="31" t="str">
        <f>IF(ISNUMBER(deployment_raw[[#This Row],[Column12]]), deployment_raw[[#This Row],[Column12]],"")</f>
        <v/>
      </c>
      <c r="M981" s="40" t="str">
        <f>IF(ISNUMBER(deployment_raw[[#This Row],[Column13]]), deployment_raw[[#This Row],[Column13]]/1048576,"")</f>
        <v/>
      </c>
    </row>
    <row r="982" spans="1:13" ht="15" customHeight="1" x14ac:dyDescent="0.25">
      <c r="A982" s="30" t="str">
        <f>IF(ISNONTEXT(deployment_raw[[#This Row],[Column1]]), "", deployment_raw[[#This Row],[Column1]])</f>
        <v/>
      </c>
      <c r="B982" s="47" t="str">
        <f>IF(ISNONTEXT(deployment_raw[[#This Row],[Column2]]), "", deployment_raw[[#This Row],[Column2]])</f>
        <v/>
      </c>
      <c r="C982" s="48" t="str">
        <f>IF(ISNONTEXT(deployment_raw[[#This Row],[Column3]]), "", deployment_raw[[#This Row],[Column3]])</f>
        <v/>
      </c>
      <c r="D982" s="47" t="str">
        <f>IF(ISNONTEXT(deployment_raw[[#This Row],[Column4]]), "", deployment_raw[[#This Row],[Column4]])</f>
        <v/>
      </c>
      <c r="E982" s="33" t="str">
        <f>IF(ISNUMBER(deployment_raw[[#This Row],[Column5]]), deployment_raw[[#This Row],[Column5]],"")</f>
        <v/>
      </c>
      <c r="F982" s="36" t="str">
        <f>IF(ISNUMBER(deployment_raw[[#This Row],[Column6]]), deployment_raw[[#This Row],[Column6]],"")</f>
        <v/>
      </c>
      <c r="G982" s="31" t="str">
        <f>IF(ISNUMBER(deployment_raw[[#This Row],[Column7]]), deployment_raw[[#This Row],[Column7]]/1048576,"")</f>
        <v/>
      </c>
      <c r="H982" s="31" t="str">
        <f>IF(ISNUMBER(deployment_raw[[#This Row],[Column8]]), deployment_raw[[#This Row],[Column8]],"")</f>
        <v/>
      </c>
      <c r="I982" s="33" t="str">
        <f>IF(ISNUMBER(deployment_raw[[#This Row],[Column9]]), deployment_raw[[#This Row],[Column9]]/1048576,"")</f>
        <v/>
      </c>
      <c r="J982" s="36" t="str">
        <f>IF(ISNUMBER(deployment_raw[[#This Row],[Column10]]), deployment_raw[[#This Row],[Column10]],"")</f>
        <v/>
      </c>
      <c r="K982" s="31" t="str">
        <f>IF(ISNUMBER(deployment_raw[[#This Row],[Column11]]), deployment_raw[[#This Row],[Column11]]/1048576,"")</f>
        <v/>
      </c>
      <c r="L982" s="31" t="str">
        <f>IF(ISNUMBER(deployment_raw[[#This Row],[Column12]]), deployment_raw[[#This Row],[Column12]],"")</f>
        <v/>
      </c>
      <c r="M982" s="40" t="str">
        <f>IF(ISNUMBER(deployment_raw[[#This Row],[Column13]]), deployment_raw[[#This Row],[Column13]]/1048576,"")</f>
        <v/>
      </c>
    </row>
    <row r="983" spans="1:13" ht="15" customHeight="1" x14ac:dyDescent="0.25">
      <c r="A983" s="30" t="str">
        <f>IF(ISNONTEXT(deployment_raw[[#This Row],[Column1]]), "", deployment_raw[[#This Row],[Column1]])</f>
        <v/>
      </c>
      <c r="B983" s="47" t="str">
        <f>IF(ISNONTEXT(deployment_raw[[#This Row],[Column2]]), "", deployment_raw[[#This Row],[Column2]])</f>
        <v/>
      </c>
      <c r="C983" s="48" t="str">
        <f>IF(ISNONTEXT(deployment_raw[[#This Row],[Column3]]), "", deployment_raw[[#This Row],[Column3]])</f>
        <v/>
      </c>
      <c r="D983" s="47" t="str">
        <f>IF(ISNONTEXT(deployment_raw[[#This Row],[Column4]]), "", deployment_raw[[#This Row],[Column4]])</f>
        <v/>
      </c>
      <c r="E983" s="33" t="str">
        <f>IF(ISNUMBER(deployment_raw[[#This Row],[Column5]]), deployment_raw[[#This Row],[Column5]],"")</f>
        <v/>
      </c>
      <c r="F983" s="36" t="str">
        <f>IF(ISNUMBER(deployment_raw[[#This Row],[Column6]]), deployment_raw[[#This Row],[Column6]],"")</f>
        <v/>
      </c>
      <c r="G983" s="31" t="str">
        <f>IF(ISNUMBER(deployment_raw[[#This Row],[Column7]]), deployment_raw[[#This Row],[Column7]]/1048576,"")</f>
        <v/>
      </c>
      <c r="H983" s="31" t="str">
        <f>IF(ISNUMBER(deployment_raw[[#This Row],[Column8]]), deployment_raw[[#This Row],[Column8]],"")</f>
        <v/>
      </c>
      <c r="I983" s="33" t="str">
        <f>IF(ISNUMBER(deployment_raw[[#This Row],[Column9]]), deployment_raw[[#This Row],[Column9]]/1048576,"")</f>
        <v/>
      </c>
      <c r="J983" s="36" t="str">
        <f>IF(ISNUMBER(deployment_raw[[#This Row],[Column10]]), deployment_raw[[#This Row],[Column10]],"")</f>
        <v/>
      </c>
      <c r="K983" s="31" t="str">
        <f>IF(ISNUMBER(deployment_raw[[#This Row],[Column11]]), deployment_raw[[#This Row],[Column11]]/1048576,"")</f>
        <v/>
      </c>
      <c r="L983" s="31" t="str">
        <f>IF(ISNUMBER(deployment_raw[[#This Row],[Column12]]), deployment_raw[[#This Row],[Column12]],"")</f>
        <v/>
      </c>
      <c r="M983" s="40" t="str">
        <f>IF(ISNUMBER(deployment_raw[[#This Row],[Column13]]), deployment_raw[[#This Row],[Column13]]/1048576,"")</f>
        <v/>
      </c>
    </row>
    <row r="984" spans="1:13" ht="15" customHeight="1" x14ac:dyDescent="0.25">
      <c r="A984" s="30" t="str">
        <f>IF(ISNONTEXT(deployment_raw[[#This Row],[Column1]]), "", deployment_raw[[#This Row],[Column1]])</f>
        <v/>
      </c>
      <c r="B984" s="47" t="str">
        <f>IF(ISNONTEXT(deployment_raw[[#This Row],[Column2]]), "", deployment_raw[[#This Row],[Column2]])</f>
        <v/>
      </c>
      <c r="C984" s="48" t="str">
        <f>IF(ISNONTEXT(deployment_raw[[#This Row],[Column3]]), "", deployment_raw[[#This Row],[Column3]])</f>
        <v/>
      </c>
      <c r="D984" s="47" t="str">
        <f>IF(ISNONTEXT(deployment_raw[[#This Row],[Column4]]), "", deployment_raw[[#This Row],[Column4]])</f>
        <v/>
      </c>
      <c r="E984" s="33" t="str">
        <f>IF(ISNUMBER(deployment_raw[[#This Row],[Column5]]), deployment_raw[[#This Row],[Column5]],"")</f>
        <v/>
      </c>
      <c r="F984" s="36" t="str">
        <f>IF(ISNUMBER(deployment_raw[[#This Row],[Column6]]), deployment_raw[[#This Row],[Column6]],"")</f>
        <v/>
      </c>
      <c r="G984" s="31" t="str">
        <f>IF(ISNUMBER(deployment_raw[[#This Row],[Column7]]), deployment_raw[[#This Row],[Column7]]/1048576,"")</f>
        <v/>
      </c>
      <c r="H984" s="31" t="str">
        <f>IF(ISNUMBER(deployment_raw[[#This Row],[Column8]]), deployment_raw[[#This Row],[Column8]],"")</f>
        <v/>
      </c>
      <c r="I984" s="33" t="str">
        <f>IF(ISNUMBER(deployment_raw[[#This Row],[Column9]]), deployment_raw[[#This Row],[Column9]]/1048576,"")</f>
        <v/>
      </c>
      <c r="J984" s="36" t="str">
        <f>IF(ISNUMBER(deployment_raw[[#This Row],[Column10]]), deployment_raw[[#This Row],[Column10]],"")</f>
        <v/>
      </c>
      <c r="K984" s="31" t="str">
        <f>IF(ISNUMBER(deployment_raw[[#This Row],[Column11]]), deployment_raw[[#This Row],[Column11]]/1048576,"")</f>
        <v/>
      </c>
      <c r="L984" s="31" t="str">
        <f>IF(ISNUMBER(deployment_raw[[#This Row],[Column12]]), deployment_raw[[#This Row],[Column12]],"")</f>
        <v/>
      </c>
      <c r="M984" s="40" t="str">
        <f>IF(ISNUMBER(deployment_raw[[#This Row],[Column13]]), deployment_raw[[#This Row],[Column13]]/1048576,"")</f>
        <v/>
      </c>
    </row>
    <row r="985" spans="1:13" ht="15" customHeight="1" x14ac:dyDescent="0.25">
      <c r="A985" s="30" t="str">
        <f>IF(ISNONTEXT(deployment_raw[[#This Row],[Column1]]), "", deployment_raw[[#This Row],[Column1]])</f>
        <v/>
      </c>
      <c r="B985" s="47" t="str">
        <f>IF(ISNONTEXT(deployment_raw[[#This Row],[Column2]]), "", deployment_raw[[#This Row],[Column2]])</f>
        <v/>
      </c>
      <c r="C985" s="48" t="str">
        <f>IF(ISNONTEXT(deployment_raw[[#This Row],[Column3]]), "", deployment_raw[[#This Row],[Column3]])</f>
        <v/>
      </c>
      <c r="D985" s="47" t="str">
        <f>IF(ISNONTEXT(deployment_raw[[#This Row],[Column4]]), "", deployment_raw[[#This Row],[Column4]])</f>
        <v/>
      </c>
      <c r="E985" s="33" t="str">
        <f>IF(ISNUMBER(deployment_raw[[#This Row],[Column5]]), deployment_raw[[#This Row],[Column5]],"")</f>
        <v/>
      </c>
      <c r="F985" s="36" t="str">
        <f>IF(ISNUMBER(deployment_raw[[#This Row],[Column6]]), deployment_raw[[#This Row],[Column6]],"")</f>
        <v/>
      </c>
      <c r="G985" s="31" t="str">
        <f>IF(ISNUMBER(deployment_raw[[#This Row],[Column7]]), deployment_raw[[#This Row],[Column7]]/1048576,"")</f>
        <v/>
      </c>
      <c r="H985" s="31" t="str">
        <f>IF(ISNUMBER(deployment_raw[[#This Row],[Column8]]), deployment_raw[[#This Row],[Column8]],"")</f>
        <v/>
      </c>
      <c r="I985" s="33" t="str">
        <f>IF(ISNUMBER(deployment_raw[[#This Row],[Column9]]), deployment_raw[[#This Row],[Column9]]/1048576,"")</f>
        <v/>
      </c>
      <c r="J985" s="36" t="str">
        <f>IF(ISNUMBER(deployment_raw[[#This Row],[Column10]]), deployment_raw[[#This Row],[Column10]],"")</f>
        <v/>
      </c>
      <c r="K985" s="31" t="str">
        <f>IF(ISNUMBER(deployment_raw[[#This Row],[Column11]]), deployment_raw[[#This Row],[Column11]]/1048576,"")</f>
        <v/>
      </c>
      <c r="L985" s="31" t="str">
        <f>IF(ISNUMBER(deployment_raw[[#This Row],[Column12]]), deployment_raw[[#This Row],[Column12]],"")</f>
        <v/>
      </c>
      <c r="M985" s="40" t="str">
        <f>IF(ISNUMBER(deployment_raw[[#This Row],[Column13]]), deployment_raw[[#This Row],[Column13]]/1048576,"")</f>
        <v/>
      </c>
    </row>
    <row r="986" spans="1:13" ht="15" customHeight="1" x14ac:dyDescent="0.25">
      <c r="A986" s="30" t="str">
        <f>IF(ISNONTEXT(deployment_raw[[#This Row],[Column1]]), "", deployment_raw[[#This Row],[Column1]])</f>
        <v/>
      </c>
      <c r="B986" s="47" t="str">
        <f>IF(ISNONTEXT(deployment_raw[[#This Row],[Column2]]), "", deployment_raw[[#This Row],[Column2]])</f>
        <v/>
      </c>
      <c r="C986" s="48" t="str">
        <f>IF(ISNONTEXT(deployment_raw[[#This Row],[Column3]]), "", deployment_raw[[#This Row],[Column3]])</f>
        <v/>
      </c>
      <c r="D986" s="47" t="str">
        <f>IF(ISNONTEXT(deployment_raw[[#This Row],[Column4]]), "", deployment_raw[[#This Row],[Column4]])</f>
        <v/>
      </c>
      <c r="E986" s="33" t="str">
        <f>IF(ISNUMBER(deployment_raw[[#This Row],[Column5]]), deployment_raw[[#This Row],[Column5]],"")</f>
        <v/>
      </c>
      <c r="F986" s="36" t="str">
        <f>IF(ISNUMBER(deployment_raw[[#This Row],[Column6]]), deployment_raw[[#This Row],[Column6]],"")</f>
        <v/>
      </c>
      <c r="G986" s="31" t="str">
        <f>IF(ISNUMBER(deployment_raw[[#This Row],[Column7]]), deployment_raw[[#This Row],[Column7]]/1048576,"")</f>
        <v/>
      </c>
      <c r="H986" s="31" t="str">
        <f>IF(ISNUMBER(deployment_raw[[#This Row],[Column8]]), deployment_raw[[#This Row],[Column8]],"")</f>
        <v/>
      </c>
      <c r="I986" s="33" t="str">
        <f>IF(ISNUMBER(deployment_raw[[#This Row],[Column9]]), deployment_raw[[#This Row],[Column9]]/1048576,"")</f>
        <v/>
      </c>
      <c r="J986" s="36" t="str">
        <f>IF(ISNUMBER(deployment_raw[[#This Row],[Column10]]), deployment_raw[[#This Row],[Column10]],"")</f>
        <v/>
      </c>
      <c r="K986" s="31" t="str">
        <f>IF(ISNUMBER(deployment_raw[[#This Row],[Column11]]), deployment_raw[[#This Row],[Column11]]/1048576,"")</f>
        <v/>
      </c>
      <c r="L986" s="31" t="str">
        <f>IF(ISNUMBER(deployment_raw[[#This Row],[Column12]]), deployment_raw[[#This Row],[Column12]],"")</f>
        <v/>
      </c>
      <c r="M986" s="40" t="str">
        <f>IF(ISNUMBER(deployment_raw[[#This Row],[Column13]]), deployment_raw[[#This Row],[Column13]]/1048576,"")</f>
        <v/>
      </c>
    </row>
    <row r="987" spans="1:13" ht="15" customHeight="1" x14ac:dyDescent="0.25">
      <c r="A987" s="30" t="str">
        <f>IF(ISNONTEXT(deployment_raw[[#This Row],[Column1]]), "", deployment_raw[[#This Row],[Column1]])</f>
        <v/>
      </c>
      <c r="B987" s="47" t="str">
        <f>IF(ISNONTEXT(deployment_raw[[#This Row],[Column2]]), "", deployment_raw[[#This Row],[Column2]])</f>
        <v/>
      </c>
      <c r="C987" s="48" t="str">
        <f>IF(ISNONTEXT(deployment_raw[[#This Row],[Column3]]), "", deployment_raw[[#This Row],[Column3]])</f>
        <v/>
      </c>
      <c r="D987" s="47" t="str">
        <f>IF(ISNONTEXT(deployment_raw[[#This Row],[Column4]]), "", deployment_raw[[#This Row],[Column4]])</f>
        <v/>
      </c>
      <c r="E987" s="33" t="str">
        <f>IF(ISNUMBER(deployment_raw[[#This Row],[Column5]]), deployment_raw[[#This Row],[Column5]],"")</f>
        <v/>
      </c>
      <c r="F987" s="36" t="str">
        <f>IF(ISNUMBER(deployment_raw[[#This Row],[Column6]]), deployment_raw[[#This Row],[Column6]],"")</f>
        <v/>
      </c>
      <c r="G987" s="31" t="str">
        <f>IF(ISNUMBER(deployment_raw[[#This Row],[Column7]]), deployment_raw[[#This Row],[Column7]]/1048576,"")</f>
        <v/>
      </c>
      <c r="H987" s="31" t="str">
        <f>IF(ISNUMBER(deployment_raw[[#This Row],[Column8]]), deployment_raw[[#This Row],[Column8]],"")</f>
        <v/>
      </c>
      <c r="I987" s="33" t="str">
        <f>IF(ISNUMBER(deployment_raw[[#This Row],[Column9]]), deployment_raw[[#This Row],[Column9]]/1048576,"")</f>
        <v/>
      </c>
      <c r="J987" s="36" t="str">
        <f>IF(ISNUMBER(deployment_raw[[#This Row],[Column10]]), deployment_raw[[#This Row],[Column10]],"")</f>
        <v/>
      </c>
      <c r="K987" s="31" t="str">
        <f>IF(ISNUMBER(deployment_raw[[#This Row],[Column11]]), deployment_raw[[#This Row],[Column11]]/1048576,"")</f>
        <v/>
      </c>
      <c r="L987" s="31" t="str">
        <f>IF(ISNUMBER(deployment_raw[[#This Row],[Column12]]), deployment_raw[[#This Row],[Column12]],"")</f>
        <v/>
      </c>
      <c r="M987" s="40" t="str">
        <f>IF(ISNUMBER(deployment_raw[[#This Row],[Column13]]), deployment_raw[[#This Row],[Column13]]/1048576,"")</f>
        <v/>
      </c>
    </row>
    <row r="988" spans="1:13" ht="15" customHeight="1" x14ac:dyDescent="0.25">
      <c r="A988" s="30" t="str">
        <f>IF(ISNONTEXT(deployment_raw[[#This Row],[Column1]]), "", deployment_raw[[#This Row],[Column1]])</f>
        <v/>
      </c>
      <c r="B988" s="47" t="str">
        <f>IF(ISNONTEXT(deployment_raw[[#This Row],[Column2]]), "", deployment_raw[[#This Row],[Column2]])</f>
        <v/>
      </c>
      <c r="C988" s="48" t="str">
        <f>IF(ISNONTEXT(deployment_raw[[#This Row],[Column3]]), "", deployment_raw[[#This Row],[Column3]])</f>
        <v/>
      </c>
      <c r="D988" s="47" t="str">
        <f>IF(ISNONTEXT(deployment_raw[[#This Row],[Column4]]), "", deployment_raw[[#This Row],[Column4]])</f>
        <v/>
      </c>
      <c r="E988" s="33" t="str">
        <f>IF(ISNUMBER(deployment_raw[[#This Row],[Column5]]), deployment_raw[[#This Row],[Column5]],"")</f>
        <v/>
      </c>
      <c r="F988" s="36" t="str">
        <f>IF(ISNUMBER(deployment_raw[[#This Row],[Column6]]), deployment_raw[[#This Row],[Column6]],"")</f>
        <v/>
      </c>
      <c r="G988" s="31" t="str">
        <f>IF(ISNUMBER(deployment_raw[[#This Row],[Column7]]), deployment_raw[[#This Row],[Column7]]/1048576,"")</f>
        <v/>
      </c>
      <c r="H988" s="31" t="str">
        <f>IF(ISNUMBER(deployment_raw[[#This Row],[Column8]]), deployment_raw[[#This Row],[Column8]],"")</f>
        <v/>
      </c>
      <c r="I988" s="33" t="str">
        <f>IF(ISNUMBER(deployment_raw[[#This Row],[Column9]]), deployment_raw[[#This Row],[Column9]]/1048576,"")</f>
        <v/>
      </c>
      <c r="J988" s="36" t="str">
        <f>IF(ISNUMBER(deployment_raw[[#This Row],[Column10]]), deployment_raw[[#This Row],[Column10]],"")</f>
        <v/>
      </c>
      <c r="K988" s="31" t="str">
        <f>IF(ISNUMBER(deployment_raw[[#This Row],[Column11]]), deployment_raw[[#This Row],[Column11]]/1048576,"")</f>
        <v/>
      </c>
      <c r="L988" s="31" t="str">
        <f>IF(ISNUMBER(deployment_raw[[#This Row],[Column12]]), deployment_raw[[#This Row],[Column12]],"")</f>
        <v/>
      </c>
      <c r="M988" s="40" t="str">
        <f>IF(ISNUMBER(deployment_raw[[#This Row],[Column13]]), deployment_raw[[#This Row],[Column13]]/1048576,"")</f>
        <v/>
      </c>
    </row>
    <row r="989" spans="1:13" ht="15" customHeight="1" x14ac:dyDescent="0.25">
      <c r="A989" s="30" t="str">
        <f>IF(ISNONTEXT(deployment_raw[[#This Row],[Column1]]), "", deployment_raw[[#This Row],[Column1]])</f>
        <v/>
      </c>
      <c r="B989" s="47" t="str">
        <f>IF(ISNONTEXT(deployment_raw[[#This Row],[Column2]]), "", deployment_raw[[#This Row],[Column2]])</f>
        <v/>
      </c>
      <c r="C989" s="48" t="str">
        <f>IF(ISNONTEXT(deployment_raw[[#This Row],[Column3]]), "", deployment_raw[[#This Row],[Column3]])</f>
        <v/>
      </c>
      <c r="D989" s="47" t="str">
        <f>IF(ISNONTEXT(deployment_raw[[#This Row],[Column4]]), "", deployment_raw[[#This Row],[Column4]])</f>
        <v/>
      </c>
      <c r="E989" s="33" t="str">
        <f>IF(ISNUMBER(deployment_raw[[#This Row],[Column5]]), deployment_raw[[#This Row],[Column5]],"")</f>
        <v/>
      </c>
      <c r="F989" s="36" t="str">
        <f>IF(ISNUMBER(deployment_raw[[#This Row],[Column6]]), deployment_raw[[#This Row],[Column6]],"")</f>
        <v/>
      </c>
      <c r="G989" s="31" t="str">
        <f>IF(ISNUMBER(deployment_raw[[#This Row],[Column7]]), deployment_raw[[#This Row],[Column7]]/1048576,"")</f>
        <v/>
      </c>
      <c r="H989" s="31" t="str">
        <f>IF(ISNUMBER(deployment_raw[[#This Row],[Column8]]), deployment_raw[[#This Row],[Column8]],"")</f>
        <v/>
      </c>
      <c r="I989" s="33" t="str">
        <f>IF(ISNUMBER(deployment_raw[[#This Row],[Column9]]), deployment_raw[[#This Row],[Column9]]/1048576,"")</f>
        <v/>
      </c>
      <c r="J989" s="36" t="str">
        <f>IF(ISNUMBER(deployment_raw[[#This Row],[Column10]]), deployment_raw[[#This Row],[Column10]],"")</f>
        <v/>
      </c>
      <c r="K989" s="31" t="str">
        <f>IF(ISNUMBER(deployment_raw[[#This Row],[Column11]]), deployment_raw[[#This Row],[Column11]]/1048576,"")</f>
        <v/>
      </c>
      <c r="L989" s="31" t="str">
        <f>IF(ISNUMBER(deployment_raw[[#This Row],[Column12]]), deployment_raw[[#This Row],[Column12]],"")</f>
        <v/>
      </c>
      <c r="M989" s="40" t="str">
        <f>IF(ISNUMBER(deployment_raw[[#This Row],[Column13]]), deployment_raw[[#This Row],[Column13]]/1048576,"")</f>
        <v/>
      </c>
    </row>
    <row r="990" spans="1:13" ht="15" customHeight="1" x14ac:dyDescent="0.25">
      <c r="A990" s="30" t="str">
        <f>IF(ISNONTEXT(deployment_raw[[#This Row],[Column1]]), "", deployment_raw[[#This Row],[Column1]])</f>
        <v/>
      </c>
      <c r="B990" s="47" t="str">
        <f>IF(ISNONTEXT(deployment_raw[[#This Row],[Column2]]), "", deployment_raw[[#This Row],[Column2]])</f>
        <v/>
      </c>
      <c r="C990" s="48" t="str">
        <f>IF(ISNONTEXT(deployment_raw[[#This Row],[Column3]]), "", deployment_raw[[#This Row],[Column3]])</f>
        <v/>
      </c>
      <c r="D990" s="47" t="str">
        <f>IF(ISNONTEXT(deployment_raw[[#This Row],[Column4]]), "", deployment_raw[[#This Row],[Column4]])</f>
        <v/>
      </c>
      <c r="E990" s="33" t="str">
        <f>IF(ISNUMBER(deployment_raw[[#This Row],[Column5]]), deployment_raw[[#This Row],[Column5]],"")</f>
        <v/>
      </c>
      <c r="F990" s="36" t="str">
        <f>IF(ISNUMBER(deployment_raw[[#This Row],[Column6]]), deployment_raw[[#This Row],[Column6]],"")</f>
        <v/>
      </c>
      <c r="G990" s="31" t="str">
        <f>IF(ISNUMBER(deployment_raw[[#This Row],[Column7]]), deployment_raw[[#This Row],[Column7]]/1048576,"")</f>
        <v/>
      </c>
      <c r="H990" s="31" t="str">
        <f>IF(ISNUMBER(deployment_raw[[#This Row],[Column8]]), deployment_raw[[#This Row],[Column8]],"")</f>
        <v/>
      </c>
      <c r="I990" s="33" t="str">
        <f>IF(ISNUMBER(deployment_raw[[#This Row],[Column9]]), deployment_raw[[#This Row],[Column9]]/1048576,"")</f>
        <v/>
      </c>
      <c r="J990" s="36" t="str">
        <f>IF(ISNUMBER(deployment_raw[[#This Row],[Column10]]), deployment_raw[[#This Row],[Column10]],"")</f>
        <v/>
      </c>
      <c r="K990" s="31" t="str">
        <f>IF(ISNUMBER(deployment_raw[[#This Row],[Column11]]), deployment_raw[[#This Row],[Column11]]/1048576,"")</f>
        <v/>
      </c>
      <c r="L990" s="31" t="str">
        <f>IF(ISNUMBER(deployment_raw[[#This Row],[Column12]]), deployment_raw[[#This Row],[Column12]],"")</f>
        <v/>
      </c>
      <c r="M990" s="40" t="str">
        <f>IF(ISNUMBER(deployment_raw[[#This Row],[Column13]]), deployment_raw[[#This Row],[Column13]]/1048576,"")</f>
        <v/>
      </c>
    </row>
    <row r="991" spans="1:13" ht="15" customHeight="1" x14ac:dyDescent="0.25">
      <c r="A991" s="30" t="str">
        <f>IF(ISNONTEXT(deployment_raw[[#This Row],[Column1]]), "", deployment_raw[[#This Row],[Column1]])</f>
        <v/>
      </c>
      <c r="B991" s="47" t="str">
        <f>IF(ISNONTEXT(deployment_raw[[#This Row],[Column2]]), "", deployment_raw[[#This Row],[Column2]])</f>
        <v/>
      </c>
      <c r="C991" s="48" t="str">
        <f>IF(ISNONTEXT(deployment_raw[[#This Row],[Column3]]), "", deployment_raw[[#This Row],[Column3]])</f>
        <v/>
      </c>
      <c r="D991" s="47" t="str">
        <f>IF(ISNONTEXT(deployment_raw[[#This Row],[Column4]]), "", deployment_raw[[#This Row],[Column4]])</f>
        <v/>
      </c>
      <c r="E991" s="33" t="str">
        <f>IF(ISNUMBER(deployment_raw[[#This Row],[Column5]]), deployment_raw[[#This Row],[Column5]],"")</f>
        <v/>
      </c>
      <c r="F991" s="36" t="str">
        <f>IF(ISNUMBER(deployment_raw[[#This Row],[Column6]]), deployment_raw[[#This Row],[Column6]],"")</f>
        <v/>
      </c>
      <c r="G991" s="31" t="str">
        <f>IF(ISNUMBER(deployment_raw[[#This Row],[Column7]]), deployment_raw[[#This Row],[Column7]]/1048576,"")</f>
        <v/>
      </c>
      <c r="H991" s="31" t="str">
        <f>IF(ISNUMBER(deployment_raw[[#This Row],[Column8]]), deployment_raw[[#This Row],[Column8]],"")</f>
        <v/>
      </c>
      <c r="I991" s="33" t="str">
        <f>IF(ISNUMBER(deployment_raw[[#This Row],[Column9]]), deployment_raw[[#This Row],[Column9]]/1048576,"")</f>
        <v/>
      </c>
      <c r="J991" s="36" t="str">
        <f>IF(ISNUMBER(deployment_raw[[#This Row],[Column10]]), deployment_raw[[#This Row],[Column10]],"")</f>
        <v/>
      </c>
      <c r="K991" s="31" t="str">
        <f>IF(ISNUMBER(deployment_raw[[#This Row],[Column11]]), deployment_raw[[#This Row],[Column11]]/1048576,"")</f>
        <v/>
      </c>
      <c r="L991" s="31" t="str">
        <f>IF(ISNUMBER(deployment_raw[[#This Row],[Column12]]), deployment_raw[[#This Row],[Column12]],"")</f>
        <v/>
      </c>
      <c r="M991" s="40" t="str">
        <f>IF(ISNUMBER(deployment_raw[[#This Row],[Column13]]), deployment_raw[[#This Row],[Column13]]/1048576,"")</f>
        <v/>
      </c>
    </row>
    <row r="992" spans="1:13" ht="15" customHeight="1" x14ac:dyDescent="0.25">
      <c r="A992" s="30" t="str">
        <f>IF(ISNONTEXT(deployment_raw[[#This Row],[Column1]]), "", deployment_raw[[#This Row],[Column1]])</f>
        <v/>
      </c>
      <c r="B992" s="47" t="str">
        <f>IF(ISNONTEXT(deployment_raw[[#This Row],[Column2]]), "", deployment_raw[[#This Row],[Column2]])</f>
        <v/>
      </c>
      <c r="C992" s="48" t="str">
        <f>IF(ISNONTEXT(deployment_raw[[#This Row],[Column3]]), "", deployment_raw[[#This Row],[Column3]])</f>
        <v/>
      </c>
      <c r="D992" s="47" t="str">
        <f>IF(ISNONTEXT(deployment_raw[[#This Row],[Column4]]), "", deployment_raw[[#This Row],[Column4]])</f>
        <v/>
      </c>
      <c r="E992" s="33" t="str">
        <f>IF(ISNUMBER(deployment_raw[[#This Row],[Column5]]), deployment_raw[[#This Row],[Column5]],"")</f>
        <v/>
      </c>
      <c r="F992" s="36" t="str">
        <f>IF(ISNUMBER(deployment_raw[[#This Row],[Column6]]), deployment_raw[[#This Row],[Column6]],"")</f>
        <v/>
      </c>
      <c r="G992" s="31" t="str">
        <f>IF(ISNUMBER(deployment_raw[[#This Row],[Column7]]), deployment_raw[[#This Row],[Column7]]/1048576,"")</f>
        <v/>
      </c>
      <c r="H992" s="31" t="str">
        <f>IF(ISNUMBER(deployment_raw[[#This Row],[Column8]]), deployment_raw[[#This Row],[Column8]],"")</f>
        <v/>
      </c>
      <c r="I992" s="33" t="str">
        <f>IF(ISNUMBER(deployment_raw[[#This Row],[Column9]]), deployment_raw[[#This Row],[Column9]]/1048576,"")</f>
        <v/>
      </c>
      <c r="J992" s="36" t="str">
        <f>IF(ISNUMBER(deployment_raw[[#This Row],[Column10]]), deployment_raw[[#This Row],[Column10]],"")</f>
        <v/>
      </c>
      <c r="K992" s="31" t="str">
        <f>IF(ISNUMBER(deployment_raw[[#This Row],[Column11]]), deployment_raw[[#This Row],[Column11]]/1048576,"")</f>
        <v/>
      </c>
      <c r="L992" s="31" t="str">
        <f>IF(ISNUMBER(deployment_raw[[#This Row],[Column12]]), deployment_raw[[#This Row],[Column12]],"")</f>
        <v/>
      </c>
      <c r="M992" s="40" t="str">
        <f>IF(ISNUMBER(deployment_raw[[#This Row],[Column13]]), deployment_raw[[#This Row],[Column13]]/1048576,"")</f>
        <v/>
      </c>
    </row>
    <row r="993" spans="1:13" ht="15" customHeight="1" x14ac:dyDescent="0.25">
      <c r="A993" s="30" t="str">
        <f>IF(ISNONTEXT(deployment_raw[[#This Row],[Column1]]), "", deployment_raw[[#This Row],[Column1]])</f>
        <v/>
      </c>
      <c r="B993" s="47" t="str">
        <f>IF(ISNONTEXT(deployment_raw[[#This Row],[Column2]]), "", deployment_raw[[#This Row],[Column2]])</f>
        <v/>
      </c>
      <c r="C993" s="48" t="str">
        <f>IF(ISNONTEXT(deployment_raw[[#This Row],[Column3]]), "", deployment_raw[[#This Row],[Column3]])</f>
        <v/>
      </c>
      <c r="D993" s="47" t="str">
        <f>IF(ISNONTEXT(deployment_raw[[#This Row],[Column4]]), "", deployment_raw[[#This Row],[Column4]])</f>
        <v/>
      </c>
      <c r="E993" s="33" t="str">
        <f>IF(ISNUMBER(deployment_raw[[#This Row],[Column5]]), deployment_raw[[#This Row],[Column5]],"")</f>
        <v/>
      </c>
      <c r="F993" s="36" t="str">
        <f>IF(ISNUMBER(deployment_raw[[#This Row],[Column6]]), deployment_raw[[#This Row],[Column6]],"")</f>
        <v/>
      </c>
      <c r="G993" s="31" t="str">
        <f>IF(ISNUMBER(deployment_raw[[#This Row],[Column7]]), deployment_raw[[#This Row],[Column7]]/1048576,"")</f>
        <v/>
      </c>
      <c r="H993" s="31" t="str">
        <f>IF(ISNUMBER(deployment_raw[[#This Row],[Column8]]), deployment_raw[[#This Row],[Column8]],"")</f>
        <v/>
      </c>
      <c r="I993" s="33" t="str">
        <f>IF(ISNUMBER(deployment_raw[[#This Row],[Column9]]), deployment_raw[[#This Row],[Column9]]/1048576,"")</f>
        <v/>
      </c>
      <c r="J993" s="36" t="str">
        <f>IF(ISNUMBER(deployment_raw[[#This Row],[Column10]]), deployment_raw[[#This Row],[Column10]],"")</f>
        <v/>
      </c>
      <c r="K993" s="31" t="str">
        <f>IF(ISNUMBER(deployment_raw[[#This Row],[Column11]]), deployment_raw[[#This Row],[Column11]]/1048576,"")</f>
        <v/>
      </c>
      <c r="L993" s="31" t="str">
        <f>IF(ISNUMBER(deployment_raw[[#This Row],[Column12]]), deployment_raw[[#This Row],[Column12]],"")</f>
        <v/>
      </c>
      <c r="M993" s="40" t="str">
        <f>IF(ISNUMBER(deployment_raw[[#This Row],[Column13]]), deployment_raw[[#This Row],[Column13]]/1048576,"")</f>
        <v/>
      </c>
    </row>
    <row r="994" spans="1:13" ht="15" customHeight="1" x14ac:dyDescent="0.25">
      <c r="A994" s="30" t="str">
        <f>IF(ISNONTEXT(deployment_raw[[#This Row],[Column1]]), "", deployment_raw[[#This Row],[Column1]])</f>
        <v/>
      </c>
      <c r="B994" s="47" t="str">
        <f>IF(ISNONTEXT(deployment_raw[[#This Row],[Column2]]), "", deployment_raw[[#This Row],[Column2]])</f>
        <v/>
      </c>
      <c r="C994" s="48" t="str">
        <f>IF(ISNONTEXT(deployment_raw[[#This Row],[Column3]]), "", deployment_raw[[#This Row],[Column3]])</f>
        <v/>
      </c>
      <c r="D994" s="47" t="str">
        <f>IF(ISNONTEXT(deployment_raw[[#This Row],[Column4]]), "", deployment_raw[[#This Row],[Column4]])</f>
        <v/>
      </c>
      <c r="E994" s="33" t="str">
        <f>IF(ISNUMBER(deployment_raw[[#This Row],[Column5]]), deployment_raw[[#This Row],[Column5]],"")</f>
        <v/>
      </c>
      <c r="F994" s="36" t="str">
        <f>IF(ISNUMBER(deployment_raw[[#This Row],[Column6]]), deployment_raw[[#This Row],[Column6]],"")</f>
        <v/>
      </c>
      <c r="G994" s="31" t="str">
        <f>IF(ISNUMBER(deployment_raw[[#This Row],[Column7]]), deployment_raw[[#This Row],[Column7]]/1048576,"")</f>
        <v/>
      </c>
      <c r="H994" s="31" t="str">
        <f>IF(ISNUMBER(deployment_raw[[#This Row],[Column8]]), deployment_raw[[#This Row],[Column8]],"")</f>
        <v/>
      </c>
      <c r="I994" s="33" t="str">
        <f>IF(ISNUMBER(deployment_raw[[#This Row],[Column9]]), deployment_raw[[#This Row],[Column9]]/1048576,"")</f>
        <v/>
      </c>
      <c r="J994" s="36" t="str">
        <f>IF(ISNUMBER(deployment_raw[[#This Row],[Column10]]), deployment_raw[[#This Row],[Column10]],"")</f>
        <v/>
      </c>
      <c r="K994" s="31" t="str">
        <f>IF(ISNUMBER(deployment_raw[[#This Row],[Column11]]), deployment_raw[[#This Row],[Column11]]/1048576,"")</f>
        <v/>
      </c>
      <c r="L994" s="31" t="str">
        <f>IF(ISNUMBER(deployment_raw[[#This Row],[Column12]]), deployment_raw[[#This Row],[Column12]],"")</f>
        <v/>
      </c>
      <c r="M994" s="40" t="str">
        <f>IF(ISNUMBER(deployment_raw[[#This Row],[Column13]]), deployment_raw[[#This Row],[Column13]]/1048576,"")</f>
        <v/>
      </c>
    </row>
    <row r="995" spans="1:13" ht="15" customHeight="1" x14ac:dyDescent="0.25">
      <c r="A995" s="30" t="str">
        <f>IF(ISNONTEXT(deployment_raw[[#This Row],[Column1]]), "", deployment_raw[[#This Row],[Column1]])</f>
        <v/>
      </c>
      <c r="B995" s="47" t="str">
        <f>IF(ISNONTEXT(deployment_raw[[#This Row],[Column2]]), "", deployment_raw[[#This Row],[Column2]])</f>
        <v/>
      </c>
      <c r="C995" s="48" t="str">
        <f>IF(ISNONTEXT(deployment_raw[[#This Row],[Column3]]), "", deployment_raw[[#This Row],[Column3]])</f>
        <v/>
      </c>
      <c r="D995" s="47" t="str">
        <f>IF(ISNONTEXT(deployment_raw[[#This Row],[Column4]]), "", deployment_raw[[#This Row],[Column4]])</f>
        <v/>
      </c>
      <c r="E995" s="33" t="str">
        <f>IF(ISNUMBER(deployment_raw[[#This Row],[Column5]]), deployment_raw[[#This Row],[Column5]],"")</f>
        <v/>
      </c>
      <c r="F995" s="36" t="str">
        <f>IF(ISNUMBER(deployment_raw[[#This Row],[Column6]]), deployment_raw[[#This Row],[Column6]],"")</f>
        <v/>
      </c>
      <c r="G995" s="31" t="str">
        <f>IF(ISNUMBER(deployment_raw[[#This Row],[Column7]]), deployment_raw[[#This Row],[Column7]]/1048576,"")</f>
        <v/>
      </c>
      <c r="H995" s="31" t="str">
        <f>IF(ISNUMBER(deployment_raw[[#This Row],[Column8]]), deployment_raw[[#This Row],[Column8]],"")</f>
        <v/>
      </c>
      <c r="I995" s="33" t="str">
        <f>IF(ISNUMBER(deployment_raw[[#This Row],[Column9]]), deployment_raw[[#This Row],[Column9]]/1048576,"")</f>
        <v/>
      </c>
      <c r="J995" s="36" t="str">
        <f>IF(ISNUMBER(deployment_raw[[#This Row],[Column10]]), deployment_raw[[#This Row],[Column10]],"")</f>
        <v/>
      </c>
      <c r="K995" s="31" t="str">
        <f>IF(ISNUMBER(deployment_raw[[#This Row],[Column11]]), deployment_raw[[#This Row],[Column11]]/1048576,"")</f>
        <v/>
      </c>
      <c r="L995" s="31" t="str">
        <f>IF(ISNUMBER(deployment_raw[[#This Row],[Column12]]), deployment_raw[[#This Row],[Column12]],"")</f>
        <v/>
      </c>
      <c r="M995" s="40" t="str">
        <f>IF(ISNUMBER(deployment_raw[[#This Row],[Column13]]), deployment_raw[[#This Row],[Column13]]/1048576,"")</f>
        <v/>
      </c>
    </row>
    <row r="996" spans="1:13" ht="15" customHeight="1" x14ac:dyDescent="0.25">
      <c r="A996" s="30" t="str">
        <f>IF(ISNONTEXT(deployment_raw[[#This Row],[Column1]]), "", deployment_raw[[#This Row],[Column1]])</f>
        <v/>
      </c>
      <c r="B996" s="47" t="str">
        <f>IF(ISNONTEXT(deployment_raw[[#This Row],[Column2]]), "", deployment_raw[[#This Row],[Column2]])</f>
        <v/>
      </c>
      <c r="C996" s="48" t="str">
        <f>IF(ISNONTEXT(deployment_raw[[#This Row],[Column3]]), "", deployment_raw[[#This Row],[Column3]])</f>
        <v/>
      </c>
      <c r="D996" s="47" t="str">
        <f>IF(ISNONTEXT(deployment_raw[[#This Row],[Column4]]), "", deployment_raw[[#This Row],[Column4]])</f>
        <v/>
      </c>
      <c r="E996" s="33" t="str">
        <f>IF(ISNUMBER(deployment_raw[[#This Row],[Column5]]), deployment_raw[[#This Row],[Column5]],"")</f>
        <v/>
      </c>
      <c r="F996" s="36" t="str">
        <f>IF(ISNUMBER(deployment_raw[[#This Row],[Column6]]), deployment_raw[[#This Row],[Column6]],"")</f>
        <v/>
      </c>
      <c r="G996" s="31" t="str">
        <f>IF(ISNUMBER(deployment_raw[[#This Row],[Column7]]), deployment_raw[[#This Row],[Column7]]/1048576,"")</f>
        <v/>
      </c>
      <c r="H996" s="31" t="str">
        <f>IF(ISNUMBER(deployment_raw[[#This Row],[Column8]]), deployment_raw[[#This Row],[Column8]],"")</f>
        <v/>
      </c>
      <c r="I996" s="33" t="str">
        <f>IF(ISNUMBER(deployment_raw[[#This Row],[Column9]]), deployment_raw[[#This Row],[Column9]]/1048576,"")</f>
        <v/>
      </c>
      <c r="J996" s="36" t="str">
        <f>IF(ISNUMBER(deployment_raw[[#This Row],[Column10]]), deployment_raw[[#This Row],[Column10]],"")</f>
        <v/>
      </c>
      <c r="K996" s="31" t="str">
        <f>IF(ISNUMBER(deployment_raw[[#This Row],[Column11]]), deployment_raw[[#This Row],[Column11]]/1048576,"")</f>
        <v/>
      </c>
      <c r="L996" s="31" t="str">
        <f>IF(ISNUMBER(deployment_raw[[#This Row],[Column12]]), deployment_raw[[#This Row],[Column12]],"")</f>
        <v/>
      </c>
      <c r="M996" s="40" t="str">
        <f>IF(ISNUMBER(deployment_raw[[#This Row],[Column13]]), deployment_raw[[#This Row],[Column13]]/1048576,"")</f>
        <v/>
      </c>
    </row>
    <row r="997" spans="1:13" ht="15" customHeight="1" x14ac:dyDescent="0.25">
      <c r="A997" s="30" t="str">
        <f>IF(ISNONTEXT(deployment_raw[[#This Row],[Column1]]), "", deployment_raw[[#This Row],[Column1]])</f>
        <v/>
      </c>
      <c r="B997" s="47" t="str">
        <f>IF(ISNONTEXT(deployment_raw[[#This Row],[Column2]]), "", deployment_raw[[#This Row],[Column2]])</f>
        <v/>
      </c>
      <c r="C997" s="48" t="str">
        <f>IF(ISNONTEXT(deployment_raw[[#This Row],[Column3]]), "", deployment_raw[[#This Row],[Column3]])</f>
        <v/>
      </c>
      <c r="D997" s="47" t="str">
        <f>IF(ISNONTEXT(deployment_raw[[#This Row],[Column4]]), "", deployment_raw[[#This Row],[Column4]])</f>
        <v/>
      </c>
      <c r="E997" s="33" t="str">
        <f>IF(ISNUMBER(deployment_raw[[#This Row],[Column5]]), deployment_raw[[#This Row],[Column5]],"")</f>
        <v/>
      </c>
      <c r="F997" s="36" t="str">
        <f>IF(ISNUMBER(deployment_raw[[#This Row],[Column6]]), deployment_raw[[#This Row],[Column6]],"")</f>
        <v/>
      </c>
      <c r="G997" s="31" t="str">
        <f>IF(ISNUMBER(deployment_raw[[#This Row],[Column7]]), deployment_raw[[#This Row],[Column7]]/1048576,"")</f>
        <v/>
      </c>
      <c r="H997" s="31" t="str">
        <f>IF(ISNUMBER(deployment_raw[[#This Row],[Column8]]), deployment_raw[[#This Row],[Column8]],"")</f>
        <v/>
      </c>
      <c r="I997" s="33" t="str">
        <f>IF(ISNUMBER(deployment_raw[[#This Row],[Column9]]), deployment_raw[[#This Row],[Column9]]/1048576,"")</f>
        <v/>
      </c>
      <c r="J997" s="36" t="str">
        <f>IF(ISNUMBER(deployment_raw[[#This Row],[Column10]]), deployment_raw[[#This Row],[Column10]],"")</f>
        <v/>
      </c>
      <c r="K997" s="31" t="str">
        <f>IF(ISNUMBER(deployment_raw[[#This Row],[Column11]]), deployment_raw[[#This Row],[Column11]]/1048576,"")</f>
        <v/>
      </c>
      <c r="L997" s="31" t="str">
        <f>IF(ISNUMBER(deployment_raw[[#This Row],[Column12]]), deployment_raw[[#This Row],[Column12]],"")</f>
        <v/>
      </c>
      <c r="M997" s="40" t="str">
        <f>IF(ISNUMBER(deployment_raw[[#This Row],[Column13]]), deployment_raw[[#This Row],[Column13]]/1048576,"")</f>
        <v/>
      </c>
    </row>
    <row r="998" spans="1:13" ht="15" customHeight="1" x14ac:dyDescent="0.25">
      <c r="A998" s="30" t="str">
        <f>IF(ISNONTEXT(deployment_raw[[#This Row],[Column1]]), "", deployment_raw[[#This Row],[Column1]])</f>
        <v/>
      </c>
      <c r="B998" s="47" t="str">
        <f>IF(ISNONTEXT(deployment_raw[[#This Row],[Column2]]), "", deployment_raw[[#This Row],[Column2]])</f>
        <v/>
      </c>
      <c r="C998" s="48" t="str">
        <f>IF(ISNONTEXT(deployment_raw[[#This Row],[Column3]]), "", deployment_raw[[#This Row],[Column3]])</f>
        <v/>
      </c>
      <c r="D998" s="47" t="str">
        <f>IF(ISNONTEXT(deployment_raw[[#This Row],[Column4]]), "", deployment_raw[[#This Row],[Column4]])</f>
        <v/>
      </c>
      <c r="E998" s="33" t="str">
        <f>IF(ISNUMBER(deployment_raw[[#This Row],[Column5]]), deployment_raw[[#This Row],[Column5]],"")</f>
        <v/>
      </c>
      <c r="F998" s="36" t="str">
        <f>IF(ISNUMBER(deployment_raw[[#This Row],[Column6]]), deployment_raw[[#This Row],[Column6]],"")</f>
        <v/>
      </c>
      <c r="G998" s="31" t="str">
        <f>IF(ISNUMBER(deployment_raw[[#This Row],[Column7]]), deployment_raw[[#This Row],[Column7]]/1048576,"")</f>
        <v/>
      </c>
      <c r="H998" s="31" t="str">
        <f>IF(ISNUMBER(deployment_raw[[#This Row],[Column8]]), deployment_raw[[#This Row],[Column8]],"")</f>
        <v/>
      </c>
      <c r="I998" s="33" t="str">
        <f>IF(ISNUMBER(deployment_raw[[#This Row],[Column9]]), deployment_raw[[#This Row],[Column9]]/1048576,"")</f>
        <v/>
      </c>
      <c r="J998" s="36" t="str">
        <f>IF(ISNUMBER(deployment_raw[[#This Row],[Column10]]), deployment_raw[[#This Row],[Column10]],"")</f>
        <v/>
      </c>
      <c r="K998" s="31" t="str">
        <f>IF(ISNUMBER(deployment_raw[[#This Row],[Column11]]), deployment_raw[[#This Row],[Column11]]/1048576,"")</f>
        <v/>
      </c>
      <c r="L998" s="31" t="str">
        <f>IF(ISNUMBER(deployment_raw[[#This Row],[Column12]]), deployment_raw[[#This Row],[Column12]],"")</f>
        <v/>
      </c>
      <c r="M998" s="40" t="str">
        <f>IF(ISNUMBER(deployment_raw[[#This Row],[Column13]]), deployment_raw[[#This Row],[Column13]]/1048576,"")</f>
        <v/>
      </c>
    </row>
    <row r="999" spans="1:13" ht="15" customHeight="1" x14ac:dyDescent="0.25">
      <c r="A999" s="30" t="str">
        <f>IF(ISNONTEXT(deployment_raw[[#This Row],[Column1]]), "", deployment_raw[[#This Row],[Column1]])</f>
        <v/>
      </c>
      <c r="B999" s="47" t="str">
        <f>IF(ISNONTEXT(deployment_raw[[#This Row],[Column2]]), "", deployment_raw[[#This Row],[Column2]])</f>
        <v/>
      </c>
      <c r="C999" s="48" t="str">
        <f>IF(ISNONTEXT(deployment_raw[[#This Row],[Column3]]), "", deployment_raw[[#This Row],[Column3]])</f>
        <v/>
      </c>
      <c r="D999" s="47" t="str">
        <f>IF(ISNONTEXT(deployment_raw[[#This Row],[Column4]]), "", deployment_raw[[#This Row],[Column4]])</f>
        <v/>
      </c>
      <c r="E999" s="33" t="str">
        <f>IF(ISNUMBER(deployment_raw[[#This Row],[Column5]]), deployment_raw[[#This Row],[Column5]],"")</f>
        <v/>
      </c>
      <c r="F999" s="36" t="str">
        <f>IF(ISNUMBER(deployment_raw[[#This Row],[Column6]]), deployment_raw[[#This Row],[Column6]],"")</f>
        <v/>
      </c>
      <c r="G999" s="31" t="str">
        <f>IF(ISNUMBER(deployment_raw[[#This Row],[Column7]]), deployment_raw[[#This Row],[Column7]]/1048576,"")</f>
        <v/>
      </c>
      <c r="H999" s="31" t="str">
        <f>IF(ISNUMBER(deployment_raw[[#This Row],[Column8]]), deployment_raw[[#This Row],[Column8]],"")</f>
        <v/>
      </c>
      <c r="I999" s="33" t="str">
        <f>IF(ISNUMBER(deployment_raw[[#This Row],[Column9]]), deployment_raw[[#This Row],[Column9]]/1048576,"")</f>
        <v/>
      </c>
      <c r="J999" s="36" t="str">
        <f>IF(ISNUMBER(deployment_raw[[#This Row],[Column10]]), deployment_raw[[#This Row],[Column10]],"")</f>
        <v/>
      </c>
      <c r="K999" s="31" t="str">
        <f>IF(ISNUMBER(deployment_raw[[#This Row],[Column11]]), deployment_raw[[#This Row],[Column11]]/1048576,"")</f>
        <v/>
      </c>
      <c r="L999" s="31" t="str">
        <f>IF(ISNUMBER(deployment_raw[[#This Row],[Column12]]), deployment_raw[[#This Row],[Column12]],"")</f>
        <v/>
      </c>
      <c r="M999" s="40" t="str">
        <f>IF(ISNUMBER(deployment_raw[[#This Row],[Column13]]), deployment_raw[[#This Row],[Column13]]/1048576,"")</f>
        <v/>
      </c>
    </row>
    <row r="1000" spans="1:13" ht="15" customHeight="1" x14ac:dyDescent="0.25">
      <c r="A1000" s="30" t="str">
        <f>IF(ISNONTEXT(deployment_raw[[#This Row],[Column1]]), "", deployment_raw[[#This Row],[Column1]])</f>
        <v/>
      </c>
      <c r="B1000" s="47" t="str">
        <f>IF(ISNONTEXT(deployment_raw[[#This Row],[Column2]]), "", deployment_raw[[#This Row],[Column2]])</f>
        <v/>
      </c>
      <c r="C1000" s="48" t="str">
        <f>IF(ISNONTEXT(deployment_raw[[#This Row],[Column3]]), "", deployment_raw[[#This Row],[Column3]])</f>
        <v/>
      </c>
      <c r="D1000" s="47" t="str">
        <f>IF(ISNONTEXT(deployment_raw[[#This Row],[Column4]]), "", deployment_raw[[#This Row],[Column4]])</f>
        <v/>
      </c>
      <c r="E1000" s="33" t="str">
        <f>IF(ISNUMBER(deployment_raw[[#This Row],[Column5]]), deployment_raw[[#This Row],[Column5]],"")</f>
        <v/>
      </c>
      <c r="F1000" s="36" t="str">
        <f>IF(ISNUMBER(deployment_raw[[#This Row],[Column6]]), deployment_raw[[#This Row],[Column6]],"")</f>
        <v/>
      </c>
      <c r="G1000" s="31" t="str">
        <f>IF(ISNUMBER(deployment_raw[[#This Row],[Column7]]), deployment_raw[[#This Row],[Column7]]/1048576,"")</f>
        <v/>
      </c>
      <c r="H1000" s="31" t="str">
        <f>IF(ISNUMBER(deployment_raw[[#This Row],[Column8]]), deployment_raw[[#This Row],[Column8]],"")</f>
        <v/>
      </c>
      <c r="I1000" s="33" t="str">
        <f>IF(ISNUMBER(deployment_raw[[#This Row],[Column9]]), deployment_raw[[#This Row],[Column9]]/1048576,"")</f>
        <v/>
      </c>
      <c r="J1000" s="36" t="str">
        <f>IF(ISNUMBER(deployment_raw[[#This Row],[Column10]]), deployment_raw[[#This Row],[Column10]],"")</f>
        <v/>
      </c>
      <c r="K1000" s="31" t="str">
        <f>IF(ISNUMBER(deployment_raw[[#This Row],[Column11]]), deployment_raw[[#This Row],[Column11]]/1048576,"")</f>
        <v/>
      </c>
      <c r="L1000" s="31" t="str">
        <f>IF(ISNUMBER(deployment_raw[[#This Row],[Column12]]), deployment_raw[[#This Row],[Column12]],"")</f>
        <v/>
      </c>
      <c r="M1000" s="40" t="str">
        <f>IF(ISNUMBER(deployment_raw[[#This Row],[Column13]]), deployment_raw[[#This Row],[Column13]]/1048576,"")</f>
        <v/>
      </c>
    </row>
  </sheetData>
  <autoFilter ref="A1:I27" xr:uid="{00000000-0001-0000-0100-000000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0"/>
  <sheetViews>
    <sheetView zoomScaleNormal="100" workbookViewId="0">
      <pane xSplit="1" topLeftCell="B1" activePane="topRight" state="frozen"/>
      <selection pane="topRight" activeCell="L6" sqref="L6"/>
    </sheetView>
  </sheetViews>
  <sheetFormatPr defaultColWidth="14.42578125" defaultRowHeight="15" customHeight="1" x14ac:dyDescent="0.25"/>
  <cols>
    <col min="1" max="1" width="24.42578125" style="59" customWidth="1"/>
    <col min="2" max="2" width="13" style="71" customWidth="1"/>
    <col min="3" max="3" width="14.7109375" style="71" customWidth="1"/>
    <col min="4" max="4" width="9.85546875" style="71" customWidth="1"/>
    <col min="5" max="5" width="15.7109375" style="71" customWidth="1"/>
    <col min="6" max="6" width="15.5703125" style="78" customWidth="1"/>
    <col min="7" max="7" width="13.7109375" style="71" hidden="1" customWidth="1"/>
    <col min="8" max="8" width="17.5703125" style="71" hidden="1" customWidth="1"/>
    <col min="9" max="9" width="14.28515625" style="71" hidden="1" customWidth="1"/>
    <col min="10" max="10" width="15.5703125" style="71" hidden="1" customWidth="1"/>
    <col min="11" max="11" width="15.5703125" style="71" customWidth="1"/>
    <col min="12" max="12" width="18.85546875" style="71" customWidth="1"/>
    <col min="13" max="13" width="15.5703125" style="71" hidden="1" customWidth="1"/>
    <col min="14" max="14" width="18.42578125" style="71" hidden="1" customWidth="1"/>
    <col min="15" max="15" width="20.5703125" style="71" customWidth="1"/>
    <col min="16" max="16" width="23.7109375" style="71" hidden="1" customWidth="1"/>
    <col min="17" max="19" width="24.5703125" style="71" hidden="1" customWidth="1"/>
    <col min="20" max="21" width="24.5703125" style="71" customWidth="1"/>
    <col min="22" max="23" width="24.5703125" style="71" hidden="1" customWidth="1"/>
    <col min="24" max="24" width="24.42578125" style="71" customWidth="1"/>
    <col min="25" max="25" width="27.42578125" style="71" customWidth="1"/>
    <col min="26" max="26" width="23.5703125" style="71" customWidth="1"/>
    <col min="27" max="27" width="18" style="73" customWidth="1"/>
    <col min="28" max="28" width="18.5703125" style="71" customWidth="1"/>
    <col min="29" max="29" width="22.7109375" style="72" customWidth="1"/>
    <col min="30" max="30" width="23" style="72" customWidth="1"/>
    <col min="31" max="36" width="8.7109375" style="71" customWidth="1"/>
    <col min="37" max="16384" width="14.42578125" style="71"/>
  </cols>
  <sheetData>
    <row r="1" spans="1:36" customFormat="1" ht="49.5" customHeight="1" thickTop="1" thickBot="1" x14ac:dyDescent="0.3">
      <c r="A1" s="74" t="s">
        <v>4</v>
      </c>
      <c r="B1" s="9" t="s">
        <v>44</v>
      </c>
      <c r="C1" s="9" t="s">
        <v>45</v>
      </c>
      <c r="D1" s="6" t="s">
        <v>5</v>
      </c>
      <c r="E1" s="7" t="s">
        <v>6</v>
      </c>
      <c r="F1" s="76" t="s">
        <v>7</v>
      </c>
      <c r="G1" s="21" t="s">
        <v>13</v>
      </c>
      <c r="H1" s="20" t="s">
        <v>14</v>
      </c>
      <c r="I1" s="9" t="s">
        <v>11</v>
      </c>
      <c r="J1" s="14" t="s">
        <v>12</v>
      </c>
      <c r="K1" s="20" t="s">
        <v>46</v>
      </c>
      <c r="L1" s="20" t="s">
        <v>47</v>
      </c>
      <c r="M1" s="9" t="s">
        <v>48</v>
      </c>
      <c r="N1" s="14" t="s">
        <v>49</v>
      </c>
      <c r="O1" s="16" t="s">
        <v>8</v>
      </c>
      <c r="P1" s="21" t="s">
        <v>50</v>
      </c>
      <c r="Q1" s="20" t="s">
        <v>51</v>
      </c>
      <c r="R1" s="9" t="s">
        <v>52</v>
      </c>
      <c r="S1" s="9" t="s">
        <v>53</v>
      </c>
      <c r="T1" s="21" t="s">
        <v>54</v>
      </c>
      <c r="U1" s="20" t="s">
        <v>55</v>
      </c>
      <c r="V1" s="9" t="s">
        <v>56</v>
      </c>
      <c r="W1" s="9" t="s">
        <v>57</v>
      </c>
      <c r="X1" s="18" t="s">
        <v>9</v>
      </c>
      <c r="Y1" s="19" t="s">
        <v>82</v>
      </c>
      <c r="Z1" s="17" t="s">
        <v>10</v>
      </c>
      <c r="AA1" s="55" t="s">
        <v>78</v>
      </c>
      <c r="AB1" s="2" t="s">
        <v>79</v>
      </c>
      <c r="AC1" s="56" t="s">
        <v>80</v>
      </c>
      <c r="AD1" s="56" t="s">
        <v>81</v>
      </c>
      <c r="AE1" s="3"/>
      <c r="AF1" s="3"/>
      <c r="AG1" s="3"/>
      <c r="AH1" s="3"/>
      <c r="AI1" s="3"/>
      <c r="AJ1" s="3"/>
    </row>
    <row r="2" spans="1:36" ht="16.5" thickTop="1" x14ac:dyDescent="0.25">
      <c r="A2" s="57" t="str" cm="1">
        <f t="array" ref="A2">_xlfn.UNIQUE(_xlfn._xlws.FILTER('node-raw'!B2:B6, 'node-raw'!B2:B6&lt;&gt;""))</f>
        <v>&lt;none&gt;</v>
      </c>
      <c r="B2" s="60">
        <f>IF(A2&lt;&gt;"", _xlfn.XLOOKUP(A2, node!$C$2:$C$500, node!$D$2:$D$500), "")</f>
        <v>8000</v>
      </c>
      <c r="C2" s="61">
        <f>IF(A2&lt;&gt;"", _xlfn.XLOOKUP(A2, node!$C$2:$C$500, node!$E$2:$E$500), "")</f>
        <v>31912.375</v>
      </c>
      <c r="D2" s="61">
        <f>IF(A2&lt;&gt;"",COUNTIFS(node!$C$2:$C$500,"="&amp;A2, node!$C$2:$C$500,"&lt;&gt;"&amp;""),"")</f>
        <v>4</v>
      </c>
      <c r="E2" s="62">
        <f>IF(A2&lt;&gt;"",SUMIFS(node!$F$2:$F$500, node!$C$2:$C$500,"="&amp;A2, node!$C$2:$C$500,"&lt;&gt;"&amp;"")/(B2*D2),"")</f>
        <v>0.45962500000000001</v>
      </c>
      <c r="F2" s="77">
        <f>IF(A2&lt;&gt;"",SUMIFS(node!$H$2:$H$500, node!$C$2:$C$500,"="&amp;A2, node!$C$2:$C$500,"&lt;&gt;"&amp;"")/(C2*D2),"")</f>
        <v>0</v>
      </c>
      <c r="G2" s="75">
        <f>IF(A2&lt;&gt;"",SUMIFS(deployment!$F$2:$F$500, deployment!$D$2:$D$500,"="&amp;A2, deployment!$D$2:$D$500,"&lt;&gt;"&amp;""),"")</f>
        <v>3500</v>
      </c>
      <c r="H2" s="12">
        <f>IF(A2&lt;&gt;"",SUMIFS(deployment!$G$2:$G$500, deployment!$D$2:$D$500,"="&amp;A2, deployment!$D$2:$D$500,"&lt;&gt;"&amp;""),"")</f>
        <v>5735.2000007629395</v>
      </c>
      <c r="I2" s="13">
        <f>IF(A2&lt;&gt;"",SUMIFS(deployment!$H$2:$H$500, deployment!$D$2:$D$500,"="&amp;A2, deployment!$D$2:$D$500,"&lt;&gt;"&amp;""),"")</f>
        <v>18950</v>
      </c>
      <c r="J2" s="15">
        <f>IF(A2&lt;&gt;"",SUMIFS(deployment!$I$2:$I$500, deployment!$D$2:$D$500,"="&amp;A2, deployment!$D$2:$D$500,"&lt;&gt;"&amp;""),"")</f>
        <v>11645.200000762939</v>
      </c>
      <c r="K2" s="43">
        <f>IF(A2&lt;&gt;"",SUMIFS(deployment!$J$2:$J$500, deployment!$D$2:$D$500,"="&amp;A2, deployment!$D$2:$D$500,"&lt;&gt;"&amp;""),"")</f>
        <v>6830</v>
      </c>
      <c r="L2" s="43">
        <f>IF(A2&lt;&gt;"",SUMIFS(deployment!$K$2:$K$500, deployment!$D$2:$D$500,"="&amp;A2, deployment!$D$2:$D$500,"&lt;&gt;"&amp;""),"")</f>
        <v>4397.2000007629395</v>
      </c>
      <c r="M2" s="43">
        <f>IF(A2&lt;&gt;"",SUMIFS(deployment!$L$2:$L$500, deployment!$D$2:$D$500,"="&amp;A2, deployment!$D$2:$D$500,"&lt;&gt;"&amp;""),"")</f>
        <v>12050</v>
      </c>
      <c r="N2" s="43">
        <f>IF(A2&lt;&gt;"",SUMIFS(deployment!$M$2:$M$500, deployment!$D$2:$D$500,"="&amp;A2, deployment!$D$2:$D$500,"&lt;&gt;"&amp;""),"")</f>
        <v>5785.2000007629395</v>
      </c>
      <c r="O2" s="63">
        <v>4</v>
      </c>
      <c r="P2" s="64">
        <f>IF(A2&lt;&gt;"",G2/(O2*B2),"")</f>
        <v>0.109375</v>
      </c>
      <c r="Q2" s="64">
        <f>IF(A2&lt;&gt;"",H2/(O2*C2),"")</f>
        <v>4.4929279008244762E-2</v>
      </c>
      <c r="R2" s="11">
        <f>IF(A2&lt;&gt;"",I2/(O2*B2),"")</f>
        <v>0.59218749999999998</v>
      </c>
      <c r="S2" s="11">
        <f>IF(A2&lt;&gt;"",J2/(O2*C2),"")</f>
        <v>9.1227932743668708E-2</v>
      </c>
      <c r="T2" s="11">
        <f>IF(A2&lt;&gt;"",K2/(O2*B2),"")</f>
        <v>0.2134375</v>
      </c>
      <c r="U2" s="11">
        <f>IF(A2&lt;&gt;"",L2/(O2*C2),"")</f>
        <v>3.4447451817382284E-2</v>
      </c>
      <c r="V2" s="11">
        <f>IF(A2&lt;&gt;"",M2/(O2*B2),"")</f>
        <v>0.37656250000000002</v>
      </c>
      <c r="W2" s="11">
        <f>IF(A2&lt;&gt;"",N2/(O2*C2),"")</f>
        <v>4.5320976586378632E-2</v>
      </c>
      <c r="X2" s="65">
        <f>IF(A2&lt;&gt;"",(D2*E2)/O2,"")</f>
        <v>0.45962500000000001</v>
      </c>
      <c r="Y2" s="66">
        <f>IF(A2&lt;&gt;"",(D2*F2)/O2,"")</f>
        <v>0</v>
      </c>
      <c r="Z2" s="67">
        <f>IF(A2&lt;&gt;"",(D2-O2)/D2,"")</f>
        <v>0</v>
      </c>
      <c r="AA2" s="68">
        <f>IF(A2&lt;&gt;"", _xlfn.XLOOKUP(A2, node!$C$2:$C$500, node!$J$2:$J$500)*D2/O2, "")</f>
        <v>8.4273000000000001E-2</v>
      </c>
      <c r="AB2" s="69">
        <f>IF(A2&lt;&gt;"", _xlfn.XLOOKUP(A2, node!$C$2:$C$500, node!$K$2:$K$500)*D2/O2, "")</f>
        <v>0</v>
      </c>
      <c r="AC2" s="70">
        <f>IF(A2&lt;&gt;"",SUMIFS(node!$L$2:$L$500, node!$C$2:$C$500,"="&amp;A2, deployment!$C$2:$C$500,"&lt;&gt;"&amp;""),"")</f>
        <v>301404496.05839998</v>
      </c>
      <c r="AD2" s="70">
        <f>IF(A2&lt;&gt;"",SUMIFS(node!$M$2:$M$500, node!$C$2:$C$500,"="&amp;A2, deployment!$C$2:$C$500,"&lt;&gt;"&amp;""),"")</f>
        <v>309441932.04879999</v>
      </c>
    </row>
    <row r="3" spans="1:36" ht="15.75" x14ac:dyDescent="0.25">
      <c r="A3" s="58"/>
      <c r="B3" s="60" t="str">
        <f>IF(A3&lt;&gt;"", _xlfn.XLOOKUP(A3, node!$C$2:$C$500, node!$D$2:$D$500), "")</f>
        <v/>
      </c>
      <c r="C3" s="61" t="str">
        <f>IF(A3&lt;&gt;"", _xlfn.XLOOKUP(A3, node!$C$2:$C$500, node!$E$2:$E$500), "")</f>
        <v/>
      </c>
      <c r="D3" s="61" t="str">
        <f>IF(A3&lt;&gt;"",COUNTIFS(node!$C$2:$C$500,"="&amp;A3, node!$C$2:$C$500,"&lt;&gt;"&amp;""),"")</f>
        <v/>
      </c>
      <c r="E3" s="62" t="str">
        <f>IF(A3&lt;&gt;"",SUMIFS(node!$F$2:$F$500, node!$C$2:$C$500,"="&amp;A3, node!$C$2:$C$500,"&lt;&gt;"&amp;"")/(B3*D3),"")</f>
        <v/>
      </c>
      <c r="F3" s="77" t="str">
        <f>IF(A3&lt;&gt;"",SUMIFS(node!$H$2:$H$500, node!$C$2:$C$500,"="&amp;A3, node!$C$2:$C$500,"&lt;&gt;"&amp;"")/(C3*D3),"")</f>
        <v/>
      </c>
      <c r="G3" s="75" t="str">
        <f>IF(A3&lt;&gt;"",SUMIFS(deployment!$F$2:$F$500, deployment!$D$2:$D$500,"="&amp;A3, deployment!$D$2:$D$500,"&lt;&gt;"&amp;""),"")</f>
        <v/>
      </c>
      <c r="H3" s="12" t="str">
        <f>IF(A3&lt;&gt;"",SUMIFS(deployment!$G$2:$G$500, deployment!$D$2:$D$500,"="&amp;A3, deployment!$D$2:$D$500,"&lt;&gt;"&amp;""),"")</f>
        <v/>
      </c>
      <c r="I3" s="13" t="str">
        <f>IF(A3&lt;&gt;"",SUMIFS(deployment!$H$2:$H$500, deployment!$D$2:$D$500,"="&amp;A3, deployment!$D$2:$D$500,"&lt;&gt;"&amp;""),"")</f>
        <v/>
      </c>
      <c r="J3" s="15" t="str">
        <f>IF(A3&lt;&gt;"",SUMIFS(deployment!$I$2:$I$500, deployment!$D$2:$D$500,"="&amp;A3, deployment!$D$2:$D$500,"&lt;&gt;"&amp;""),"")</f>
        <v/>
      </c>
      <c r="K3" s="43" t="str">
        <f>IF(A3&lt;&gt;"",SUMIFS(deployment!$J$2:$J$500, deployment!$D$2:$D$500,"="&amp;A3, deployment!$D$2:$D$500,"&lt;&gt;"&amp;""),"")</f>
        <v/>
      </c>
      <c r="L3" s="43" t="str">
        <f>IF(A3&lt;&gt;"",SUMIFS(deployment!$K$2:$K$500, deployment!$D$2:$D$500,"="&amp;A3, deployment!$D$2:$D$500,"&lt;&gt;"&amp;""),"")</f>
        <v/>
      </c>
      <c r="M3" s="43" t="str">
        <f>IF(A3&lt;&gt;"",SUMIFS(deployment!$L$2:$L$500, deployment!$D$2:$D$500,"="&amp;A3, deployment!$D$2:$D$500,"&lt;&gt;"&amp;""),"")</f>
        <v/>
      </c>
      <c r="N3" s="43" t="str">
        <f>IF(A3&lt;&gt;"",SUMIFS(deployment!$M$2:$M$500, deployment!$D$2:$D$500,"="&amp;A3, deployment!$D$2:$D$500,"&lt;&gt;"&amp;""),"")</f>
        <v/>
      </c>
      <c r="O3" s="63"/>
      <c r="P3" s="64" t="str">
        <f t="shared" ref="P3:P66" si="0">IF(A3&lt;&gt;"",G3/(O3*B3),"")</f>
        <v/>
      </c>
      <c r="Q3" s="64" t="str">
        <f t="shared" ref="Q3:Q66" si="1">IF(A3&lt;&gt;"",H3/(O3*C3),"")</f>
        <v/>
      </c>
      <c r="R3" s="11" t="str">
        <f t="shared" ref="R3:R66" si="2">IF(A3&lt;&gt;"",I3/(O3*B3),"")</f>
        <v/>
      </c>
      <c r="S3" s="11" t="str">
        <f t="shared" ref="S3:S66" si="3">IF(A3&lt;&gt;"",J3/(O3*C3),"")</f>
        <v/>
      </c>
      <c r="T3" s="11" t="str">
        <f t="shared" ref="T3:T66" si="4">IF(A3&lt;&gt;"",K3/(O3*B3),"")</f>
        <v/>
      </c>
      <c r="U3" s="11" t="str">
        <f t="shared" ref="U3:U66" si="5">IF(A3&lt;&gt;"",L3/(O3*C3),"")</f>
        <v/>
      </c>
      <c r="V3" s="11" t="str">
        <f t="shared" ref="V3:V66" si="6">IF(A3&lt;&gt;"",M3/(O3*B3),"")</f>
        <v/>
      </c>
      <c r="W3" s="11" t="str">
        <f t="shared" ref="W3:W66" si="7">IF(A3&lt;&gt;"",N3/(O3*C3),"")</f>
        <v/>
      </c>
      <c r="X3" s="65" t="str">
        <f t="shared" ref="X3:X66" si="8">IF(A3&lt;&gt;"",(D3*E3)/O3,"")</f>
        <v/>
      </c>
      <c r="Y3" s="66" t="str">
        <f t="shared" ref="Y3:Y66" si="9">IF(A3&lt;&gt;"",(D3*F3)/O3,"")</f>
        <v/>
      </c>
      <c r="Z3" s="67" t="str">
        <f t="shared" ref="Z3:Z66" si="10">IF(A3&lt;&gt;"",(D3-O3)/D3,"")</f>
        <v/>
      </c>
      <c r="AA3" s="68" t="str">
        <f>IF(A3&lt;&gt;"", _xlfn.XLOOKUP(A3, node!$C$2:$C$500, node!$J$2:$J$500)*D3/O3, "")</f>
        <v/>
      </c>
      <c r="AB3" s="69" t="str">
        <f>IF(A3&lt;&gt;"", _xlfn.XLOOKUP(A3, node!$C$2:$C$500, node!$K$2:$K$500)*D3/O3, "")</f>
        <v/>
      </c>
      <c r="AC3" s="72" t="str">
        <f>IF(A3&lt;&gt;"",SUMIFS(node!$L$2:$L$500, node!$C$2:$C$500,"="&amp;A3, deployment!$C$2:$C$500,"&lt;&gt;"&amp;""),"")</f>
        <v/>
      </c>
      <c r="AD3" s="72" t="str">
        <f>IF(A3&lt;&gt;"",SUMIFS(node!$M$2:$M$500, node!$C$2:$C$500,"="&amp;A3, deployment!$C$2:$C$500,"&lt;&gt;"&amp;""),"")</f>
        <v/>
      </c>
    </row>
    <row r="4" spans="1:36" ht="15.75" x14ac:dyDescent="0.25">
      <c r="A4" s="58"/>
      <c r="B4" s="60" t="str">
        <f>IF(A4&lt;&gt;"", _xlfn.XLOOKUP(A4, node!$C$2:$C$500, node!$D$2:$D$500), "")</f>
        <v/>
      </c>
      <c r="C4" s="61" t="str">
        <f>IF(A4&lt;&gt;"", _xlfn.XLOOKUP(A4, node!$C$2:$C$500, node!$E$2:$E$500), "")</f>
        <v/>
      </c>
      <c r="D4" s="61" t="str">
        <f>IF(A4&lt;&gt;"",COUNTIFS(node!$C$2:$C$500,"="&amp;A4, node!$C$2:$C$500,"&lt;&gt;"&amp;""),"")</f>
        <v/>
      </c>
      <c r="E4" s="62" t="str">
        <f>IF(A4&lt;&gt;"",SUMIFS(node!$F$2:$F$500, node!$C$2:$C$500,"="&amp;A4, node!$C$2:$C$500,"&lt;&gt;"&amp;"")/(B4*D4),"")</f>
        <v/>
      </c>
      <c r="F4" s="77" t="str">
        <f>IF(A4&lt;&gt;"",SUMIFS(node!$H$2:$H$500, node!$C$2:$C$500,"="&amp;A4, node!$C$2:$C$500,"&lt;&gt;"&amp;"")/(C4*D4),"")</f>
        <v/>
      </c>
      <c r="G4" s="75" t="str">
        <f>IF(A4&lt;&gt;"",SUMIFS(deployment!$F$2:$F$500, deployment!$D$2:$D$500,"="&amp;A4, deployment!$D$2:$D$500,"&lt;&gt;"&amp;""),"")</f>
        <v/>
      </c>
      <c r="H4" s="12" t="str">
        <f>IF(A4&lt;&gt;"",SUMIFS(deployment!$G$2:$G$500, deployment!$D$2:$D$500,"="&amp;A4, deployment!$D$2:$D$500,"&lt;&gt;"&amp;""),"")</f>
        <v/>
      </c>
      <c r="I4" s="13" t="str">
        <f>IF(A4&lt;&gt;"",SUMIFS(deployment!$H$2:$H$500, deployment!$D$2:$D$500,"="&amp;A4, deployment!$D$2:$D$500,"&lt;&gt;"&amp;""),"")</f>
        <v/>
      </c>
      <c r="J4" s="15" t="str">
        <f>IF(A4&lt;&gt;"",SUMIFS(deployment!$I$2:$I$500, deployment!$D$2:$D$500,"="&amp;A4, deployment!$D$2:$D$500,"&lt;&gt;"&amp;""),"")</f>
        <v/>
      </c>
      <c r="K4" s="43" t="str">
        <f>IF(A4&lt;&gt;"",SUMIFS(deployment!$J$2:$J$500, deployment!$D$2:$D$500,"="&amp;A4, deployment!$D$2:$D$500,"&lt;&gt;"&amp;""),"")</f>
        <v/>
      </c>
      <c r="L4" s="43" t="str">
        <f>IF(A4&lt;&gt;"",SUMIFS(deployment!$K$2:$K$500, deployment!$D$2:$D$500,"="&amp;A4, deployment!$D$2:$D$500,"&lt;&gt;"&amp;""),"")</f>
        <v/>
      </c>
      <c r="M4" s="43" t="str">
        <f>IF(A4&lt;&gt;"",SUMIFS(deployment!$L$2:$L$500, deployment!$D$2:$D$500,"="&amp;A4, deployment!$D$2:$D$500,"&lt;&gt;"&amp;""),"")</f>
        <v/>
      </c>
      <c r="N4" s="43" t="str">
        <f>IF(A4&lt;&gt;"",SUMIFS(deployment!$M$2:$M$500, deployment!$D$2:$D$500,"="&amp;A4, deployment!$D$2:$D$500,"&lt;&gt;"&amp;""),"")</f>
        <v/>
      </c>
      <c r="O4" s="63"/>
      <c r="P4" s="64" t="str">
        <f t="shared" si="0"/>
        <v/>
      </c>
      <c r="Q4" s="64" t="str">
        <f t="shared" si="1"/>
        <v/>
      </c>
      <c r="R4" s="11" t="str">
        <f t="shared" si="2"/>
        <v/>
      </c>
      <c r="S4" s="11" t="str">
        <f t="shared" si="3"/>
        <v/>
      </c>
      <c r="T4" s="11" t="str">
        <f t="shared" si="4"/>
        <v/>
      </c>
      <c r="U4" s="11" t="str">
        <f t="shared" si="5"/>
        <v/>
      </c>
      <c r="V4" s="11" t="str">
        <f t="shared" si="6"/>
        <v/>
      </c>
      <c r="W4" s="11" t="str">
        <f t="shared" si="7"/>
        <v/>
      </c>
      <c r="X4" s="65" t="str">
        <f t="shared" si="8"/>
        <v/>
      </c>
      <c r="Y4" s="66" t="str">
        <f t="shared" si="9"/>
        <v/>
      </c>
      <c r="Z4" s="67" t="str">
        <f t="shared" si="10"/>
        <v/>
      </c>
      <c r="AA4" s="68" t="str">
        <f>IF(A4&lt;&gt;"", _xlfn.XLOOKUP(A4, node!$C$2:$C$500, node!$J$2:$J$500)*D4/O4, "")</f>
        <v/>
      </c>
      <c r="AB4" s="69" t="str">
        <f>IF(A4&lt;&gt;"", _xlfn.XLOOKUP(A4, node!$C$2:$C$500, node!$K$2:$K$500)*D4/O4, "")</f>
        <v/>
      </c>
      <c r="AC4" s="72" t="str">
        <f>IF(A4&lt;&gt;"",SUMIFS(node!$L$2:$L$500, node!$C$2:$C$500,"="&amp;A4, deployment!$C$2:$C$500,"&lt;&gt;"&amp;""),"")</f>
        <v/>
      </c>
      <c r="AD4" s="72" t="str">
        <f>IF(A4&lt;&gt;"",SUMIFS(node!$M$2:$M$500, node!$C$2:$C$500,"="&amp;A4, deployment!$C$2:$C$500,"&lt;&gt;"&amp;""),"")</f>
        <v/>
      </c>
    </row>
    <row r="5" spans="1:36" ht="15.75" x14ac:dyDescent="0.25">
      <c r="A5" s="58"/>
      <c r="B5" s="60" t="str">
        <f>IF(A5&lt;&gt;"", _xlfn.XLOOKUP(A5, node!$C$2:$C$500, node!$D$2:$D$500), "")</f>
        <v/>
      </c>
      <c r="C5" s="61" t="str">
        <f>IF(A5&lt;&gt;"", _xlfn.XLOOKUP(A5, node!$C$2:$C$500, node!$E$2:$E$500), "")</f>
        <v/>
      </c>
      <c r="D5" s="61" t="str">
        <f>IF(A5&lt;&gt;"",COUNTIFS(node!$C$2:$C$500,"="&amp;A5, node!$C$2:$C$500,"&lt;&gt;"&amp;""),"")</f>
        <v/>
      </c>
      <c r="E5" s="62" t="str">
        <f>IF(A5&lt;&gt;"",SUMIFS(node!$F$2:$F$500, node!$C$2:$C$500,"="&amp;A5, node!$C$2:$C$500,"&lt;&gt;"&amp;"")/(B5*D5),"")</f>
        <v/>
      </c>
      <c r="F5" s="77" t="str">
        <f>IF(A5&lt;&gt;"",SUMIFS(node!$H$2:$H$500, node!$C$2:$C$500,"="&amp;A5, node!$C$2:$C$500,"&lt;&gt;"&amp;"")/(C5*D5),"")</f>
        <v/>
      </c>
      <c r="G5" s="75" t="str">
        <f>IF(A5&lt;&gt;"",SUMIFS(deployment!$F$2:$F$500, deployment!$D$2:$D$500,"="&amp;A5, deployment!$D$2:$D$500,"&lt;&gt;"&amp;""),"")</f>
        <v/>
      </c>
      <c r="H5" s="12" t="str">
        <f>IF(A5&lt;&gt;"",SUMIFS(deployment!$G$2:$G$500, deployment!$D$2:$D$500,"="&amp;A5, deployment!$D$2:$D$500,"&lt;&gt;"&amp;""),"")</f>
        <v/>
      </c>
      <c r="I5" s="13" t="str">
        <f>IF(A5&lt;&gt;"",SUMIFS(deployment!$H$2:$H$500, deployment!$D$2:$D$500,"="&amp;A5, deployment!$D$2:$D$500,"&lt;&gt;"&amp;""),"")</f>
        <v/>
      </c>
      <c r="J5" s="15" t="str">
        <f>IF(A5&lt;&gt;"",SUMIFS(deployment!$I$2:$I$500, deployment!$D$2:$D$500,"="&amp;A5, deployment!$D$2:$D$500,"&lt;&gt;"&amp;""),"")</f>
        <v/>
      </c>
      <c r="K5" s="43" t="str">
        <f>IF(A5&lt;&gt;"",SUMIFS(deployment!$J$2:$J$500, deployment!$D$2:$D$500,"="&amp;A5, deployment!$D$2:$D$500,"&lt;&gt;"&amp;""),"")</f>
        <v/>
      </c>
      <c r="L5" s="43" t="str">
        <f>IF(A5&lt;&gt;"",SUMIFS(deployment!$K$2:$K$500, deployment!$D$2:$D$500,"="&amp;A5, deployment!$D$2:$D$500,"&lt;&gt;"&amp;""),"")</f>
        <v/>
      </c>
      <c r="M5" s="43" t="str">
        <f>IF(A5&lt;&gt;"",SUMIFS(deployment!$L$2:$L$500, deployment!$D$2:$D$500,"="&amp;A5, deployment!$D$2:$D$500,"&lt;&gt;"&amp;""),"")</f>
        <v/>
      </c>
      <c r="N5" s="43" t="str">
        <f>IF(A5&lt;&gt;"",SUMIFS(deployment!$M$2:$M$500, deployment!$D$2:$D$500,"="&amp;A5, deployment!$D$2:$D$500,"&lt;&gt;"&amp;""),"")</f>
        <v/>
      </c>
      <c r="O5" s="63"/>
      <c r="P5" s="64" t="str">
        <f t="shared" si="0"/>
        <v/>
      </c>
      <c r="Q5" s="64" t="str">
        <f t="shared" si="1"/>
        <v/>
      </c>
      <c r="R5" s="11" t="str">
        <f t="shared" si="2"/>
        <v/>
      </c>
      <c r="S5" s="11" t="str">
        <f t="shared" si="3"/>
        <v/>
      </c>
      <c r="T5" s="11" t="str">
        <f t="shared" si="4"/>
        <v/>
      </c>
      <c r="U5" s="11" t="str">
        <f t="shared" si="5"/>
        <v/>
      </c>
      <c r="V5" s="11" t="str">
        <f t="shared" si="6"/>
        <v/>
      </c>
      <c r="W5" s="11" t="str">
        <f t="shared" si="7"/>
        <v/>
      </c>
      <c r="X5" s="65" t="str">
        <f t="shared" si="8"/>
        <v/>
      </c>
      <c r="Y5" s="66" t="str">
        <f t="shared" si="9"/>
        <v/>
      </c>
      <c r="Z5" s="67" t="str">
        <f t="shared" si="10"/>
        <v/>
      </c>
      <c r="AA5" s="68" t="str">
        <f>IF(A5&lt;&gt;"", _xlfn.XLOOKUP(A5, node!$C$2:$C$500, node!$J$2:$J$500)*D5/O5, "")</f>
        <v/>
      </c>
      <c r="AB5" s="69" t="str">
        <f>IF(A5&lt;&gt;"", _xlfn.XLOOKUP(A5, node!$C$2:$C$500, node!$K$2:$K$500)*D5/O5, "")</f>
        <v/>
      </c>
      <c r="AC5" s="72" t="str">
        <f>IF(A5&lt;&gt;"",SUMIFS(node!$L$2:$L$500, node!$C$2:$C$500,"="&amp;A5, deployment!$C$2:$C$500,"&lt;&gt;"&amp;""),"")</f>
        <v/>
      </c>
      <c r="AD5" s="72" t="str">
        <f>IF(A5&lt;&gt;"",SUMIFS(node!$M$2:$M$500, node!$C$2:$C$500,"="&amp;A5, deployment!$C$2:$C$500,"&lt;&gt;"&amp;""),"")</f>
        <v/>
      </c>
    </row>
    <row r="6" spans="1:36" ht="15.75" x14ac:dyDescent="0.25">
      <c r="A6" s="58"/>
      <c r="B6" s="60" t="str">
        <f>IF(A6&lt;&gt;"", _xlfn.XLOOKUP(A6, node!$C$2:$C$500, node!$D$2:$D$500), "")</f>
        <v/>
      </c>
      <c r="C6" s="61" t="str">
        <f>IF(A6&lt;&gt;"", _xlfn.XLOOKUP(A6, node!$C$2:$C$500, node!$E$2:$E$500), "")</f>
        <v/>
      </c>
      <c r="D6" s="61" t="str">
        <f>IF(A6&lt;&gt;"",COUNTIFS(node!$C$2:$C$500,"="&amp;A6, node!$C$2:$C$500,"&lt;&gt;"&amp;""),"")</f>
        <v/>
      </c>
      <c r="E6" s="62" t="str">
        <f>IF(A6&lt;&gt;"",SUMIFS(node!$F$2:$F$500, node!$C$2:$C$500,"="&amp;A6, node!$C$2:$C$500,"&lt;&gt;"&amp;"")/(B6*D6),"")</f>
        <v/>
      </c>
      <c r="F6" s="77" t="str">
        <f>IF(A6&lt;&gt;"",SUMIFS(node!$H$2:$H$500, node!$C$2:$C$500,"="&amp;A6, node!$C$2:$C$500,"&lt;&gt;"&amp;"")/(C6*D6),"")</f>
        <v/>
      </c>
      <c r="G6" s="75" t="str">
        <f>IF(A6&lt;&gt;"",SUMIFS(deployment!$F$2:$F$500, deployment!$D$2:$D$500,"="&amp;A6, deployment!$D$2:$D$500,"&lt;&gt;"&amp;""),"")</f>
        <v/>
      </c>
      <c r="H6" s="12" t="str">
        <f>IF(A6&lt;&gt;"",SUMIFS(deployment!$G$2:$G$500, deployment!$D$2:$D$500,"="&amp;A6, deployment!$D$2:$D$500,"&lt;&gt;"&amp;""),"")</f>
        <v/>
      </c>
      <c r="I6" s="13" t="str">
        <f>IF(A6&lt;&gt;"",SUMIFS(deployment!$H$2:$H$500, deployment!$D$2:$D$500,"="&amp;A6, deployment!$D$2:$D$500,"&lt;&gt;"&amp;""),"")</f>
        <v/>
      </c>
      <c r="J6" s="15" t="str">
        <f>IF(A6&lt;&gt;"",SUMIFS(deployment!$I$2:$I$500, deployment!$D$2:$D$500,"="&amp;A6, deployment!$D$2:$D$500,"&lt;&gt;"&amp;""),"")</f>
        <v/>
      </c>
      <c r="K6" s="43" t="str">
        <f>IF(A6&lt;&gt;"",SUMIFS(deployment!$J$2:$J$500, deployment!$D$2:$D$500,"="&amp;A6, deployment!$D$2:$D$500,"&lt;&gt;"&amp;""),"")</f>
        <v/>
      </c>
      <c r="L6" s="43" t="str">
        <f>IF(A6&lt;&gt;"",SUMIFS(deployment!$K$2:$K$500, deployment!$D$2:$D$500,"="&amp;A6, deployment!$D$2:$D$500,"&lt;&gt;"&amp;""),"")</f>
        <v/>
      </c>
      <c r="M6" s="43" t="str">
        <f>IF(A6&lt;&gt;"",SUMIFS(deployment!$L$2:$L$500, deployment!$D$2:$D$500,"="&amp;A6, deployment!$D$2:$D$500,"&lt;&gt;"&amp;""),"")</f>
        <v/>
      </c>
      <c r="N6" s="43" t="str">
        <f>IF(A6&lt;&gt;"",SUMIFS(deployment!$M$2:$M$500, deployment!$D$2:$D$500,"="&amp;A6, deployment!$D$2:$D$500,"&lt;&gt;"&amp;""),"")</f>
        <v/>
      </c>
      <c r="O6" s="63"/>
      <c r="P6" s="64" t="str">
        <f t="shared" si="0"/>
        <v/>
      </c>
      <c r="Q6" s="64" t="str">
        <f t="shared" si="1"/>
        <v/>
      </c>
      <c r="R6" s="11" t="str">
        <f t="shared" si="2"/>
        <v/>
      </c>
      <c r="S6" s="11" t="str">
        <f t="shared" si="3"/>
        <v/>
      </c>
      <c r="T6" s="11" t="str">
        <f t="shared" si="4"/>
        <v/>
      </c>
      <c r="U6" s="11" t="str">
        <f t="shared" si="5"/>
        <v/>
      </c>
      <c r="V6" s="11" t="str">
        <f t="shared" si="6"/>
        <v/>
      </c>
      <c r="W6" s="11" t="str">
        <f t="shared" si="7"/>
        <v/>
      </c>
      <c r="X6" s="65" t="str">
        <f t="shared" si="8"/>
        <v/>
      </c>
      <c r="Y6" s="66" t="str">
        <f t="shared" si="9"/>
        <v/>
      </c>
      <c r="Z6" s="67" t="str">
        <f t="shared" si="10"/>
        <v/>
      </c>
      <c r="AA6" s="68" t="str">
        <f>IF(A6&lt;&gt;"", _xlfn.XLOOKUP(A6, node!$C$2:$C$500, node!$J$2:$J$500)*D6/O6, "")</f>
        <v/>
      </c>
      <c r="AB6" s="69" t="str">
        <f>IF(A6&lt;&gt;"", _xlfn.XLOOKUP(A6, node!$C$2:$C$500, node!$K$2:$K$500)*D6/O6, "")</f>
        <v/>
      </c>
      <c r="AC6" s="72" t="str">
        <f>IF(A6&lt;&gt;"",SUMIFS(node!$L$2:$L$500, node!$C$2:$C$500,"="&amp;A6, deployment!$C$2:$C$500,"&lt;&gt;"&amp;""),"")</f>
        <v/>
      </c>
      <c r="AD6" s="72" t="str">
        <f>IF(A6&lt;&gt;"",SUMIFS(node!$M$2:$M$500, node!$C$2:$C$500,"="&amp;A6, deployment!$C$2:$C$500,"&lt;&gt;"&amp;""),"")</f>
        <v/>
      </c>
    </row>
    <row r="7" spans="1:36" ht="15.75" x14ac:dyDescent="0.25">
      <c r="A7" s="58"/>
      <c r="B7" s="60" t="str">
        <f>IF(A7&lt;&gt;"", _xlfn.XLOOKUP(A7, node!$C$2:$C$500, node!$D$2:$D$500), "")</f>
        <v/>
      </c>
      <c r="C7" s="61" t="str">
        <f>IF(A7&lt;&gt;"", _xlfn.XLOOKUP(A7, node!$C$2:$C$500, node!$E$2:$E$500), "")</f>
        <v/>
      </c>
      <c r="D7" s="61" t="str">
        <f>IF(A7&lt;&gt;"",COUNTIFS(node!$C$2:$C$500,"="&amp;A7, node!$C$2:$C$500,"&lt;&gt;"&amp;""),"")</f>
        <v/>
      </c>
      <c r="E7" s="62" t="str">
        <f>IF(A7&lt;&gt;"",SUMIFS(node!$F$2:$F$500, node!$C$2:$C$500,"="&amp;A7, node!$C$2:$C$500,"&lt;&gt;"&amp;"")/(B7*D7),"")</f>
        <v/>
      </c>
      <c r="F7" s="77" t="str">
        <f>IF(A7&lt;&gt;"",SUMIFS(node!$H$2:$H$500, node!$C$2:$C$500,"="&amp;A7, node!$C$2:$C$500,"&lt;&gt;"&amp;"")/(C7*D7),"")</f>
        <v/>
      </c>
      <c r="G7" s="75" t="str">
        <f>IF(A7&lt;&gt;"",SUMIFS(deployment!$F$2:$F$500, deployment!$D$2:$D$500,"="&amp;A7, deployment!$D$2:$D$500,"&lt;&gt;"&amp;""),"")</f>
        <v/>
      </c>
      <c r="H7" s="12" t="str">
        <f>IF(A7&lt;&gt;"",SUMIFS(deployment!$G$2:$G$500, deployment!$D$2:$D$500,"="&amp;A7, deployment!$D$2:$D$500,"&lt;&gt;"&amp;""),"")</f>
        <v/>
      </c>
      <c r="I7" s="13" t="str">
        <f>IF(A7&lt;&gt;"",SUMIFS(deployment!$H$2:$H$500, deployment!$D$2:$D$500,"="&amp;A7, deployment!$D$2:$D$500,"&lt;&gt;"&amp;""),"")</f>
        <v/>
      </c>
      <c r="J7" s="15" t="str">
        <f>IF(A7&lt;&gt;"",SUMIFS(deployment!$I$2:$I$500, deployment!$D$2:$D$500,"="&amp;A7, deployment!$D$2:$D$500,"&lt;&gt;"&amp;""),"")</f>
        <v/>
      </c>
      <c r="K7" s="43" t="str">
        <f>IF(A7&lt;&gt;"",SUMIFS(deployment!$J$2:$J$500, deployment!$D$2:$D$500,"="&amp;A7, deployment!$D$2:$D$500,"&lt;&gt;"&amp;""),"")</f>
        <v/>
      </c>
      <c r="L7" s="43" t="str">
        <f>IF(A7&lt;&gt;"",SUMIFS(deployment!$K$2:$K$500, deployment!$D$2:$D$500,"="&amp;A7, deployment!$D$2:$D$500,"&lt;&gt;"&amp;""),"")</f>
        <v/>
      </c>
      <c r="M7" s="43" t="str">
        <f>IF(A7&lt;&gt;"",SUMIFS(deployment!$L$2:$L$500, deployment!$D$2:$D$500,"="&amp;A7, deployment!$D$2:$D$500,"&lt;&gt;"&amp;""),"")</f>
        <v/>
      </c>
      <c r="N7" s="43" t="str">
        <f>IF(A7&lt;&gt;"",SUMIFS(deployment!$M$2:$M$500, deployment!$D$2:$D$500,"="&amp;A7, deployment!$D$2:$D$500,"&lt;&gt;"&amp;""),"")</f>
        <v/>
      </c>
      <c r="O7" s="63"/>
      <c r="P7" s="64" t="str">
        <f t="shared" si="0"/>
        <v/>
      </c>
      <c r="Q7" s="64" t="str">
        <f t="shared" si="1"/>
        <v/>
      </c>
      <c r="R7" s="11" t="str">
        <f>IF(A7&lt;&gt;"",I7/(O7*B7),"")</f>
        <v/>
      </c>
      <c r="S7" s="11" t="str">
        <f t="shared" si="3"/>
        <v/>
      </c>
      <c r="T7" s="11" t="str">
        <f t="shared" si="4"/>
        <v/>
      </c>
      <c r="U7" s="11" t="str">
        <f t="shared" si="5"/>
        <v/>
      </c>
      <c r="V7" s="11" t="str">
        <f t="shared" si="6"/>
        <v/>
      </c>
      <c r="W7" s="11" t="str">
        <f t="shared" si="7"/>
        <v/>
      </c>
      <c r="X7" s="65" t="str">
        <f t="shared" si="8"/>
        <v/>
      </c>
      <c r="Y7" s="66" t="str">
        <f t="shared" si="9"/>
        <v/>
      </c>
      <c r="Z7" s="67" t="str">
        <f t="shared" si="10"/>
        <v/>
      </c>
      <c r="AA7" s="68" t="str">
        <f>IF(A7&lt;&gt;"", _xlfn.XLOOKUP(A7, node!$C$2:$C$500, node!$J$2:$J$500)*D7/O7, "")</f>
        <v/>
      </c>
      <c r="AB7" s="69" t="str">
        <f>IF(A7&lt;&gt;"", _xlfn.XLOOKUP(A7, node!$C$2:$C$500, node!$K$2:$K$500)*D7/O7, "")</f>
        <v/>
      </c>
      <c r="AC7" s="72" t="str">
        <f>IF(A7&lt;&gt;"",SUMIFS(node!$L$2:$L$500, node!$C$2:$C$500,"="&amp;A7, deployment!$C$2:$C$500,"&lt;&gt;"&amp;""),"")</f>
        <v/>
      </c>
      <c r="AD7" s="72" t="str">
        <f>IF(A7&lt;&gt;"",SUMIFS(node!$M$2:$M$500, node!$C$2:$C$500,"="&amp;A7, deployment!$C$2:$C$500,"&lt;&gt;"&amp;""),"")</f>
        <v/>
      </c>
    </row>
    <row r="8" spans="1:36" ht="15.75" x14ac:dyDescent="0.25">
      <c r="A8" s="58"/>
      <c r="B8" s="60" t="str">
        <f>IF(A8&lt;&gt;"", _xlfn.XLOOKUP(A8, node!$C$2:$C$500, node!$D$2:$D$500), "")</f>
        <v/>
      </c>
      <c r="C8" s="61" t="str">
        <f>IF(A8&lt;&gt;"", _xlfn.XLOOKUP(A8, node!$C$2:$C$500, node!$E$2:$E$500), "")</f>
        <v/>
      </c>
      <c r="D8" s="61" t="str">
        <f>IF(A8&lt;&gt;"",COUNTIFS(node!$C$2:$C$500,"="&amp;A8, node!$C$2:$C$500,"&lt;&gt;"&amp;""),"")</f>
        <v/>
      </c>
      <c r="E8" s="62" t="str">
        <f>IF(A8&lt;&gt;"",SUMIFS(node!$F$2:$F$500, node!$C$2:$C$500,"="&amp;A8, node!$C$2:$C$500,"&lt;&gt;"&amp;"")/(B8*D8),"")</f>
        <v/>
      </c>
      <c r="F8" s="77" t="str">
        <f>IF(A8&lt;&gt;"",SUMIFS(node!$H$2:$H$500, node!$C$2:$C$500,"="&amp;A8, node!$C$2:$C$500,"&lt;&gt;"&amp;"")/(C8*D8),"")</f>
        <v/>
      </c>
      <c r="G8" s="75" t="str">
        <f>IF(A8&lt;&gt;"",SUMIFS(deployment!$F$2:$F$500, deployment!$D$2:$D$500,"="&amp;A8, deployment!$D$2:$D$500,"&lt;&gt;"&amp;""),"")</f>
        <v/>
      </c>
      <c r="H8" s="12" t="str">
        <f>IF(A8&lt;&gt;"",SUMIFS(deployment!$G$2:$G$500, deployment!$D$2:$D$500,"="&amp;A8, deployment!$D$2:$D$500,"&lt;&gt;"&amp;""),"")</f>
        <v/>
      </c>
      <c r="I8" s="13" t="str">
        <f>IF(A8&lt;&gt;"",SUMIFS(deployment!$H$2:$H$500, deployment!$D$2:$D$500,"="&amp;A8, deployment!$D$2:$D$500,"&lt;&gt;"&amp;""),"")</f>
        <v/>
      </c>
      <c r="J8" s="15" t="str">
        <f>IF(A8&lt;&gt;"",SUMIFS(deployment!$I$2:$I$500, deployment!$D$2:$D$500,"="&amp;A8, deployment!$D$2:$D$500,"&lt;&gt;"&amp;""),"")</f>
        <v/>
      </c>
      <c r="K8" s="43" t="str">
        <f>IF(A8&lt;&gt;"",SUMIFS(deployment!$J$2:$J$500, deployment!$D$2:$D$500,"="&amp;A8, deployment!$D$2:$D$500,"&lt;&gt;"&amp;""),"")</f>
        <v/>
      </c>
      <c r="L8" s="43" t="str">
        <f>IF(A8&lt;&gt;"",SUMIFS(deployment!$K$2:$K$500, deployment!$D$2:$D$500,"="&amp;A8, deployment!$D$2:$D$500,"&lt;&gt;"&amp;""),"")</f>
        <v/>
      </c>
      <c r="M8" s="43" t="str">
        <f>IF(A8&lt;&gt;"",SUMIFS(deployment!$L$2:$L$500, deployment!$D$2:$D$500,"="&amp;A8, deployment!$D$2:$D$500,"&lt;&gt;"&amp;""),"")</f>
        <v/>
      </c>
      <c r="N8" s="43" t="str">
        <f>IF(A8&lt;&gt;"",SUMIFS(deployment!$M$2:$M$500, deployment!$D$2:$D$500,"="&amp;A8, deployment!$D$2:$D$500,"&lt;&gt;"&amp;""),"")</f>
        <v/>
      </c>
      <c r="O8" s="63"/>
      <c r="P8" s="64" t="str">
        <f t="shared" si="0"/>
        <v/>
      </c>
      <c r="Q8" s="64" t="str">
        <f t="shared" si="1"/>
        <v/>
      </c>
      <c r="R8" s="11" t="str">
        <f t="shared" si="2"/>
        <v/>
      </c>
      <c r="S8" s="11" t="str">
        <f t="shared" si="3"/>
        <v/>
      </c>
      <c r="T8" s="11" t="str">
        <f t="shared" si="4"/>
        <v/>
      </c>
      <c r="U8" s="11" t="str">
        <f t="shared" si="5"/>
        <v/>
      </c>
      <c r="V8" s="11" t="str">
        <f t="shared" si="6"/>
        <v/>
      </c>
      <c r="W8" s="11" t="str">
        <f t="shared" si="7"/>
        <v/>
      </c>
      <c r="X8" s="65" t="str">
        <f t="shared" si="8"/>
        <v/>
      </c>
      <c r="Y8" s="66" t="str">
        <f t="shared" si="9"/>
        <v/>
      </c>
      <c r="Z8" s="67" t="str">
        <f t="shared" si="10"/>
        <v/>
      </c>
      <c r="AA8" s="68" t="str">
        <f>IF(A8&lt;&gt;"", _xlfn.XLOOKUP(A8, node!$C$2:$C$500, node!$J$2:$J$500)*D8/O8, "")</f>
        <v/>
      </c>
      <c r="AB8" s="69" t="str">
        <f>IF(A8&lt;&gt;"", _xlfn.XLOOKUP(A8, node!$C$2:$C$500, node!$K$2:$K$500)*D8/O8, "")</f>
        <v/>
      </c>
      <c r="AC8" s="72" t="str">
        <f>IF(A8&lt;&gt;"",SUMIFS(node!$L$2:$L$500, node!$C$2:$C$500,"="&amp;A8, deployment!$C$2:$C$500,"&lt;&gt;"&amp;""),"")</f>
        <v/>
      </c>
      <c r="AD8" s="72" t="str">
        <f>IF(A8&lt;&gt;"",SUMIFS(node!$M$2:$M$500, node!$C$2:$C$500,"="&amp;A8, deployment!$C$2:$C$500,"&lt;&gt;"&amp;""),"")</f>
        <v/>
      </c>
    </row>
    <row r="9" spans="1:36" s="10" customFormat="1" ht="15.75" x14ac:dyDescent="0.25">
      <c r="A9" s="58"/>
      <c r="B9" s="60" t="str">
        <f>IF(A9&lt;&gt;"", _xlfn.XLOOKUP(A9, node!$C$2:$C$500, node!$D$2:$D$500), "")</f>
        <v/>
      </c>
      <c r="C9" s="61" t="str">
        <f>IF(A9&lt;&gt;"", _xlfn.XLOOKUP(A9, node!$C$2:$C$500, node!$E$2:$E$500), "")</f>
        <v/>
      </c>
      <c r="D9" s="61" t="str">
        <f>IF(A9&lt;&gt;"",COUNTIFS(node!$C$2:$C$500,"="&amp;A9, node!$C$2:$C$500,"&lt;&gt;"&amp;""),"")</f>
        <v/>
      </c>
      <c r="E9" s="62" t="str">
        <f>IF(A9&lt;&gt;"",SUMIFS(node!$F$2:$F$500, node!$C$2:$C$500,"="&amp;A9, node!$C$2:$C$500,"&lt;&gt;"&amp;"")/(B9*D9),"")</f>
        <v/>
      </c>
      <c r="F9" s="77" t="str">
        <f>IF(A9&lt;&gt;"",SUMIFS(node!$H$2:$H$500, node!$C$2:$C$500,"="&amp;A9, node!$C$2:$C$500,"&lt;&gt;"&amp;"")/(C9*D9),"")</f>
        <v/>
      </c>
      <c r="G9" s="75" t="str">
        <f>IF(A9&lt;&gt;"",SUMIFS(deployment!$F$2:$F$500, deployment!$D$2:$D$500,"="&amp;A9, deployment!$D$2:$D$500,"&lt;&gt;"&amp;""),"")</f>
        <v/>
      </c>
      <c r="H9" s="12" t="str">
        <f>IF(A9&lt;&gt;"",SUMIFS(deployment!$G$2:$G$500, deployment!$D$2:$D$500,"="&amp;A9, deployment!$D$2:$D$500,"&lt;&gt;"&amp;""),"")</f>
        <v/>
      </c>
      <c r="I9" s="13" t="str">
        <f>IF(A9&lt;&gt;"",SUMIFS(deployment!$H$2:$H$500, deployment!$D$2:$D$500,"="&amp;A9, deployment!$D$2:$D$500,"&lt;&gt;"&amp;""),"")</f>
        <v/>
      </c>
      <c r="J9" s="15" t="str">
        <f>IF(A9&lt;&gt;"",SUMIFS(deployment!$I$2:$I$500, deployment!$D$2:$D$500,"="&amp;A9, deployment!$D$2:$D$500,"&lt;&gt;"&amp;""),"")</f>
        <v/>
      </c>
      <c r="K9" s="43" t="str">
        <f>IF(A9&lt;&gt;"",SUMIFS(deployment!$J$2:$J$500, deployment!$D$2:$D$500,"="&amp;A9, deployment!$D$2:$D$500,"&lt;&gt;"&amp;""),"")</f>
        <v/>
      </c>
      <c r="L9" s="43" t="str">
        <f>IF(A9&lt;&gt;"",SUMIFS(deployment!$K$2:$K$500, deployment!$D$2:$D$500,"="&amp;A9, deployment!$D$2:$D$500,"&lt;&gt;"&amp;""),"")</f>
        <v/>
      </c>
      <c r="M9" s="43" t="str">
        <f>IF(A9&lt;&gt;"",SUMIFS(deployment!$L$2:$L$500, deployment!$D$2:$D$500,"="&amp;A9, deployment!$D$2:$D$500,"&lt;&gt;"&amp;""),"")</f>
        <v/>
      </c>
      <c r="N9" s="43" t="str">
        <f>IF(A9&lt;&gt;"",SUMIFS(deployment!$M$2:$M$500, deployment!$D$2:$D$500,"="&amp;A9, deployment!$D$2:$D$500,"&lt;&gt;"&amp;""),"")</f>
        <v/>
      </c>
      <c r="O9" s="63"/>
      <c r="P9" s="64" t="str">
        <f t="shared" si="0"/>
        <v/>
      </c>
      <c r="Q9" s="64" t="str">
        <f t="shared" si="1"/>
        <v/>
      </c>
      <c r="R9" s="11" t="str">
        <f t="shared" si="2"/>
        <v/>
      </c>
      <c r="S9" s="11" t="str">
        <f t="shared" si="3"/>
        <v/>
      </c>
      <c r="T9" s="11" t="str">
        <f t="shared" si="4"/>
        <v/>
      </c>
      <c r="U9" s="11" t="str">
        <f t="shared" si="5"/>
        <v/>
      </c>
      <c r="V9" s="11" t="str">
        <f t="shared" si="6"/>
        <v/>
      </c>
      <c r="W9" s="11" t="str">
        <f t="shared" si="7"/>
        <v/>
      </c>
      <c r="X9" s="65" t="str">
        <f t="shared" si="8"/>
        <v/>
      </c>
      <c r="Y9" s="66" t="str">
        <f t="shared" si="9"/>
        <v/>
      </c>
      <c r="Z9" s="67" t="str">
        <f t="shared" si="10"/>
        <v/>
      </c>
      <c r="AA9" s="68" t="str">
        <f>IF(A9&lt;&gt;"", _xlfn.XLOOKUP(A9, node!$C$2:$C$500, node!$J$2:$J$500)*D9/O9, "")</f>
        <v/>
      </c>
      <c r="AB9" s="69" t="str">
        <f>IF(A9&lt;&gt;"", _xlfn.XLOOKUP(A9, node!$C$2:$C$500, node!$K$2:$K$500)*D9/O9, "")</f>
        <v/>
      </c>
      <c r="AC9" s="72" t="str">
        <f>IF(A9&lt;&gt;"",SUMIFS(node!$L$2:$L$500, node!$C$2:$C$500,"="&amp;A9, deployment!$C$2:$C$500,"&lt;&gt;"&amp;""),"")</f>
        <v/>
      </c>
      <c r="AD9" s="72" t="str">
        <f>IF(A9&lt;&gt;"",SUMIFS(node!$M$2:$M$500, node!$C$2:$C$500,"="&amp;A9, deployment!$C$2:$C$500,"&lt;&gt;"&amp;""),"")</f>
        <v/>
      </c>
    </row>
    <row r="10" spans="1:36" ht="15" customHeight="1" x14ac:dyDescent="0.25">
      <c r="A10" s="58"/>
      <c r="B10" s="60" t="str">
        <f>IF(A10&lt;&gt;"", _xlfn.XLOOKUP(A10, node!$C$2:$C$500, node!$D$2:$D$500), "")</f>
        <v/>
      </c>
      <c r="C10" s="61" t="str">
        <f>IF(A10&lt;&gt;"", _xlfn.XLOOKUP(A10, node!$C$2:$C$500, node!$E$2:$E$500), "")</f>
        <v/>
      </c>
      <c r="D10" s="61" t="str">
        <f>IF(A10&lt;&gt;"",COUNTIFS(node!$C$2:$C$500,"="&amp;A10, node!$C$2:$C$500,"&lt;&gt;"&amp;""),"")</f>
        <v/>
      </c>
      <c r="E10" s="62" t="str">
        <f>IF(A10&lt;&gt;"",SUMIFS(node!$F$2:$F$500, node!$C$2:$C$500,"="&amp;A10, node!$C$2:$C$500,"&lt;&gt;"&amp;"")/(B10*D10),"")</f>
        <v/>
      </c>
      <c r="F10" s="77" t="str">
        <f>IF(A10&lt;&gt;"",SUMIFS(node!$H$2:$H$500, node!$C$2:$C$500,"="&amp;A10, node!$C$2:$C$500,"&lt;&gt;"&amp;"")/(C10*D10),"")</f>
        <v/>
      </c>
      <c r="G10" s="75" t="str">
        <f>IF(A10&lt;&gt;"",SUMIFS(deployment!$F$2:$F$500, deployment!$D$2:$D$500,"="&amp;A10, deployment!$D$2:$D$500,"&lt;&gt;"&amp;""),"")</f>
        <v/>
      </c>
      <c r="H10" s="12" t="str">
        <f>IF(A10&lt;&gt;"",SUMIFS(deployment!$G$2:$G$500, deployment!$D$2:$D$500,"="&amp;A10, deployment!$D$2:$D$500,"&lt;&gt;"&amp;""),"")</f>
        <v/>
      </c>
      <c r="I10" s="13" t="str">
        <f>IF(A10&lt;&gt;"",SUMIFS(deployment!$H$2:$H$500, deployment!$D$2:$D$500,"="&amp;A10, deployment!$D$2:$D$500,"&lt;&gt;"&amp;""),"")</f>
        <v/>
      </c>
      <c r="J10" s="15" t="str">
        <f>IF(A10&lt;&gt;"",SUMIFS(deployment!$I$2:$I$500, deployment!$D$2:$D$500,"="&amp;A10, deployment!$D$2:$D$500,"&lt;&gt;"&amp;""),"")</f>
        <v/>
      </c>
      <c r="K10" s="43" t="str">
        <f>IF(A10&lt;&gt;"",SUMIFS(deployment!$J$2:$J$500, deployment!$D$2:$D$500,"="&amp;A10, deployment!$D$2:$D$500,"&lt;&gt;"&amp;""),"")</f>
        <v/>
      </c>
      <c r="L10" s="43" t="str">
        <f>IF(A10&lt;&gt;"",SUMIFS(deployment!$K$2:$K$500, deployment!$D$2:$D$500,"="&amp;A10, deployment!$D$2:$D$500,"&lt;&gt;"&amp;""),"")</f>
        <v/>
      </c>
      <c r="M10" s="43" t="str">
        <f>IF(A10&lt;&gt;"",SUMIFS(deployment!$L$2:$L$500, deployment!$D$2:$D$500,"="&amp;A10, deployment!$D$2:$D$500,"&lt;&gt;"&amp;""),"")</f>
        <v/>
      </c>
      <c r="N10" s="43" t="str">
        <f>IF(A10&lt;&gt;"",SUMIFS(deployment!$M$2:$M$500, deployment!$D$2:$D$500,"="&amp;A10, deployment!$D$2:$D$500,"&lt;&gt;"&amp;""),"")</f>
        <v/>
      </c>
      <c r="O10" s="63"/>
      <c r="P10" s="64" t="str">
        <f t="shared" si="0"/>
        <v/>
      </c>
      <c r="Q10" s="64" t="str">
        <f t="shared" si="1"/>
        <v/>
      </c>
      <c r="R10" s="11" t="str">
        <f t="shared" si="2"/>
        <v/>
      </c>
      <c r="S10" s="11" t="str">
        <f t="shared" si="3"/>
        <v/>
      </c>
      <c r="T10" s="11" t="str">
        <f t="shared" si="4"/>
        <v/>
      </c>
      <c r="U10" s="11" t="str">
        <f t="shared" si="5"/>
        <v/>
      </c>
      <c r="V10" s="11" t="str">
        <f t="shared" si="6"/>
        <v/>
      </c>
      <c r="W10" s="11" t="str">
        <f t="shared" si="7"/>
        <v/>
      </c>
      <c r="X10" s="65" t="str">
        <f t="shared" si="8"/>
        <v/>
      </c>
      <c r="Y10" s="66" t="str">
        <f t="shared" si="9"/>
        <v/>
      </c>
      <c r="Z10" s="67" t="str">
        <f t="shared" si="10"/>
        <v/>
      </c>
      <c r="AA10" s="68" t="str">
        <f>IF(A10&lt;&gt;"", _xlfn.XLOOKUP(A10, node!$C$2:$C$500, node!$J$2:$J$500)*D10/O10, "")</f>
        <v/>
      </c>
      <c r="AB10" s="69" t="str">
        <f>IF(A10&lt;&gt;"", _xlfn.XLOOKUP(A10, node!$C$2:$C$500, node!$K$2:$K$500)*D10/O10, "")</f>
        <v/>
      </c>
      <c r="AC10" s="72" t="str">
        <f>IF(A10&lt;&gt;"",SUMIFS(node!$L$2:$L$500, node!$C$2:$C$500,"="&amp;A10, deployment!$C$2:$C$500,"&lt;&gt;"&amp;""),"")</f>
        <v/>
      </c>
      <c r="AD10" s="72" t="str">
        <f>IF(A10&lt;&gt;"",SUMIFS(node!$M$2:$M$500, node!$C$2:$C$500,"="&amp;A10, deployment!$C$2:$C$500,"&lt;&gt;"&amp;""),"")</f>
        <v/>
      </c>
    </row>
    <row r="11" spans="1:36" ht="15.75" x14ac:dyDescent="0.25">
      <c r="A11" s="58"/>
      <c r="B11" s="60" t="str">
        <f>IF(A11&lt;&gt;"", _xlfn.XLOOKUP(A11, node!$C$2:$C$500, node!$D$2:$D$500), "")</f>
        <v/>
      </c>
      <c r="C11" s="61" t="str">
        <f>IF(A11&lt;&gt;"", _xlfn.XLOOKUP(A11, node!$C$2:$C$500, node!$E$2:$E$500), "")</f>
        <v/>
      </c>
      <c r="D11" s="61" t="str">
        <f>IF(A11&lt;&gt;"",COUNTIFS(node!$C$2:$C$500,"="&amp;A11, node!$C$2:$C$500,"&lt;&gt;"&amp;""),"")</f>
        <v/>
      </c>
      <c r="E11" s="62" t="str">
        <f>IF(A11&lt;&gt;"",SUMIFS(node!$F$2:$F$500, node!$C$2:$C$500,"="&amp;A11, node!$C$2:$C$500,"&lt;&gt;"&amp;"")/(B11*D11),"")</f>
        <v/>
      </c>
      <c r="F11" s="77" t="str">
        <f>IF(A11&lt;&gt;"",SUMIFS(node!$H$2:$H$500, node!$C$2:$C$500,"="&amp;A11, node!$C$2:$C$500,"&lt;&gt;"&amp;"")/(C11*D11),"")</f>
        <v/>
      </c>
      <c r="G11" s="75" t="str">
        <f>IF(A11&lt;&gt;"",SUMIFS(deployment!$F$2:$F$500, deployment!$D$2:$D$500,"="&amp;A11, deployment!$D$2:$D$500,"&lt;&gt;"&amp;""),"")</f>
        <v/>
      </c>
      <c r="H11" s="12" t="str">
        <f>IF(A11&lt;&gt;"",SUMIFS(deployment!$G$2:$G$500, deployment!$D$2:$D$500,"="&amp;A11, deployment!$D$2:$D$500,"&lt;&gt;"&amp;""),"")</f>
        <v/>
      </c>
      <c r="I11" s="13" t="str">
        <f>IF(A11&lt;&gt;"",SUMIFS(deployment!$H$2:$H$500, deployment!$D$2:$D$500,"="&amp;A11, deployment!$D$2:$D$500,"&lt;&gt;"&amp;""),"")</f>
        <v/>
      </c>
      <c r="J11" s="15" t="str">
        <f>IF(A11&lt;&gt;"",SUMIFS(deployment!$I$2:$I$500, deployment!$D$2:$D$500,"="&amp;A11, deployment!$D$2:$D$500,"&lt;&gt;"&amp;""),"")</f>
        <v/>
      </c>
      <c r="K11" s="43" t="str">
        <f>IF(A11&lt;&gt;"",SUMIFS(deployment!$J$2:$J$500, deployment!$D$2:$D$500,"="&amp;A11, deployment!$D$2:$D$500,"&lt;&gt;"&amp;""),"")</f>
        <v/>
      </c>
      <c r="L11" s="43" t="str">
        <f>IF(A11&lt;&gt;"",SUMIFS(deployment!$K$2:$K$500, deployment!$D$2:$D$500,"="&amp;A11, deployment!$D$2:$D$500,"&lt;&gt;"&amp;""),"")</f>
        <v/>
      </c>
      <c r="M11" s="43" t="str">
        <f>IF(A11&lt;&gt;"",SUMIFS(deployment!$L$2:$L$500, deployment!$D$2:$D$500,"="&amp;A11, deployment!$D$2:$D$500,"&lt;&gt;"&amp;""),"")</f>
        <v/>
      </c>
      <c r="N11" s="43" t="str">
        <f>IF(A11&lt;&gt;"",SUMIFS(deployment!$M$2:$M$500, deployment!$D$2:$D$500,"="&amp;A11, deployment!$D$2:$D$500,"&lt;&gt;"&amp;""),"")</f>
        <v/>
      </c>
      <c r="O11" s="63"/>
      <c r="P11" s="64" t="str">
        <f t="shared" si="0"/>
        <v/>
      </c>
      <c r="Q11" s="64" t="str">
        <f t="shared" si="1"/>
        <v/>
      </c>
      <c r="R11" s="11" t="str">
        <f t="shared" si="2"/>
        <v/>
      </c>
      <c r="S11" s="11" t="str">
        <f t="shared" si="3"/>
        <v/>
      </c>
      <c r="T11" s="11" t="str">
        <f t="shared" si="4"/>
        <v/>
      </c>
      <c r="U11" s="11" t="str">
        <f t="shared" si="5"/>
        <v/>
      </c>
      <c r="V11" s="11" t="str">
        <f t="shared" si="6"/>
        <v/>
      </c>
      <c r="W11" s="11" t="str">
        <f t="shared" si="7"/>
        <v/>
      </c>
      <c r="X11" s="65" t="str">
        <f t="shared" si="8"/>
        <v/>
      </c>
      <c r="Y11" s="66" t="str">
        <f t="shared" si="9"/>
        <v/>
      </c>
      <c r="Z11" s="67" t="str">
        <f t="shared" si="10"/>
        <v/>
      </c>
      <c r="AA11" s="68" t="str">
        <f>IF(A11&lt;&gt;"", _xlfn.XLOOKUP(A11, node!$C$2:$C$500, node!$J$2:$J$500)*D11/O11, "")</f>
        <v/>
      </c>
      <c r="AB11" s="69" t="str">
        <f>IF(A11&lt;&gt;"", _xlfn.XLOOKUP(A11, node!$C$2:$C$500, node!$K$2:$K$500)*D11/O11, "")</f>
        <v/>
      </c>
      <c r="AC11" s="72" t="str">
        <f>IF(A11&lt;&gt;"",SUMIFS(node!$L$2:$L$500, node!$C$2:$C$500,"="&amp;A11, deployment!$C$2:$C$500,"&lt;&gt;"&amp;""),"")</f>
        <v/>
      </c>
      <c r="AD11" s="72" t="str">
        <f>IF(A11&lt;&gt;"",SUMIFS(node!$M$2:$M$500, node!$C$2:$C$500,"="&amp;A11, deployment!$C$2:$C$500,"&lt;&gt;"&amp;""),"")</f>
        <v/>
      </c>
    </row>
    <row r="12" spans="1:36" ht="15" customHeight="1" x14ac:dyDescent="0.25">
      <c r="A12" s="58"/>
      <c r="B12" s="60" t="str">
        <f>IF(A12&lt;&gt;"", _xlfn.XLOOKUP(A12, node!$C$2:$C$500, node!$D$2:$D$500), "")</f>
        <v/>
      </c>
      <c r="C12" s="61" t="str">
        <f>IF(A12&lt;&gt;"", _xlfn.XLOOKUP(A12, node!$C$2:$C$500, node!$E$2:$E$500), "")</f>
        <v/>
      </c>
      <c r="D12" s="61" t="str">
        <f>IF(A12&lt;&gt;"",COUNTIFS(node!$C$2:$C$500,"="&amp;A12, node!$C$2:$C$500,"&lt;&gt;"&amp;""),"")</f>
        <v/>
      </c>
      <c r="E12" s="62" t="str">
        <f>IF(A12&lt;&gt;"",SUMIFS(node!$F$2:$F$500, node!$C$2:$C$500,"="&amp;A12, node!$C$2:$C$500,"&lt;&gt;"&amp;"")/(B12*D12),"")</f>
        <v/>
      </c>
      <c r="F12" s="77" t="str">
        <f>IF(A12&lt;&gt;"",SUMIFS(node!$H$2:$H$500, node!$C$2:$C$500,"="&amp;A12, node!$C$2:$C$500,"&lt;&gt;"&amp;"")/(C12*D12),"")</f>
        <v/>
      </c>
      <c r="G12" s="75" t="str">
        <f>IF(A12&lt;&gt;"",SUMIFS(deployment!$F$2:$F$500, deployment!$D$2:$D$500,"="&amp;A12, deployment!$D$2:$D$500,"&lt;&gt;"&amp;""),"")</f>
        <v/>
      </c>
      <c r="H12" s="12" t="str">
        <f>IF(A12&lt;&gt;"",SUMIFS(deployment!$G$2:$G$500, deployment!$D$2:$D$500,"="&amp;A12, deployment!$D$2:$D$500,"&lt;&gt;"&amp;""),"")</f>
        <v/>
      </c>
      <c r="I12" s="13" t="str">
        <f>IF(A12&lt;&gt;"",SUMIFS(deployment!$H$2:$H$500, deployment!$D$2:$D$500,"="&amp;A12, deployment!$D$2:$D$500,"&lt;&gt;"&amp;""),"")</f>
        <v/>
      </c>
      <c r="J12" s="15" t="str">
        <f>IF(A12&lt;&gt;"",SUMIFS(deployment!$I$2:$I$500, deployment!$D$2:$D$500,"="&amp;A12, deployment!$D$2:$D$500,"&lt;&gt;"&amp;""),"")</f>
        <v/>
      </c>
      <c r="K12" s="43" t="str">
        <f>IF(A12&lt;&gt;"",SUMIFS(deployment!$J$2:$J$500, deployment!$D$2:$D$500,"="&amp;A12, deployment!$D$2:$D$500,"&lt;&gt;"&amp;""),"")</f>
        <v/>
      </c>
      <c r="L12" s="43" t="str">
        <f>IF(A12&lt;&gt;"",SUMIFS(deployment!$K$2:$K$500, deployment!$D$2:$D$500,"="&amp;A12, deployment!$D$2:$D$500,"&lt;&gt;"&amp;""),"")</f>
        <v/>
      </c>
      <c r="M12" s="43" t="str">
        <f>IF(A12&lt;&gt;"",SUMIFS(deployment!$L$2:$L$500, deployment!$D$2:$D$500,"="&amp;A12, deployment!$D$2:$D$500,"&lt;&gt;"&amp;""),"")</f>
        <v/>
      </c>
      <c r="N12" s="43" t="str">
        <f>IF(A12&lt;&gt;"",SUMIFS(deployment!$M$2:$M$500, deployment!$D$2:$D$500,"="&amp;A12, deployment!$D$2:$D$500,"&lt;&gt;"&amp;""),"")</f>
        <v/>
      </c>
      <c r="O12" s="63"/>
      <c r="P12" s="64" t="str">
        <f t="shared" si="0"/>
        <v/>
      </c>
      <c r="Q12" s="64" t="str">
        <f t="shared" si="1"/>
        <v/>
      </c>
      <c r="R12" s="11" t="str">
        <f t="shared" si="2"/>
        <v/>
      </c>
      <c r="S12" s="11" t="str">
        <f t="shared" si="3"/>
        <v/>
      </c>
      <c r="T12" s="11" t="str">
        <f t="shared" si="4"/>
        <v/>
      </c>
      <c r="U12" s="11" t="str">
        <f t="shared" si="5"/>
        <v/>
      </c>
      <c r="V12" s="11" t="str">
        <f t="shared" si="6"/>
        <v/>
      </c>
      <c r="W12" s="11" t="str">
        <f t="shared" si="7"/>
        <v/>
      </c>
      <c r="X12" s="65" t="str">
        <f t="shared" si="8"/>
        <v/>
      </c>
      <c r="Y12" s="66" t="str">
        <f t="shared" si="9"/>
        <v/>
      </c>
      <c r="Z12" s="67" t="str">
        <f t="shared" si="10"/>
        <v/>
      </c>
      <c r="AA12" s="68" t="str">
        <f>IF(A12&lt;&gt;"", _xlfn.XLOOKUP(A12, node!$C$2:$C$500, node!$J$2:$J$500)*D12/O12, "")</f>
        <v/>
      </c>
      <c r="AB12" s="69" t="str">
        <f>IF(A12&lt;&gt;"", _xlfn.XLOOKUP(A12, node!$C$2:$C$500, node!$K$2:$K$500)*D12/O12, "")</f>
        <v/>
      </c>
      <c r="AC12" s="72" t="str">
        <f>IF(A12&lt;&gt;"",SUMIFS(node!$L$2:$L$500, node!$C$2:$C$500,"="&amp;A12, deployment!$C$2:$C$500,"&lt;&gt;"&amp;""),"")</f>
        <v/>
      </c>
      <c r="AD12" s="72" t="str">
        <f>IF(A12&lt;&gt;"",SUMIFS(node!$M$2:$M$500, node!$C$2:$C$500,"="&amp;A12, deployment!$C$2:$C$500,"&lt;&gt;"&amp;""),"")</f>
        <v/>
      </c>
    </row>
    <row r="13" spans="1:36" ht="15" customHeight="1" x14ac:dyDescent="0.25">
      <c r="A13" s="58"/>
      <c r="B13" s="60" t="str">
        <f>IF(A13&lt;&gt;"", _xlfn.XLOOKUP(A13, node!$C$2:$C$500, node!$D$2:$D$500), "")</f>
        <v/>
      </c>
      <c r="C13" s="61" t="str">
        <f>IF(A13&lt;&gt;"", _xlfn.XLOOKUP(A13, node!$C$2:$C$500, node!$E$2:$E$500), "")</f>
        <v/>
      </c>
      <c r="D13" s="61" t="str">
        <f>IF(A13&lt;&gt;"",COUNTIFS(node!$C$2:$C$500,"="&amp;A13, node!$C$2:$C$500,"&lt;&gt;"&amp;""),"")</f>
        <v/>
      </c>
      <c r="E13" s="62" t="str">
        <f>IF(A13&lt;&gt;"",SUMIFS(node!$F$2:$F$500, node!$C$2:$C$500,"="&amp;A13, node!$C$2:$C$500,"&lt;&gt;"&amp;"")/(B13*D13),"")</f>
        <v/>
      </c>
      <c r="F13" s="77" t="str">
        <f>IF(A13&lt;&gt;"",SUMIFS(node!$H$2:$H$500, node!$C$2:$C$500,"="&amp;A13, node!$C$2:$C$500,"&lt;&gt;"&amp;"")/(C13*D13),"")</f>
        <v/>
      </c>
      <c r="G13" s="75" t="str">
        <f>IF(A13&lt;&gt;"",SUMIFS(deployment!$F$2:$F$500, deployment!$D$2:$D$500,"="&amp;A13, deployment!$D$2:$D$500,"&lt;&gt;"&amp;""),"")</f>
        <v/>
      </c>
      <c r="H13" s="12" t="str">
        <f>IF(A13&lt;&gt;"",SUMIFS(deployment!$G$2:$G$500, deployment!$D$2:$D$500,"="&amp;A13, deployment!$D$2:$D$500,"&lt;&gt;"&amp;""),"")</f>
        <v/>
      </c>
      <c r="I13" s="13" t="str">
        <f>IF(A13&lt;&gt;"",SUMIFS(deployment!$H$2:$H$500, deployment!$D$2:$D$500,"="&amp;A13, deployment!$D$2:$D$500,"&lt;&gt;"&amp;""),"")</f>
        <v/>
      </c>
      <c r="J13" s="15" t="str">
        <f>IF(A13&lt;&gt;"",SUMIFS(deployment!$I$2:$I$500, deployment!$D$2:$D$500,"="&amp;A13, deployment!$D$2:$D$500,"&lt;&gt;"&amp;""),"")</f>
        <v/>
      </c>
      <c r="K13" s="43" t="str">
        <f>IF(A13&lt;&gt;"",SUMIFS(deployment!$J$2:$J$500, deployment!$D$2:$D$500,"="&amp;A13, deployment!$D$2:$D$500,"&lt;&gt;"&amp;""),"")</f>
        <v/>
      </c>
      <c r="L13" s="43" t="str">
        <f>IF(A13&lt;&gt;"",SUMIFS(deployment!$K$2:$K$500, deployment!$D$2:$D$500,"="&amp;A13, deployment!$D$2:$D$500,"&lt;&gt;"&amp;""),"")</f>
        <v/>
      </c>
      <c r="M13" s="43" t="str">
        <f>IF(A13&lt;&gt;"",SUMIFS(deployment!$L$2:$L$500, deployment!$D$2:$D$500,"="&amp;A13, deployment!$D$2:$D$500,"&lt;&gt;"&amp;""),"")</f>
        <v/>
      </c>
      <c r="N13" s="43" t="str">
        <f>IF(A13&lt;&gt;"",SUMIFS(deployment!$M$2:$M$500, deployment!$D$2:$D$500,"="&amp;A13, deployment!$D$2:$D$500,"&lt;&gt;"&amp;""),"")</f>
        <v/>
      </c>
      <c r="O13" s="63"/>
      <c r="P13" s="64" t="str">
        <f t="shared" si="0"/>
        <v/>
      </c>
      <c r="Q13" s="64" t="str">
        <f t="shared" si="1"/>
        <v/>
      </c>
      <c r="R13" s="11" t="str">
        <f t="shared" si="2"/>
        <v/>
      </c>
      <c r="S13" s="11" t="str">
        <f t="shared" si="3"/>
        <v/>
      </c>
      <c r="T13" s="11" t="str">
        <f t="shared" si="4"/>
        <v/>
      </c>
      <c r="U13" s="11" t="str">
        <f t="shared" si="5"/>
        <v/>
      </c>
      <c r="V13" s="11" t="str">
        <f t="shared" si="6"/>
        <v/>
      </c>
      <c r="W13" s="11" t="str">
        <f t="shared" si="7"/>
        <v/>
      </c>
      <c r="X13" s="65" t="str">
        <f t="shared" si="8"/>
        <v/>
      </c>
      <c r="Y13" s="66" t="str">
        <f t="shared" si="9"/>
        <v/>
      </c>
      <c r="Z13" s="67" t="str">
        <f t="shared" si="10"/>
        <v/>
      </c>
      <c r="AA13" s="68" t="str">
        <f>IF(A13&lt;&gt;"", _xlfn.XLOOKUP(A13, node!$C$2:$C$500, node!$J$2:$J$500)*D13/O13, "")</f>
        <v/>
      </c>
      <c r="AB13" s="69" t="str">
        <f>IF(A13&lt;&gt;"", _xlfn.XLOOKUP(A13, node!$C$2:$C$500, node!$K$2:$K$500)*D13/O13, "")</f>
        <v/>
      </c>
      <c r="AC13" s="72" t="str">
        <f>IF(A13&lt;&gt;"",SUMIFS(node!$L$2:$L$500, node!$C$2:$C$500,"="&amp;A13, deployment!$C$2:$C$500,"&lt;&gt;"&amp;""),"")</f>
        <v/>
      </c>
      <c r="AD13" s="72" t="str">
        <f>IF(A13&lt;&gt;"",SUMIFS(node!$M$2:$M$500, node!$C$2:$C$500,"="&amp;A13, deployment!$C$2:$C$500,"&lt;&gt;"&amp;""),"")</f>
        <v/>
      </c>
    </row>
    <row r="14" spans="1:36" ht="15" customHeight="1" x14ac:dyDescent="0.25">
      <c r="A14" s="58"/>
      <c r="B14" s="60" t="str">
        <f>IF(A14&lt;&gt;"", _xlfn.XLOOKUP(A14, node!$C$2:$C$500, node!$D$2:$D$500), "")</f>
        <v/>
      </c>
      <c r="C14" s="61" t="str">
        <f>IF(A14&lt;&gt;"", _xlfn.XLOOKUP(A14, node!$C$2:$C$500, node!$E$2:$E$500), "")</f>
        <v/>
      </c>
      <c r="D14" s="61" t="str">
        <f>IF(A14&lt;&gt;"",COUNTIFS(node!$C$2:$C$500,"="&amp;A14, node!$C$2:$C$500,"&lt;&gt;"&amp;""),"")</f>
        <v/>
      </c>
      <c r="E14" s="62" t="str">
        <f>IF(A14&lt;&gt;"",SUMIFS(node!$F$2:$F$500, node!$C$2:$C$500,"="&amp;A14, node!$C$2:$C$500,"&lt;&gt;"&amp;"")/(B14*D14),"")</f>
        <v/>
      </c>
      <c r="F14" s="77" t="str">
        <f>IF(A14&lt;&gt;"",SUMIFS(node!$H$2:$H$500, node!$C$2:$C$500,"="&amp;A14, node!$C$2:$C$500,"&lt;&gt;"&amp;"")/(C14*D14),"")</f>
        <v/>
      </c>
      <c r="G14" s="75" t="str">
        <f>IF(A14&lt;&gt;"",SUMIFS(deployment!$F$2:$F$500, deployment!$D$2:$D$500,"="&amp;A14, deployment!$D$2:$D$500,"&lt;&gt;"&amp;""),"")</f>
        <v/>
      </c>
      <c r="H14" s="12" t="str">
        <f>IF(A14&lt;&gt;"",SUMIFS(deployment!$G$2:$G$500, deployment!$D$2:$D$500,"="&amp;A14, deployment!$D$2:$D$500,"&lt;&gt;"&amp;""),"")</f>
        <v/>
      </c>
      <c r="I14" s="13" t="str">
        <f>IF(A14&lt;&gt;"",SUMIFS(deployment!$H$2:$H$500, deployment!$D$2:$D$500,"="&amp;A14, deployment!$D$2:$D$500,"&lt;&gt;"&amp;""),"")</f>
        <v/>
      </c>
      <c r="J14" s="15" t="str">
        <f>IF(A14&lt;&gt;"",SUMIFS(deployment!$I$2:$I$500, deployment!$D$2:$D$500,"="&amp;A14, deployment!$D$2:$D$500,"&lt;&gt;"&amp;""),"")</f>
        <v/>
      </c>
      <c r="K14" s="43" t="str">
        <f>IF(A14&lt;&gt;"",SUMIFS(deployment!$J$2:$J$500, deployment!$D$2:$D$500,"="&amp;A14, deployment!$D$2:$D$500,"&lt;&gt;"&amp;""),"")</f>
        <v/>
      </c>
      <c r="L14" s="43" t="str">
        <f>IF(A14&lt;&gt;"",SUMIFS(deployment!$K$2:$K$500, deployment!$D$2:$D$500,"="&amp;A14, deployment!$D$2:$D$500,"&lt;&gt;"&amp;""),"")</f>
        <v/>
      </c>
      <c r="M14" s="43" t="str">
        <f>IF(A14&lt;&gt;"",SUMIFS(deployment!$L$2:$L$500, deployment!$D$2:$D$500,"="&amp;A14, deployment!$D$2:$D$500,"&lt;&gt;"&amp;""),"")</f>
        <v/>
      </c>
      <c r="N14" s="43" t="str">
        <f>IF(A14&lt;&gt;"",SUMIFS(deployment!$M$2:$M$500, deployment!$D$2:$D$500,"="&amp;A14, deployment!$D$2:$D$500,"&lt;&gt;"&amp;""),"")</f>
        <v/>
      </c>
      <c r="O14" s="63"/>
      <c r="P14" s="64" t="str">
        <f t="shared" si="0"/>
        <v/>
      </c>
      <c r="Q14" s="64" t="str">
        <f t="shared" si="1"/>
        <v/>
      </c>
      <c r="R14" s="11" t="str">
        <f t="shared" si="2"/>
        <v/>
      </c>
      <c r="S14" s="11" t="str">
        <f t="shared" si="3"/>
        <v/>
      </c>
      <c r="T14" s="11" t="str">
        <f t="shared" si="4"/>
        <v/>
      </c>
      <c r="U14" s="11" t="str">
        <f t="shared" si="5"/>
        <v/>
      </c>
      <c r="V14" s="11" t="str">
        <f t="shared" si="6"/>
        <v/>
      </c>
      <c r="W14" s="11" t="str">
        <f t="shared" si="7"/>
        <v/>
      </c>
      <c r="X14" s="65" t="str">
        <f t="shared" si="8"/>
        <v/>
      </c>
      <c r="Y14" s="66" t="str">
        <f t="shared" si="9"/>
        <v/>
      </c>
      <c r="Z14" s="67" t="str">
        <f t="shared" si="10"/>
        <v/>
      </c>
      <c r="AA14" s="68" t="str">
        <f>IF(A14&lt;&gt;"", _xlfn.XLOOKUP(A14, node!$C$2:$C$500, node!$J$2:$J$500)*D14/O14, "")</f>
        <v/>
      </c>
      <c r="AB14" s="69" t="str">
        <f>IF(A14&lt;&gt;"", _xlfn.XLOOKUP(A14, node!$C$2:$C$500, node!$K$2:$K$500)*D14/O14, "")</f>
        <v/>
      </c>
      <c r="AC14" s="72" t="str">
        <f>IF(A14&lt;&gt;"",SUMIFS(node!$L$2:$L$500, node!$C$2:$C$500,"="&amp;A14, deployment!$C$2:$C$500,"&lt;&gt;"&amp;""),"")</f>
        <v/>
      </c>
      <c r="AD14" s="72" t="str">
        <f>IF(A14&lt;&gt;"",SUMIFS(node!$M$2:$M$500, node!$C$2:$C$500,"="&amp;A14, deployment!$C$2:$C$500,"&lt;&gt;"&amp;""),"")</f>
        <v/>
      </c>
    </row>
    <row r="15" spans="1:36" ht="15" customHeight="1" x14ac:dyDescent="0.25">
      <c r="A15" s="58"/>
      <c r="B15" s="60" t="str">
        <f>IF(A15&lt;&gt;"", _xlfn.XLOOKUP(A15, node!$C$2:$C$500, node!$D$2:$D$500), "")</f>
        <v/>
      </c>
      <c r="C15" s="61" t="str">
        <f>IF(A15&lt;&gt;"", _xlfn.XLOOKUP(A15, node!$C$2:$C$500, node!$E$2:$E$500), "")</f>
        <v/>
      </c>
      <c r="D15" s="61" t="str">
        <f>IF(A15&lt;&gt;"",COUNTIFS(node!$C$2:$C$500,"="&amp;A15, node!$C$2:$C$500,"&lt;&gt;"&amp;""),"")</f>
        <v/>
      </c>
      <c r="E15" s="62" t="str">
        <f>IF(A15&lt;&gt;"",SUMIFS(node!$F$2:$F$500, node!$C$2:$C$500,"="&amp;A15, node!$C$2:$C$500,"&lt;&gt;"&amp;"")/(B15*D15),"")</f>
        <v/>
      </c>
      <c r="F15" s="77" t="str">
        <f>IF(A15&lt;&gt;"",SUMIFS(node!$H$2:$H$500, node!$C$2:$C$500,"="&amp;A15, node!$C$2:$C$500,"&lt;&gt;"&amp;"")/(C15*D15),"")</f>
        <v/>
      </c>
      <c r="G15" s="75" t="str">
        <f>IF(A15&lt;&gt;"",SUMIFS(deployment!$F$2:$F$500, deployment!$D$2:$D$500,"="&amp;A15, deployment!$D$2:$D$500,"&lt;&gt;"&amp;""),"")</f>
        <v/>
      </c>
      <c r="H15" s="12" t="str">
        <f>IF(A15&lt;&gt;"",SUMIFS(deployment!$G$2:$G$500, deployment!$D$2:$D$500,"="&amp;A15, deployment!$D$2:$D$500,"&lt;&gt;"&amp;""),"")</f>
        <v/>
      </c>
      <c r="I15" s="13" t="str">
        <f>IF(A15&lt;&gt;"",SUMIFS(deployment!$H$2:$H$500, deployment!$D$2:$D$500,"="&amp;A15, deployment!$D$2:$D$500,"&lt;&gt;"&amp;""),"")</f>
        <v/>
      </c>
      <c r="J15" s="15" t="str">
        <f>IF(A15&lt;&gt;"",SUMIFS(deployment!$I$2:$I$500, deployment!$D$2:$D$500,"="&amp;A15, deployment!$D$2:$D$500,"&lt;&gt;"&amp;""),"")</f>
        <v/>
      </c>
      <c r="K15" s="43" t="str">
        <f>IF(A15&lt;&gt;"",SUMIFS(deployment!$J$2:$J$500, deployment!$D$2:$D$500,"="&amp;A15, deployment!$D$2:$D$500,"&lt;&gt;"&amp;""),"")</f>
        <v/>
      </c>
      <c r="L15" s="43" t="str">
        <f>IF(A15&lt;&gt;"",SUMIFS(deployment!$K$2:$K$500, deployment!$D$2:$D$500,"="&amp;A15, deployment!$D$2:$D$500,"&lt;&gt;"&amp;""),"")</f>
        <v/>
      </c>
      <c r="M15" s="43" t="str">
        <f>IF(A15&lt;&gt;"",SUMIFS(deployment!$L$2:$L$500, deployment!$D$2:$D$500,"="&amp;A15, deployment!$D$2:$D$500,"&lt;&gt;"&amp;""),"")</f>
        <v/>
      </c>
      <c r="N15" s="43" t="str">
        <f>IF(A15&lt;&gt;"",SUMIFS(deployment!$M$2:$M$500, deployment!$D$2:$D$500,"="&amp;A15, deployment!$D$2:$D$500,"&lt;&gt;"&amp;""),"")</f>
        <v/>
      </c>
      <c r="O15" s="63"/>
      <c r="P15" s="64" t="str">
        <f t="shared" si="0"/>
        <v/>
      </c>
      <c r="Q15" s="64" t="str">
        <f t="shared" si="1"/>
        <v/>
      </c>
      <c r="R15" s="11" t="str">
        <f t="shared" si="2"/>
        <v/>
      </c>
      <c r="S15" s="11" t="str">
        <f t="shared" si="3"/>
        <v/>
      </c>
      <c r="T15" s="11" t="str">
        <f t="shared" si="4"/>
        <v/>
      </c>
      <c r="U15" s="11" t="str">
        <f t="shared" si="5"/>
        <v/>
      </c>
      <c r="V15" s="11" t="str">
        <f t="shared" si="6"/>
        <v/>
      </c>
      <c r="W15" s="11" t="str">
        <f t="shared" si="7"/>
        <v/>
      </c>
      <c r="X15" s="65" t="str">
        <f t="shared" si="8"/>
        <v/>
      </c>
      <c r="Y15" s="66" t="str">
        <f t="shared" si="9"/>
        <v/>
      </c>
      <c r="Z15" s="67" t="str">
        <f t="shared" si="10"/>
        <v/>
      </c>
      <c r="AA15" s="68" t="str">
        <f>IF(A15&lt;&gt;"", _xlfn.XLOOKUP(A15, node!$C$2:$C$500, node!$J$2:$J$500)*D15/O15, "")</f>
        <v/>
      </c>
      <c r="AB15" s="69" t="str">
        <f>IF(A15&lt;&gt;"", _xlfn.XLOOKUP(A15, node!$C$2:$C$500, node!$K$2:$K$500)*D15/O15, "")</f>
        <v/>
      </c>
      <c r="AC15" s="72" t="str">
        <f>IF(A15&lt;&gt;"",SUMIFS(node!$L$2:$L$500, node!$C$2:$C$500,"="&amp;A15, deployment!$C$2:$C$500,"&lt;&gt;"&amp;""),"")</f>
        <v/>
      </c>
      <c r="AD15" s="72" t="str">
        <f>IF(A15&lt;&gt;"",SUMIFS(node!$M$2:$M$500, node!$C$2:$C$500,"="&amp;A15, deployment!$C$2:$C$500,"&lt;&gt;"&amp;""),"")</f>
        <v/>
      </c>
    </row>
    <row r="16" spans="1:36" ht="15" customHeight="1" x14ac:dyDescent="0.25">
      <c r="A16" s="58"/>
      <c r="B16" s="60" t="str">
        <f>IF(A16&lt;&gt;"", _xlfn.XLOOKUP(A16, node!$C$2:$C$500, node!$D$2:$D$500), "")</f>
        <v/>
      </c>
      <c r="C16" s="61" t="str">
        <f>IF(A16&lt;&gt;"", _xlfn.XLOOKUP(A16, node!$C$2:$C$500, node!$E$2:$E$500), "")</f>
        <v/>
      </c>
      <c r="D16" s="61" t="str">
        <f>IF(A16&lt;&gt;"",COUNTIFS(node!$C$2:$C$500,"="&amp;A16, node!$C$2:$C$500,"&lt;&gt;"&amp;""),"")</f>
        <v/>
      </c>
      <c r="E16" s="62" t="str">
        <f>IF(A16&lt;&gt;"",SUMIFS(node!$F$2:$F$500, node!$C$2:$C$500,"="&amp;A16, node!$C$2:$C$500,"&lt;&gt;"&amp;"")/(B16*D16),"")</f>
        <v/>
      </c>
      <c r="F16" s="77" t="str">
        <f>IF(A16&lt;&gt;"",SUMIFS(node!$H$2:$H$500, node!$C$2:$C$500,"="&amp;A16, node!$C$2:$C$500,"&lt;&gt;"&amp;"")/(C16*D16),"")</f>
        <v/>
      </c>
      <c r="G16" s="75" t="str">
        <f>IF(A16&lt;&gt;"",SUMIFS(deployment!$F$2:$F$500, deployment!$D$2:$D$500,"="&amp;A16, deployment!$D$2:$D$500,"&lt;&gt;"&amp;""),"")</f>
        <v/>
      </c>
      <c r="H16" s="12" t="str">
        <f>IF(A16&lt;&gt;"",SUMIFS(deployment!$G$2:$G$500, deployment!$D$2:$D$500,"="&amp;A16, deployment!$D$2:$D$500,"&lt;&gt;"&amp;""),"")</f>
        <v/>
      </c>
      <c r="I16" s="13" t="str">
        <f>IF(A16&lt;&gt;"",SUMIFS(deployment!$H$2:$H$500, deployment!$D$2:$D$500,"="&amp;A16, deployment!$D$2:$D$500,"&lt;&gt;"&amp;""),"")</f>
        <v/>
      </c>
      <c r="J16" s="15" t="str">
        <f>IF(A16&lt;&gt;"",SUMIFS(deployment!$I$2:$I$500, deployment!$D$2:$D$500,"="&amp;A16, deployment!$D$2:$D$500,"&lt;&gt;"&amp;""),"")</f>
        <v/>
      </c>
      <c r="K16" s="43" t="str">
        <f>IF(A16&lt;&gt;"",SUMIFS(deployment!$J$2:$J$500, deployment!$D$2:$D$500,"="&amp;A16, deployment!$D$2:$D$500,"&lt;&gt;"&amp;""),"")</f>
        <v/>
      </c>
      <c r="L16" s="43" t="str">
        <f>IF(A16&lt;&gt;"",SUMIFS(deployment!$K$2:$K$500, deployment!$D$2:$D$500,"="&amp;A16, deployment!$D$2:$D$500,"&lt;&gt;"&amp;""),"")</f>
        <v/>
      </c>
      <c r="M16" s="43" t="str">
        <f>IF(A16&lt;&gt;"",SUMIFS(deployment!$L$2:$L$500, deployment!$D$2:$D$500,"="&amp;A16, deployment!$D$2:$D$500,"&lt;&gt;"&amp;""),"")</f>
        <v/>
      </c>
      <c r="N16" s="43" t="str">
        <f>IF(A16&lt;&gt;"",SUMIFS(deployment!$M$2:$M$500, deployment!$D$2:$D$500,"="&amp;A16, deployment!$D$2:$D$500,"&lt;&gt;"&amp;""),"")</f>
        <v/>
      </c>
      <c r="O16" s="63"/>
      <c r="P16" s="64" t="str">
        <f t="shared" si="0"/>
        <v/>
      </c>
      <c r="Q16" s="64" t="str">
        <f t="shared" si="1"/>
        <v/>
      </c>
      <c r="R16" s="11" t="str">
        <f t="shared" si="2"/>
        <v/>
      </c>
      <c r="S16" s="11" t="str">
        <f t="shared" si="3"/>
        <v/>
      </c>
      <c r="T16" s="11" t="str">
        <f t="shared" si="4"/>
        <v/>
      </c>
      <c r="U16" s="11" t="str">
        <f t="shared" si="5"/>
        <v/>
      </c>
      <c r="V16" s="11" t="str">
        <f t="shared" si="6"/>
        <v/>
      </c>
      <c r="W16" s="11" t="str">
        <f t="shared" si="7"/>
        <v/>
      </c>
      <c r="X16" s="65" t="str">
        <f t="shared" si="8"/>
        <v/>
      </c>
      <c r="Y16" s="66" t="str">
        <f t="shared" si="9"/>
        <v/>
      </c>
      <c r="Z16" s="67" t="str">
        <f t="shared" si="10"/>
        <v/>
      </c>
      <c r="AA16" s="68" t="str">
        <f>IF(A16&lt;&gt;"", _xlfn.XLOOKUP(A16, node!$C$2:$C$500, node!$J$2:$J$500)*D16/O16, "")</f>
        <v/>
      </c>
      <c r="AB16" s="69" t="str">
        <f>IF(A16&lt;&gt;"", _xlfn.XLOOKUP(A16, node!$C$2:$C$500, node!$K$2:$K$500)*D16/O16, "")</f>
        <v/>
      </c>
      <c r="AC16" s="72" t="str">
        <f>IF(A16&lt;&gt;"",SUMIFS(node!$L$2:$L$500, node!$C$2:$C$500,"="&amp;A16, deployment!$C$2:$C$500,"&lt;&gt;"&amp;""),"")</f>
        <v/>
      </c>
      <c r="AD16" s="72" t="str">
        <f>IF(A16&lt;&gt;"",SUMIFS(node!$M$2:$M$500, node!$C$2:$C$500,"="&amp;A16, deployment!$C$2:$C$500,"&lt;&gt;"&amp;""),"")</f>
        <v/>
      </c>
    </row>
    <row r="17" spans="1:30" ht="15" customHeight="1" x14ac:dyDescent="0.25">
      <c r="A17" s="58"/>
      <c r="B17" s="60" t="str">
        <f>IF(A17&lt;&gt;"", _xlfn.XLOOKUP(A17, node!$C$2:$C$500, node!$D$2:$D$500), "")</f>
        <v/>
      </c>
      <c r="C17" s="61" t="str">
        <f>IF(A17&lt;&gt;"", _xlfn.XLOOKUP(A17, node!$C$2:$C$500, node!$E$2:$E$500), "")</f>
        <v/>
      </c>
      <c r="D17" s="61" t="str">
        <f>IF(A17&lt;&gt;"",COUNTIFS(node!$C$2:$C$500,"="&amp;A17, node!$C$2:$C$500,"&lt;&gt;"&amp;""),"")</f>
        <v/>
      </c>
      <c r="E17" s="62" t="str">
        <f>IF(A17&lt;&gt;"",SUMIFS(node!$F$2:$F$500, node!$C$2:$C$500,"="&amp;A17, node!$C$2:$C$500,"&lt;&gt;"&amp;"")/(B17*D17),"")</f>
        <v/>
      </c>
      <c r="F17" s="77" t="str">
        <f>IF(A17&lt;&gt;"",SUMIFS(node!$H$2:$H$500, node!$C$2:$C$500,"="&amp;A17, node!$C$2:$C$500,"&lt;&gt;"&amp;"")/(C17*D17),"")</f>
        <v/>
      </c>
      <c r="G17" s="75" t="str">
        <f>IF(A17&lt;&gt;"",SUMIFS(deployment!$F$2:$F$500, deployment!$D$2:$D$500,"="&amp;A17, deployment!$D$2:$D$500,"&lt;&gt;"&amp;""),"")</f>
        <v/>
      </c>
      <c r="H17" s="12" t="str">
        <f>IF(A17&lt;&gt;"",SUMIFS(deployment!$G$2:$G$500, deployment!$D$2:$D$500,"="&amp;A17, deployment!$D$2:$D$500,"&lt;&gt;"&amp;""),"")</f>
        <v/>
      </c>
      <c r="I17" s="13" t="str">
        <f>IF(A17&lt;&gt;"",SUMIFS(deployment!$H$2:$H$500, deployment!$D$2:$D$500,"="&amp;A17, deployment!$D$2:$D$500,"&lt;&gt;"&amp;""),"")</f>
        <v/>
      </c>
      <c r="J17" s="15" t="str">
        <f>IF(A17&lt;&gt;"",SUMIFS(deployment!$I$2:$I$500, deployment!$D$2:$D$500,"="&amp;A17, deployment!$D$2:$D$500,"&lt;&gt;"&amp;""),"")</f>
        <v/>
      </c>
      <c r="K17" s="43" t="str">
        <f>IF(A17&lt;&gt;"",SUMIFS(deployment!$J$2:$J$500, deployment!$D$2:$D$500,"="&amp;A17, deployment!$D$2:$D$500,"&lt;&gt;"&amp;""),"")</f>
        <v/>
      </c>
      <c r="L17" s="43" t="str">
        <f>IF(A17&lt;&gt;"",SUMIFS(deployment!$K$2:$K$500, deployment!$D$2:$D$500,"="&amp;A17, deployment!$D$2:$D$500,"&lt;&gt;"&amp;""),"")</f>
        <v/>
      </c>
      <c r="M17" s="43" t="str">
        <f>IF(A17&lt;&gt;"",SUMIFS(deployment!$L$2:$L$500, deployment!$D$2:$D$500,"="&amp;A17, deployment!$D$2:$D$500,"&lt;&gt;"&amp;""),"")</f>
        <v/>
      </c>
      <c r="N17" s="43" t="str">
        <f>IF(A17&lt;&gt;"",SUMIFS(deployment!$M$2:$M$500, deployment!$D$2:$D$500,"="&amp;A17, deployment!$D$2:$D$500,"&lt;&gt;"&amp;""),"")</f>
        <v/>
      </c>
      <c r="O17" s="63"/>
      <c r="P17" s="64" t="str">
        <f t="shared" si="0"/>
        <v/>
      </c>
      <c r="Q17" s="64" t="str">
        <f t="shared" si="1"/>
        <v/>
      </c>
      <c r="R17" s="11" t="str">
        <f t="shared" si="2"/>
        <v/>
      </c>
      <c r="S17" s="11" t="str">
        <f t="shared" si="3"/>
        <v/>
      </c>
      <c r="T17" s="11" t="str">
        <f t="shared" si="4"/>
        <v/>
      </c>
      <c r="U17" s="11" t="str">
        <f t="shared" si="5"/>
        <v/>
      </c>
      <c r="V17" s="11" t="str">
        <f t="shared" si="6"/>
        <v/>
      </c>
      <c r="W17" s="11" t="str">
        <f t="shared" si="7"/>
        <v/>
      </c>
      <c r="X17" s="65" t="str">
        <f t="shared" si="8"/>
        <v/>
      </c>
      <c r="Y17" s="66" t="str">
        <f t="shared" si="9"/>
        <v/>
      </c>
      <c r="Z17" s="67" t="str">
        <f t="shared" si="10"/>
        <v/>
      </c>
      <c r="AA17" s="68" t="str">
        <f>IF(A17&lt;&gt;"", _xlfn.XLOOKUP(A17, node!$C$2:$C$500, node!$J$2:$J$500)*D17/O17, "")</f>
        <v/>
      </c>
      <c r="AB17" s="69" t="str">
        <f>IF(A17&lt;&gt;"", _xlfn.XLOOKUP(A17, node!$C$2:$C$500, node!$K$2:$K$500)*D17/O17, "")</f>
        <v/>
      </c>
      <c r="AC17" s="72" t="str">
        <f>IF(A17&lt;&gt;"",SUMIFS(node!$L$2:$L$500, node!$C$2:$C$500,"="&amp;A17, deployment!$C$2:$C$500,"&lt;&gt;"&amp;""),"")</f>
        <v/>
      </c>
      <c r="AD17" s="72" t="str">
        <f>IF(A17&lt;&gt;"",SUMIFS(node!$M$2:$M$500, node!$C$2:$C$500,"="&amp;A17, deployment!$C$2:$C$500,"&lt;&gt;"&amp;""),"")</f>
        <v/>
      </c>
    </row>
    <row r="18" spans="1:30" ht="15" customHeight="1" x14ac:dyDescent="0.25">
      <c r="A18" s="58"/>
      <c r="B18" s="60" t="str">
        <f>IF(A18&lt;&gt;"", _xlfn.XLOOKUP(A18, node!$C$2:$C$500, node!$D$2:$D$500), "")</f>
        <v/>
      </c>
      <c r="C18" s="61" t="str">
        <f>IF(A18&lt;&gt;"", _xlfn.XLOOKUP(A18, node!$C$2:$C$500, node!$E$2:$E$500), "")</f>
        <v/>
      </c>
      <c r="D18" s="61" t="str">
        <f>IF(A18&lt;&gt;"",COUNTIFS(node!$C$2:$C$500,"="&amp;A18, node!$C$2:$C$500,"&lt;&gt;"&amp;""),"")</f>
        <v/>
      </c>
      <c r="E18" s="62" t="str">
        <f>IF(A18&lt;&gt;"",SUMIFS(node!$F$2:$F$500, node!$C$2:$C$500,"="&amp;A18, node!$C$2:$C$500,"&lt;&gt;"&amp;"")/(B18*D18),"")</f>
        <v/>
      </c>
      <c r="F18" s="77" t="str">
        <f>IF(A18&lt;&gt;"",SUMIFS(node!$H$2:$H$500, node!$C$2:$C$500,"="&amp;A18, node!$C$2:$C$500,"&lt;&gt;"&amp;"")/(C18*D18),"")</f>
        <v/>
      </c>
      <c r="G18" s="75" t="str">
        <f>IF(A18&lt;&gt;"",SUMIFS(deployment!$F$2:$F$500, deployment!$D$2:$D$500,"="&amp;A18, deployment!$D$2:$D$500,"&lt;&gt;"&amp;""),"")</f>
        <v/>
      </c>
      <c r="H18" s="12" t="str">
        <f>IF(A18&lt;&gt;"",SUMIFS(deployment!$G$2:$G$500, deployment!$D$2:$D$500,"="&amp;A18, deployment!$D$2:$D$500,"&lt;&gt;"&amp;""),"")</f>
        <v/>
      </c>
      <c r="I18" s="13" t="str">
        <f>IF(A18&lt;&gt;"",SUMIFS(deployment!$H$2:$H$500, deployment!$D$2:$D$500,"="&amp;A18, deployment!$D$2:$D$500,"&lt;&gt;"&amp;""),"")</f>
        <v/>
      </c>
      <c r="J18" s="15" t="str">
        <f>IF(A18&lt;&gt;"",SUMIFS(deployment!$I$2:$I$500, deployment!$D$2:$D$500,"="&amp;A18, deployment!$D$2:$D$500,"&lt;&gt;"&amp;""),"")</f>
        <v/>
      </c>
      <c r="K18" s="43" t="str">
        <f>IF(A18&lt;&gt;"",SUMIFS(deployment!$J$2:$J$500, deployment!$D$2:$D$500,"="&amp;A18, deployment!$D$2:$D$500,"&lt;&gt;"&amp;""),"")</f>
        <v/>
      </c>
      <c r="L18" s="43" t="str">
        <f>IF(A18&lt;&gt;"",SUMIFS(deployment!$K$2:$K$500, deployment!$D$2:$D$500,"="&amp;A18, deployment!$D$2:$D$500,"&lt;&gt;"&amp;""),"")</f>
        <v/>
      </c>
      <c r="M18" s="43" t="str">
        <f>IF(A18&lt;&gt;"",SUMIFS(deployment!$L$2:$L$500, deployment!$D$2:$D$500,"="&amp;A18, deployment!$D$2:$D$500,"&lt;&gt;"&amp;""),"")</f>
        <v/>
      </c>
      <c r="N18" s="43" t="str">
        <f>IF(A18&lt;&gt;"",SUMIFS(deployment!$M$2:$M$500, deployment!$D$2:$D$500,"="&amp;A18, deployment!$D$2:$D$500,"&lt;&gt;"&amp;""),"")</f>
        <v/>
      </c>
      <c r="O18" s="63"/>
      <c r="P18" s="64" t="str">
        <f t="shared" si="0"/>
        <v/>
      </c>
      <c r="Q18" s="64" t="str">
        <f t="shared" si="1"/>
        <v/>
      </c>
      <c r="R18" s="11" t="str">
        <f t="shared" si="2"/>
        <v/>
      </c>
      <c r="S18" s="11" t="str">
        <f t="shared" si="3"/>
        <v/>
      </c>
      <c r="T18" s="11" t="str">
        <f t="shared" si="4"/>
        <v/>
      </c>
      <c r="U18" s="11" t="str">
        <f t="shared" si="5"/>
        <v/>
      </c>
      <c r="V18" s="11" t="str">
        <f t="shared" si="6"/>
        <v/>
      </c>
      <c r="W18" s="11" t="str">
        <f t="shared" si="7"/>
        <v/>
      </c>
      <c r="X18" s="65" t="str">
        <f t="shared" si="8"/>
        <v/>
      </c>
      <c r="Y18" s="66" t="str">
        <f t="shared" si="9"/>
        <v/>
      </c>
      <c r="Z18" s="67" t="str">
        <f t="shared" si="10"/>
        <v/>
      </c>
      <c r="AA18" s="68" t="str">
        <f>IF(A18&lt;&gt;"", _xlfn.XLOOKUP(A18, node!$C$2:$C$500, node!$J$2:$J$500)*D18/O18, "")</f>
        <v/>
      </c>
      <c r="AB18" s="69" t="str">
        <f>IF(A18&lt;&gt;"", _xlfn.XLOOKUP(A18, node!$C$2:$C$500, node!$K$2:$K$500)*D18/O18, "")</f>
        <v/>
      </c>
      <c r="AC18" s="72" t="str">
        <f>IF(A18&lt;&gt;"",SUMIFS(node!$L$2:$L$500, node!$C$2:$C$500,"="&amp;A18, deployment!$C$2:$C$500,"&lt;&gt;"&amp;""),"")</f>
        <v/>
      </c>
      <c r="AD18" s="72" t="str">
        <f>IF(A18&lt;&gt;"",SUMIFS(node!$M$2:$M$500, node!$C$2:$C$500,"="&amp;A18, deployment!$C$2:$C$500,"&lt;&gt;"&amp;""),"")</f>
        <v/>
      </c>
    </row>
    <row r="19" spans="1:30" ht="15" customHeight="1" x14ac:dyDescent="0.25">
      <c r="A19" s="58"/>
      <c r="B19" s="60" t="str">
        <f>IF(A19&lt;&gt;"", _xlfn.XLOOKUP(A19, node!$C$2:$C$500, node!$D$2:$D$500), "")</f>
        <v/>
      </c>
      <c r="C19" s="61" t="str">
        <f>IF(A19&lt;&gt;"", _xlfn.XLOOKUP(A19, node!$C$2:$C$500, node!$E$2:$E$500), "")</f>
        <v/>
      </c>
      <c r="D19" s="61" t="str">
        <f>IF(A19&lt;&gt;"",COUNTIFS(node!$C$2:$C$500,"="&amp;A19, node!$C$2:$C$500,"&lt;&gt;"&amp;""),"")</f>
        <v/>
      </c>
      <c r="E19" s="62" t="str">
        <f>IF(A19&lt;&gt;"",SUMIFS(node!$F$2:$F$500, node!$C$2:$C$500,"="&amp;A19, node!$C$2:$C$500,"&lt;&gt;"&amp;"")/(B19*D19),"")</f>
        <v/>
      </c>
      <c r="F19" s="77" t="str">
        <f>IF(A19&lt;&gt;"",SUMIFS(node!$H$2:$H$500, node!$C$2:$C$500,"="&amp;A19, node!$C$2:$C$500,"&lt;&gt;"&amp;"")/(C19*D19),"")</f>
        <v/>
      </c>
      <c r="G19" s="75" t="str">
        <f>IF(A19&lt;&gt;"",SUMIFS(deployment!$F$2:$F$500, deployment!$D$2:$D$500,"="&amp;A19, deployment!$D$2:$D$500,"&lt;&gt;"&amp;""),"")</f>
        <v/>
      </c>
      <c r="H19" s="12" t="str">
        <f>IF(A19&lt;&gt;"",SUMIFS(deployment!$G$2:$G$500, deployment!$D$2:$D$500,"="&amp;A19, deployment!$D$2:$D$500,"&lt;&gt;"&amp;""),"")</f>
        <v/>
      </c>
      <c r="I19" s="13" t="str">
        <f>IF(A19&lt;&gt;"",SUMIFS(deployment!$H$2:$H$500, deployment!$D$2:$D$500,"="&amp;A19, deployment!$D$2:$D$500,"&lt;&gt;"&amp;""),"")</f>
        <v/>
      </c>
      <c r="J19" s="15" t="str">
        <f>IF(A19&lt;&gt;"",SUMIFS(deployment!$I$2:$I$500, deployment!$D$2:$D$500,"="&amp;A19, deployment!$D$2:$D$500,"&lt;&gt;"&amp;""),"")</f>
        <v/>
      </c>
      <c r="K19" s="43" t="str">
        <f>IF(A19&lt;&gt;"",SUMIFS(deployment!$J$2:$J$500, deployment!$D$2:$D$500,"="&amp;A19, deployment!$D$2:$D$500,"&lt;&gt;"&amp;""),"")</f>
        <v/>
      </c>
      <c r="L19" s="43" t="str">
        <f>IF(A19&lt;&gt;"",SUMIFS(deployment!$K$2:$K$500, deployment!$D$2:$D$500,"="&amp;A19, deployment!$D$2:$D$500,"&lt;&gt;"&amp;""),"")</f>
        <v/>
      </c>
      <c r="M19" s="43" t="str">
        <f>IF(A19&lt;&gt;"",SUMIFS(deployment!$L$2:$L$500, deployment!$D$2:$D$500,"="&amp;A19, deployment!$D$2:$D$500,"&lt;&gt;"&amp;""),"")</f>
        <v/>
      </c>
      <c r="N19" s="43" t="str">
        <f>IF(A19&lt;&gt;"",SUMIFS(deployment!$M$2:$M$500, deployment!$D$2:$D$500,"="&amp;A19, deployment!$D$2:$D$500,"&lt;&gt;"&amp;""),"")</f>
        <v/>
      </c>
      <c r="O19" s="63"/>
      <c r="P19" s="64" t="str">
        <f t="shared" si="0"/>
        <v/>
      </c>
      <c r="Q19" s="64" t="str">
        <f t="shared" si="1"/>
        <v/>
      </c>
      <c r="R19" s="11" t="str">
        <f t="shared" si="2"/>
        <v/>
      </c>
      <c r="S19" s="11" t="str">
        <f t="shared" si="3"/>
        <v/>
      </c>
      <c r="T19" s="11" t="str">
        <f t="shared" si="4"/>
        <v/>
      </c>
      <c r="U19" s="11" t="str">
        <f t="shared" si="5"/>
        <v/>
      </c>
      <c r="V19" s="11" t="str">
        <f t="shared" si="6"/>
        <v/>
      </c>
      <c r="W19" s="11" t="str">
        <f t="shared" si="7"/>
        <v/>
      </c>
      <c r="X19" s="65" t="str">
        <f t="shared" si="8"/>
        <v/>
      </c>
      <c r="Y19" s="66" t="str">
        <f t="shared" si="9"/>
        <v/>
      </c>
      <c r="Z19" s="67" t="str">
        <f t="shared" si="10"/>
        <v/>
      </c>
      <c r="AA19" s="68" t="str">
        <f>IF(A19&lt;&gt;"", _xlfn.XLOOKUP(A19, node!$C$2:$C$500, node!$J$2:$J$500)*D19/O19, "")</f>
        <v/>
      </c>
      <c r="AB19" s="69" t="str">
        <f>IF(A19&lt;&gt;"", _xlfn.XLOOKUP(A19, node!$C$2:$C$500, node!$K$2:$K$500)*D19/O19, "")</f>
        <v/>
      </c>
      <c r="AC19" s="72" t="str">
        <f>IF(A19&lt;&gt;"",SUMIFS(node!$L$2:$L$500, node!$C$2:$C$500,"="&amp;A19, deployment!$C$2:$C$500,"&lt;&gt;"&amp;""),"")</f>
        <v/>
      </c>
      <c r="AD19" s="72" t="str">
        <f>IF(A19&lt;&gt;"",SUMIFS(node!$M$2:$M$500, node!$C$2:$C$500,"="&amp;A19, deployment!$C$2:$C$500,"&lt;&gt;"&amp;""),"")</f>
        <v/>
      </c>
    </row>
    <row r="20" spans="1:30" ht="15" customHeight="1" x14ac:dyDescent="0.25">
      <c r="A20" s="58"/>
      <c r="B20" s="60" t="str">
        <f>IF(A20&lt;&gt;"", _xlfn.XLOOKUP(A20, node!$C$2:$C$500, node!$D$2:$D$500), "")</f>
        <v/>
      </c>
      <c r="C20" s="61" t="str">
        <f>IF(A20&lt;&gt;"", _xlfn.XLOOKUP(A20, node!$C$2:$C$500, node!$E$2:$E$500), "")</f>
        <v/>
      </c>
      <c r="D20" s="61" t="str">
        <f>IF(A20&lt;&gt;"",COUNTIFS(node!$C$2:$C$500,"="&amp;A20, node!$C$2:$C$500,"&lt;&gt;"&amp;""),"")</f>
        <v/>
      </c>
      <c r="E20" s="62" t="str">
        <f>IF(A20&lt;&gt;"",SUMIFS(node!$F$2:$F$500, node!$C$2:$C$500,"="&amp;A20, node!$C$2:$C$500,"&lt;&gt;"&amp;"")/(B20*D20),"")</f>
        <v/>
      </c>
      <c r="F20" s="77" t="str">
        <f>IF(A20&lt;&gt;"",SUMIFS(node!$H$2:$H$500, node!$C$2:$C$500,"="&amp;A20, node!$C$2:$C$500,"&lt;&gt;"&amp;"")/(C20*D20),"")</f>
        <v/>
      </c>
      <c r="G20" s="75" t="str">
        <f>IF(A20&lt;&gt;"",SUMIFS(deployment!$F$2:$F$500, deployment!$D$2:$D$500,"="&amp;A20, deployment!$D$2:$D$500,"&lt;&gt;"&amp;""),"")</f>
        <v/>
      </c>
      <c r="H20" s="12" t="str">
        <f>IF(A20&lt;&gt;"",SUMIFS(deployment!$G$2:$G$500, deployment!$D$2:$D$500,"="&amp;A20, deployment!$D$2:$D$500,"&lt;&gt;"&amp;""),"")</f>
        <v/>
      </c>
      <c r="I20" s="13" t="str">
        <f>IF(A20&lt;&gt;"",SUMIFS(deployment!$H$2:$H$500, deployment!$D$2:$D$500,"="&amp;A20, deployment!$D$2:$D$500,"&lt;&gt;"&amp;""),"")</f>
        <v/>
      </c>
      <c r="J20" s="15" t="str">
        <f>IF(A20&lt;&gt;"",SUMIFS(deployment!$I$2:$I$500, deployment!$D$2:$D$500,"="&amp;A20, deployment!$D$2:$D$500,"&lt;&gt;"&amp;""),"")</f>
        <v/>
      </c>
      <c r="K20" s="43" t="str">
        <f>IF(A20&lt;&gt;"",SUMIFS(deployment!$J$2:$J$500, deployment!$D$2:$D$500,"="&amp;A20, deployment!$D$2:$D$500,"&lt;&gt;"&amp;""),"")</f>
        <v/>
      </c>
      <c r="L20" s="43" t="str">
        <f>IF(A20&lt;&gt;"",SUMIFS(deployment!$K$2:$K$500, deployment!$D$2:$D$500,"="&amp;A20, deployment!$D$2:$D$500,"&lt;&gt;"&amp;""),"")</f>
        <v/>
      </c>
      <c r="M20" s="43" t="str">
        <f>IF(A20&lt;&gt;"",SUMIFS(deployment!$L$2:$L$500, deployment!$D$2:$D$500,"="&amp;A20, deployment!$D$2:$D$500,"&lt;&gt;"&amp;""),"")</f>
        <v/>
      </c>
      <c r="N20" s="43" t="str">
        <f>IF(A20&lt;&gt;"",SUMIFS(deployment!$M$2:$M$500, deployment!$D$2:$D$500,"="&amp;A20, deployment!$D$2:$D$500,"&lt;&gt;"&amp;""),"")</f>
        <v/>
      </c>
      <c r="O20" s="63"/>
      <c r="P20" s="64" t="str">
        <f t="shared" si="0"/>
        <v/>
      </c>
      <c r="Q20" s="64" t="str">
        <f t="shared" si="1"/>
        <v/>
      </c>
      <c r="R20" s="11" t="str">
        <f t="shared" si="2"/>
        <v/>
      </c>
      <c r="S20" s="11" t="str">
        <f t="shared" si="3"/>
        <v/>
      </c>
      <c r="T20" s="11" t="str">
        <f t="shared" si="4"/>
        <v/>
      </c>
      <c r="U20" s="11" t="str">
        <f t="shared" si="5"/>
        <v/>
      </c>
      <c r="V20" s="11" t="str">
        <f t="shared" si="6"/>
        <v/>
      </c>
      <c r="W20" s="11" t="str">
        <f t="shared" si="7"/>
        <v/>
      </c>
      <c r="X20" s="65" t="str">
        <f t="shared" si="8"/>
        <v/>
      </c>
      <c r="Y20" s="66" t="str">
        <f t="shared" si="9"/>
        <v/>
      </c>
      <c r="Z20" s="67" t="str">
        <f t="shared" si="10"/>
        <v/>
      </c>
      <c r="AA20" s="68" t="str">
        <f>IF(A20&lt;&gt;"", _xlfn.XLOOKUP(A20, node!$C$2:$C$500, node!$J$2:$J$500)*D20/O20, "")</f>
        <v/>
      </c>
      <c r="AB20" s="69" t="str">
        <f>IF(A20&lt;&gt;"", _xlfn.XLOOKUP(A20, node!$C$2:$C$500, node!$K$2:$K$500)*D20/O20, "")</f>
        <v/>
      </c>
      <c r="AC20" s="72" t="str">
        <f>IF(A20&lt;&gt;"",SUMIFS(node!$L$2:$L$500, node!$C$2:$C$500,"="&amp;A20, deployment!$C$2:$C$500,"&lt;&gt;"&amp;""),"")</f>
        <v/>
      </c>
      <c r="AD20" s="72" t="str">
        <f>IF(A20&lt;&gt;"",SUMIFS(node!$M$2:$M$500, node!$C$2:$C$500,"="&amp;A20, deployment!$C$2:$C$500,"&lt;&gt;"&amp;""),"")</f>
        <v/>
      </c>
    </row>
    <row r="21" spans="1:30" ht="15.75" customHeight="1" x14ac:dyDescent="0.25">
      <c r="A21" s="58"/>
      <c r="B21" s="60" t="str">
        <f>IF(A21&lt;&gt;"", _xlfn.XLOOKUP(A21, node!$C$2:$C$500, node!$D$2:$D$500), "")</f>
        <v/>
      </c>
      <c r="C21" s="61" t="str">
        <f>IF(A21&lt;&gt;"", _xlfn.XLOOKUP(A21, node!$C$2:$C$500, node!$E$2:$E$500), "")</f>
        <v/>
      </c>
      <c r="D21" s="61" t="str">
        <f>IF(A21&lt;&gt;"",COUNTIFS(node!$C$2:$C$500,"="&amp;A21, node!$C$2:$C$500,"&lt;&gt;"&amp;""),"")</f>
        <v/>
      </c>
      <c r="E21" s="62" t="str">
        <f>IF(A21&lt;&gt;"",SUMIFS(node!$F$2:$F$500, node!$C$2:$C$500,"="&amp;A21, node!$C$2:$C$500,"&lt;&gt;"&amp;"")/(B21*D21),"")</f>
        <v/>
      </c>
      <c r="F21" s="77" t="str">
        <f>IF(A21&lt;&gt;"",SUMIFS(node!$H$2:$H$500, node!$C$2:$C$500,"="&amp;A21, node!$C$2:$C$500,"&lt;&gt;"&amp;"")/(C21*D21),"")</f>
        <v/>
      </c>
      <c r="G21" s="75" t="str">
        <f>IF(A21&lt;&gt;"",SUMIFS(deployment!$F$2:$F$500, deployment!$D$2:$D$500,"="&amp;A21, deployment!$D$2:$D$500,"&lt;&gt;"&amp;""),"")</f>
        <v/>
      </c>
      <c r="H21" s="12" t="str">
        <f>IF(A21&lt;&gt;"",SUMIFS(deployment!$G$2:$G$500, deployment!$D$2:$D$500,"="&amp;A21, deployment!$D$2:$D$500,"&lt;&gt;"&amp;""),"")</f>
        <v/>
      </c>
      <c r="I21" s="13" t="str">
        <f>IF(A21&lt;&gt;"",SUMIFS(deployment!$H$2:$H$500, deployment!$D$2:$D$500,"="&amp;A21, deployment!$D$2:$D$500,"&lt;&gt;"&amp;""),"")</f>
        <v/>
      </c>
      <c r="J21" s="15" t="str">
        <f>IF(A21&lt;&gt;"",SUMIFS(deployment!$I$2:$I$500, deployment!$D$2:$D$500,"="&amp;A21, deployment!$D$2:$D$500,"&lt;&gt;"&amp;""),"")</f>
        <v/>
      </c>
      <c r="K21" s="43" t="str">
        <f>IF(A21&lt;&gt;"",SUMIFS(deployment!$J$2:$J$500, deployment!$D$2:$D$500,"="&amp;A21, deployment!$D$2:$D$500,"&lt;&gt;"&amp;""),"")</f>
        <v/>
      </c>
      <c r="L21" s="43" t="str">
        <f>IF(A21&lt;&gt;"",SUMIFS(deployment!$K$2:$K$500, deployment!$D$2:$D$500,"="&amp;A21, deployment!$D$2:$D$500,"&lt;&gt;"&amp;""),"")</f>
        <v/>
      </c>
      <c r="M21" s="43" t="str">
        <f>IF(A21&lt;&gt;"",SUMIFS(deployment!$L$2:$L$500, deployment!$D$2:$D$500,"="&amp;A21, deployment!$D$2:$D$500,"&lt;&gt;"&amp;""),"")</f>
        <v/>
      </c>
      <c r="N21" s="43" t="str">
        <f>IF(A21&lt;&gt;"",SUMIFS(deployment!$M$2:$M$500, deployment!$D$2:$D$500,"="&amp;A21, deployment!$D$2:$D$500,"&lt;&gt;"&amp;""),"")</f>
        <v/>
      </c>
      <c r="O21" s="63"/>
      <c r="P21" s="64" t="str">
        <f t="shared" si="0"/>
        <v/>
      </c>
      <c r="Q21" s="64" t="str">
        <f t="shared" si="1"/>
        <v/>
      </c>
      <c r="R21" s="11" t="str">
        <f t="shared" si="2"/>
        <v/>
      </c>
      <c r="S21" s="11" t="str">
        <f t="shared" si="3"/>
        <v/>
      </c>
      <c r="T21" s="11" t="str">
        <f t="shared" si="4"/>
        <v/>
      </c>
      <c r="U21" s="11" t="str">
        <f t="shared" si="5"/>
        <v/>
      </c>
      <c r="V21" s="11" t="str">
        <f t="shared" si="6"/>
        <v/>
      </c>
      <c r="W21" s="11" t="str">
        <f t="shared" si="7"/>
        <v/>
      </c>
      <c r="X21" s="65" t="str">
        <f t="shared" si="8"/>
        <v/>
      </c>
      <c r="Y21" s="66" t="str">
        <f t="shared" si="9"/>
        <v/>
      </c>
      <c r="Z21" s="67" t="str">
        <f t="shared" si="10"/>
        <v/>
      </c>
      <c r="AA21" s="68" t="str">
        <f>IF(A21&lt;&gt;"", _xlfn.XLOOKUP(A21, node!$C$2:$C$500, node!$J$2:$J$500)*D21/O21, "")</f>
        <v/>
      </c>
      <c r="AB21" s="69" t="str">
        <f>IF(A21&lt;&gt;"", _xlfn.XLOOKUP(A21, node!$C$2:$C$500, node!$K$2:$K$500)*D21/O21, "")</f>
        <v/>
      </c>
      <c r="AC21" s="72" t="str">
        <f>IF(A21&lt;&gt;"",SUMIFS(node!$L$2:$L$500, node!$C$2:$C$500,"="&amp;A21, deployment!$C$2:$C$500,"&lt;&gt;"&amp;""),"")</f>
        <v/>
      </c>
      <c r="AD21" s="72" t="str">
        <f>IF(A21&lt;&gt;"",SUMIFS(node!$M$2:$M$500, node!$C$2:$C$500,"="&amp;A21, deployment!$C$2:$C$500,"&lt;&gt;"&amp;""),"")</f>
        <v/>
      </c>
    </row>
    <row r="22" spans="1:30" ht="15.75" customHeight="1" x14ac:dyDescent="0.25">
      <c r="A22" s="58"/>
      <c r="B22" s="60" t="str">
        <f>IF(A22&lt;&gt;"", _xlfn.XLOOKUP(A22, node!$C$2:$C$500, node!$D$2:$D$500), "")</f>
        <v/>
      </c>
      <c r="C22" s="61" t="str">
        <f>IF(A22&lt;&gt;"", _xlfn.XLOOKUP(A22, node!$C$2:$C$500, node!$E$2:$E$500), "")</f>
        <v/>
      </c>
      <c r="D22" s="61" t="str">
        <f>IF(A22&lt;&gt;"",COUNTIFS(node!$C$2:$C$500,"="&amp;A22, node!$C$2:$C$500,"&lt;&gt;"&amp;""),"")</f>
        <v/>
      </c>
      <c r="E22" s="62" t="str">
        <f>IF(A22&lt;&gt;"",SUMIFS(node!$F$2:$F$500, node!$C$2:$C$500,"="&amp;A22, node!$C$2:$C$500,"&lt;&gt;"&amp;"")/(B22*D22),"")</f>
        <v/>
      </c>
      <c r="F22" s="77" t="str">
        <f>IF(A22&lt;&gt;"",SUMIFS(node!$H$2:$H$500, node!$C$2:$C$500,"="&amp;A22, node!$C$2:$C$500,"&lt;&gt;"&amp;"")/(C22*D22),"")</f>
        <v/>
      </c>
      <c r="G22" s="75" t="str">
        <f>IF(A22&lt;&gt;"",SUMIFS(deployment!$F$2:$F$500, deployment!$D$2:$D$500,"="&amp;A22, deployment!$D$2:$D$500,"&lt;&gt;"&amp;""),"")</f>
        <v/>
      </c>
      <c r="H22" s="12" t="str">
        <f>IF(A22&lt;&gt;"",SUMIFS(deployment!$G$2:$G$500, deployment!$D$2:$D$500,"="&amp;A22, deployment!$D$2:$D$500,"&lt;&gt;"&amp;""),"")</f>
        <v/>
      </c>
      <c r="I22" s="13" t="str">
        <f>IF(A22&lt;&gt;"",SUMIFS(deployment!$H$2:$H$500, deployment!$D$2:$D$500,"="&amp;A22, deployment!$D$2:$D$500,"&lt;&gt;"&amp;""),"")</f>
        <v/>
      </c>
      <c r="J22" s="15" t="str">
        <f>IF(A22&lt;&gt;"",SUMIFS(deployment!$I$2:$I$500, deployment!$D$2:$D$500,"="&amp;A22, deployment!$D$2:$D$500,"&lt;&gt;"&amp;""),"")</f>
        <v/>
      </c>
      <c r="K22" s="43" t="str">
        <f>IF(A22&lt;&gt;"",SUMIFS(deployment!$J$2:$J$500, deployment!$D$2:$D$500,"="&amp;A22, deployment!$D$2:$D$500,"&lt;&gt;"&amp;""),"")</f>
        <v/>
      </c>
      <c r="L22" s="43" t="str">
        <f>IF(A22&lt;&gt;"",SUMIFS(deployment!$K$2:$K$500, deployment!$D$2:$D$500,"="&amp;A22, deployment!$D$2:$D$500,"&lt;&gt;"&amp;""),"")</f>
        <v/>
      </c>
      <c r="M22" s="43" t="str">
        <f>IF(A22&lt;&gt;"",SUMIFS(deployment!$L$2:$L$500, deployment!$D$2:$D$500,"="&amp;A22, deployment!$D$2:$D$500,"&lt;&gt;"&amp;""),"")</f>
        <v/>
      </c>
      <c r="N22" s="43" t="str">
        <f>IF(A22&lt;&gt;"",SUMIFS(deployment!$M$2:$M$500, deployment!$D$2:$D$500,"="&amp;A22, deployment!$D$2:$D$500,"&lt;&gt;"&amp;""),"")</f>
        <v/>
      </c>
      <c r="O22" s="63"/>
      <c r="P22" s="64" t="str">
        <f t="shared" si="0"/>
        <v/>
      </c>
      <c r="Q22" s="64" t="str">
        <f t="shared" si="1"/>
        <v/>
      </c>
      <c r="R22" s="11" t="str">
        <f t="shared" si="2"/>
        <v/>
      </c>
      <c r="S22" s="11" t="str">
        <f t="shared" si="3"/>
        <v/>
      </c>
      <c r="T22" s="11" t="str">
        <f t="shared" si="4"/>
        <v/>
      </c>
      <c r="U22" s="11" t="str">
        <f t="shared" si="5"/>
        <v/>
      </c>
      <c r="V22" s="11" t="str">
        <f t="shared" si="6"/>
        <v/>
      </c>
      <c r="W22" s="11" t="str">
        <f t="shared" si="7"/>
        <v/>
      </c>
      <c r="X22" s="65" t="str">
        <f t="shared" si="8"/>
        <v/>
      </c>
      <c r="Y22" s="66" t="str">
        <f t="shared" si="9"/>
        <v/>
      </c>
      <c r="Z22" s="67" t="str">
        <f t="shared" si="10"/>
        <v/>
      </c>
      <c r="AA22" s="68" t="str">
        <f>IF(A22&lt;&gt;"", _xlfn.XLOOKUP(A22, node!$C$2:$C$500, node!$J$2:$J$500)*D22/O22, "")</f>
        <v/>
      </c>
      <c r="AB22" s="69" t="str">
        <f>IF(A22&lt;&gt;"", _xlfn.XLOOKUP(A22, node!$C$2:$C$500, node!$K$2:$K$500)*D22/O22, "")</f>
        <v/>
      </c>
      <c r="AC22" s="72" t="str">
        <f>IF(A22&lt;&gt;"",SUMIFS(node!$L$2:$L$500, node!$C$2:$C$500,"="&amp;A22, deployment!$C$2:$C$500,"&lt;&gt;"&amp;""),"")</f>
        <v/>
      </c>
      <c r="AD22" s="72" t="str">
        <f>IF(A22&lt;&gt;"",SUMIFS(node!$M$2:$M$500, node!$C$2:$C$500,"="&amp;A22, deployment!$C$2:$C$500,"&lt;&gt;"&amp;""),"")</f>
        <v/>
      </c>
    </row>
    <row r="23" spans="1:30" ht="15.75" customHeight="1" x14ac:dyDescent="0.25">
      <c r="A23" s="58"/>
      <c r="B23" s="60" t="str">
        <f>IF(A23&lt;&gt;"", _xlfn.XLOOKUP(A23, node!$C$2:$C$500, node!$D$2:$D$500), "")</f>
        <v/>
      </c>
      <c r="C23" s="61" t="str">
        <f>IF(A23&lt;&gt;"", _xlfn.XLOOKUP(A23, node!$C$2:$C$500, node!$E$2:$E$500), "")</f>
        <v/>
      </c>
      <c r="D23" s="61" t="str">
        <f>IF(A23&lt;&gt;"",COUNTIFS(node!$C$2:$C$500,"="&amp;A23, node!$C$2:$C$500,"&lt;&gt;"&amp;""),"")</f>
        <v/>
      </c>
      <c r="E23" s="62" t="str">
        <f>IF(A23&lt;&gt;"",SUMIFS(node!$F$2:$F$500, node!$C$2:$C$500,"="&amp;A23, node!$C$2:$C$500,"&lt;&gt;"&amp;"")/(B23*D23),"")</f>
        <v/>
      </c>
      <c r="F23" s="77" t="str">
        <f>IF(A23&lt;&gt;"",SUMIFS(node!$H$2:$H$500, node!$C$2:$C$500,"="&amp;A23, node!$C$2:$C$500,"&lt;&gt;"&amp;"")/(C23*D23),"")</f>
        <v/>
      </c>
      <c r="G23" s="75" t="str">
        <f>IF(A23&lt;&gt;"",SUMIFS(deployment!$F$2:$F$500, deployment!$D$2:$D$500,"="&amp;A23, deployment!$D$2:$D$500,"&lt;&gt;"&amp;""),"")</f>
        <v/>
      </c>
      <c r="H23" s="12" t="str">
        <f>IF(A23&lt;&gt;"",SUMIFS(deployment!$G$2:$G$500, deployment!$D$2:$D$500,"="&amp;A23, deployment!$D$2:$D$500,"&lt;&gt;"&amp;""),"")</f>
        <v/>
      </c>
      <c r="I23" s="13" t="str">
        <f>IF(A23&lt;&gt;"",SUMIFS(deployment!$H$2:$H$500, deployment!$D$2:$D$500,"="&amp;A23, deployment!$D$2:$D$500,"&lt;&gt;"&amp;""),"")</f>
        <v/>
      </c>
      <c r="J23" s="15" t="str">
        <f>IF(A23&lt;&gt;"",SUMIFS(deployment!$I$2:$I$500, deployment!$D$2:$D$500,"="&amp;A23, deployment!$D$2:$D$500,"&lt;&gt;"&amp;""),"")</f>
        <v/>
      </c>
      <c r="K23" s="43" t="str">
        <f>IF(A23&lt;&gt;"",SUMIFS(deployment!$J$2:$J$500, deployment!$D$2:$D$500,"="&amp;A23, deployment!$D$2:$D$500,"&lt;&gt;"&amp;""),"")</f>
        <v/>
      </c>
      <c r="L23" s="43" t="str">
        <f>IF(A23&lt;&gt;"",SUMIFS(deployment!$K$2:$K$500, deployment!$D$2:$D$500,"="&amp;A23, deployment!$D$2:$D$500,"&lt;&gt;"&amp;""),"")</f>
        <v/>
      </c>
      <c r="M23" s="43" t="str">
        <f>IF(A23&lt;&gt;"",SUMIFS(deployment!$L$2:$L$500, deployment!$D$2:$D$500,"="&amp;A23, deployment!$D$2:$D$500,"&lt;&gt;"&amp;""),"")</f>
        <v/>
      </c>
      <c r="N23" s="43" t="str">
        <f>IF(A23&lt;&gt;"",SUMIFS(deployment!$M$2:$M$500, deployment!$D$2:$D$500,"="&amp;A23, deployment!$D$2:$D$500,"&lt;&gt;"&amp;""),"")</f>
        <v/>
      </c>
      <c r="O23" s="63"/>
      <c r="P23" s="64" t="str">
        <f t="shared" si="0"/>
        <v/>
      </c>
      <c r="Q23" s="64" t="str">
        <f t="shared" si="1"/>
        <v/>
      </c>
      <c r="R23" s="11" t="str">
        <f t="shared" si="2"/>
        <v/>
      </c>
      <c r="S23" s="11" t="str">
        <f t="shared" si="3"/>
        <v/>
      </c>
      <c r="T23" s="11" t="str">
        <f t="shared" si="4"/>
        <v/>
      </c>
      <c r="U23" s="11" t="str">
        <f t="shared" si="5"/>
        <v/>
      </c>
      <c r="V23" s="11" t="str">
        <f t="shared" si="6"/>
        <v/>
      </c>
      <c r="W23" s="11" t="str">
        <f t="shared" si="7"/>
        <v/>
      </c>
      <c r="X23" s="65" t="str">
        <f t="shared" si="8"/>
        <v/>
      </c>
      <c r="Y23" s="66" t="str">
        <f t="shared" si="9"/>
        <v/>
      </c>
      <c r="Z23" s="67" t="str">
        <f t="shared" si="10"/>
        <v/>
      </c>
      <c r="AA23" s="68" t="str">
        <f>IF(A23&lt;&gt;"", _xlfn.XLOOKUP(A23, node!$C$2:$C$500, node!$J$2:$J$500)*D23/O23, "")</f>
        <v/>
      </c>
      <c r="AB23" s="69" t="str">
        <f>IF(A23&lt;&gt;"", _xlfn.XLOOKUP(A23, node!$C$2:$C$500, node!$K$2:$K$500)*D23/O23, "")</f>
        <v/>
      </c>
      <c r="AC23" s="72" t="str">
        <f>IF(A23&lt;&gt;"",SUMIFS(node!$L$2:$L$500, node!$C$2:$C$500,"="&amp;A23, deployment!$C$2:$C$500,"&lt;&gt;"&amp;""),"")</f>
        <v/>
      </c>
      <c r="AD23" s="72" t="str">
        <f>IF(A23&lt;&gt;"",SUMIFS(node!$M$2:$M$500, node!$C$2:$C$500,"="&amp;A23, deployment!$C$2:$C$500,"&lt;&gt;"&amp;""),"")</f>
        <v/>
      </c>
    </row>
    <row r="24" spans="1:30" ht="15.75" customHeight="1" x14ac:dyDescent="0.25">
      <c r="A24" s="58"/>
      <c r="B24" s="60" t="str">
        <f>IF(A24&lt;&gt;"", _xlfn.XLOOKUP(A24, node!$C$2:$C$500, node!$D$2:$D$500), "")</f>
        <v/>
      </c>
      <c r="C24" s="61" t="str">
        <f>IF(A24&lt;&gt;"", _xlfn.XLOOKUP(A24, node!$C$2:$C$500, node!$E$2:$E$500), "")</f>
        <v/>
      </c>
      <c r="D24" s="61" t="str">
        <f>IF(A24&lt;&gt;"",COUNTIFS(node!$C$2:$C$500,"="&amp;A24, node!$C$2:$C$500,"&lt;&gt;"&amp;""),"")</f>
        <v/>
      </c>
      <c r="E24" s="62" t="str">
        <f>IF(A24&lt;&gt;"",SUMIFS(node!$F$2:$F$500, node!$C$2:$C$500,"="&amp;A24, node!$C$2:$C$500,"&lt;&gt;"&amp;"")/(B24*D24),"")</f>
        <v/>
      </c>
      <c r="F24" s="77" t="str">
        <f>IF(A24&lt;&gt;"",SUMIFS(node!$H$2:$H$500, node!$C$2:$C$500,"="&amp;A24, node!$C$2:$C$500,"&lt;&gt;"&amp;"")/(C24*D24),"")</f>
        <v/>
      </c>
      <c r="G24" s="75" t="str">
        <f>IF(A24&lt;&gt;"",SUMIFS(deployment!$F$2:$F$500, deployment!$D$2:$D$500,"="&amp;A24, deployment!$D$2:$D$500,"&lt;&gt;"&amp;""),"")</f>
        <v/>
      </c>
      <c r="H24" s="12" t="str">
        <f>IF(A24&lt;&gt;"",SUMIFS(deployment!$G$2:$G$500, deployment!$D$2:$D$500,"="&amp;A24, deployment!$D$2:$D$500,"&lt;&gt;"&amp;""),"")</f>
        <v/>
      </c>
      <c r="I24" s="13" t="str">
        <f>IF(A24&lt;&gt;"",SUMIFS(deployment!$H$2:$H$500, deployment!$D$2:$D$500,"="&amp;A24, deployment!$D$2:$D$500,"&lt;&gt;"&amp;""),"")</f>
        <v/>
      </c>
      <c r="J24" s="15" t="str">
        <f>IF(A24&lt;&gt;"",SUMIFS(deployment!$I$2:$I$500, deployment!$D$2:$D$500,"="&amp;A24, deployment!$D$2:$D$500,"&lt;&gt;"&amp;""),"")</f>
        <v/>
      </c>
      <c r="K24" s="43" t="str">
        <f>IF(A24&lt;&gt;"",SUMIFS(deployment!$J$2:$J$500, deployment!$D$2:$D$500,"="&amp;A24, deployment!$D$2:$D$500,"&lt;&gt;"&amp;""),"")</f>
        <v/>
      </c>
      <c r="L24" s="43" t="str">
        <f>IF(A24&lt;&gt;"",SUMIFS(deployment!$K$2:$K$500, deployment!$D$2:$D$500,"="&amp;A24, deployment!$D$2:$D$500,"&lt;&gt;"&amp;""),"")</f>
        <v/>
      </c>
      <c r="M24" s="43" t="str">
        <f>IF(A24&lt;&gt;"",SUMIFS(deployment!$L$2:$L$500, deployment!$D$2:$D$500,"="&amp;A24, deployment!$D$2:$D$500,"&lt;&gt;"&amp;""),"")</f>
        <v/>
      </c>
      <c r="N24" s="43" t="str">
        <f>IF(A24&lt;&gt;"",SUMIFS(deployment!$M$2:$M$500, deployment!$D$2:$D$500,"="&amp;A24, deployment!$D$2:$D$500,"&lt;&gt;"&amp;""),"")</f>
        <v/>
      </c>
      <c r="O24" s="63"/>
      <c r="P24" s="64" t="str">
        <f t="shared" si="0"/>
        <v/>
      </c>
      <c r="Q24" s="64" t="str">
        <f t="shared" si="1"/>
        <v/>
      </c>
      <c r="R24" s="11" t="str">
        <f t="shared" si="2"/>
        <v/>
      </c>
      <c r="S24" s="11" t="str">
        <f t="shared" si="3"/>
        <v/>
      </c>
      <c r="T24" s="11" t="str">
        <f t="shared" si="4"/>
        <v/>
      </c>
      <c r="U24" s="11" t="str">
        <f t="shared" si="5"/>
        <v/>
      </c>
      <c r="V24" s="11" t="str">
        <f t="shared" si="6"/>
        <v/>
      </c>
      <c r="W24" s="11" t="str">
        <f t="shared" si="7"/>
        <v/>
      </c>
      <c r="X24" s="65" t="str">
        <f t="shared" si="8"/>
        <v/>
      </c>
      <c r="Y24" s="66" t="str">
        <f t="shared" si="9"/>
        <v/>
      </c>
      <c r="Z24" s="67" t="str">
        <f t="shared" si="10"/>
        <v/>
      </c>
      <c r="AA24" s="68" t="str">
        <f>IF(A24&lt;&gt;"", _xlfn.XLOOKUP(A24, node!$C$2:$C$500, node!$J$2:$J$500)*D24/O24, "")</f>
        <v/>
      </c>
      <c r="AB24" s="69" t="str">
        <f>IF(A24&lt;&gt;"", _xlfn.XLOOKUP(A24, node!$C$2:$C$500, node!$K$2:$K$500)*D24/O24, "")</f>
        <v/>
      </c>
      <c r="AC24" s="72" t="str">
        <f>IF(A24&lt;&gt;"",SUMIFS(node!$L$2:$L$500, node!$C$2:$C$500,"="&amp;A24, deployment!$C$2:$C$500,"&lt;&gt;"&amp;""),"")</f>
        <v/>
      </c>
      <c r="AD24" s="72" t="str">
        <f>IF(A24&lt;&gt;"",SUMIFS(node!$M$2:$M$500, node!$C$2:$C$500,"="&amp;A24, deployment!$C$2:$C$500,"&lt;&gt;"&amp;""),"")</f>
        <v/>
      </c>
    </row>
    <row r="25" spans="1:30" ht="15.75" customHeight="1" x14ac:dyDescent="0.25">
      <c r="A25" s="58"/>
      <c r="B25" s="60" t="str">
        <f>IF(A25&lt;&gt;"", _xlfn.XLOOKUP(A25, node!$C$2:$C$500, node!$D$2:$D$500), "")</f>
        <v/>
      </c>
      <c r="C25" s="61" t="str">
        <f>IF(A25&lt;&gt;"", _xlfn.XLOOKUP(A25, node!$C$2:$C$500, node!$E$2:$E$500), "")</f>
        <v/>
      </c>
      <c r="D25" s="61" t="str">
        <f>IF(A25&lt;&gt;"",COUNTIFS(node!$C$2:$C$500,"="&amp;A25, node!$C$2:$C$500,"&lt;&gt;"&amp;""),"")</f>
        <v/>
      </c>
      <c r="E25" s="62" t="str">
        <f>IF(A25&lt;&gt;"",SUMIFS(node!$F$2:$F$500, node!$C$2:$C$500,"="&amp;A25, node!$C$2:$C$500,"&lt;&gt;"&amp;"")/(B25*D25),"")</f>
        <v/>
      </c>
      <c r="F25" s="77" t="str">
        <f>IF(A25&lt;&gt;"",SUMIFS(node!$H$2:$H$500, node!$C$2:$C$500,"="&amp;A25, node!$C$2:$C$500,"&lt;&gt;"&amp;"")/(C25*D25),"")</f>
        <v/>
      </c>
      <c r="G25" s="75" t="str">
        <f>IF(A25&lt;&gt;"",SUMIFS(deployment!$F$2:$F$500, deployment!$D$2:$D$500,"="&amp;A25, deployment!$D$2:$D$500,"&lt;&gt;"&amp;""),"")</f>
        <v/>
      </c>
      <c r="H25" s="12" t="str">
        <f>IF(A25&lt;&gt;"",SUMIFS(deployment!$G$2:$G$500, deployment!$D$2:$D$500,"="&amp;A25, deployment!$D$2:$D$500,"&lt;&gt;"&amp;""),"")</f>
        <v/>
      </c>
      <c r="I25" s="13" t="str">
        <f>IF(A25&lt;&gt;"",SUMIFS(deployment!$H$2:$H$500, deployment!$D$2:$D$500,"="&amp;A25, deployment!$D$2:$D$500,"&lt;&gt;"&amp;""),"")</f>
        <v/>
      </c>
      <c r="J25" s="15" t="str">
        <f>IF(A25&lt;&gt;"",SUMIFS(deployment!$I$2:$I$500, deployment!$D$2:$D$500,"="&amp;A25, deployment!$D$2:$D$500,"&lt;&gt;"&amp;""),"")</f>
        <v/>
      </c>
      <c r="K25" s="43" t="str">
        <f>IF(A25&lt;&gt;"",SUMIFS(deployment!$J$2:$J$500, deployment!$D$2:$D$500,"="&amp;A25, deployment!$D$2:$D$500,"&lt;&gt;"&amp;""),"")</f>
        <v/>
      </c>
      <c r="L25" s="43" t="str">
        <f>IF(A25&lt;&gt;"",SUMIFS(deployment!$K$2:$K$500, deployment!$D$2:$D$500,"="&amp;A25, deployment!$D$2:$D$500,"&lt;&gt;"&amp;""),"")</f>
        <v/>
      </c>
      <c r="M25" s="43" t="str">
        <f>IF(A25&lt;&gt;"",SUMIFS(deployment!$L$2:$L$500, deployment!$D$2:$D$500,"="&amp;A25, deployment!$D$2:$D$500,"&lt;&gt;"&amp;""),"")</f>
        <v/>
      </c>
      <c r="N25" s="43" t="str">
        <f>IF(A25&lt;&gt;"",SUMIFS(deployment!$M$2:$M$500, deployment!$D$2:$D$500,"="&amp;A25, deployment!$D$2:$D$500,"&lt;&gt;"&amp;""),"")</f>
        <v/>
      </c>
      <c r="O25" s="63"/>
      <c r="P25" s="64" t="str">
        <f t="shared" si="0"/>
        <v/>
      </c>
      <c r="Q25" s="64" t="str">
        <f t="shared" si="1"/>
        <v/>
      </c>
      <c r="R25" s="11" t="str">
        <f t="shared" si="2"/>
        <v/>
      </c>
      <c r="S25" s="11" t="str">
        <f t="shared" si="3"/>
        <v/>
      </c>
      <c r="T25" s="11" t="str">
        <f t="shared" si="4"/>
        <v/>
      </c>
      <c r="U25" s="11" t="str">
        <f t="shared" si="5"/>
        <v/>
      </c>
      <c r="V25" s="11" t="str">
        <f t="shared" si="6"/>
        <v/>
      </c>
      <c r="W25" s="11" t="str">
        <f t="shared" si="7"/>
        <v/>
      </c>
      <c r="X25" s="65" t="str">
        <f t="shared" si="8"/>
        <v/>
      </c>
      <c r="Y25" s="66" t="str">
        <f t="shared" si="9"/>
        <v/>
      </c>
      <c r="Z25" s="67" t="str">
        <f t="shared" si="10"/>
        <v/>
      </c>
      <c r="AA25" s="68" t="str">
        <f>IF(A25&lt;&gt;"", _xlfn.XLOOKUP(A25, node!$C$2:$C$500, node!$J$2:$J$500)*D25/O25, "")</f>
        <v/>
      </c>
      <c r="AB25" s="69" t="str">
        <f>IF(A25&lt;&gt;"", _xlfn.XLOOKUP(A25, node!$C$2:$C$500, node!$K$2:$K$500)*D25/O25, "")</f>
        <v/>
      </c>
      <c r="AC25" s="72" t="str">
        <f>IF(A25&lt;&gt;"",SUMIFS(node!$L$2:$L$500, node!$C$2:$C$500,"="&amp;A25, deployment!$C$2:$C$500,"&lt;&gt;"&amp;""),"")</f>
        <v/>
      </c>
      <c r="AD25" s="72" t="str">
        <f>IF(A25&lt;&gt;"",SUMIFS(node!$M$2:$M$500, node!$C$2:$C$500,"="&amp;A25, deployment!$C$2:$C$500,"&lt;&gt;"&amp;""),"")</f>
        <v/>
      </c>
    </row>
    <row r="26" spans="1:30" ht="15.75" customHeight="1" x14ac:dyDescent="0.25">
      <c r="A26" s="58"/>
      <c r="B26" s="60" t="str">
        <f>IF(A26&lt;&gt;"", _xlfn.XLOOKUP(A26, node!$C$2:$C$500, node!$D$2:$D$500), "")</f>
        <v/>
      </c>
      <c r="C26" s="61" t="str">
        <f>IF(A26&lt;&gt;"", _xlfn.XLOOKUP(A26, node!$C$2:$C$500, node!$E$2:$E$500), "")</f>
        <v/>
      </c>
      <c r="D26" s="61" t="str">
        <f>IF(A26&lt;&gt;"",COUNTIFS(node!$C$2:$C$500,"="&amp;A26, node!$C$2:$C$500,"&lt;&gt;"&amp;""),"")</f>
        <v/>
      </c>
      <c r="E26" s="62" t="str">
        <f>IF(A26&lt;&gt;"",SUMIFS(node!$F$2:$F$500, node!$C$2:$C$500,"="&amp;A26, node!$C$2:$C$500,"&lt;&gt;"&amp;"")/(B26*D26),"")</f>
        <v/>
      </c>
      <c r="F26" s="77" t="str">
        <f>IF(A26&lt;&gt;"",SUMIFS(node!$H$2:$H$500, node!$C$2:$C$500,"="&amp;A26, node!$C$2:$C$500,"&lt;&gt;"&amp;"")/(C26*D26),"")</f>
        <v/>
      </c>
      <c r="G26" s="75" t="str">
        <f>IF(A26&lt;&gt;"",SUMIFS(deployment!$F$2:$F$500, deployment!$D$2:$D$500,"="&amp;A26, deployment!$D$2:$D$500,"&lt;&gt;"&amp;""),"")</f>
        <v/>
      </c>
      <c r="H26" s="12" t="str">
        <f>IF(A26&lt;&gt;"",SUMIFS(deployment!$G$2:$G$500, deployment!$D$2:$D$500,"="&amp;A26, deployment!$D$2:$D$500,"&lt;&gt;"&amp;""),"")</f>
        <v/>
      </c>
      <c r="I26" s="13" t="str">
        <f>IF(A26&lt;&gt;"",SUMIFS(deployment!$H$2:$H$500, deployment!$D$2:$D$500,"="&amp;A26, deployment!$D$2:$D$500,"&lt;&gt;"&amp;""),"")</f>
        <v/>
      </c>
      <c r="J26" s="15" t="str">
        <f>IF(A26&lt;&gt;"",SUMIFS(deployment!$I$2:$I$500, deployment!$D$2:$D$500,"="&amp;A26, deployment!$D$2:$D$500,"&lt;&gt;"&amp;""),"")</f>
        <v/>
      </c>
      <c r="K26" s="43" t="str">
        <f>IF(A26&lt;&gt;"",SUMIFS(deployment!$J$2:$J$500, deployment!$D$2:$D$500,"="&amp;A26, deployment!$D$2:$D$500,"&lt;&gt;"&amp;""),"")</f>
        <v/>
      </c>
      <c r="L26" s="43" t="str">
        <f>IF(A26&lt;&gt;"",SUMIFS(deployment!$K$2:$K$500, deployment!$D$2:$D$500,"="&amp;A26, deployment!$D$2:$D$500,"&lt;&gt;"&amp;""),"")</f>
        <v/>
      </c>
      <c r="M26" s="43" t="str">
        <f>IF(A26&lt;&gt;"",SUMIFS(deployment!$L$2:$L$500, deployment!$D$2:$D$500,"="&amp;A26, deployment!$D$2:$D$500,"&lt;&gt;"&amp;""),"")</f>
        <v/>
      </c>
      <c r="N26" s="43" t="str">
        <f>IF(A26&lt;&gt;"",SUMIFS(deployment!$M$2:$M$500, deployment!$D$2:$D$500,"="&amp;A26, deployment!$D$2:$D$500,"&lt;&gt;"&amp;""),"")</f>
        <v/>
      </c>
      <c r="O26" s="63"/>
      <c r="P26" s="64" t="str">
        <f t="shared" si="0"/>
        <v/>
      </c>
      <c r="Q26" s="64" t="str">
        <f t="shared" si="1"/>
        <v/>
      </c>
      <c r="R26" s="11" t="str">
        <f t="shared" si="2"/>
        <v/>
      </c>
      <c r="S26" s="11" t="str">
        <f t="shared" si="3"/>
        <v/>
      </c>
      <c r="T26" s="11" t="str">
        <f t="shared" si="4"/>
        <v/>
      </c>
      <c r="U26" s="11" t="str">
        <f t="shared" si="5"/>
        <v/>
      </c>
      <c r="V26" s="11" t="str">
        <f t="shared" si="6"/>
        <v/>
      </c>
      <c r="W26" s="11" t="str">
        <f t="shared" si="7"/>
        <v/>
      </c>
      <c r="X26" s="65" t="str">
        <f t="shared" si="8"/>
        <v/>
      </c>
      <c r="Y26" s="66" t="str">
        <f t="shared" si="9"/>
        <v/>
      </c>
      <c r="Z26" s="67" t="str">
        <f t="shared" si="10"/>
        <v/>
      </c>
      <c r="AA26" s="68" t="str">
        <f>IF(A26&lt;&gt;"", _xlfn.XLOOKUP(A26, node!$C$2:$C$500, node!$J$2:$J$500)*D26/O26, "")</f>
        <v/>
      </c>
      <c r="AB26" s="69" t="str">
        <f>IF(A26&lt;&gt;"", _xlfn.XLOOKUP(A26, node!$C$2:$C$500, node!$K$2:$K$500)*D26/O26, "")</f>
        <v/>
      </c>
      <c r="AC26" s="72" t="str">
        <f>IF(A26&lt;&gt;"",SUMIFS(node!$L$2:$L$500, node!$C$2:$C$500,"="&amp;A26, deployment!$C$2:$C$500,"&lt;&gt;"&amp;""),"")</f>
        <v/>
      </c>
      <c r="AD26" s="72" t="str">
        <f>IF(A26&lt;&gt;"",SUMIFS(node!$M$2:$M$500, node!$C$2:$C$500,"="&amp;A26, deployment!$C$2:$C$500,"&lt;&gt;"&amp;""),"")</f>
        <v/>
      </c>
    </row>
    <row r="27" spans="1:30" ht="15.75" customHeight="1" x14ac:dyDescent="0.25">
      <c r="A27" s="58"/>
      <c r="B27" s="60" t="str">
        <f>IF(A27&lt;&gt;"", _xlfn.XLOOKUP(A27, node!$C$2:$C$500, node!$D$2:$D$500), "")</f>
        <v/>
      </c>
      <c r="C27" s="61" t="str">
        <f>IF(A27&lt;&gt;"", _xlfn.XLOOKUP(A27, node!$C$2:$C$500, node!$E$2:$E$500), "")</f>
        <v/>
      </c>
      <c r="D27" s="61" t="str">
        <f>IF(A27&lt;&gt;"",COUNTIFS(node!$C$2:$C$500,"="&amp;A27, node!$C$2:$C$500,"&lt;&gt;"&amp;""),"")</f>
        <v/>
      </c>
      <c r="E27" s="62" t="str">
        <f>IF(A27&lt;&gt;"",SUMIFS(node!$F$2:$F$500, node!$C$2:$C$500,"="&amp;A27, node!$C$2:$C$500,"&lt;&gt;"&amp;"")/(B27*D27),"")</f>
        <v/>
      </c>
      <c r="F27" s="77" t="str">
        <f>IF(A27&lt;&gt;"",SUMIFS(node!$H$2:$H$500, node!$C$2:$C$500,"="&amp;A27, node!$C$2:$C$500,"&lt;&gt;"&amp;"")/(C27*D27),"")</f>
        <v/>
      </c>
      <c r="G27" s="75" t="str">
        <f>IF(A27&lt;&gt;"",SUMIFS(deployment!$F$2:$F$500, deployment!$D$2:$D$500,"="&amp;A27, deployment!$D$2:$D$500,"&lt;&gt;"&amp;""),"")</f>
        <v/>
      </c>
      <c r="H27" s="12" t="str">
        <f>IF(A27&lt;&gt;"",SUMIFS(deployment!$G$2:$G$500, deployment!$D$2:$D$500,"="&amp;A27, deployment!$D$2:$D$500,"&lt;&gt;"&amp;""),"")</f>
        <v/>
      </c>
      <c r="I27" s="13" t="str">
        <f>IF(A27&lt;&gt;"",SUMIFS(deployment!$H$2:$H$500, deployment!$D$2:$D$500,"="&amp;A27, deployment!$D$2:$D$500,"&lt;&gt;"&amp;""),"")</f>
        <v/>
      </c>
      <c r="J27" s="15" t="str">
        <f>IF(A27&lt;&gt;"",SUMIFS(deployment!$I$2:$I$500, deployment!$D$2:$D$500,"="&amp;A27, deployment!$D$2:$D$500,"&lt;&gt;"&amp;""),"")</f>
        <v/>
      </c>
      <c r="K27" s="43" t="str">
        <f>IF(A27&lt;&gt;"",SUMIFS(deployment!$J$2:$J$500, deployment!$D$2:$D$500,"="&amp;A27, deployment!$D$2:$D$500,"&lt;&gt;"&amp;""),"")</f>
        <v/>
      </c>
      <c r="L27" s="43" t="str">
        <f>IF(A27&lt;&gt;"",SUMIFS(deployment!$K$2:$K$500, deployment!$D$2:$D$500,"="&amp;A27, deployment!$D$2:$D$500,"&lt;&gt;"&amp;""),"")</f>
        <v/>
      </c>
      <c r="M27" s="43" t="str">
        <f>IF(A27&lt;&gt;"",SUMIFS(deployment!$L$2:$L$500, deployment!$D$2:$D$500,"="&amp;A27, deployment!$D$2:$D$500,"&lt;&gt;"&amp;""),"")</f>
        <v/>
      </c>
      <c r="N27" s="43" t="str">
        <f>IF(A27&lt;&gt;"",SUMIFS(deployment!$M$2:$M$500, deployment!$D$2:$D$500,"="&amp;A27, deployment!$D$2:$D$500,"&lt;&gt;"&amp;""),"")</f>
        <v/>
      </c>
      <c r="O27" s="63"/>
      <c r="P27" s="64" t="str">
        <f t="shared" si="0"/>
        <v/>
      </c>
      <c r="Q27" s="64" t="str">
        <f t="shared" si="1"/>
        <v/>
      </c>
      <c r="R27" s="11" t="str">
        <f t="shared" si="2"/>
        <v/>
      </c>
      <c r="S27" s="11" t="str">
        <f t="shared" si="3"/>
        <v/>
      </c>
      <c r="T27" s="11" t="str">
        <f t="shared" si="4"/>
        <v/>
      </c>
      <c r="U27" s="11" t="str">
        <f t="shared" si="5"/>
        <v/>
      </c>
      <c r="V27" s="11" t="str">
        <f t="shared" si="6"/>
        <v/>
      </c>
      <c r="W27" s="11" t="str">
        <f t="shared" si="7"/>
        <v/>
      </c>
      <c r="X27" s="65" t="str">
        <f t="shared" si="8"/>
        <v/>
      </c>
      <c r="Y27" s="66" t="str">
        <f t="shared" si="9"/>
        <v/>
      </c>
      <c r="Z27" s="67" t="str">
        <f t="shared" si="10"/>
        <v/>
      </c>
      <c r="AA27" s="68" t="str">
        <f>IF(A27&lt;&gt;"", _xlfn.XLOOKUP(A27, node!$C$2:$C$500, node!$J$2:$J$500)*D27/O27, "")</f>
        <v/>
      </c>
      <c r="AB27" s="69" t="str">
        <f>IF(A27&lt;&gt;"", _xlfn.XLOOKUP(A27, node!$C$2:$C$500, node!$K$2:$K$500)*D27/O27, "")</f>
        <v/>
      </c>
      <c r="AC27" s="72" t="str">
        <f>IF(A27&lt;&gt;"",SUMIFS(node!$L$2:$L$500, node!$C$2:$C$500,"="&amp;A27, deployment!$C$2:$C$500,"&lt;&gt;"&amp;""),"")</f>
        <v/>
      </c>
      <c r="AD27" s="72" t="str">
        <f>IF(A27&lt;&gt;"",SUMIFS(node!$M$2:$M$500, node!$C$2:$C$500,"="&amp;A27, deployment!$C$2:$C$500,"&lt;&gt;"&amp;""),"")</f>
        <v/>
      </c>
    </row>
    <row r="28" spans="1:30" ht="15.75" customHeight="1" x14ac:dyDescent="0.25">
      <c r="A28" s="58"/>
      <c r="B28" s="60" t="str">
        <f>IF(A28&lt;&gt;"", _xlfn.XLOOKUP(A28, node!$C$2:$C$500, node!$D$2:$D$500), "")</f>
        <v/>
      </c>
      <c r="C28" s="61" t="str">
        <f>IF(A28&lt;&gt;"", _xlfn.XLOOKUP(A28, node!$C$2:$C$500, node!$E$2:$E$500), "")</f>
        <v/>
      </c>
      <c r="D28" s="61" t="str">
        <f>IF(A28&lt;&gt;"",COUNTIFS(node!$C$2:$C$500,"="&amp;A28, node!$C$2:$C$500,"&lt;&gt;"&amp;""),"")</f>
        <v/>
      </c>
      <c r="E28" s="62" t="str">
        <f>IF(A28&lt;&gt;"",SUMIFS(node!$F$2:$F$500, node!$C$2:$C$500,"="&amp;A28, node!$C$2:$C$500,"&lt;&gt;"&amp;"")/(B28*D28),"")</f>
        <v/>
      </c>
      <c r="F28" s="77" t="str">
        <f>IF(A28&lt;&gt;"",SUMIFS(node!$H$2:$H$500, node!$C$2:$C$500,"="&amp;A28, node!$C$2:$C$500,"&lt;&gt;"&amp;"")/(C28*D28),"")</f>
        <v/>
      </c>
      <c r="G28" s="75" t="str">
        <f>IF(A28&lt;&gt;"",SUMIFS(deployment!$F$2:$F$500, deployment!$D$2:$D$500,"="&amp;A28, deployment!$D$2:$D$500,"&lt;&gt;"&amp;""),"")</f>
        <v/>
      </c>
      <c r="H28" s="12" t="str">
        <f>IF(A28&lt;&gt;"",SUMIFS(deployment!$G$2:$G$500, deployment!$D$2:$D$500,"="&amp;A28, deployment!$D$2:$D$500,"&lt;&gt;"&amp;""),"")</f>
        <v/>
      </c>
      <c r="I28" s="13" t="str">
        <f>IF(A28&lt;&gt;"",SUMIFS(deployment!$H$2:$H$500, deployment!$D$2:$D$500,"="&amp;A28, deployment!$D$2:$D$500,"&lt;&gt;"&amp;""),"")</f>
        <v/>
      </c>
      <c r="J28" s="15" t="str">
        <f>IF(A28&lt;&gt;"",SUMIFS(deployment!$I$2:$I$500, deployment!$D$2:$D$500,"="&amp;A28, deployment!$D$2:$D$500,"&lt;&gt;"&amp;""),"")</f>
        <v/>
      </c>
      <c r="K28" s="43" t="str">
        <f>IF(A28&lt;&gt;"",SUMIFS(deployment!$J$2:$J$500, deployment!$D$2:$D$500,"="&amp;A28, deployment!$D$2:$D$500,"&lt;&gt;"&amp;""),"")</f>
        <v/>
      </c>
      <c r="L28" s="43" t="str">
        <f>IF(A28&lt;&gt;"",SUMIFS(deployment!$K$2:$K$500, deployment!$D$2:$D$500,"="&amp;A28, deployment!$D$2:$D$500,"&lt;&gt;"&amp;""),"")</f>
        <v/>
      </c>
      <c r="M28" s="43" t="str">
        <f>IF(A28&lt;&gt;"",SUMIFS(deployment!$L$2:$L$500, deployment!$D$2:$D$500,"="&amp;A28, deployment!$D$2:$D$500,"&lt;&gt;"&amp;""),"")</f>
        <v/>
      </c>
      <c r="N28" s="43" t="str">
        <f>IF(A28&lt;&gt;"",SUMIFS(deployment!$M$2:$M$500, deployment!$D$2:$D$500,"="&amp;A28, deployment!$D$2:$D$500,"&lt;&gt;"&amp;""),"")</f>
        <v/>
      </c>
      <c r="O28" s="63"/>
      <c r="P28" s="64" t="str">
        <f t="shared" si="0"/>
        <v/>
      </c>
      <c r="Q28" s="64" t="str">
        <f t="shared" si="1"/>
        <v/>
      </c>
      <c r="R28" s="11" t="str">
        <f t="shared" si="2"/>
        <v/>
      </c>
      <c r="S28" s="11" t="str">
        <f t="shared" si="3"/>
        <v/>
      </c>
      <c r="T28" s="11" t="str">
        <f t="shared" si="4"/>
        <v/>
      </c>
      <c r="U28" s="11" t="str">
        <f t="shared" si="5"/>
        <v/>
      </c>
      <c r="V28" s="11" t="str">
        <f t="shared" si="6"/>
        <v/>
      </c>
      <c r="W28" s="11" t="str">
        <f t="shared" si="7"/>
        <v/>
      </c>
      <c r="X28" s="65" t="str">
        <f t="shared" si="8"/>
        <v/>
      </c>
      <c r="Y28" s="66" t="str">
        <f t="shared" si="9"/>
        <v/>
      </c>
      <c r="Z28" s="67" t="str">
        <f t="shared" si="10"/>
        <v/>
      </c>
      <c r="AA28" s="68" t="str">
        <f>IF(A28&lt;&gt;"", _xlfn.XLOOKUP(A28, node!$C$2:$C$500, node!$J$2:$J$500)*D28/O28, "")</f>
        <v/>
      </c>
      <c r="AB28" s="69" t="str">
        <f>IF(A28&lt;&gt;"", _xlfn.XLOOKUP(A28, node!$C$2:$C$500, node!$K$2:$K$500)*D28/O28, "")</f>
        <v/>
      </c>
      <c r="AC28" s="72" t="str">
        <f>IF(A28&lt;&gt;"",SUMIFS(node!$L$2:$L$500, node!$C$2:$C$500,"="&amp;A28, deployment!$C$2:$C$500,"&lt;&gt;"&amp;""),"")</f>
        <v/>
      </c>
      <c r="AD28" s="72" t="str">
        <f>IF(A28&lt;&gt;"",SUMIFS(node!$M$2:$M$500, node!$C$2:$C$500,"="&amp;A28, deployment!$C$2:$C$500,"&lt;&gt;"&amp;""),"")</f>
        <v/>
      </c>
    </row>
    <row r="29" spans="1:30" ht="15.75" customHeight="1" x14ac:dyDescent="0.25">
      <c r="A29" s="58" t="str">
        <f>IF(ISNONTEXT(node_raw[[#This Row],[Column2]]), "", node_raw[[#This Row],[Column2]])</f>
        <v/>
      </c>
      <c r="B29" s="60" t="str">
        <f>IF(A29&lt;&gt;"", _xlfn.XLOOKUP(A29, node!$C$2:$C$500, node!$D$2:$D$500), "")</f>
        <v/>
      </c>
      <c r="C29" s="61" t="str">
        <f>IF(A29&lt;&gt;"", _xlfn.XLOOKUP(A29, node!$C$2:$C$500, node!$E$2:$E$500), "")</f>
        <v/>
      </c>
      <c r="D29" s="61" t="str">
        <f>IF(A29&lt;&gt;"",COUNTIFS(node!$C$2:$C$500,"="&amp;A29, node!$C$2:$C$500,"&lt;&gt;"&amp;""),"")</f>
        <v/>
      </c>
      <c r="E29" s="62" t="str">
        <f>IF(A29&lt;&gt;"",SUMIFS(node!$F$2:$F$500, node!$C$2:$C$500,"="&amp;A29, node!$C$2:$C$500,"&lt;&gt;"&amp;"")/(B29*D29),"")</f>
        <v/>
      </c>
      <c r="F29" s="77" t="str">
        <f>IF(A29&lt;&gt;"",SUMIFS(node!$H$2:$H$500, node!$C$2:$C$500,"="&amp;A29, node!$C$2:$C$500,"&lt;&gt;"&amp;"")/(C29*D29),"")</f>
        <v/>
      </c>
      <c r="G29" s="75" t="str">
        <f>IF(A29&lt;&gt;"",SUMIFS(deployment!$F$2:$F$500, deployment!$D$2:$D$500,"="&amp;A29, deployment!$D$2:$D$500,"&lt;&gt;"&amp;""),"")</f>
        <v/>
      </c>
      <c r="H29" s="12" t="str">
        <f>IF(A29&lt;&gt;"",SUMIFS(deployment!$G$2:$G$500, deployment!$D$2:$D$500,"="&amp;A29, deployment!$D$2:$D$500,"&lt;&gt;"&amp;""),"")</f>
        <v/>
      </c>
      <c r="I29" s="13" t="str">
        <f>IF(A29&lt;&gt;"",SUMIFS(deployment!$H$2:$H$500, deployment!$D$2:$D$500,"="&amp;A29, deployment!$D$2:$D$500,"&lt;&gt;"&amp;""),"")</f>
        <v/>
      </c>
      <c r="J29" s="15" t="str">
        <f>IF(A29&lt;&gt;"",SUMIFS(deployment!$I$2:$I$500, deployment!$D$2:$D$500,"="&amp;A29, deployment!$D$2:$D$500,"&lt;&gt;"&amp;""),"")</f>
        <v/>
      </c>
      <c r="K29" s="43" t="str">
        <f>IF(A29&lt;&gt;"",SUMIFS(deployment!$J$2:$J$500, deployment!$D$2:$D$500,"="&amp;A29, deployment!$D$2:$D$500,"&lt;&gt;"&amp;""),"")</f>
        <v/>
      </c>
      <c r="L29" s="43" t="str">
        <f>IF(A29&lt;&gt;"",SUMIFS(deployment!$K$2:$K$500, deployment!$D$2:$D$500,"="&amp;A29, deployment!$D$2:$D$500,"&lt;&gt;"&amp;""),"")</f>
        <v/>
      </c>
      <c r="M29" s="43" t="str">
        <f>IF(A29&lt;&gt;"",SUMIFS(deployment!$L$2:$L$500, deployment!$D$2:$D$500,"="&amp;A29, deployment!$D$2:$D$500,"&lt;&gt;"&amp;""),"")</f>
        <v/>
      </c>
      <c r="N29" s="43" t="str">
        <f>IF(A29&lt;&gt;"",SUMIFS(deployment!$M$2:$M$500, deployment!$D$2:$D$500,"="&amp;A29, deployment!$D$2:$D$500,"&lt;&gt;"&amp;""),"")</f>
        <v/>
      </c>
      <c r="O29" s="63"/>
      <c r="P29" s="64" t="str">
        <f t="shared" si="0"/>
        <v/>
      </c>
      <c r="Q29" s="64" t="str">
        <f t="shared" si="1"/>
        <v/>
      </c>
      <c r="R29" s="11" t="str">
        <f t="shared" si="2"/>
        <v/>
      </c>
      <c r="S29" s="11" t="str">
        <f t="shared" si="3"/>
        <v/>
      </c>
      <c r="T29" s="11" t="str">
        <f t="shared" si="4"/>
        <v/>
      </c>
      <c r="U29" s="11" t="str">
        <f t="shared" si="5"/>
        <v/>
      </c>
      <c r="V29" s="11" t="str">
        <f t="shared" si="6"/>
        <v/>
      </c>
      <c r="W29" s="11" t="str">
        <f t="shared" si="7"/>
        <v/>
      </c>
      <c r="X29" s="65" t="str">
        <f t="shared" si="8"/>
        <v/>
      </c>
      <c r="Y29" s="66" t="str">
        <f t="shared" si="9"/>
        <v/>
      </c>
      <c r="Z29" s="67" t="str">
        <f t="shared" si="10"/>
        <v/>
      </c>
      <c r="AA29" s="68" t="str">
        <f>IF(A29&lt;&gt;"", _xlfn.XLOOKUP(A29, node!$C$2:$C$500, node!$J$2:$J$500)*D29/O29, "")</f>
        <v/>
      </c>
      <c r="AB29" s="69" t="str">
        <f>IF(A29&lt;&gt;"", _xlfn.XLOOKUP(A29, node!$C$2:$C$500, node!$K$2:$K$500)*D29/O29, "")</f>
        <v/>
      </c>
      <c r="AC29" s="72" t="str">
        <f>IF(A29&lt;&gt;"",SUMIFS(node!$L$2:$L$500, node!$C$2:$C$500,"="&amp;A29, deployment!$C$2:$C$500,"&lt;&gt;"&amp;""),"")</f>
        <v/>
      </c>
      <c r="AD29" s="72" t="str">
        <f>IF(A29&lt;&gt;"",SUMIFS(node!$M$2:$M$500, node!$C$2:$C$500,"="&amp;A29, deployment!$C$2:$C$500,"&lt;&gt;"&amp;""),"")</f>
        <v/>
      </c>
    </row>
    <row r="30" spans="1:30" ht="15.75" customHeight="1" x14ac:dyDescent="0.25">
      <c r="A30" s="58" t="str">
        <f>IF(ISNONTEXT(node_raw[[#This Row],[Column2]]), "", node_raw[[#This Row],[Column2]])</f>
        <v/>
      </c>
      <c r="B30" s="60" t="str">
        <f>IF(A30&lt;&gt;"", _xlfn.XLOOKUP(A30, node!$C$2:$C$500, node!$D$2:$D$500), "")</f>
        <v/>
      </c>
      <c r="C30" s="61" t="str">
        <f>IF(A30&lt;&gt;"", _xlfn.XLOOKUP(A30, node!$C$2:$C$500, node!$E$2:$E$500), "")</f>
        <v/>
      </c>
      <c r="D30" s="61" t="str">
        <f>IF(A30&lt;&gt;"",COUNTIFS(node!$C$2:$C$500,"="&amp;A30, node!$C$2:$C$500,"&lt;&gt;"&amp;""),"")</f>
        <v/>
      </c>
      <c r="E30" s="62" t="str">
        <f>IF(A30&lt;&gt;"",SUMIFS(node!$F$2:$F$500, node!$C$2:$C$500,"="&amp;A30, node!$C$2:$C$500,"&lt;&gt;"&amp;"")/(B30*D30),"")</f>
        <v/>
      </c>
      <c r="F30" s="77" t="str">
        <f>IF(A30&lt;&gt;"",SUMIFS(node!$H$2:$H$500, node!$C$2:$C$500,"="&amp;A30, node!$C$2:$C$500,"&lt;&gt;"&amp;"")/(C30*D30),"")</f>
        <v/>
      </c>
      <c r="G30" s="75" t="str">
        <f>IF(A30&lt;&gt;"",SUMIFS(deployment!$F$2:$F$500, deployment!$D$2:$D$500,"="&amp;A30, deployment!$D$2:$D$500,"&lt;&gt;"&amp;""),"")</f>
        <v/>
      </c>
      <c r="H30" s="12" t="str">
        <f>IF(A30&lt;&gt;"",SUMIFS(deployment!$G$2:$G$500, deployment!$D$2:$D$500,"="&amp;A30, deployment!$D$2:$D$500,"&lt;&gt;"&amp;""),"")</f>
        <v/>
      </c>
      <c r="I30" s="13" t="str">
        <f>IF(A30&lt;&gt;"",SUMIFS(deployment!$H$2:$H$500, deployment!$D$2:$D$500,"="&amp;A30, deployment!$D$2:$D$500,"&lt;&gt;"&amp;""),"")</f>
        <v/>
      </c>
      <c r="J30" s="15" t="str">
        <f>IF(A30&lt;&gt;"",SUMIFS(deployment!$I$2:$I$500, deployment!$D$2:$D$500,"="&amp;A30, deployment!$D$2:$D$500,"&lt;&gt;"&amp;""),"")</f>
        <v/>
      </c>
      <c r="K30" s="43" t="str">
        <f>IF(A30&lt;&gt;"",SUMIFS(deployment!$J$2:$J$500, deployment!$D$2:$D$500,"="&amp;A30, deployment!$D$2:$D$500,"&lt;&gt;"&amp;""),"")</f>
        <v/>
      </c>
      <c r="L30" s="43" t="str">
        <f>IF(A30&lt;&gt;"",SUMIFS(deployment!$K$2:$K$500, deployment!$D$2:$D$500,"="&amp;A30, deployment!$D$2:$D$500,"&lt;&gt;"&amp;""),"")</f>
        <v/>
      </c>
      <c r="M30" s="43" t="str">
        <f>IF(A30&lt;&gt;"",SUMIFS(deployment!$L$2:$L$500, deployment!$D$2:$D$500,"="&amp;A30, deployment!$D$2:$D$500,"&lt;&gt;"&amp;""),"")</f>
        <v/>
      </c>
      <c r="N30" s="43" t="str">
        <f>IF(A30&lt;&gt;"",SUMIFS(deployment!$M$2:$M$500, deployment!$D$2:$D$500,"="&amp;A30, deployment!$D$2:$D$500,"&lt;&gt;"&amp;""),"")</f>
        <v/>
      </c>
      <c r="O30" s="63"/>
      <c r="P30" s="64" t="str">
        <f t="shared" si="0"/>
        <v/>
      </c>
      <c r="Q30" s="64" t="str">
        <f t="shared" si="1"/>
        <v/>
      </c>
      <c r="R30" s="11" t="str">
        <f t="shared" si="2"/>
        <v/>
      </c>
      <c r="S30" s="11" t="str">
        <f t="shared" si="3"/>
        <v/>
      </c>
      <c r="T30" s="11" t="str">
        <f t="shared" si="4"/>
        <v/>
      </c>
      <c r="U30" s="11" t="str">
        <f t="shared" si="5"/>
        <v/>
      </c>
      <c r="V30" s="11" t="str">
        <f t="shared" si="6"/>
        <v/>
      </c>
      <c r="W30" s="11" t="str">
        <f t="shared" si="7"/>
        <v/>
      </c>
      <c r="X30" s="65" t="str">
        <f t="shared" si="8"/>
        <v/>
      </c>
      <c r="Y30" s="66" t="str">
        <f t="shared" si="9"/>
        <v/>
      </c>
      <c r="Z30" s="67" t="str">
        <f t="shared" si="10"/>
        <v/>
      </c>
      <c r="AA30" s="68" t="str">
        <f>IF(A30&lt;&gt;"", _xlfn.XLOOKUP(A30, node!$C$2:$C$500, node!$J$2:$J$500)*D30/O30, "")</f>
        <v/>
      </c>
      <c r="AB30" s="69" t="str">
        <f>IF(A30&lt;&gt;"", _xlfn.XLOOKUP(A30, node!$C$2:$C$500, node!$K$2:$K$500)*D30/O30, "")</f>
        <v/>
      </c>
      <c r="AC30" s="72" t="str">
        <f>IF(A30&lt;&gt;"",SUMIFS(node!$L$2:$L$500, node!$C$2:$C$500,"="&amp;A30, deployment!$C$2:$C$500,"&lt;&gt;"&amp;""),"")</f>
        <v/>
      </c>
      <c r="AD30" s="72" t="str">
        <f>IF(A30&lt;&gt;"",SUMIFS(node!$M$2:$M$500, node!$C$2:$C$500,"="&amp;A30, deployment!$C$2:$C$500,"&lt;&gt;"&amp;""),"")</f>
        <v/>
      </c>
    </row>
    <row r="31" spans="1:30" ht="15.75" customHeight="1" x14ac:dyDescent="0.25">
      <c r="A31" s="58" t="str">
        <f>IF(ISNONTEXT(node_raw[[#This Row],[Column2]]), "", node_raw[[#This Row],[Column2]])</f>
        <v/>
      </c>
      <c r="B31" s="60" t="str">
        <f>IF(A31&lt;&gt;"", _xlfn.XLOOKUP(A31, node!$C$2:$C$500, node!$D$2:$D$500), "")</f>
        <v/>
      </c>
      <c r="C31" s="61" t="str">
        <f>IF(A31&lt;&gt;"", _xlfn.XLOOKUP(A31, node!$C$2:$C$500, node!$E$2:$E$500), "")</f>
        <v/>
      </c>
      <c r="D31" s="61" t="str">
        <f>IF(A31&lt;&gt;"",COUNTIFS(node!$C$2:$C$500,"="&amp;A31, node!$C$2:$C$500,"&lt;&gt;"&amp;""),"")</f>
        <v/>
      </c>
      <c r="E31" s="62" t="str">
        <f>IF(A31&lt;&gt;"",SUMIFS(node!$F$2:$F$500, node!$C$2:$C$500,"="&amp;A31, node!$C$2:$C$500,"&lt;&gt;"&amp;"")/(B31*D31),"")</f>
        <v/>
      </c>
      <c r="F31" s="77" t="str">
        <f>IF(A31&lt;&gt;"",SUMIFS(node!$H$2:$H$500, node!$C$2:$C$500,"="&amp;A31, node!$C$2:$C$500,"&lt;&gt;"&amp;"")/(C31*D31),"")</f>
        <v/>
      </c>
      <c r="G31" s="75" t="str">
        <f>IF(A31&lt;&gt;"",SUMIFS(deployment!$F$2:$F$500, deployment!$D$2:$D$500,"="&amp;A31, deployment!$D$2:$D$500,"&lt;&gt;"&amp;""),"")</f>
        <v/>
      </c>
      <c r="H31" s="12" t="str">
        <f>IF(A31&lt;&gt;"",SUMIFS(deployment!$G$2:$G$500, deployment!$D$2:$D$500,"="&amp;A31, deployment!$D$2:$D$500,"&lt;&gt;"&amp;""),"")</f>
        <v/>
      </c>
      <c r="I31" s="13" t="str">
        <f>IF(A31&lt;&gt;"",SUMIFS(deployment!$H$2:$H$500, deployment!$D$2:$D$500,"="&amp;A31, deployment!$D$2:$D$500,"&lt;&gt;"&amp;""),"")</f>
        <v/>
      </c>
      <c r="J31" s="15" t="str">
        <f>IF(A31&lt;&gt;"",SUMIFS(deployment!$I$2:$I$500, deployment!$D$2:$D$500,"="&amp;A31, deployment!$D$2:$D$500,"&lt;&gt;"&amp;""),"")</f>
        <v/>
      </c>
      <c r="K31" s="43" t="str">
        <f>IF(A31&lt;&gt;"",SUMIFS(deployment!$J$2:$J$500, deployment!$D$2:$D$500,"="&amp;A31, deployment!$D$2:$D$500,"&lt;&gt;"&amp;""),"")</f>
        <v/>
      </c>
      <c r="L31" s="43" t="str">
        <f>IF(A31&lt;&gt;"",SUMIFS(deployment!$K$2:$K$500, deployment!$D$2:$D$500,"="&amp;A31, deployment!$D$2:$D$500,"&lt;&gt;"&amp;""),"")</f>
        <v/>
      </c>
      <c r="M31" s="43" t="str">
        <f>IF(A31&lt;&gt;"",SUMIFS(deployment!$L$2:$L$500, deployment!$D$2:$D$500,"="&amp;A31, deployment!$D$2:$D$500,"&lt;&gt;"&amp;""),"")</f>
        <v/>
      </c>
      <c r="N31" s="43" t="str">
        <f>IF(A31&lt;&gt;"",SUMIFS(deployment!$M$2:$M$500, deployment!$D$2:$D$500,"="&amp;A31, deployment!$D$2:$D$500,"&lt;&gt;"&amp;""),"")</f>
        <v/>
      </c>
      <c r="O31" s="63"/>
      <c r="P31" s="64" t="str">
        <f t="shared" si="0"/>
        <v/>
      </c>
      <c r="Q31" s="64" t="str">
        <f t="shared" si="1"/>
        <v/>
      </c>
      <c r="R31" s="11" t="str">
        <f t="shared" si="2"/>
        <v/>
      </c>
      <c r="S31" s="11" t="str">
        <f t="shared" si="3"/>
        <v/>
      </c>
      <c r="T31" s="11" t="str">
        <f t="shared" si="4"/>
        <v/>
      </c>
      <c r="U31" s="11" t="str">
        <f t="shared" si="5"/>
        <v/>
      </c>
      <c r="V31" s="11" t="str">
        <f t="shared" si="6"/>
        <v/>
      </c>
      <c r="W31" s="11" t="str">
        <f t="shared" si="7"/>
        <v/>
      </c>
      <c r="X31" s="65" t="str">
        <f t="shared" si="8"/>
        <v/>
      </c>
      <c r="Y31" s="66" t="str">
        <f t="shared" si="9"/>
        <v/>
      </c>
      <c r="Z31" s="67" t="str">
        <f t="shared" si="10"/>
        <v/>
      </c>
      <c r="AA31" s="68" t="str">
        <f>IF(A31&lt;&gt;"", _xlfn.XLOOKUP(A31, node!$C$2:$C$500, node!$J$2:$J$500)*D31/O31, "")</f>
        <v/>
      </c>
      <c r="AB31" s="69" t="str">
        <f>IF(A31&lt;&gt;"", _xlfn.XLOOKUP(A31, node!$C$2:$C$500, node!$K$2:$K$500)*D31/O31, "")</f>
        <v/>
      </c>
      <c r="AC31" s="72" t="str">
        <f>IF(A31&lt;&gt;"",SUMIFS(node!$L$2:$L$500, node!$C$2:$C$500,"="&amp;A31, deployment!$C$2:$C$500,"&lt;&gt;"&amp;""),"")</f>
        <v/>
      </c>
      <c r="AD31" s="72" t="str">
        <f>IF(A31&lt;&gt;"",SUMIFS(node!$M$2:$M$500, node!$C$2:$C$500,"="&amp;A31, deployment!$C$2:$C$500,"&lt;&gt;"&amp;""),"")</f>
        <v/>
      </c>
    </row>
    <row r="32" spans="1:30" ht="15.75" customHeight="1" x14ac:dyDescent="0.25">
      <c r="A32" s="58" t="str">
        <f>IF(ISNONTEXT(node_raw[[#This Row],[Column2]]), "", node_raw[[#This Row],[Column2]])</f>
        <v/>
      </c>
      <c r="B32" s="60" t="str">
        <f>IF(A32&lt;&gt;"", _xlfn.XLOOKUP(A32, node!$C$2:$C$500, node!$D$2:$D$500), "")</f>
        <v/>
      </c>
      <c r="C32" s="61" t="str">
        <f>IF(A32&lt;&gt;"", _xlfn.XLOOKUP(A32, node!$C$2:$C$500, node!$E$2:$E$500), "")</f>
        <v/>
      </c>
      <c r="D32" s="61" t="str">
        <f>IF(A32&lt;&gt;"",COUNTIFS(node!$C$2:$C$500,"="&amp;A32, node!$C$2:$C$500,"&lt;&gt;"&amp;""),"")</f>
        <v/>
      </c>
      <c r="E32" s="62" t="str">
        <f>IF(A32&lt;&gt;"",SUMIFS(node!$F$2:$F$500, node!$C$2:$C$500,"="&amp;A32, node!$C$2:$C$500,"&lt;&gt;"&amp;"")/(B32*D32),"")</f>
        <v/>
      </c>
      <c r="F32" s="77" t="str">
        <f>IF(A32&lt;&gt;"",SUMIFS(node!$H$2:$H$500, node!$C$2:$C$500,"="&amp;A32, node!$C$2:$C$500,"&lt;&gt;"&amp;"")/(C32*D32),"")</f>
        <v/>
      </c>
      <c r="G32" s="75" t="str">
        <f>IF(A32&lt;&gt;"",SUMIFS(deployment!$F$2:$F$500, deployment!$D$2:$D$500,"="&amp;A32, deployment!$D$2:$D$500,"&lt;&gt;"&amp;""),"")</f>
        <v/>
      </c>
      <c r="H32" s="12" t="str">
        <f>IF(A32&lt;&gt;"",SUMIFS(deployment!$G$2:$G$500, deployment!$D$2:$D$500,"="&amp;A32, deployment!$D$2:$D$500,"&lt;&gt;"&amp;""),"")</f>
        <v/>
      </c>
      <c r="I32" s="13" t="str">
        <f>IF(A32&lt;&gt;"",SUMIFS(deployment!$H$2:$H$500, deployment!$D$2:$D$500,"="&amp;A32, deployment!$D$2:$D$500,"&lt;&gt;"&amp;""),"")</f>
        <v/>
      </c>
      <c r="J32" s="15" t="str">
        <f>IF(A32&lt;&gt;"",SUMIFS(deployment!$I$2:$I$500, deployment!$D$2:$D$500,"="&amp;A32, deployment!$D$2:$D$500,"&lt;&gt;"&amp;""),"")</f>
        <v/>
      </c>
      <c r="K32" s="43" t="str">
        <f>IF(A32&lt;&gt;"",SUMIFS(deployment!$J$2:$J$500, deployment!$D$2:$D$500,"="&amp;A32, deployment!$D$2:$D$500,"&lt;&gt;"&amp;""),"")</f>
        <v/>
      </c>
      <c r="L32" s="43" t="str">
        <f>IF(A32&lt;&gt;"",SUMIFS(deployment!$K$2:$K$500, deployment!$D$2:$D$500,"="&amp;A32, deployment!$D$2:$D$500,"&lt;&gt;"&amp;""),"")</f>
        <v/>
      </c>
      <c r="M32" s="43" t="str">
        <f>IF(A32&lt;&gt;"",SUMIFS(deployment!$L$2:$L$500, deployment!$D$2:$D$500,"="&amp;A32, deployment!$D$2:$D$500,"&lt;&gt;"&amp;""),"")</f>
        <v/>
      </c>
      <c r="N32" s="43" t="str">
        <f>IF(A32&lt;&gt;"",SUMIFS(deployment!$M$2:$M$500, deployment!$D$2:$D$500,"="&amp;A32, deployment!$D$2:$D$500,"&lt;&gt;"&amp;""),"")</f>
        <v/>
      </c>
      <c r="O32" s="63"/>
      <c r="P32" s="64" t="str">
        <f t="shared" si="0"/>
        <v/>
      </c>
      <c r="Q32" s="64" t="str">
        <f t="shared" si="1"/>
        <v/>
      </c>
      <c r="R32" s="11" t="str">
        <f t="shared" si="2"/>
        <v/>
      </c>
      <c r="S32" s="11" t="str">
        <f t="shared" si="3"/>
        <v/>
      </c>
      <c r="T32" s="11" t="str">
        <f t="shared" si="4"/>
        <v/>
      </c>
      <c r="U32" s="11" t="str">
        <f t="shared" si="5"/>
        <v/>
      </c>
      <c r="V32" s="11" t="str">
        <f t="shared" si="6"/>
        <v/>
      </c>
      <c r="W32" s="11" t="str">
        <f t="shared" si="7"/>
        <v/>
      </c>
      <c r="X32" s="65" t="str">
        <f t="shared" si="8"/>
        <v/>
      </c>
      <c r="Y32" s="66" t="str">
        <f t="shared" si="9"/>
        <v/>
      </c>
      <c r="Z32" s="67" t="str">
        <f t="shared" si="10"/>
        <v/>
      </c>
      <c r="AA32" s="68" t="str">
        <f>IF(A32&lt;&gt;"", _xlfn.XLOOKUP(A32, node!$C$2:$C$500, node!$J$2:$J$500)*D32/O32, "")</f>
        <v/>
      </c>
      <c r="AB32" s="69" t="str">
        <f>IF(A32&lt;&gt;"", _xlfn.XLOOKUP(A32, node!$C$2:$C$500, node!$K$2:$K$500)*D32/O32, "")</f>
        <v/>
      </c>
      <c r="AC32" s="72" t="str">
        <f>IF(A32&lt;&gt;"",SUMIFS(node!$L$2:$L$500, node!$C$2:$C$500,"="&amp;A32, deployment!$C$2:$C$500,"&lt;&gt;"&amp;""),"")</f>
        <v/>
      </c>
      <c r="AD32" s="72" t="str">
        <f>IF(A32&lt;&gt;"",SUMIFS(node!$M$2:$M$500, node!$C$2:$C$500,"="&amp;A32, deployment!$C$2:$C$500,"&lt;&gt;"&amp;""),"")</f>
        <v/>
      </c>
    </row>
    <row r="33" spans="1:30" ht="15.75" customHeight="1" x14ac:dyDescent="0.25">
      <c r="A33" s="58" t="str">
        <f>IF(ISNONTEXT(node_raw[[#This Row],[Column2]]), "", node_raw[[#This Row],[Column2]])</f>
        <v/>
      </c>
      <c r="B33" s="60" t="str">
        <f>IF(A33&lt;&gt;"", _xlfn.XLOOKUP(A33, node!$C$2:$C$500, node!$D$2:$D$500), "")</f>
        <v/>
      </c>
      <c r="C33" s="61" t="str">
        <f>IF(A33&lt;&gt;"", _xlfn.XLOOKUP(A33, node!$C$2:$C$500, node!$E$2:$E$500), "")</f>
        <v/>
      </c>
      <c r="D33" s="61" t="str">
        <f>IF(A33&lt;&gt;"",COUNTIFS(node!$C$2:$C$500,"="&amp;A33, node!$C$2:$C$500,"&lt;&gt;"&amp;""),"")</f>
        <v/>
      </c>
      <c r="E33" s="62" t="str">
        <f>IF(A33&lt;&gt;"",SUMIFS(node!$F$2:$F$500, node!$C$2:$C$500,"="&amp;A33, node!$C$2:$C$500,"&lt;&gt;"&amp;"")/(B33*D33),"")</f>
        <v/>
      </c>
      <c r="F33" s="77" t="str">
        <f>IF(A33&lt;&gt;"",SUMIFS(node!$H$2:$H$500, node!$C$2:$C$500,"="&amp;A33, node!$C$2:$C$500,"&lt;&gt;"&amp;"")/(C33*D33),"")</f>
        <v/>
      </c>
      <c r="G33" s="75" t="str">
        <f>IF(A33&lt;&gt;"",SUMIFS(deployment!$F$2:$F$500, deployment!$D$2:$D$500,"="&amp;A33, deployment!$D$2:$D$500,"&lt;&gt;"&amp;""),"")</f>
        <v/>
      </c>
      <c r="H33" s="12" t="str">
        <f>IF(A33&lt;&gt;"",SUMIFS(deployment!$G$2:$G$500, deployment!$D$2:$D$500,"="&amp;A33, deployment!$D$2:$D$500,"&lt;&gt;"&amp;""),"")</f>
        <v/>
      </c>
      <c r="I33" s="13" t="str">
        <f>IF(A33&lt;&gt;"",SUMIFS(deployment!$H$2:$H$500, deployment!$D$2:$D$500,"="&amp;A33, deployment!$D$2:$D$500,"&lt;&gt;"&amp;""),"")</f>
        <v/>
      </c>
      <c r="J33" s="15" t="str">
        <f>IF(A33&lt;&gt;"",SUMIFS(deployment!$I$2:$I$500, deployment!$D$2:$D$500,"="&amp;A33, deployment!$D$2:$D$500,"&lt;&gt;"&amp;""),"")</f>
        <v/>
      </c>
      <c r="K33" s="43" t="str">
        <f>IF(A33&lt;&gt;"",SUMIFS(deployment!$J$2:$J$500, deployment!$D$2:$D$500,"="&amp;A33, deployment!$D$2:$D$500,"&lt;&gt;"&amp;""),"")</f>
        <v/>
      </c>
      <c r="L33" s="43" t="str">
        <f>IF(A33&lt;&gt;"",SUMIFS(deployment!$K$2:$K$500, deployment!$D$2:$D$500,"="&amp;A33, deployment!$D$2:$D$500,"&lt;&gt;"&amp;""),"")</f>
        <v/>
      </c>
      <c r="M33" s="43" t="str">
        <f>IF(A33&lt;&gt;"",SUMIFS(deployment!$L$2:$L$500, deployment!$D$2:$D$500,"="&amp;A33, deployment!$D$2:$D$500,"&lt;&gt;"&amp;""),"")</f>
        <v/>
      </c>
      <c r="N33" s="43" t="str">
        <f>IF(A33&lt;&gt;"",SUMIFS(deployment!$M$2:$M$500, deployment!$D$2:$D$500,"="&amp;A33, deployment!$D$2:$D$500,"&lt;&gt;"&amp;""),"")</f>
        <v/>
      </c>
      <c r="O33" s="63"/>
      <c r="P33" s="64" t="str">
        <f t="shared" si="0"/>
        <v/>
      </c>
      <c r="Q33" s="64" t="str">
        <f t="shared" si="1"/>
        <v/>
      </c>
      <c r="R33" s="11" t="str">
        <f t="shared" si="2"/>
        <v/>
      </c>
      <c r="S33" s="11" t="str">
        <f t="shared" si="3"/>
        <v/>
      </c>
      <c r="T33" s="11" t="str">
        <f t="shared" si="4"/>
        <v/>
      </c>
      <c r="U33" s="11" t="str">
        <f t="shared" si="5"/>
        <v/>
      </c>
      <c r="V33" s="11" t="str">
        <f t="shared" si="6"/>
        <v/>
      </c>
      <c r="W33" s="11" t="str">
        <f t="shared" si="7"/>
        <v/>
      </c>
      <c r="X33" s="65" t="str">
        <f t="shared" si="8"/>
        <v/>
      </c>
      <c r="Y33" s="66" t="str">
        <f t="shared" si="9"/>
        <v/>
      </c>
      <c r="Z33" s="67" t="str">
        <f t="shared" si="10"/>
        <v/>
      </c>
      <c r="AA33" s="68" t="str">
        <f>IF(A33&lt;&gt;"", _xlfn.XLOOKUP(A33, node!$C$2:$C$500, node!$J$2:$J$500)*D33/O33, "")</f>
        <v/>
      </c>
      <c r="AB33" s="69" t="str">
        <f>IF(A33&lt;&gt;"", _xlfn.XLOOKUP(A33, node!$C$2:$C$500, node!$K$2:$K$500)*D33/O33, "")</f>
        <v/>
      </c>
      <c r="AC33" s="72" t="str">
        <f>IF(A33&lt;&gt;"",SUMIFS(node!$L$2:$L$500, node!$C$2:$C$500,"="&amp;A33, deployment!$C$2:$C$500,"&lt;&gt;"&amp;""),"")</f>
        <v/>
      </c>
      <c r="AD33" s="72" t="str">
        <f>IF(A33&lt;&gt;"",SUMIFS(node!$M$2:$M$500, node!$C$2:$C$500,"="&amp;A33, deployment!$C$2:$C$500,"&lt;&gt;"&amp;""),"")</f>
        <v/>
      </c>
    </row>
    <row r="34" spans="1:30" ht="15.75" customHeight="1" x14ac:dyDescent="0.25">
      <c r="A34" s="58" t="str">
        <f>IF(ISNONTEXT(node_raw[[#This Row],[Column2]]), "", node_raw[[#This Row],[Column2]])</f>
        <v/>
      </c>
      <c r="B34" s="60" t="str">
        <f>IF(A34&lt;&gt;"", _xlfn.XLOOKUP(A34, node!$C$2:$C$500, node!$D$2:$D$500), "")</f>
        <v/>
      </c>
      <c r="C34" s="61" t="str">
        <f>IF(A34&lt;&gt;"", _xlfn.XLOOKUP(A34, node!$C$2:$C$500, node!$E$2:$E$500), "")</f>
        <v/>
      </c>
      <c r="D34" s="61" t="str">
        <f>IF(A34&lt;&gt;"",COUNTIFS(node!$C$2:$C$500,"="&amp;A34, node!$C$2:$C$500,"&lt;&gt;"&amp;""),"")</f>
        <v/>
      </c>
      <c r="E34" s="62" t="str">
        <f>IF(A34&lt;&gt;"",SUMIFS(node!$F$2:$F$500, node!$C$2:$C$500,"="&amp;A34, node!$C$2:$C$500,"&lt;&gt;"&amp;"")/(B34*D34),"")</f>
        <v/>
      </c>
      <c r="F34" s="77" t="str">
        <f>IF(A34&lt;&gt;"",SUMIFS(node!$H$2:$H$500, node!$C$2:$C$500,"="&amp;A34, node!$C$2:$C$500,"&lt;&gt;"&amp;"")/(C34*D34),"")</f>
        <v/>
      </c>
      <c r="G34" s="75" t="str">
        <f>IF(A34&lt;&gt;"",SUMIFS(deployment!$F$2:$F$500, deployment!$D$2:$D$500,"="&amp;A34, deployment!$D$2:$D$500,"&lt;&gt;"&amp;""),"")</f>
        <v/>
      </c>
      <c r="H34" s="12" t="str">
        <f>IF(A34&lt;&gt;"",SUMIFS(deployment!$G$2:$G$500, deployment!$D$2:$D$500,"="&amp;A34, deployment!$D$2:$D$500,"&lt;&gt;"&amp;""),"")</f>
        <v/>
      </c>
      <c r="I34" s="13" t="str">
        <f>IF(A34&lt;&gt;"",SUMIFS(deployment!$H$2:$H$500, deployment!$D$2:$D$500,"="&amp;A34, deployment!$D$2:$D$500,"&lt;&gt;"&amp;""),"")</f>
        <v/>
      </c>
      <c r="J34" s="15" t="str">
        <f>IF(A34&lt;&gt;"",SUMIFS(deployment!$I$2:$I$500, deployment!$D$2:$D$500,"="&amp;A34, deployment!$D$2:$D$500,"&lt;&gt;"&amp;""),"")</f>
        <v/>
      </c>
      <c r="K34" s="43" t="str">
        <f>IF(A34&lt;&gt;"",SUMIFS(deployment!$J$2:$J$500, deployment!$D$2:$D$500,"="&amp;A34, deployment!$D$2:$D$500,"&lt;&gt;"&amp;""),"")</f>
        <v/>
      </c>
      <c r="L34" s="43" t="str">
        <f>IF(A34&lt;&gt;"",SUMIFS(deployment!$K$2:$K$500, deployment!$D$2:$D$500,"="&amp;A34, deployment!$D$2:$D$500,"&lt;&gt;"&amp;""),"")</f>
        <v/>
      </c>
      <c r="M34" s="43" t="str">
        <f>IF(A34&lt;&gt;"",SUMIFS(deployment!$L$2:$L$500, deployment!$D$2:$D$500,"="&amp;A34, deployment!$D$2:$D$500,"&lt;&gt;"&amp;""),"")</f>
        <v/>
      </c>
      <c r="N34" s="43" t="str">
        <f>IF(A34&lt;&gt;"",SUMIFS(deployment!$M$2:$M$500, deployment!$D$2:$D$500,"="&amp;A34, deployment!$D$2:$D$500,"&lt;&gt;"&amp;""),"")</f>
        <v/>
      </c>
      <c r="O34" s="63"/>
      <c r="P34" s="64" t="str">
        <f t="shared" si="0"/>
        <v/>
      </c>
      <c r="Q34" s="64" t="str">
        <f t="shared" si="1"/>
        <v/>
      </c>
      <c r="R34" s="11" t="str">
        <f t="shared" si="2"/>
        <v/>
      </c>
      <c r="S34" s="11" t="str">
        <f t="shared" si="3"/>
        <v/>
      </c>
      <c r="T34" s="11" t="str">
        <f t="shared" si="4"/>
        <v/>
      </c>
      <c r="U34" s="11" t="str">
        <f t="shared" si="5"/>
        <v/>
      </c>
      <c r="V34" s="11" t="str">
        <f t="shared" si="6"/>
        <v/>
      </c>
      <c r="W34" s="11" t="str">
        <f t="shared" si="7"/>
        <v/>
      </c>
      <c r="X34" s="65" t="str">
        <f t="shared" si="8"/>
        <v/>
      </c>
      <c r="Y34" s="66" t="str">
        <f t="shared" si="9"/>
        <v/>
      </c>
      <c r="Z34" s="67" t="str">
        <f t="shared" si="10"/>
        <v/>
      </c>
      <c r="AA34" s="68" t="str">
        <f>IF(A34&lt;&gt;"", _xlfn.XLOOKUP(A34, node!$C$2:$C$500, node!$J$2:$J$500)*D34/O34, "")</f>
        <v/>
      </c>
      <c r="AB34" s="69" t="str">
        <f>IF(A34&lt;&gt;"", _xlfn.XLOOKUP(A34, node!$C$2:$C$500, node!$K$2:$K$500)*D34/O34, "")</f>
        <v/>
      </c>
      <c r="AC34" s="72" t="str">
        <f>IF(A34&lt;&gt;"",SUMIFS(node!$L$2:$L$500, node!$C$2:$C$500,"="&amp;A34, deployment!$C$2:$C$500,"&lt;&gt;"&amp;""),"")</f>
        <v/>
      </c>
      <c r="AD34" s="72" t="str">
        <f>IF(A34&lt;&gt;"",SUMIFS(node!$M$2:$M$500, node!$C$2:$C$500,"="&amp;A34, deployment!$C$2:$C$500,"&lt;&gt;"&amp;""),"")</f>
        <v/>
      </c>
    </row>
    <row r="35" spans="1:30" ht="15.75" customHeight="1" x14ac:dyDescent="0.25">
      <c r="A35" s="58" t="str">
        <f>IF(ISNONTEXT(node_raw[[#This Row],[Column2]]), "", node_raw[[#This Row],[Column2]])</f>
        <v/>
      </c>
      <c r="B35" s="60" t="str">
        <f>IF(A35&lt;&gt;"", _xlfn.XLOOKUP(A35, node!$C$2:$C$500, node!$D$2:$D$500), "")</f>
        <v/>
      </c>
      <c r="C35" s="61" t="str">
        <f>IF(A35&lt;&gt;"", _xlfn.XLOOKUP(A35, node!$C$2:$C$500, node!$E$2:$E$500), "")</f>
        <v/>
      </c>
      <c r="D35" s="61" t="str">
        <f>IF(A35&lt;&gt;"",COUNTIFS(node!$C$2:$C$500,"="&amp;A35, node!$C$2:$C$500,"&lt;&gt;"&amp;""),"")</f>
        <v/>
      </c>
      <c r="E35" s="62" t="str">
        <f>IF(A35&lt;&gt;"",SUMIFS(node!$F$2:$F$500, node!$C$2:$C$500,"="&amp;A35, node!$C$2:$C$500,"&lt;&gt;"&amp;"")/(B35*D35),"")</f>
        <v/>
      </c>
      <c r="F35" s="77" t="str">
        <f>IF(A35&lt;&gt;"",SUMIFS(node!$H$2:$H$500, node!$C$2:$C$500,"="&amp;A35, node!$C$2:$C$500,"&lt;&gt;"&amp;"")/(C35*D35),"")</f>
        <v/>
      </c>
      <c r="G35" s="75" t="str">
        <f>IF(A35&lt;&gt;"",SUMIFS(deployment!$F$2:$F$500, deployment!$D$2:$D$500,"="&amp;A35, deployment!$D$2:$D$500,"&lt;&gt;"&amp;""),"")</f>
        <v/>
      </c>
      <c r="H35" s="12" t="str">
        <f>IF(A35&lt;&gt;"",SUMIFS(deployment!$G$2:$G$500, deployment!$D$2:$D$500,"="&amp;A35, deployment!$D$2:$D$500,"&lt;&gt;"&amp;""),"")</f>
        <v/>
      </c>
      <c r="I35" s="13" t="str">
        <f>IF(A35&lt;&gt;"",SUMIFS(deployment!$H$2:$H$500, deployment!$D$2:$D$500,"="&amp;A35, deployment!$D$2:$D$500,"&lt;&gt;"&amp;""),"")</f>
        <v/>
      </c>
      <c r="J35" s="15" t="str">
        <f>IF(A35&lt;&gt;"",SUMIFS(deployment!$I$2:$I$500, deployment!$D$2:$D$500,"="&amp;A35, deployment!$D$2:$D$500,"&lt;&gt;"&amp;""),"")</f>
        <v/>
      </c>
      <c r="K35" s="43" t="str">
        <f>IF(A35&lt;&gt;"",SUMIFS(deployment!$J$2:$J$500, deployment!$D$2:$D$500,"="&amp;A35, deployment!$D$2:$D$500,"&lt;&gt;"&amp;""),"")</f>
        <v/>
      </c>
      <c r="L35" s="43" t="str">
        <f>IF(A35&lt;&gt;"",SUMIFS(deployment!$K$2:$K$500, deployment!$D$2:$D$500,"="&amp;A35, deployment!$D$2:$D$500,"&lt;&gt;"&amp;""),"")</f>
        <v/>
      </c>
      <c r="M35" s="43" t="str">
        <f>IF(A35&lt;&gt;"",SUMIFS(deployment!$L$2:$L$500, deployment!$D$2:$D$500,"="&amp;A35, deployment!$D$2:$D$500,"&lt;&gt;"&amp;""),"")</f>
        <v/>
      </c>
      <c r="N35" s="43" t="str">
        <f>IF(A35&lt;&gt;"",SUMIFS(deployment!$M$2:$M$500, deployment!$D$2:$D$500,"="&amp;A35, deployment!$D$2:$D$500,"&lt;&gt;"&amp;""),"")</f>
        <v/>
      </c>
      <c r="O35" s="63"/>
      <c r="P35" s="64" t="str">
        <f t="shared" si="0"/>
        <v/>
      </c>
      <c r="Q35" s="64" t="str">
        <f t="shared" si="1"/>
        <v/>
      </c>
      <c r="R35" s="11" t="str">
        <f t="shared" si="2"/>
        <v/>
      </c>
      <c r="S35" s="11" t="str">
        <f t="shared" si="3"/>
        <v/>
      </c>
      <c r="T35" s="11" t="str">
        <f t="shared" si="4"/>
        <v/>
      </c>
      <c r="U35" s="11" t="str">
        <f t="shared" si="5"/>
        <v/>
      </c>
      <c r="V35" s="11" t="str">
        <f t="shared" si="6"/>
        <v/>
      </c>
      <c r="W35" s="11" t="str">
        <f t="shared" si="7"/>
        <v/>
      </c>
      <c r="X35" s="65" t="str">
        <f t="shared" si="8"/>
        <v/>
      </c>
      <c r="Y35" s="66" t="str">
        <f t="shared" si="9"/>
        <v/>
      </c>
      <c r="Z35" s="67" t="str">
        <f t="shared" si="10"/>
        <v/>
      </c>
      <c r="AA35" s="68" t="str">
        <f>IF(A35&lt;&gt;"", _xlfn.XLOOKUP(A35, node!$C$2:$C$500, node!$J$2:$J$500)*D35/O35, "")</f>
        <v/>
      </c>
      <c r="AB35" s="69" t="str">
        <f>IF(A35&lt;&gt;"", _xlfn.XLOOKUP(A35, node!$C$2:$C$500, node!$K$2:$K$500)*D35/O35, "")</f>
        <v/>
      </c>
      <c r="AC35" s="72" t="str">
        <f>IF(A35&lt;&gt;"",SUMIFS(node!$L$2:$L$500, node!$C$2:$C$500,"="&amp;A35, deployment!$C$2:$C$500,"&lt;&gt;"&amp;""),"")</f>
        <v/>
      </c>
      <c r="AD35" s="72" t="str">
        <f>IF(A35&lt;&gt;"",SUMIFS(node!$M$2:$M$500, node!$C$2:$C$500,"="&amp;A35, deployment!$C$2:$C$500,"&lt;&gt;"&amp;""),"")</f>
        <v/>
      </c>
    </row>
    <row r="36" spans="1:30" ht="15.75" customHeight="1" x14ac:dyDescent="0.25">
      <c r="A36" s="58" t="str">
        <f>IF(ISNONTEXT(node_raw[[#This Row],[Column2]]), "", node_raw[[#This Row],[Column2]])</f>
        <v/>
      </c>
      <c r="B36" s="60" t="str">
        <f>IF(A36&lt;&gt;"", _xlfn.XLOOKUP(A36, node!$C$2:$C$500, node!$D$2:$D$500), "")</f>
        <v/>
      </c>
      <c r="C36" s="61" t="str">
        <f>IF(A36&lt;&gt;"", _xlfn.XLOOKUP(A36, node!$C$2:$C$500, node!$E$2:$E$500), "")</f>
        <v/>
      </c>
      <c r="D36" s="61" t="str">
        <f>IF(A36&lt;&gt;"",COUNTIFS(node!$C$2:$C$500,"="&amp;A36, node!$C$2:$C$500,"&lt;&gt;"&amp;""),"")</f>
        <v/>
      </c>
      <c r="E36" s="62" t="str">
        <f>IF(A36&lt;&gt;"",SUMIFS(node!$F$2:$F$500, node!$C$2:$C$500,"="&amp;A36, node!$C$2:$C$500,"&lt;&gt;"&amp;"")/(B36*D36),"")</f>
        <v/>
      </c>
      <c r="F36" s="77" t="str">
        <f>IF(A36&lt;&gt;"",SUMIFS(node!$H$2:$H$500, node!$C$2:$C$500,"="&amp;A36, node!$C$2:$C$500,"&lt;&gt;"&amp;"")/(C36*D36),"")</f>
        <v/>
      </c>
      <c r="G36" s="75" t="str">
        <f>IF(A36&lt;&gt;"",SUMIFS(deployment!$F$2:$F$500, deployment!$D$2:$D$500,"="&amp;A36, deployment!$D$2:$D$500,"&lt;&gt;"&amp;""),"")</f>
        <v/>
      </c>
      <c r="H36" s="12" t="str">
        <f>IF(A36&lt;&gt;"",SUMIFS(deployment!$G$2:$G$500, deployment!$D$2:$D$500,"="&amp;A36, deployment!$D$2:$D$500,"&lt;&gt;"&amp;""),"")</f>
        <v/>
      </c>
      <c r="I36" s="13" t="str">
        <f>IF(A36&lt;&gt;"",SUMIFS(deployment!$H$2:$H$500, deployment!$D$2:$D$500,"="&amp;A36, deployment!$D$2:$D$500,"&lt;&gt;"&amp;""),"")</f>
        <v/>
      </c>
      <c r="J36" s="15" t="str">
        <f>IF(A36&lt;&gt;"",SUMIFS(deployment!$I$2:$I$500, deployment!$D$2:$D$500,"="&amp;A36, deployment!$D$2:$D$500,"&lt;&gt;"&amp;""),"")</f>
        <v/>
      </c>
      <c r="K36" s="43" t="str">
        <f>IF(A36&lt;&gt;"",SUMIFS(deployment!$J$2:$J$500, deployment!$D$2:$D$500,"="&amp;A36, deployment!$D$2:$D$500,"&lt;&gt;"&amp;""),"")</f>
        <v/>
      </c>
      <c r="L36" s="43" t="str">
        <f>IF(A36&lt;&gt;"",SUMIFS(deployment!$K$2:$K$500, deployment!$D$2:$D$500,"="&amp;A36, deployment!$D$2:$D$500,"&lt;&gt;"&amp;""),"")</f>
        <v/>
      </c>
      <c r="M36" s="43" t="str">
        <f>IF(A36&lt;&gt;"",SUMIFS(deployment!$L$2:$L$500, deployment!$D$2:$D$500,"="&amp;A36, deployment!$D$2:$D$500,"&lt;&gt;"&amp;""),"")</f>
        <v/>
      </c>
      <c r="N36" s="43" t="str">
        <f>IF(A36&lt;&gt;"",SUMIFS(deployment!$M$2:$M$500, deployment!$D$2:$D$500,"="&amp;A36, deployment!$D$2:$D$500,"&lt;&gt;"&amp;""),"")</f>
        <v/>
      </c>
      <c r="O36" s="63"/>
      <c r="P36" s="64" t="str">
        <f t="shared" si="0"/>
        <v/>
      </c>
      <c r="Q36" s="64" t="str">
        <f t="shared" si="1"/>
        <v/>
      </c>
      <c r="R36" s="11" t="str">
        <f t="shared" si="2"/>
        <v/>
      </c>
      <c r="S36" s="11" t="str">
        <f t="shared" si="3"/>
        <v/>
      </c>
      <c r="T36" s="11" t="str">
        <f t="shared" si="4"/>
        <v/>
      </c>
      <c r="U36" s="11" t="str">
        <f t="shared" si="5"/>
        <v/>
      </c>
      <c r="V36" s="11" t="str">
        <f t="shared" si="6"/>
        <v/>
      </c>
      <c r="W36" s="11" t="str">
        <f t="shared" si="7"/>
        <v/>
      </c>
      <c r="X36" s="65" t="str">
        <f t="shared" si="8"/>
        <v/>
      </c>
      <c r="Y36" s="66" t="str">
        <f t="shared" si="9"/>
        <v/>
      </c>
      <c r="Z36" s="67" t="str">
        <f t="shared" si="10"/>
        <v/>
      </c>
      <c r="AA36" s="68" t="str">
        <f>IF(A36&lt;&gt;"", _xlfn.XLOOKUP(A36, node!$C$2:$C$500, node!$J$2:$J$500)*D36/O36, "")</f>
        <v/>
      </c>
      <c r="AB36" s="69" t="str">
        <f>IF(A36&lt;&gt;"", _xlfn.XLOOKUP(A36, node!$C$2:$C$500, node!$K$2:$K$500)*D36/O36, "")</f>
        <v/>
      </c>
      <c r="AC36" s="72" t="str">
        <f>IF(A36&lt;&gt;"",SUMIFS(node!$L$2:$L$500, node!$C$2:$C$500,"="&amp;A36, deployment!$C$2:$C$500,"&lt;&gt;"&amp;""),"")</f>
        <v/>
      </c>
      <c r="AD36" s="72" t="str">
        <f>IF(A36&lt;&gt;"",SUMIFS(node!$M$2:$M$500, node!$C$2:$C$500,"="&amp;A36, deployment!$C$2:$C$500,"&lt;&gt;"&amp;""),"")</f>
        <v/>
      </c>
    </row>
    <row r="37" spans="1:30" ht="15.75" customHeight="1" x14ac:dyDescent="0.25">
      <c r="A37" s="58" t="str">
        <f>IF(ISNONTEXT(node_raw[[#This Row],[Column2]]), "", node_raw[[#This Row],[Column2]])</f>
        <v/>
      </c>
      <c r="B37" s="60" t="str">
        <f>IF(A37&lt;&gt;"", _xlfn.XLOOKUP(A37, node!$C$2:$C$500, node!$D$2:$D$500), "")</f>
        <v/>
      </c>
      <c r="C37" s="61" t="str">
        <f>IF(A37&lt;&gt;"", _xlfn.XLOOKUP(A37, node!$C$2:$C$500, node!$E$2:$E$500), "")</f>
        <v/>
      </c>
      <c r="D37" s="61" t="str">
        <f>IF(A37&lt;&gt;"",COUNTIFS(node!$C$2:$C$500,"="&amp;A37, node!$C$2:$C$500,"&lt;&gt;"&amp;""),"")</f>
        <v/>
      </c>
      <c r="E37" s="62" t="str">
        <f>IF(A37&lt;&gt;"",SUMIFS(node!$F$2:$F$500, node!$C$2:$C$500,"="&amp;A37, node!$C$2:$C$500,"&lt;&gt;"&amp;"")/(B37*D37),"")</f>
        <v/>
      </c>
      <c r="F37" s="77" t="str">
        <f>IF(A37&lt;&gt;"",SUMIFS(node!$H$2:$H$500, node!$C$2:$C$500,"="&amp;A37, node!$C$2:$C$500,"&lt;&gt;"&amp;"")/(C37*D37),"")</f>
        <v/>
      </c>
      <c r="G37" s="75" t="str">
        <f>IF(A37&lt;&gt;"",SUMIFS(deployment!$F$2:$F$500, deployment!$D$2:$D$500,"="&amp;A37, deployment!$D$2:$D$500,"&lt;&gt;"&amp;""),"")</f>
        <v/>
      </c>
      <c r="H37" s="12" t="str">
        <f>IF(A37&lt;&gt;"",SUMIFS(deployment!$G$2:$G$500, deployment!$D$2:$D$500,"="&amp;A37, deployment!$D$2:$D$500,"&lt;&gt;"&amp;""),"")</f>
        <v/>
      </c>
      <c r="I37" s="13" t="str">
        <f>IF(A37&lt;&gt;"",SUMIFS(deployment!$H$2:$H$500, deployment!$D$2:$D$500,"="&amp;A37, deployment!$D$2:$D$500,"&lt;&gt;"&amp;""),"")</f>
        <v/>
      </c>
      <c r="J37" s="15" t="str">
        <f>IF(A37&lt;&gt;"",SUMIFS(deployment!$I$2:$I$500, deployment!$D$2:$D$500,"="&amp;A37, deployment!$D$2:$D$500,"&lt;&gt;"&amp;""),"")</f>
        <v/>
      </c>
      <c r="K37" s="43" t="str">
        <f>IF(A37&lt;&gt;"",SUMIFS(deployment!$J$2:$J$500, deployment!$D$2:$D$500,"="&amp;A37, deployment!$D$2:$D$500,"&lt;&gt;"&amp;""),"")</f>
        <v/>
      </c>
      <c r="L37" s="43" t="str">
        <f>IF(A37&lt;&gt;"",SUMIFS(deployment!$K$2:$K$500, deployment!$D$2:$D$500,"="&amp;A37, deployment!$D$2:$D$500,"&lt;&gt;"&amp;""),"")</f>
        <v/>
      </c>
      <c r="M37" s="43" t="str">
        <f>IF(A37&lt;&gt;"",SUMIFS(deployment!$L$2:$L$500, deployment!$D$2:$D$500,"="&amp;A37, deployment!$D$2:$D$500,"&lt;&gt;"&amp;""),"")</f>
        <v/>
      </c>
      <c r="N37" s="43" t="str">
        <f>IF(A37&lt;&gt;"",SUMIFS(deployment!$M$2:$M$500, deployment!$D$2:$D$500,"="&amp;A37, deployment!$D$2:$D$500,"&lt;&gt;"&amp;""),"")</f>
        <v/>
      </c>
      <c r="O37" s="63"/>
      <c r="P37" s="64" t="str">
        <f t="shared" si="0"/>
        <v/>
      </c>
      <c r="Q37" s="64" t="str">
        <f t="shared" si="1"/>
        <v/>
      </c>
      <c r="R37" s="11" t="str">
        <f t="shared" si="2"/>
        <v/>
      </c>
      <c r="S37" s="11" t="str">
        <f t="shared" si="3"/>
        <v/>
      </c>
      <c r="T37" s="11" t="str">
        <f t="shared" si="4"/>
        <v/>
      </c>
      <c r="U37" s="11" t="str">
        <f t="shared" si="5"/>
        <v/>
      </c>
      <c r="V37" s="11" t="str">
        <f t="shared" si="6"/>
        <v/>
      </c>
      <c r="W37" s="11" t="str">
        <f t="shared" si="7"/>
        <v/>
      </c>
      <c r="X37" s="65" t="str">
        <f t="shared" si="8"/>
        <v/>
      </c>
      <c r="Y37" s="66" t="str">
        <f t="shared" si="9"/>
        <v/>
      </c>
      <c r="Z37" s="67" t="str">
        <f t="shared" si="10"/>
        <v/>
      </c>
      <c r="AA37" s="68" t="str">
        <f>IF(A37&lt;&gt;"", _xlfn.XLOOKUP(A37, node!$C$2:$C$500, node!$J$2:$J$500)*D37/O37, "")</f>
        <v/>
      </c>
      <c r="AB37" s="69" t="str">
        <f>IF(A37&lt;&gt;"", _xlfn.XLOOKUP(A37, node!$C$2:$C$500, node!$K$2:$K$500)*D37/O37, "")</f>
        <v/>
      </c>
      <c r="AC37" s="72" t="str">
        <f>IF(A37&lt;&gt;"",SUMIFS(node!$L$2:$L$500, node!$C$2:$C$500,"="&amp;A37, deployment!$C$2:$C$500,"&lt;&gt;"&amp;""),"")</f>
        <v/>
      </c>
      <c r="AD37" s="72" t="str">
        <f>IF(A37&lt;&gt;"",SUMIFS(node!$M$2:$M$500, node!$C$2:$C$500,"="&amp;A37, deployment!$C$2:$C$500,"&lt;&gt;"&amp;""),"")</f>
        <v/>
      </c>
    </row>
    <row r="38" spans="1:30" ht="15.75" customHeight="1" x14ac:dyDescent="0.25">
      <c r="A38" s="58" t="str">
        <f>IF(ISNONTEXT(node_raw[[#This Row],[Column2]]), "", node_raw[[#This Row],[Column2]])</f>
        <v/>
      </c>
      <c r="B38" s="60" t="str">
        <f>IF(A38&lt;&gt;"", _xlfn.XLOOKUP(A38, node!$C$2:$C$500, node!$D$2:$D$500), "")</f>
        <v/>
      </c>
      <c r="C38" s="61" t="str">
        <f>IF(A38&lt;&gt;"", _xlfn.XLOOKUP(A38, node!$C$2:$C$500, node!$E$2:$E$500), "")</f>
        <v/>
      </c>
      <c r="D38" s="61" t="str">
        <f>IF(A38&lt;&gt;"",COUNTIFS(node!$C$2:$C$500,"="&amp;A38, node!$C$2:$C$500,"&lt;&gt;"&amp;""),"")</f>
        <v/>
      </c>
      <c r="E38" s="62" t="str">
        <f>IF(A38&lt;&gt;"",SUMIFS(node!$F$2:$F$500, node!$C$2:$C$500,"="&amp;A38, node!$C$2:$C$500,"&lt;&gt;"&amp;"")/(B38*D38),"")</f>
        <v/>
      </c>
      <c r="F38" s="77" t="str">
        <f>IF(A38&lt;&gt;"",SUMIFS(node!$H$2:$H$500, node!$C$2:$C$500,"="&amp;A38, node!$C$2:$C$500,"&lt;&gt;"&amp;"")/(C38*D38),"")</f>
        <v/>
      </c>
      <c r="G38" s="75" t="str">
        <f>IF(A38&lt;&gt;"",SUMIFS(deployment!$F$2:$F$500, deployment!$D$2:$D$500,"="&amp;A38, deployment!$D$2:$D$500,"&lt;&gt;"&amp;""),"")</f>
        <v/>
      </c>
      <c r="H38" s="12" t="str">
        <f>IF(A38&lt;&gt;"",SUMIFS(deployment!$G$2:$G$500, deployment!$D$2:$D$500,"="&amp;A38, deployment!$D$2:$D$500,"&lt;&gt;"&amp;""),"")</f>
        <v/>
      </c>
      <c r="I38" s="13" t="str">
        <f>IF(A38&lt;&gt;"",SUMIFS(deployment!$H$2:$H$500, deployment!$D$2:$D$500,"="&amp;A38, deployment!$D$2:$D$500,"&lt;&gt;"&amp;""),"")</f>
        <v/>
      </c>
      <c r="J38" s="15" t="str">
        <f>IF(A38&lt;&gt;"",SUMIFS(deployment!$I$2:$I$500, deployment!$D$2:$D$500,"="&amp;A38, deployment!$D$2:$D$500,"&lt;&gt;"&amp;""),"")</f>
        <v/>
      </c>
      <c r="K38" s="43" t="str">
        <f>IF(A38&lt;&gt;"",SUMIFS(deployment!$J$2:$J$500, deployment!$D$2:$D$500,"="&amp;A38, deployment!$D$2:$D$500,"&lt;&gt;"&amp;""),"")</f>
        <v/>
      </c>
      <c r="L38" s="43" t="str">
        <f>IF(A38&lt;&gt;"",SUMIFS(deployment!$K$2:$K$500, deployment!$D$2:$D$500,"="&amp;A38, deployment!$D$2:$D$500,"&lt;&gt;"&amp;""),"")</f>
        <v/>
      </c>
      <c r="M38" s="43" t="str">
        <f>IF(A38&lt;&gt;"",SUMIFS(deployment!$L$2:$L$500, deployment!$D$2:$D$500,"="&amp;A38, deployment!$D$2:$D$500,"&lt;&gt;"&amp;""),"")</f>
        <v/>
      </c>
      <c r="N38" s="43" t="str">
        <f>IF(A38&lt;&gt;"",SUMIFS(deployment!$M$2:$M$500, deployment!$D$2:$D$500,"="&amp;A38, deployment!$D$2:$D$500,"&lt;&gt;"&amp;""),"")</f>
        <v/>
      </c>
      <c r="O38" s="63"/>
      <c r="P38" s="64" t="str">
        <f t="shared" si="0"/>
        <v/>
      </c>
      <c r="Q38" s="64" t="str">
        <f t="shared" si="1"/>
        <v/>
      </c>
      <c r="R38" s="11" t="str">
        <f t="shared" si="2"/>
        <v/>
      </c>
      <c r="S38" s="11" t="str">
        <f t="shared" si="3"/>
        <v/>
      </c>
      <c r="T38" s="11" t="str">
        <f t="shared" si="4"/>
        <v/>
      </c>
      <c r="U38" s="11" t="str">
        <f t="shared" si="5"/>
        <v/>
      </c>
      <c r="V38" s="11" t="str">
        <f t="shared" si="6"/>
        <v/>
      </c>
      <c r="W38" s="11" t="str">
        <f t="shared" si="7"/>
        <v/>
      </c>
      <c r="X38" s="65" t="str">
        <f t="shared" si="8"/>
        <v/>
      </c>
      <c r="Y38" s="66" t="str">
        <f t="shared" si="9"/>
        <v/>
      </c>
      <c r="Z38" s="67" t="str">
        <f t="shared" si="10"/>
        <v/>
      </c>
      <c r="AA38" s="68" t="str">
        <f>IF(A38&lt;&gt;"", _xlfn.XLOOKUP(A38, node!$C$2:$C$500, node!$J$2:$J$500)*D38/O38, "")</f>
        <v/>
      </c>
      <c r="AB38" s="69" t="str">
        <f>IF(A38&lt;&gt;"", _xlfn.XLOOKUP(A38, node!$C$2:$C$500, node!$K$2:$K$500)*D38/O38, "")</f>
        <v/>
      </c>
      <c r="AC38" s="72" t="str">
        <f>IF(A38&lt;&gt;"",SUMIFS(node!$L$2:$L$500, node!$C$2:$C$500,"="&amp;A38, deployment!$C$2:$C$500,"&lt;&gt;"&amp;""),"")</f>
        <v/>
      </c>
      <c r="AD38" s="72" t="str">
        <f>IF(A38&lt;&gt;"",SUMIFS(node!$M$2:$M$500, node!$C$2:$C$500,"="&amp;A38, deployment!$C$2:$C$500,"&lt;&gt;"&amp;""),"")</f>
        <v/>
      </c>
    </row>
    <row r="39" spans="1:30" ht="15.75" customHeight="1" x14ac:dyDescent="0.25">
      <c r="A39" s="58" t="str">
        <f>IF(ISNONTEXT(node_raw[[#This Row],[Column2]]), "", node_raw[[#This Row],[Column2]])</f>
        <v/>
      </c>
      <c r="B39" s="60" t="str">
        <f>IF(A39&lt;&gt;"", _xlfn.XLOOKUP(A39, node!$C$2:$C$500, node!$D$2:$D$500), "")</f>
        <v/>
      </c>
      <c r="C39" s="61" t="str">
        <f>IF(A39&lt;&gt;"", _xlfn.XLOOKUP(A39, node!$C$2:$C$500, node!$E$2:$E$500), "")</f>
        <v/>
      </c>
      <c r="D39" s="61" t="str">
        <f>IF(A39&lt;&gt;"",COUNTIFS(node!$C$2:$C$500,"="&amp;A39, node!$C$2:$C$500,"&lt;&gt;"&amp;""),"")</f>
        <v/>
      </c>
      <c r="E39" s="62" t="str">
        <f>IF(A39&lt;&gt;"",SUMIFS(node!$F$2:$F$500, node!$C$2:$C$500,"="&amp;A39, node!$C$2:$C$500,"&lt;&gt;"&amp;"")/(B39*D39),"")</f>
        <v/>
      </c>
      <c r="F39" s="77" t="str">
        <f>IF(A39&lt;&gt;"",SUMIFS(node!$H$2:$H$500, node!$C$2:$C$500,"="&amp;A39, node!$C$2:$C$500,"&lt;&gt;"&amp;"")/(C39*D39),"")</f>
        <v/>
      </c>
      <c r="G39" s="75" t="str">
        <f>IF(A39&lt;&gt;"",SUMIFS(deployment!$F$2:$F$500, deployment!$D$2:$D$500,"="&amp;A39, deployment!$D$2:$D$500,"&lt;&gt;"&amp;""),"")</f>
        <v/>
      </c>
      <c r="H39" s="12" t="str">
        <f>IF(A39&lt;&gt;"",SUMIFS(deployment!$G$2:$G$500, deployment!$D$2:$D$500,"="&amp;A39, deployment!$D$2:$D$500,"&lt;&gt;"&amp;""),"")</f>
        <v/>
      </c>
      <c r="I39" s="13" t="str">
        <f>IF(A39&lt;&gt;"",SUMIFS(deployment!$H$2:$H$500, deployment!$D$2:$D$500,"="&amp;A39, deployment!$D$2:$D$500,"&lt;&gt;"&amp;""),"")</f>
        <v/>
      </c>
      <c r="J39" s="15" t="str">
        <f>IF(A39&lt;&gt;"",SUMIFS(deployment!$I$2:$I$500, deployment!$D$2:$D$500,"="&amp;A39, deployment!$D$2:$D$500,"&lt;&gt;"&amp;""),"")</f>
        <v/>
      </c>
      <c r="K39" s="43" t="str">
        <f>IF(A39&lt;&gt;"",SUMIFS(deployment!$J$2:$J$500, deployment!$D$2:$D$500,"="&amp;A39, deployment!$D$2:$D$500,"&lt;&gt;"&amp;""),"")</f>
        <v/>
      </c>
      <c r="L39" s="43" t="str">
        <f>IF(A39&lt;&gt;"",SUMIFS(deployment!$K$2:$K$500, deployment!$D$2:$D$500,"="&amp;A39, deployment!$D$2:$D$500,"&lt;&gt;"&amp;""),"")</f>
        <v/>
      </c>
      <c r="M39" s="43" t="str">
        <f>IF(A39&lt;&gt;"",SUMIFS(deployment!$L$2:$L$500, deployment!$D$2:$D$500,"="&amp;A39, deployment!$D$2:$D$500,"&lt;&gt;"&amp;""),"")</f>
        <v/>
      </c>
      <c r="N39" s="43" t="str">
        <f>IF(A39&lt;&gt;"",SUMIFS(deployment!$M$2:$M$500, deployment!$D$2:$D$500,"="&amp;A39, deployment!$D$2:$D$500,"&lt;&gt;"&amp;""),"")</f>
        <v/>
      </c>
      <c r="O39" s="63"/>
      <c r="P39" s="64" t="str">
        <f t="shared" si="0"/>
        <v/>
      </c>
      <c r="Q39" s="64" t="str">
        <f t="shared" si="1"/>
        <v/>
      </c>
      <c r="R39" s="11" t="str">
        <f t="shared" si="2"/>
        <v/>
      </c>
      <c r="S39" s="11" t="str">
        <f t="shared" si="3"/>
        <v/>
      </c>
      <c r="T39" s="11" t="str">
        <f t="shared" si="4"/>
        <v/>
      </c>
      <c r="U39" s="11" t="str">
        <f t="shared" si="5"/>
        <v/>
      </c>
      <c r="V39" s="11" t="str">
        <f t="shared" si="6"/>
        <v/>
      </c>
      <c r="W39" s="11" t="str">
        <f t="shared" si="7"/>
        <v/>
      </c>
      <c r="X39" s="65" t="str">
        <f t="shared" si="8"/>
        <v/>
      </c>
      <c r="Y39" s="66" t="str">
        <f t="shared" si="9"/>
        <v/>
      </c>
      <c r="Z39" s="67" t="str">
        <f t="shared" si="10"/>
        <v/>
      </c>
      <c r="AA39" s="68" t="str">
        <f>IF(A39&lt;&gt;"", _xlfn.XLOOKUP(A39, node!$C$2:$C$500, node!$J$2:$J$500)*D39/O39, "")</f>
        <v/>
      </c>
      <c r="AB39" s="69" t="str">
        <f>IF(A39&lt;&gt;"", _xlfn.XLOOKUP(A39, node!$C$2:$C$500, node!$K$2:$K$500)*D39/O39, "")</f>
        <v/>
      </c>
      <c r="AC39" s="72" t="str">
        <f>IF(A39&lt;&gt;"",SUMIFS(node!$L$2:$L$500, node!$C$2:$C$500,"="&amp;A39, deployment!$C$2:$C$500,"&lt;&gt;"&amp;""),"")</f>
        <v/>
      </c>
      <c r="AD39" s="72" t="str">
        <f>IF(A39&lt;&gt;"",SUMIFS(node!$M$2:$M$500, node!$C$2:$C$500,"="&amp;A39, deployment!$C$2:$C$500,"&lt;&gt;"&amp;""),"")</f>
        <v/>
      </c>
    </row>
    <row r="40" spans="1:30" ht="15.75" customHeight="1" x14ac:dyDescent="0.25">
      <c r="A40" s="58" t="str">
        <f>IF(ISNONTEXT(node_raw[[#This Row],[Column2]]), "", node_raw[[#This Row],[Column2]])</f>
        <v/>
      </c>
      <c r="B40" s="60" t="str">
        <f>IF(A40&lt;&gt;"", _xlfn.XLOOKUP(A40, node!$C$2:$C$500, node!$D$2:$D$500), "")</f>
        <v/>
      </c>
      <c r="C40" s="61" t="str">
        <f>IF(A40&lt;&gt;"", _xlfn.XLOOKUP(A40, node!$C$2:$C$500, node!$E$2:$E$500), "")</f>
        <v/>
      </c>
      <c r="D40" s="61" t="str">
        <f>IF(A40&lt;&gt;"",COUNTIFS(node!$C$2:$C$500,"="&amp;A40, node!$C$2:$C$500,"&lt;&gt;"&amp;""),"")</f>
        <v/>
      </c>
      <c r="E40" s="62" t="str">
        <f>IF(A40&lt;&gt;"",SUMIFS(node!$F$2:$F$500, node!$C$2:$C$500,"="&amp;A40, node!$C$2:$C$500,"&lt;&gt;"&amp;"")/(B40*D40),"")</f>
        <v/>
      </c>
      <c r="F40" s="77" t="str">
        <f>IF(A40&lt;&gt;"",SUMIFS(node!$H$2:$H$500, node!$C$2:$C$500,"="&amp;A40, node!$C$2:$C$500,"&lt;&gt;"&amp;"")/(C40*D40),"")</f>
        <v/>
      </c>
      <c r="G40" s="75" t="str">
        <f>IF(A40&lt;&gt;"",SUMIFS(deployment!$F$2:$F$500, deployment!$D$2:$D$500,"="&amp;A40, deployment!$D$2:$D$500,"&lt;&gt;"&amp;""),"")</f>
        <v/>
      </c>
      <c r="H40" s="12" t="str">
        <f>IF(A40&lt;&gt;"",SUMIFS(deployment!$G$2:$G$500, deployment!$D$2:$D$500,"="&amp;A40, deployment!$D$2:$D$500,"&lt;&gt;"&amp;""),"")</f>
        <v/>
      </c>
      <c r="I40" s="13" t="str">
        <f>IF(A40&lt;&gt;"",SUMIFS(deployment!$H$2:$H$500, deployment!$D$2:$D$500,"="&amp;A40, deployment!$D$2:$D$500,"&lt;&gt;"&amp;""),"")</f>
        <v/>
      </c>
      <c r="J40" s="15" t="str">
        <f>IF(A40&lt;&gt;"",SUMIFS(deployment!$I$2:$I$500, deployment!$D$2:$D$500,"="&amp;A40, deployment!$D$2:$D$500,"&lt;&gt;"&amp;""),"")</f>
        <v/>
      </c>
      <c r="K40" s="43" t="str">
        <f>IF(A40&lt;&gt;"",SUMIFS(deployment!$J$2:$J$500, deployment!$D$2:$D$500,"="&amp;A40, deployment!$D$2:$D$500,"&lt;&gt;"&amp;""),"")</f>
        <v/>
      </c>
      <c r="L40" s="43" t="str">
        <f>IF(A40&lt;&gt;"",SUMIFS(deployment!$K$2:$K$500, deployment!$D$2:$D$500,"="&amp;A40, deployment!$D$2:$D$500,"&lt;&gt;"&amp;""),"")</f>
        <v/>
      </c>
      <c r="M40" s="43" t="str">
        <f>IF(A40&lt;&gt;"",SUMIFS(deployment!$L$2:$L$500, deployment!$D$2:$D$500,"="&amp;A40, deployment!$D$2:$D$500,"&lt;&gt;"&amp;""),"")</f>
        <v/>
      </c>
      <c r="N40" s="43" t="str">
        <f>IF(A40&lt;&gt;"",SUMIFS(deployment!$M$2:$M$500, deployment!$D$2:$D$500,"="&amp;A40, deployment!$D$2:$D$500,"&lt;&gt;"&amp;""),"")</f>
        <v/>
      </c>
      <c r="O40" s="63"/>
      <c r="P40" s="64" t="str">
        <f t="shared" si="0"/>
        <v/>
      </c>
      <c r="Q40" s="64" t="str">
        <f t="shared" si="1"/>
        <v/>
      </c>
      <c r="R40" s="11" t="str">
        <f t="shared" si="2"/>
        <v/>
      </c>
      <c r="S40" s="11" t="str">
        <f t="shared" si="3"/>
        <v/>
      </c>
      <c r="T40" s="11" t="str">
        <f t="shared" si="4"/>
        <v/>
      </c>
      <c r="U40" s="11" t="str">
        <f t="shared" si="5"/>
        <v/>
      </c>
      <c r="V40" s="11" t="str">
        <f t="shared" si="6"/>
        <v/>
      </c>
      <c r="W40" s="11" t="str">
        <f t="shared" si="7"/>
        <v/>
      </c>
      <c r="X40" s="65" t="str">
        <f t="shared" si="8"/>
        <v/>
      </c>
      <c r="Y40" s="66" t="str">
        <f t="shared" si="9"/>
        <v/>
      </c>
      <c r="Z40" s="67" t="str">
        <f t="shared" si="10"/>
        <v/>
      </c>
      <c r="AA40" s="68" t="str">
        <f>IF(A40&lt;&gt;"", _xlfn.XLOOKUP(A40, node!$C$2:$C$500, node!$J$2:$J$500)*D40/O40, "")</f>
        <v/>
      </c>
      <c r="AB40" s="69" t="str">
        <f>IF(A40&lt;&gt;"", _xlfn.XLOOKUP(A40, node!$C$2:$C$500, node!$K$2:$K$500)*D40/O40, "")</f>
        <v/>
      </c>
      <c r="AC40" s="72" t="str">
        <f>IF(A40&lt;&gt;"",SUMIFS(node!$L$2:$L$500, node!$C$2:$C$500,"="&amp;A40, deployment!$C$2:$C$500,"&lt;&gt;"&amp;""),"")</f>
        <v/>
      </c>
      <c r="AD40" s="72" t="str">
        <f>IF(A40&lt;&gt;"",SUMIFS(node!$M$2:$M$500, node!$C$2:$C$500,"="&amp;A40, deployment!$C$2:$C$500,"&lt;&gt;"&amp;""),"")</f>
        <v/>
      </c>
    </row>
    <row r="41" spans="1:30" ht="15.75" customHeight="1" x14ac:dyDescent="0.25">
      <c r="A41" s="58" t="str">
        <f>IF(ISNONTEXT(node_raw[[#This Row],[Column2]]), "", node_raw[[#This Row],[Column2]])</f>
        <v/>
      </c>
      <c r="B41" s="60" t="str">
        <f>IF(A41&lt;&gt;"", _xlfn.XLOOKUP(A41, node!$C$2:$C$500, node!$D$2:$D$500), "")</f>
        <v/>
      </c>
      <c r="C41" s="61" t="str">
        <f>IF(A41&lt;&gt;"", _xlfn.XLOOKUP(A41, node!$C$2:$C$500, node!$E$2:$E$500), "")</f>
        <v/>
      </c>
      <c r="D41" s="61" t="str">
        <f>IF(A41&lt;&gt;"",COUNTIFS(node!$C$2:$C$500,"="&amp;A41, node!$C$2:$C$500,"&lt;&gt;"&amp;""),"")</f>
        <v/>
      </c>
      <c r="E41" s="62" t="str">
        <f>IF(A41&lt;&gt;"",SUMIFS(node!$F$2:$F$500, node!$C$2:$C$500,"="&amp;A41, node!$C$2:$C$500,"&lt;&gt;"&amp;"")/(B41*D41),"")</f>
        <v/>
      </c>
      <c r="F41" s="77" t="str">
        <f>IF(A41&lt;&gt;"",SUMIFS(node!$H$2:$H$500, node!$C$2:$C$500,"="&amp;A41, node!$C$2:$C$500,"&lt;&gt;"&amp;"")/(C41*D41),"")</f>
        <v/>
      </c>
      <c r="G41" s="75" t="str">
        <f>IF(A41&lt;&gt;"",SUMIFS(deployment!$F$2:$F$500, deployment!$D$2:$D$500,"="&amp;A41, deployment!$D$2:$D$500,"&lt;&gt;"&amp;""),"")</f>
        <v/>
      </c>
      <c r="H41" s="12" t="str">
        <f>IF(A41&lt;&gt;"",SUMIFS(deployment!$G$2:$G$500, deployment!$D$2:$D$500,"="&amp;A41, deployment!$D$2:$D$500,"&lt;&gt;"&amp;""),"")</f>
        <v/>
      </c>
      <c r="I41" s="13" t="str">
        <f>IF(A41&lt;&gt;"",SUMIFS(deployment!$H$2:$H$500, deployment!$D$2:$D$500,"="&amp;A41, deployment!$D$2:$D$500,"&lt;&gt;"&amp;""),"")</f>
        <v/>
      </c>
      <c r="J41" s="15" t="str">
        <f>IF(A41&lt;&gt;"",SUMIFS(deployment!$I$2:$I$500, deployment!$D$2:$D$500,"="&amp;A41, deployment!$D$2:$D$500,"&lt;&gt;"&amp;""),"")</f>
        <v/>
      </c>
      <c r="K41" s="43" t="str">
        <f>IF(A41&lt;&gt;"",SUMIFS(deployment!$J$2:$J$500, deployment!$D$2:$D$500,"="&amp;A41, deployment!$D$2:$D$500,"&lt;&gt;"&amp;""),"")</f>
        <v/>
      </c>
      <c r="L41" s="43" t="str">
        <f>IF(A41&lt;&gt;"",SUMIFS(deployment!$K$2:$K$500, deployment!$D$2:$D$500,"="&amp;A41, deployment!$D$2:$D$500,"&lt;&gt;"&amp;""),"")</f>
        <v/>
      </c>
      <c r="M41" s="43" t="str">
        <f>IF(A41&lt;&gt;"",SUMIFS(deployment!$L$2:$L$500, deployment!$D$2:$D$500,"="&amp;A41, deployment!$D$2:$D$500,"&lt;&gt;"&amp;""),"")</f>
        <v/>
      </c>
      <c r="N41" s="43" t="str">
        <f>IF(A41&lt;&gt;"",SUMIFS(deployment!$M$2:$M$500, deployment!$D$2:$D$500,"="&amp;A41, deployment!$D$2:$D$500,"&lt;&gt;"&amp;""),"")</f>
        <v/>
      </c>
      <c r="O41" s="63"/>
      <c r="P41" s="64" t="str">
        <f t="shared" si="0"/>
        <v/>
      </c>
      <c r="Q41" s="64" t="str">
        <f t="shared" si="1"/>
        <v/>
      </c>
      <c r="R41" s="11" t="str">
        <f t="shared" si="2"/>
        <v/>
      </c>
      <c r="S41" s="11" t="str">
        <f t="shared" si="3"/>
        <v/>
      </c>
      <c r="T41" s="11" t="str">
        <f t="shared" si="4"/>
        <v/>
      </c>
      <c r="U41" s="11" t="str">
        <f t="shared" si="5"/>
        <v/>
      </c>
      <c r="V41" s="11" t="str">
        <f t="shared" si="6"/>
        <v/>
      </c>
      <c r="W41" s="11" t="str">
        <f t="shared" si="7"/>
        <v/>
      </c>
      <c r="X41" s="65" t="str">
        <f t="shared" si="8"/>
        <v/>
      </c>
      <c r="Y41" s="66" t="str">
        <f t="shared" si="9"/>
        <v/>
      </c>
      <c r="Z41" s="67" t="str">
        <f t="shared" si="10"/>
        <v/>
      </c>
      <c r="AA41" s="68" t="str">
        <f>IF(A41&lt;&gt;"", _xlfn.XLOOKUP(A41, node!$C$2:$C$500, node!$J$2:$J$500)*D41/O41, "")</f>
        <v/>
      </c>
      <c r="AB41" s="69" t="str">
        <f>IF(A41&lt;&gt;"", _xlfn.XLOOKUP(A41, node!$C$2:$C$500, node!$K$2:$K$500)*D41/O41, "")</f>
        <v/>
      </c>
      <c r="AC41" s="72" t="str">
        <f>IF(A41&lt;&gt;"",SUMIFS(node!$L$2:$L$500, node!$C$2:$C$500,"="&amp;A41, deployment!$C$2:$C$500,"&lt;&gt;"&amp;""),"")</f>
        <v/>
      </c>
      <c r="AD41" s="72" t="str">
        <f>IF(A41&lt;&gt;"",SUMIFS(node!$M$2:$M$500, node!$C$2:$C$500,"="&amp;A41, deployment!$C$2:$C$500,"&lt;&gt;"&amp;""),"")</f>
        <v/>
      </c>
    </row>
    <row r="42" spans="1:30" ht="15.75" customHeight="1" x14ac:dyDescent="0.25">
      <c r="A42" s="58" t="str">
        <f>IF(ISNONTEXT(node_raw[[#This Row],[Column2]]), "", node_raw[[#This Row],[Column2]])</f>
        <v/>
      </c>
      <c r="B42" s="60" t="str">
        <f>IF(A42&lt;&gt;"", _xlfn.XLOOKUP(A42, node!$C$2:$C$500, node!$D$2:$D$500), "")</f>
        <v/>
      </c>
      <c r="C42" s="61" t="str">
        <f>IF(A42&lt;&gt;"", _xlfn.XLOOKUP(A42, node!$C$2:$C$500, node!$E$2:$E$500), "")</f>
        <v/>
      </c>
      <c r="D42" s="61" t="str">
        <f>IF(A42&lt;&gt;"",COUNTIFS(node!$C$2:$C$500,"="&amp;A42, node!$C$2:$C$500,"&lt;&gt;"&amp;""),"")</f>
        <v/>
      </c>
      <c r="E42" s="62" t="str">
        <f>IF(A42&lt;&gt;"",SUMIFS(node!$F$2:$F$500, node!$C$2:$C$500,"="&amp;A42, node!$C$2:$C$500,"&lt;&gt;"&amp;"")/(B42*D42),"")</f>
        <v/>
      </c>
      <c r="F42" s="77" t="str">
        <f>IF(A42&lt;&gt;"",SUMIFS(node!$H$2:$H$500, node!$C$2:$C$500,"="&amp;A42, node!$C$2:$C$500,"&lt;&gt;"&amp;"")/(C42*D42),"")</f>
        <v/>
      </c>
      <c r="G42" s="75" t="str">
        <f>IF(A42&lt;&gt;"",SUMIFS(deployment!$F$2:$F$500, deployment!$D$2:$D$500,"="&amp;A42, deployment!$D$2:$D$500,"&lt;&gt;"&amp;""),"")</f>
        <v/>
      </c>
      <c r="H42" s="12" t="str">
        <f>IF(A42&lt;&gt;"",SUMIFS(deployment!$G$2:$G$500, deployment!$D$2:$D$500,"="&amp;A42, deployment!$D$2:$D$500,"&lt;&gt;"&amp;""),"")</f>
        <v/>
      </c>
      <c r="I42" s="13" t="str">
        <f>IF(A42&lt;&gt;"",SUMIFS(deployment!$H$2:$H$500, deployment!$D$2:$D$500,"="&amp;A42, deployment!$D$2:$D$500,"&lt;&gt;"&amp;""),"")</f>
        <v/>
      </c>
      <c r="J42" s="15" t="str">
        <f>IF(A42&lt;&gt;"",SUMIFS(deployment!$I$2:$I$500, deployment!$D$2:$D$500,"="&amp;A42, deployment!$D$2:$D$500,"&lt;&gt;"&amp;""),"")</f>
        <v/>
      </c>
      <c r="K42" s="43" t="str">
        <f>IF(A42&lt;&gt;"",SUMIFS(deployment!$J$2:$J$500, deployment!$D$2:$D$500,"="&amp;A42, deployment!$D$2:$D$500,"&lt;&gt;"&amp;""),"")</f>
        <v/>
      </c>
      <c r="L42" s="43" t="str">
        <f>IF(A42&lt;&gt;"",SUMIFS(deployment!$K$2:$K$500, deployment!$D$2:$D$500,"="&amp;A42, deployment!$D$2:$D$500,"&lt;&gt;"&amp;""),"")</f>
        <v/>
      </c>
      <c r="M42" s="43" t="str">
        <f>IF(A42&lt;&gt;"",SUMIFS(deployment!$L$2:$L$500, deployment!$D$2:$D$500,"="&amp;A42, deployment!$D$2:$D$500,"&lt;&gt;"&amp;""),"")</f>
        <v/>
      </c>
      <c r="N42" s="43" t="str">
        <f>IF(A42&lt;&gt;"",SUMIFS(deployment!$M$2:$M$500, deployment!$D$2:$D$500,"="&amp;A42, deployment!$D$2:$D$500,"&lt;&gt;"&amp;""),"")</f>
        <v/>
      </c>
      <c r="O42" s="63"/>
      <c r="P42" s="64" t="str">
        <f t="shared" si="0"/>
        <v/>
      </c>
      <c r="Q42" s="64" t="str">
        <f t="shared" si="1"/>
        <v/>
      </c>
      <c r="R42" s="11" t="str">
        <f t="shared" si="2"/>
        <v/>
      </c>
      <c r="S42" s="11" t="str">
        <f t="shared" si="3"/>
        <v/>
      </c>
      <c r="T42" s="11" t="str">
        <f t="shared" si="4"/>
        <v/>
      </c>
      <c r="U42" s="11" t="str">
        <f t="shared" si="5"/>
        <v/>
      </c>
      <c r="V42" s="11" t="str">
        <f t="shared" si="6"/>
        <v/>
      </c>
      <c r="W42" s="11" t="str">
        <f t="shared" si="7"/>
        <v/>
      </c>
      <c r="X42" s="65" t="str">
        <f t="shared" si="8"/>
        <v/>
      </c>
      <c r="Y42" s="66" t="str">
        <f t="shared" si="9"/>
        <v/>
      </c>
      <c r="Z42" s="67" t="str">
        <f t="shared" si="10"/>
        <v/>
      </c>
      <c r="AA42" s="68" t="str">
        <f>IF(A42&lt;&gt;"", _xlfn.XLOOKUP(A42, node!$C$2:$C$500, node!$J$2:$J$500)*D42/O42, "")</f>
        <v/>
      </c>
      <c r="AB42" s="69" t="str">
        <f>IF(A42&lt;&gt;"", _xlfn.XLOOKUP(A42, node!$C$2:$C$500, node!$K$2:$K$500)*D42/O42, "")</f>
        <v/>
      </c>
      <c r="AC42" s="72" t="str">
        <f>IF(A42&lt;&gt;"",SUMIFS(node!$L$2:$L$500, node!$C$2:$C$500,"="&amp;A42, deployment!$C$2:$C$500,"&lt;&gt;"&amp;""),"")</f>
        <v/>
      </c>
      <c r="AD42" s="72" t="str">
        <f>IF(A42&lt;&gt;"",SUMIFS(node!$M$2:$M$500, node!$C$2:$C$500,"="&amp;A42, deployment!$C$2:$C$500,"&lt;&gt;"&amp;""),"")</f>
        <v/>
      </c>
    </row>
    <row r="43" spans="1:30" ht="15.75" customHeight="1" x14ac:dyDescent="0.25">
      <c r="A43" s="58" t="str">
        <f>IF(ISNONTEXT(node_raw[[#This Row],[Column2]]), "", node_raw[[#This Row],[Column2]])</f>
        <v/>
      </c>
      <c r="B43" s="60" t="str">
        <f>IF(A43&lt;&gt;"", _xlfn.XLOOKUP(A43, node!$C$2:$C$500, node!$D$2:$D$500), "")</f>
        <v/>
      </c>
      <c r="C43" s="61" t="str">
        <f>IF(A43&lt;&gt;"", _xlfn.XLOOKUP(A43, node!$C$2:$C$500, node!$E$2:$E$500), "")</f>
        <v/>
      </c>
      <c r="D43" s="61" t="str">
        <f>IF(A43&lt;&gt;"",COUNTIFS(node!$C$2:$C$500,"="&amp;A43, node!$C$2:$C$500,"&lt;&gt;"&amp;""),"")</f>
        <v/>
      </c>
      <c r="E43" s="62" t="str">
        <f>IF(A43&lt;&gt;"",SUMIFS(node!$F$2:$F$500, node!$C$2:$C$500,"="&amp;A43, node!$C$2:$C$500,"&lt;&gt;"&amp;"")/(B43*D43),"")</f>
        <v/>
      </c>
      <c r="F43" s="77" t="str">
        <f>IF(A43&lt;&gt;"",SUMIFS(node!$H$2:$H$500, node!$C$2:$C$500,"="&amp;A43, node!$C$2:$C$500,"&lt;&gt;"&amp;"")/(C43*D43),"")</f>
        <v/>
      </c>
      <c r="G43" s="75" t="str">
        <f>IF(A43&lt;&gt;"",SUMIFS(deployment!$F$2:$F$500, deployment!$D$2:$D$500,"="&amp;A43, deployment!$D$2:$D$500,"&lt;&gt;"&amp;""),"")</f>
        <v/>
      </c>
      <c r="H43" s="12" t="str">
        <f>IF(A43&lt;&gt;"",SUMIFS(deployment!$G$2:$G$500, deployment!$D$2:$D$500,"="&amp;A43, deployment!$D$2:$D$500,"&lt;&gt;"&amp;""),"")</f>
        <v/>
      </c>
      <c r="I43" s="13" t="str">
        <f>IF(A43&lt;&gt;"",SUMIFS(deployment!$H$2:$H$500, deployment!$D$2:$D$500,"="&amp;A43, deployment!$D$2:$D$500,"&lt;&gt;"&amp;""),"")</f>
        <v/>
      </c>
      <c r="J43" s="15" t="str">
        <f>IF(A43&lt;&gt;"",SUMIFS(deployment!$I$2:$I$500, deployment!$D$2:$D$500,"="&amp;A43, deployment!$D$2:$D$500,"&lt;&gt;"&amp;""),"")</f>
        <v/>
      </c>
      <c r="K43" s="43" t="str">
        <f>IF(A43&lt;&gt;"",SUMIFS(deployment!$J$2:$J$500, deployment!$D$2:$D$500,"="&amp;A43, deployment!$D$2:$D$500,"&lt;&gt;"&amp;""),"")</f>
        <v/>
      </c>
      <c r="L43" s="43" t="str">
        <f>IF(A43&lt;&gt;"",SUMIFS(deployment!$K$2:$K$500, deployment!$D$2:$D$500,"="&amp;A43, deployment!$D$2:$D$500,"&lt;&gt;"&amp;""),"")</f>
        <v/>
      </c>
      <c r="M43" s="43" t="str">
        <f>IF(A43&lt;&gt;"",SUMIFS(deployment!$L$2:$L$500, deployment!$D$2:$D$500,"="&amp;A43, deployment!$D$2:$D$500,"&lt;&gt;"&amp;""),"")</f>
        <v/>
      </c>
      <c r="N43" s="43" t="str">
        <f>IF(A43&lt;&gt;"",SUMIFS(deployment!$M$2:$M$500, deployment!$D$2:$D$500,"="&amp;A43, deployment!$D$2:$D$500,"&lt;&gt;"&amp;""),"")</f>
        <v/>
      </c>
      <c r="O43" s="63"/>
      <c r="P43" s="64" t="str">
        <f t="shared" si="0"/>
        <v/>
      </c>
      <c r="Q43" s="64" t="str">
        <f t="shared" si="1"/>
        <v/>
      </c>
      <c r="R43" s="11" t="str">
        <f t="shared" si="2"/>
        <v/>
      </c>
      <c r="S43" s="11" t="str">
        <f t="shared" si="3"/>
        <v/>
      </c>
      <c r="T43" s="11" t="str">
        <f t="shared" si="4"/>
        <v/>
      </c>
      <c r="U43" s="11" t="str">
        <f t="shared" si="5"/>
        <v/>
      </c>
      <c r="V43" s="11" t="str">
        <f t="shared" si="6"/>
        <v/>
      </c>
      <c r="W43" s="11" t="str">
        <f t="shared" si="7"/>
        <v/>
      </c>
      <c r="X43" s="65" t="str">
        <f t="shared" si="8"/>
        <v/>
      </c>
      <c r="Y43" s="66" t="str">
        <f t="shared" si="9"/>
        <v/>
      </c>
      <c r="Z43" s="67" t="str">
        <f t="shared" si="10"/>
        <v/>
      </c>
      <c r="AA43" s="68" t="str">
        <f>IF(A43&lt;&gt;"", _xlfn.XLOOKUP(A43, node!$C$2:$C$500, node!$J$2:$J$500)*D43/O43, "")</f>
        <v/>
      </c>
      <c r="AB43" s="69" t="str">
        <f>IF(A43&lt;&gt;"", _xlfn.XLOOKUP(A43, node!$C$2:$C$500, node!$K$2:$K$500)*D43/O43, "")</f>
        <v/>
      </c>
      <c r="AC43" s="72" t="str">
        <f>IF(A43&lt;&gt;"",SUMIFS(node!$L$2:$L$500, node!$C$2:$C$500,"="&amp;A43, deployment!$C$2:$C$500,"&lt;&gt;"&amp;""),"")</f>
        <v/>
      </c>
      <c r="AD43" s="72" t="str">
        <f>IF(A43&lt;&gt;"",SUMIFS(node!$M$2:$M$500, node!$C$2:$C$500,"="&amp;A43, deployment!$C$2:$C$500,"&lt;&gt;"&amp;""),"")</f>
        <v/>
      </c>
    </row>
    <row r="44" spans="1:30" ht="15.75" customHeight="1" x14ac:dyDescent="0.25">
      <c r="A44" s="58" t="str">
        <f>IF(ISNONTEXT(node_raw[[#This Row],[Column2]]), "", node_raw[[#This Row],[Column2]])</f>
        <v/>
      </c>
      <c r="B44" s="60" t="str">
        <f>IF(A44&lt;&gt;"", _xlfn.XLOOKUP(A44, node!$C$2:$C$500, node!$D$2:$D$500), "")</f>
        <v/>
      </c>
      <c r="C44" s="61" t="str">
        <f>IF(A44&lt;&gt;"", _xlfn.XLOOKUP(A44, node!$C$2:$C$500, node!$E$2:$E$500), "")</f>
        <v/>
      </c>
      <c r="D44" s="61" t="str">
        <f>IF(A44&lt;&gt;"",COUNTIFS(node!$C$2:$C$500,"="&amp;A44, node!$C$2:$C$500,"&lt;&gt;"&amp;""),"")</f>
        <v/>
      </c>
      <c r="E44" s="62" t="str">
        <f>IF(A44&lt;&gt;"",SUMIFS(node!$F$2:$F$500, node!$C$2:$C$500,"="&amp;A44, node!$C$2:$C$500,"&lt;&gt;"&amp;"")/(B44*D44),"")</f>
        <v/>
      </c>
      <c r="F44" s="77" t="str">
        <f>IF(A44&lt;&gt;"",SUMIFS(node!$H$2:$H$500, node!$C$2:$C$500,"="&amp;A44, node!$C$2:$C$500,"&lt;&gt;"&amp;"")/(C44*D44),"")</f>
        <v/>
      </c>
      <c r="G44" s="75" t="str">
        <f>IF(A44&lt;&gt;"",SUMIFS(deployment!$F$2:$F$500, deployment!$D$2:$D$500,"="&amp;A44, deployment!$D$2:$D$500,"&lt;&gt;"&amp;""),"")</f>
        <v/>
      </c>
      <c r="H44" s="12" t="str">
        <f>IF(A44&lt;&gt;"",SUMIFS(deployment!$G$2:$G$500, deployment!$D$2:$D$500,"="&amp;A44, deployment!$D$2:$D$500,"&lt;&gt;"&amp;""),"")</f>
        <v/>
      </c>
      <c r="I44" s="13" t="str">
        <f>IF(A44&lt;&gt;"",SUMIFS(deployment!$H$2:$H$500, deployment!$D$2:$D$500,"="&amp;A44, deployment!$D$2:$D$500,"&lt;&gt;"&amp;""),"")</f>
        <v/>
      </c>
      <c r="J44" s="15" t="str">
        <f>IF(A44&lt;&gt;"",SUMIFS(deployment!$I$2:$I$500, deployment!$D$2:$D$500,"="&amp;A44, deployment!$D$2:$D$500,"&lt;&gt;"&amp;""),"")</f>
        <v/>
      </c>
      <c r="K44" s="43" t="str">
        <f>IF(A44&lt;&gt;"",SUMIFS(deployment!$J$2:$J$500, deployment!$D$2:$D$500,"="&amp;A44, deployment!$D$2:$D$500,"&lt;&gt;"&amp;""),"")</f>
        <v/>
      </c>
      <c r="L44" s="43" t="str">
        <f>IF(A44&lt;&gt;"",SUMIFS(deployment!$K$2:$K$500, deployment!$D$2:$D$500,"="&amp;A44, deployment!$D$2:$D$500,"&lt;&gt;"&amp;""),"")</f>
        <v/>
      </c>
      <c r="M44" s="43" t="str">
        <f>IF(A44&lt;&gt;"",SUMIFS(deployment!$L$2:$L$500, deployment!$D$2:$D$500,"="&amp;A44, deployment!$D$2:$D$500,"&lt;&gt;"&amp;""),"")</f>
        <v/>
      </c>
      <c r="N44" s="43" t="str">
        <f>IF(A44&lt;&gt;"",SUMIFS(deployment!$M$2:$M$500, deployment!$D$2:$D$500,"="&amp;A44, deployment!$D$2:$D$500,"&lt;&gt;"&amp;""),"")</f>
        <v/>
      </c>
      <c r="O44" s="63"/>
      <c r="P44" s="64" t="str">
        <f t="shared" si="0"/>
        <v/>
      </c>
      <c r="Q44" s="64" t="str">
        <f t="shared" si="1"/>
        <v/>
      </c>
      <c r="R44" s="11" t="str">
        <f t="shared" si="2"/>
        <v/>
      </c>
      <c r="S44" s="11" t="str">
        <f t="shared" si="3"/>
        <v/>
      </c>
      <c r="T44" s="11" t="str">
        <f t="shared" si="4"/>
        <v/>
      </c>
      <c r="U44" s="11" t="str">
        <f t="shared" si="5"/>
        <v/>
      </c>
      <c r="V44" s="11" t="str">
        <f t="shared" si="6"/>
        <v/>
      </c>
      <c r="W44" s="11" t="str">
        <f t="shared" si="7"/>
        <v/>
      </c>
      <c r="X44" s="65" t="str">
        <f t="shared" si="8"/>
        <v/>
      </c>
      <c r="Y44" s="66" t="str">
        <f t="shared" si="9"/>
        <v/>
      </c>
      <c r="Z44" s="67" t="str">
        <f t="shared" si="10"/>
        <v/>
      </c>
      <c r="AA44" s="68" t="str">
        <f>IF(A44&lt;&gt;"", _xlfn.XLOOKUP(A44, node!$C$2:$C$500, node!$J$2:$J$500)*D44/O44, "")</f>
        <v/>
      </c>
      <c r="AB44" s="69" t="str">
        <f>IF(A44&lt;&gt;"", _xlfn.XLOOKUP(A44, node!$C$2:$C$500, node!$K$2:$K$500)*D44/O44, "")</f>
        <v/>
      </c>
      <c r="AC44" s="72" t="str">
        <f>IF(A44&lt;&gt;"",SUMIFS(node!$L$2:$L$500, node!$C$2:$C$500,"="&amp;A44, deployment!$C$2:$C$500,"&lt;&gt;"&amp;""),"")</f>
        <v/>
      </c>
      <c r="AD44" s="72" t="str">
        <f>IF(A44&lt;&gt;"",SUMIFS(node!$M$2:$M$500, node!$C$2:$C$500,"="&amp;A44, deployment!$C$2:$C$500,"&lt;&gt;"&amp;""),"")</f>
        <v/>
      </c>
    </row>
    <row r="45" spans="1:30" ht="15.75" customHeight="1" x14ac:dyDescent="0.25">
      <c r="A45" s="58" t="str">
        <f>IF(ISNONTEXT(node_raw[[#This Row],[Column2]]), "", node_raw[[#This Row],[Column2]])</f>
        <v/>
      </c>
      <c r="B45" s="60" t="str">
        <f>IF(A45&lt;&gt;"", _xlfn.XLOOKUP(A45, node!$C$2:$C$500, node!$D$2:$D$500), "")</f>
        <v/>
      </c>
      <c r="C45" s="61" t="str">
        <f>IF(A45&lt;&gt;"", _xlfn.XLOOKUP(A45, node!$C$2:$C$500, node!$E$2:$E$500), "")</f>
        <v/>
      </c>
      <c r="D45" s="61" t="str">
        <f>IF(A45&lt;&gt;"",COUNTIFS(node!$C$2:$C$500,"="&amp;A45, node!$C$2:$C$500,"&lt;&gt;"&amp;""),"")</f>
        <v/>
      </c>
      <c r="E45" s="62" t="str">
        <f>IF(A45&lt;&gt;"",SUMIFS(node!$F$2:$F$500, node!$C$2:$C$500,"="&amp;A45, node!$C$2:$C$500,"&lt;&gt;"&amp;"")/(B45*D45),"")</f>
        <v/>
      </c>
      <c r="F45" s="77" t="str">
        <f>IF(A45&lt;&gt;"",SUMIFS(node!$H$2:$H$500, node!$C$2:$C$500,"="&amp;A45, node!$C$2:$C$500,"&lt;&gt;"&amp;"")/(C45*D45),"")</f>
        <v/>
      </c>
      <c r="G45" s="75" t="str">
        <f>IF(A45&lt;&gt;"",SUMIFS(deployment!$F$2:$F$500, deployment!$D$2:$D$500,"="&amp;A45, deployment!$D$2:$D$500,"&lt;&gt;"&amp;""),"")</f>
        <v/>
      </c>
      <c r="H45" s="12" t="str">
        <f>IF(A45&lt;&gt;"",SUMIFS(deployment!$G$2:$G$500, deployment!$D$2:$D$500,"="&amp;A45, deployment!$D$2:$D$500,"&lt;&gt;"&amp;""),"")</f>
        <v/>
      </c>
      <c r="I45" s="13" t="str">
        <f>IF(A45&lt;&gt;"",SUMIFS(deployment!$H$2:$H$500, deployment!$D$2:$D$500,"="&amp;A45, deployment!$D$2:$D$500,"&lt;&gt;"&amp;""),"")</f>
        <v/>
      </c>
      <c r="J45" s="15" t="str">
        <f>IF(A45&lt;&gt;"",SUMIFS(deployment!$I$2:$I$500, deployment!$D$2:$D$500,"="&amp;A45, deployment!$D$2:$D$500,"&lt;&gt;"&amp;""),"")</f>
        <v/>
      </c>
      <c r="K45" s="43" t="str">
        <f>IF(A45&lt;&gt;"",SUMIFS(deployment!$J$2:$J$500, deployment!$D$2:$D$500,"="&amp;A45, deployment!$D$2:$D$500,"&lt;&gt;"&amp;""),"")</f>
        <v/>
      </c>
      <c r="L45" s="43" t="str">
        <f>IF(A45&lt;&gt;"",SUMIFS(deployment!$K$2:$K$500, deployment!$D$2:$D$500,"="&amp;A45, deployment!$D$2:$D$500,"&lt;&gt;"&amp;""),"")</f>
        <v/>
      </c>
      <c r="M45" s="43" t="str">
        <f>IF(A45&lt;&gt;"",SUMIFS(deployment!$L$2:$L$500, deployment!$D$2:$D$500,"="&amp;A45, deployment!$D$2:$D$500,"&lt;&gt;"&amp;""),"")</f>
        <v/>
      </c>
      <c r="N45" s="43" t="str">
        <f>IF(A45&lt;&gt;"",SUMIFS(deployment!$M$2:$M$500, deployment!$D$2:$D$500,"="&amp;A45, deployment!$D$2:$D$500,"&lt;&gt;"&amp;""),"")</f>
        <v/>
      </c>
      <c r="O45" s="63"/>
      <c r="P45" s="64" t="str">
        <f t="shared" si="0"/>
        <v/>
      </c>
      <c r="Q45" s="64" t="str">
        <f t="shared" si="1"/>
        <v/>
      </c>
      <c r="R45" s="11" t="str">
        <f t="shared" si="2"/>
        <v/>
      </c>
      <c r="S45" s="11" t="str">
        <f t="shared" si="3"/>
        <v/>
      </c>
      <c r="T45" s="11" t="str">
        <f t="shared" si="4"/>
        <v/>
      </c>
      <c r="U45" s="11" t="str">
        <f t="shared" si="5"/>
        <v/>
      </c>
      <c r="V45" s="11" t="str">
        <f t="shared" si="6"/>
        <v/>
      </c>
      <c r="W45" s="11" t="str">
        <f t="shared" si="7"/>
        <v/>
      </c>
      <c r="X45" s="65" t="str">
        <f t="shared" si="8"/>
        <v/>
      </c>
      <c r="Y45" s="66" t="str">
        <f t="shared" si="9"/>
        <v/>
      </c>
      <c r="Z45" s="67" t="str">
        <f t="shared" si="10"/>
        <v/>
      </c>
      <c r="AA45" s="68" t="str">
        <f>IF(A45&lt;&gt;"", _xlfn.XLOOKUP(A45, node!$C$2:$C$500, node!$J$2:$J$500)*D45/O45, "")</f>
        <v/>
      </c>
      <c r="AB45" s="69" t="str">
        <f>IF(A45&lt;&gt;"", _xlfn.XLOOKUP(A45, node!$C$2:$C$500, node!$K$2:$K$500)*D45/O45, "")</f>
        <v/>
      </c>
      <c r="AC45" s="72" t="str">
        <f>IF(A45&lt;&gt;"",SUMIFS(node!$L$2:$L$500, node!$C$2:$C$500,"="&amp;A45, deployment!$C$2:$C$500,"&lt;&gt;"&amp;""),"")</f>
        <v/>
      </c>
      <c r="AD45" s="72" t="str">
        <f>IF(A45&lt;&gt;"",SUMIFS(node!$M$2:$M$500, node!$C$2:$C$500,"="&amp;A45, deployment!$C$2:$C$500,"&lt;&gt;"&amp;""),"")</f>
        <v/>
      </c>
    </row>
    <row r="46" spans="1:30" ht="15.75" customHeight="1" x14ac:dyDescent="0.25">
      <c r="A46" s="58" t="str">
        <f>IF(ISNONTEXT(node_raw[[#This Row],[Column2]]), "", node_raw[[#This Row],[Column2]])</f>
        <v/>
      </c>
      <c r="B46" s="60" t="str">
        <f>IF(A46&lt;&gt;"", _xlfn.XLOOKUP(A46, node!$C$2:$C$500, node!$D$2:$D$500), "")</f>
        <v/>
      </c>
      <c r="C46" s="61" t="str">
        <f>IF(A46&lt;&gt;"", _xlfn.XLOOKUP(A46, node!$C$2:$C$500, node!$E$2:$E$500), "")</f>
        <v/>
      </c>
      <c r="D46" s="61" t="str">
        <f>IF(A46&lt;&gt;"",COUNTIFS(node!$C$2:$C$500,"="&amp;A46, node!$C$2:$C$500,"&lt;&gt;"&amp;""),"")</f>
        <v/>
      </c>
      <c r="E46" s="62" t="str">
        <f>IF(A46&lt;&gt;"",SUMIFS(node!$F$2:$F$500, node!$C$2:$C$500,"="&amp;A46, node!$C$2:$C$500,"&lt;&gt;"&amp;"")/(B46*D46),"")</f>
        <v/>
      </c>
      <c r="F46" s="77" t="str">
        <f>IF(A46&lt;&gt;"",SUMIFS(node!$H$2:$H$500, node!$C$2:$C$500,"="&amp;A46, node!$C$2:$C$500,"&lt;&gt;"&amp;"")/(C46*D46),"")</f>
        <v/>
      </c>
      <c r="G46" s="75" t="str">
        <f>IF(A46&lt;&gt;"",SUMIFS(deployment!$F$2:$F$500, deployment!$D$2:$D$500,"="&amp;A46, deployment!$D$2:$D$500,"&lt;&gt;"&amp;""),"")</f>
        <v/>
      </c>
      <c r="H46" s="12" t="str">
        <f>IF(A46&lt;&gt;"",SUMIFS(deployment!$G$2:$G$500, deployment!$D$2:$D$500,"="&amp;A46, deployment!$D$2:$D$500,"&lt;&gt;"&amp;""),"")</f>
        <v/>
      </c>
      <c r="I46" s="13" t="str">
        <f>IF(A46&lt;&gt;"",SUMIFS(deployment!$H$2:$H$500, deployment!$D$2:$D$500,"="&amp;A46, deployment!$D$2:$D$500,"&lt;&gt;"&amp;""),"")</f>
        <v/>
      </c>
      <c r="J46" s="15" t="str">
        <f>IF(A46&lt;&gt;"",SUMIFS(deployment!$I$2:$I$500, deployment!$D$2:$D$500,"="&amp;A46, deployment!$D$2:$D$500,"&lt;&gt;"&amp;""),"")</f>
        <v/>
      </c>
      <c r="K46" s="43" t="str">
        <f>IF(A46&lt;&gt;"",SUMIFS(deployment!$J$2:$J$500, deployment!$D$2:$D$500,"="&amp;A46, deployment!$D$2:$D$500,"&lt;&gt;"&amp;""),"")</f>
        <v/>
      </c>
      <c r="L46" s="43" t="str">
        <f>IF(A46&lt;&gt;"",SUMIFS(deployment!$K$2:$K$500, deployment!$D$2:$D$500,"="&amp;A46, deployment!$D$2:$D$500,"&lt;&gt;"&amp;""),"")</f>
        <v/>
      </c>
      <c r="M46" s="43" t="str">
        <f>IF(A46&lt;&gt;"",SUMIFS(deployment!$L$2:$L$500, deployment!$D$2:$D$500,"="&amp;A46, deployment!$D$2:$D$500,"&lt;&gt;"&amp;""),"")</f>
        <v/>
      </c>
      <c r="N46" s="43" t="str">
        <f>IF(A46&lt;&gt;"",SUMIFS(deployment!$M$2:$M$500, deployment!$D$2:$D$500,"="&amp;A46, deployment!$D$2:$D$500,"&lt;&gt;"&amp;""),"")</f>
        <v/>
      </c>
      <c r="O46" s="63"/>
      <c r="P46" s="64" t="str">
        <f t="shared" si="0"/>
        <v/>
      </c>
      <c r="Q46" s="64" t="str">
        <f t="shared" si="1"/>
        <v/>
      </c>
      <c r="R46" s="11" t="str">
        <f t="shared" si="2"/>
        <v/>
      </c>
      <c r="S46" s="11" t="str">
        <f t="shared" si="3"/>
        <v/>
      </c>
      <c r="T46" s="11" t="str">
        <f t="shared" si="4"/>
        <v/>
      </c>
      <c r="U46" s="11" t="str">
        <f t="shared" si="5"/>
        <v/>
      </c>
      <c r="V46" s="11" t="str">
        <f t="shared" si="6"/>
        <v/>
      </c>
      <c r="W46" s="11" t="str">
        <f t="shared" si="7"/>
        <v/>
      </c>
      <c r="X46" s="65" t="str">
        <f t="shared" si="8"/>
        <v/>
      </c>
      <c r="Y46" s="66" t="str">
        <f t="shared" si="9"/>
        <v/>
      </c>
      <c r="Z46" s="67" t="str">
        <f t="shared" si="10"/>
        <v/>
      </c>
      <c r="AA46" s="68" t="str">
        <f>IF(A46&lt;&gt;"", _xlfn.XLOOKUP(A46, node!$C$2:$C$500, node!$J$2:$J$500)*D46/O46, "")</f>
        <v/>
      </c>
      <c r="AB46" s="69" t="str">
        <f>IF(A46&lt;&gt;"", _xlfn.XLOOKUP(A46, node!$C$2:$C$500, node!$K$2:$K$500)*D46/O46, "")</f>
        <v/>
      </c>
      <c r="AC46" s="72" t="str">
        <f>IF(A46&lt;&gt;"",SUMIFS(node!$L$2:$L$500, node!$C$2:$C$500,"="&amp;A46, deployment!$C$2:$C$500,"&lt;&gt;"&amp;""),"")</f>
        <v/>
      </c>
      <c r="AD46" s="72" t="str">
        <f>IF(A46&lt;&gt;"",SUMIFS(node!$M$2:$M$500, node!$C$2:$C$500,"="&amp;A46, deployment!$C$2:$C$500,"&lt;&gt;"&amp;""),"")</f>
        <v/>
      </c>
    </row>
    <row r="47" spans="1:30" ht="15.75" customHeight="1" x14ac:dyDescent="0.25">
      <c r="A47" s="58" t="str">
        <f>IF(ISNONTEXT(node_raw[[#This Row],[Column2]]), "", node_raw[[#This Row],[Column2]])</f>
        <v/>
      </c>
      <c r="B47" s="60" t="str">
        <f>IF(A47&lt;&gt;"", _xlfn.XLOOKUP(A47, node!$C$2:$C$500, node!$D$2:$D$500), "")</f>
        <v/>
      </c>
      <c r="C47" s="61" t="str">
        <f>IF(A47&lt;&gt;"", _xlfn.XLOOKUP(A47, node!$C$2:$C$500, node!$E$2:$E$500), "")</f>
        <v/>
      </c>
      <c r="D47" s="61" t="str">
        <f>IF(A47&lt;&gt;"",COUNTIFS(node!$C$2:$C$500,"="&amp;A47, node!$C$2:$C$500,"&lt;&gt;"&amp;""),"")</f>
        <v/>
      </c>
      <c r="E47" s="62" t="str">
        <f>IF(A47&lt;&gt;"",SUMIFS(node!$F$2:$F$500, node!$C$2:$C$500,"="&amp;A47, node!$C$2:$C$500,"&lt;&gt;"&amp;"")/(B47*D47),"")</f>
        <v/>
      </c>
      <c r="F47" s="77" t="str">
        <f>IF(A47&lt;&gt;"",SUMIFS(node!$H$2:$H$500, node!$C$2:$C$500,"="&amp;A47, node!$C$2:$C$500,"&lt;&gt;"&amp;"")/(C47*D47),"")</f>
        <v/>
      </c>
      <c r="G47" s="75" t="str">
        <f>IF(A47&lt;&gt;"",SUMIFS(deployment!$F$2:$F$500, deployment!$D$2:$D$500,"="&amp;A47, deployment!$D$2:$D$500,"&lt;&gt;"&amp;""),"")</f>
        <v/>
      </c>
      <c r="H47" s="12" t="str">
        <f>IF(A47&lt;&gt;"",SUMIFS(deployment!$G$2:$G$500, deployment!$D$2:$D$500,"="&amp;A47, deployment!$D$2:$D$500,"&lt;&gt;"&amp;""),"")</f>
        <v/>
      </c>
      <c r="I47" s="13" t="str">
        <f>IF(A47&lt;&gt;"",SUMIFS(deployment!$H$2:$H$500, deployment!$D$2:$D$500,"="&amp;A47, deployment!$D$2:$D$500,"&lt;&gt;"&amp;""),"")</f>
        <v/>
      </c>
      <c r="J47" s="15" t="str">
        <f>IF(A47&lt;&gt;"",SUMIFS(deployment!$I$2:$I$500, deployment!$D$2:$D$500,"="&amp;A47, deployment!$D$2:$D$500,"&lt;&gt;"&amp;""),"")</f>
        <v/>
      </c>
      <c r="K47" s="43" t="str">
        <f>IF(A47&lt;&gt;"",SUMIFS(deployment!$J$2:$J$500, deployment!$D$2:$D$500,"="&amp;A47, deployment!$D$2:$D$500,"&lt;&gt;"&amp;""),"")</f>
        <v/>
      </c>
      <c r="L47" s="43" t="str">
        <f>IF(A47&lt;&gt;"",SUMIFS(deployment!$K$2:$K$500, deployment!$D$2:$D$500,"="&amp;A47, deployment!$D$2:$D$500,"&lt;&gt;"&amp;""),"")</f>
        <v/>
      </c>
      <c r="M47" s="43" t="str">
        <f>IF(A47&lt;&gt;"",SUMIFS(deployment!$L$2:$L$500, deployment!$D$2:$D$500,"="&amp;A47, deployment!$D$2:$D$500,"&lt;&gt;"&amp;""),"")</f>
        <v/>
      </c>
      <c r="N47" s="43" t="str">
        <f>IF(A47&lt;&gt;"",SUMIFS(deployment!$M$2:$M$500, deployment!$D$2:$D$500,"="&amp;A47, deployment!$D$2:$D$500,"&lt;&gt;"&amp;""),"")</f>
        <v/>
      </c>
      <c r="O47" s="63"/>
      <c r="P47" s="64" t="str">
        <f t="shared" si="0"/>
        <v/>
      </c>
      <c r="Q47" s="64" t="str">
        <f t="shared" si="1"/>
        <v/>
      </c>
      <c r="R47" s="11" t="str">
        <f t="shared" si="2"/>
        <v/>
      </c>
      <c r="S47" s="11" t="str">
        <f t="shared" si="3"/>
        <v/>
      </c>
      <c r="T47" s="11" t="str">
        <f t="shared" si="4"/>
        <v/>
      </c>
      <c r="U47" s="11" t="str">
        <f t="shared" si="5"/>
        <v/>
      </c>
      <c r="V47" s="11" t="str">
        <f t="shared" si="6"/>
        <v/>
      </c>
      <c r="W47" s="11" t="str">
        <f t="shared" si="7"/>
        <v/>
      </c>
      <c r="X47" s="65" t="str">
        <f t="shared" si="8"/>
        <v/>
      </c>
      <c r="Y47" s="66" t="str">
        <f t="shared" si="9"/>
        <v/>
      </c>
      <c r="Z47" s="67" t="str">
        <f t="shared" si="10"/>
        <v/>
      </c>
      <c r="AA47" s="68" t="str">
        <f>IF(A47&lt;&gt;"", _xlfn.XLOOKUP(A47, node!$C$2:$C$500, node!$J$2:$J$500)*D47/O47, "")</f>
        <v/>
      </c>
      <c r="AB47" s="69" t="str">
        <f>IF(A47&lt;&gt;"", _xlfn.XLOOKUP(A47, node!$C$2:$C$500, node!$K$2:$K$500)*D47/O47, "")</f>
        <v/>
      </c>
      <c r="AC47" s="72" t="str">
        <f>IF(A47&lt;&gt;"",SUMIFS(node!$L$2:$L$500, node!$C$2:$C$500,"="&amp;A47, deployment!$C$2:$C$500,"&lt;&gt;"&amp;""),"")</f>
        <v/>
      </c>
      <c r="AD47" s="72" t="str">
        <f>IF(A47&lt;&gt;"",SUMIFS(node!$M$2:$M$500, node!$C$2:$C$500,"="&amp;A47, deployment!$C$2:$C$500,"&lt;&gt;"&amp;""),"")</f>
        <v/>
      </c>
    </row>
    <row r="48" spans="1:30" ht="15.75" customHeight="1" x14ac:dyDescent="0.25">
      <c r="A48" s="58" t="str">
        <f>IF(ISNONTEXT(node_raw[[#This Row],[Column2]]), "", node_raw[[#This Row],[Column2]])</f>
        <v/>
      </c>
      <c r="B48" s="60" t="str">
        <f>IF(A48&lt;&gt;"", _xlfn.XLOOKUP(A48, node!$C$2:$C$500, node!$D$2:$D$500), "")</f>
        <v/>
      </c>
      <c r="C48" s="61" t="str">
        <f>IF(A48&lt;&gt;"", _xlfn.XLOOKUP(A48, node!$C$2:$C$500, node!$E$2:$E$500), "")</f>
        <v/>
      </c>
      <c r="D48" s="61" t="str">
        <f>IF(A48&lt;&gt;"",COUNTIFS(node!$C$2:$C$500,"="&amp;A48, node!$C$2:$C$500,"&lt;&gt;"&amp;""),"")</f>
        <v/>
      </c>
      <c r="E48" s="62" t="str">
        <f>IF(A48&lt;&gt;"",SUMIFS(node!$F$2:$F$500, node!$C$2:$C$500,"="&amp;A48, node!$C$2:$C$500,"&lt;&gt;"&amp;"")/(B48*D48),"")</f>
        <v/>
      </c>
      <c r="F48" s="77" t="str">
        <f>IF(A48&lt;&gt;"",SUMIFS(node!$H$2:$H$500, node!$C$2:$C$500,"="&amp;A48, node!$C$2:$C$500,"&lt;&gt;"&amp;"")/(C48*D48),"")</f>
        <v/>
      </c>
      <c r="G48" s="75" t="str">
        <f>IF(A48&lt;&gt;"",SUMIFS(deployment!$F$2:$F$500, deployment!$D$2:$D$500,"="&amp;A48, deployment!$D$2:$D$500,"&lt;&gt;"&amp;""),"")</f>
        <v/>
      </c>
      <c r="H48" s="12" t="str">
        <f>IF(A48&lt;&gt;"",SUMIFS(deployment!$G$2:$G$500, deployment!$D$2:$D$500,"="&amp;A48, deployment!$D$2:$D$500,"&lt;&gt;"&amp;""),"")</f>
        <v/>
      </c>
      <c r="I48" s="13" t="str">
        <f>IF(A48&lt;&gt;"",SUMIFS(deployment!$H$2:$H$500, deployment!$D$2:$D$500,"="&amp;A48, deployment!$D$2:$D$500,"&lt;&gt;"&amp;""),"")</f>
        <v/>
      </c>
      <c r="J48" s="15" t="str">
        <f>IF(A48&lt;&gt;"",SUMIFS(deployment!$I$2:$I$500, deployment!$D$2:$D$500,"="&amp;A48, deployment!$D$2:$D$500,"&lt;&gt;"&amp;""),"")</f>
        <v/>
      </c>
      <c r="K48" s="43" t="str">
        <f>IF(A48&lt;&gt;"",SUMIFS(deployment!$J$2:$J$500, deployment!$D$2:$D$500,"="&amp;A48, deployment!$D$2:$D$500,"&lt;&gt;"&amp;""),"")</f>
        <v/>
      </c>
      <c r="L48" s="43" t="str">
        <f>IF(A48&lt;&gt;"",SUMIFS(deployment!$K$2:$K$500, deployment!$D$2:$D$500,"="&amp;A48, deployment!$D$2:$D$500,"&lt;&gt;"&amp;""),"")</f>
        <v/>
      </c>
      <c r="M48" s="43" t="str">
        <f>IF(A48&lt;&gt;"",SUMIFS(deployment!$L$2:$L$500, deployment!$D$2:$D$500,"="&amp;A48, deployment!$D$2:$D$500,"&lt;&gt;"&amp;""),"")</f>
        <v/>
      </c>
      <c r="N48" s="43" t="str">
        <f>IF(A48&lt;&gt;"",SUMIFS(deployment!$M$2:$M$500, deployment!$D$2:$D$500,"="&amp;A48, deployment!$D$2:$D$500,"&lt;&gt;"&amp;""),"")</f>
        <v/>
      </c>
      <c r="O48" s="63"/>
      <c r="P48" s="64" t="str">
        <f t="shared" si="0"/>
        <v/>
      </c>
      <c r="Q48" s="64" t="str">
        <f t="shared" si="1"/>
        <v/>
      </c>
      <c r="R48" s="11" t="str">
        <f t="shared" si="2"/>
        <v/>
      </c>
      <c r="S48" s="11" t="str">
        <f t="shared" si="3"/>
        <v/>
      </c>
      <c r="T48" s="11" t="str">
        <f t="shared" si="4"/>
        <v/>
      </c>
      <c r="U48" s="11" t="str">
        <f t="shared" si="5"/>
        <v/>
      </c>
      <c r="V48" s="11" t="str">
        <f t="shared" si="6"/>
        <v/>
      </c>
      <c r="W48" s="11" t="str">
        <f t="shared" si="7"/>
        <v/>
      </c>
      <c r="X48" s="65" t="str">
        <f t="shared" si="8"/>
        <v/>
      </c>
      <c r="Y48" s="66" t="str">
        <f t="shared" si="9"/>
        <v/>
      </c>
      <c r="Z48" s="67" t="str">
        <f t="shared" si="10"/>
        <v/>
      </c>
      <c r="AA48" s="68" t="str">
        <f>IF(A48&lt;&gt;"", _xlfn.XLOOKUP(A48, node!$C$2:$C$500, node!$J$2:$J$500)*D48/O48, "")</f>
        <v/>
      </c>
      <c r="AB48" s="69" t="str">
        <f>IF(A48&lt;&gt;"", _xlfn.XLOOKUP(A48, node!$C$2:$C$500, node!$K$2:$K$500)*D48/O48, "")</f>
        <v/>
      </c>
      <c r="AC48" s="72" t="str">
        <f>IF(A48&lt;&gt;"",SUMIFS(node!$L$2:$L$500, node!$C$2:$C$500,"="&amp;A48, deployment!$C$2:$C$500,"&lt;&gt;"&amp;""),"")</f>
        <v/>
      </c>
      <c r="AD48" s="72" t="str">
        <f>IF(A48&lt;&gt;"",SUMIFS(node!$M$2:$M$500, node!$C$2:$C$500,"="&amp;A48, deployment!$C$2:$C$500,"&lt;&gt;"&amp;""),"")</f>
        <v/>
      </c>
    </row>
    <row r="49" spans="1:30" ht="15.75" customHeight="1" x14ac:dyDescent="0.25">
      <c r="A49" s="58" t="str">
        <f>IF(ISNONTEXT(node_raw[[#This Row],[Column2]]), "", node_raw[[#This Row],[Column2]])</f>
        <v/>
      </c>
      <c r="B49" s="60" t="str">
        <f>IF(A49&lt;&gt;"", _xlfn.XLOOKUP(A49, node!$C$2:$C$500, node!$D$2:$D$500), "")</f>
        <v/>
      </c>
      <c r="C49" s="61" t="str">
        <f>IF(A49&lt;&gt;"", _xlfn.XLOOKUP(A49, node!$C$2:$C$500, node!$E$2:$E$500), "")</f>
        <v/>
      </c>
      <c r="D49" s="61" t="str">
        <f>IF(A49&lt;&gt;"",COUNTIFS(node!$C$2:$C$500,"="&amp;A49, node!$C$2:$C$500,"&lt;&gt;"&amp;""),"")</f>
        <v/>
      </c>
      <c r="E49" s="62" t="str">
        <f>IF(A49&lt;&gt;"",SUMIFS(node!$F$2:$F$500, node!$C$2:$C$500,"="&amp;A49, node!$C$2:$C$500,"&lt;&gt;"&amp;"")/(B49*D49),"")</f>
        <v/>
      </c>
      <c r="F49" s="77" t="str">
        <f>IF(A49&lt;&gt;"",SUMIFS(node!$H$2:$H$500, node!$C$2:$C$500,"="&amp;A49, node!$C$2:$C$500,"&lt;&gt;"&amp;"")/(C49*D49),"")</f>
        <v/>
      </c>
      <c r="G49" s="75" t="str">
        <f>IF(A49&lt;&gt;"",SUMIFS(deployment!$F$2:$F$500, deployment!$D$2:$D$500,"="&amp;A49, deployment!$D$2:$D$500,"&lt;&gt;"&amp;""),"")</f>
        <v/>
      </c>
      <c r="H49" s="12" t="str">
        <f>IF(A49&lt;&gt;"",SUMIFS(deployment!$G$2:$G$500, deployment!$D$2:$D$500,"="&amp;A49, deployment!$D$2:$D$500,"&lt;&gt;"&amp;""),"")</f>
        <v/>
      </c>
      <c r="I49" s="13" t="str">
        <f>IF(A49&lt;&gt;"",SUMIFS(deployment!$H$2:$H$500, deployment!$D$2:$D$500,"="&amp;A49, deployment!$D$2:$D$500,"&lt;&gt;"&amp;""),"")</f>
        <v/>
      </c>
      <c r="J49" s="15" t="str">
        <f>IF(A49&lt;&gt;"",SUMIFS(deployment!$I$2:$I$500, deployment!$D$2:$D$500,"="&amp;A49, deployment!$D$2:$D$500,"&lt;&gt;"&amp;""),"")</f>
        <v/>
      </c>
      <c r="K49" s="43" t="str">
        <f>IF(A49&lt;&gt;"",SUMIFS(deployment!$J$2:$J$500, deployment!$D$2:$D$500,"="&amp;A49, deployment!$D$2:$D$500,"&lt;&gt;"&amp;""),"")</f>
        <v/>
      </c>
      <c r="L49" s="43" t="str">
        <f>IF(A49&lt;&gt;"",SUMIFS(deployment!$K$2:$K$500, deployment!$D$2:$D$500,"="&amp;A49, deployment!$D$2:$D$500,"&lt;&gt;"&amp;""),"")</f>
        <v/>
      </c>
      <c r="M49" s="43" t="str">
        <f>IF(A49&lt;&gt;"",SUMIFS(deployment!$L$2:$L$500, deployment!$D$2:$D$500,"="&amp;A49, deployment!$D$2:$D$500,"&lt;&gt;"&amp;""),"")</f>
        <v/>
      </c>
      <c r="N49" s="43" t="str">
        <f>IF(A49&lt;&gt;"",SUMIFS(deployment!$M$2:$M$500, deployment!$D$2:$D$500,"="&amp;A49, deployment!$D$2:$D$500,"&lt;&gt;"&amp;""),"")</f>
        <v/>
      </c>
      <c r="O49" s="63"/>
      <c r="P49" s="64" t="str">
        <f t="shared" si="0"/>
        <v/>
      </c>
      <c r="Q49" s="64" t="str">
        <f t="shared" si="1"/>
        <v/>
      </c>
      <c r="R49" s="11" t="str">
        <f t="shared" si="2"/>
        <v/>
      </c>
      <c r="S49" s="11" t="str">
        <f t="shared" si="3"/>
        <v/>
      </c>
      <c r="T49" s="11" t="str">
        <f t="shared" si="4"/>
        <v/>
      </c>
      <c r="U49" s="11" t="str">
        <f t="shared" si="5"/>
        <v/>
      </c>
      <c r="V49" s="11" t="str">
        <f t="shared" si="6"/>
        <v/>
      </c>
      <c r="W49" s="11" t="str">
        <f t="shared" si="7"/>
        <v/>
      </c>
      <c r="X49" s="65" t="str">
        <f t="shared" si="8"/>
        <v/>
      </c>
      <c r="Y49" s="66" t="str">
        <f t="shared" si="9"/>
        <v/>
      </c>
      <c r="Z49" s="67" t="str">
        <f t="shared" si="10"/>
        <v/>
      </c>
      <c r="AA49" s="68" t="str">
        <f>IF(A49&lt;&gt;"", _xlfn.XLOOKUP(A49, node!$C$2:$C$500, node!$J$2:$J$500)*D49/O49, "")</f>
        <v/>
      </c>
      <c r="AB49" s="69" t="str">
        <f>IF(A49&lt;&gt;"", _xlfn.XLOOKUP(A49, node!$C$2:$C$500, node!$K$2:$K$500)*D49/O49, "")</f>
        <v/>
      </c>
      <c r="AC49" s="72" t="str">
        <f>IF(A49&lt;&gt;"",SUMIFS(node!$L$2:$L$500, node!$C$2:$C$500,"="&amp;A49, deployment!$C$2:$C$500,"&lt;&gt;"&amp;""),"")</f>
        <v/>
      </c>
      <c r="AD49" s="72" t="str">
        <f>IF(A49&lt;&gt;"",SUMIFS(node!$M$2:$M$500, node!$C$2:$C$500,"="&amp;A49, deployment!$C$2:$C$500,"&lt;&gt;"&amp;""),"")</f>
        <v/>
      </c>
    </row>
    <row r="50" spans="1:30" ht="15.75" customHeight="1" x14ac:dyDescent="0.25">
      <c r="A50" s="58" t="str">
        <f>IF(ISNONTEXT(node_raw[[#This Row],[Column2]]), "", node_raw[[#This Row],[Column2]])</f>
        <v/>
      </c>
      <c r="B50" s="60" t="str">
        <f>IF(A50&lt;&gt;"", _xlfn.XLOOKUP(A50, node!$C$2:$C$500, node!$D$2:$D$500), "")</f>
        <v/>
      </c>
      <c r="C50" s="61" t="str">
        <f>IF(A50&lt;&gt;"", _xlfn.XLOOKUP(A50, node!$C$2:$C$500, node!$E$2:$E$500), "")</f>
        <v/>
      </c>
      <c r="D50" s="61" t="str">
        <f>IF(A50&lt;&gt;"",COUNTIFS(node!$C$2:$C$500,"="&amp;A50, node!$C$2:$C$500,"&lt;&gt;"&amp;""),"")</f>
        <v/>
      </c>
      <c r="E50" s="62" t="str">
        <f>IF(A50&lt;&gt;"",SUMIFS(node!$F$2:$F$500, node!$C$2:$C$500,"="&amp;A50, node!$C$2:$C$500,"&lt;&gt;"&amp;"")/(B50*D50),"")</f>
        <v/>
      </c>
      <c r="F50" s="77" t="str">
        <f>IF(A50&lt;&gt;"",SUMIFS(node!$H$2:$H$500, node!$C$2:$C$500,"="&amp;A50, node!$C$2:$C$500,"&lt;&gt;"&amp;"")/(C50*D50),"")</f>
        <v/>
      </c>
      <c r="G50" s="75" t="str">
        <f>IF(A50&lt;&gt;"",SUMIFS(deployment!$F$2:$F$500, deployment!$D$2:$D$500,"="&amp;A50, deployment!$D$2:$D$500,"&lt;&gt;"&amp;""),"")</f>
        <v/>
      </c>
      <c r="H50" s="12" t="str">
        <f>IF(A50&lt;&gt;"",SUMIFS(deployment!$G$2:$G$500, deployment!$D$2:$D$500,"="&amp;A50, deployment!$D$2:$D$500,"&lt;&gt;"&amp;""),"")</f>
        <v/>
      </c>
      <c r="I50" s="13" t="str">
        <f>IF(A50&lt;&gt;"",SUMIFS(deployment!$H$2:$H$500, deployment!$D$2:$D$500,"="&amp;A50, deployment!$D$2:$D$500,"&lt;&gt;"&amp;""),"")</f>
        <v/>
      </c>
      <c r="J50" s="15" t="str">
        <f>IF(A50&lt;&gt;"",SUMIFS(deployment!$I$2:$I$500, deployment!$D$2:$D$500,"="&amp;A50, deployment!$D$2:$D$500,"&lt;&gt;"&amp;""),"")</f>
        <v/>
      </c>
      <c r="K50" s="43" t="str">
        <f>IF(A50&lt;&gt;"",SUMIFS(deployment!$J$2:$J$500, deployment!$D$2:$D$500,"="&amp;A50, deployment!$D$2:$D$500,"&lt;&gt;"&amp;""),"")</f>
        <v/>
      </c>
      <c r="L50" s="43" t="str">
        <f>IF(A50&lt;&gt;"",SUMIFS(deployment!$K$2:$K$500, deployment!$D$2:$D$500,"="&amp;A50, deployment!$D$2:$D$500,"&lt;&gt;"&amp;""),"")</f>
        <v/>
      </c>
      <c r="M50" s="43" t="str">
        <f>IF(A50&lt;&gt;"",SUMIFS(deployment!$L$2:$L$500, deployment!$D$2:$D$500,"="&amp;A50, deployment!$D$2:$D$500,"&lt;&gt;"&amp;""),"")</f>
        <v/>
      </c>
      <c r="N50" s="43" t="str">
        <f>IF(A50&lt;&gt;"",SUMIFS(deployment!$M$2:$M$500, deployment!$D$2:$D$500,"="&amp;A50, deployment!$D$2:$D$500,"&lt;&gt;"&amp;""),"")</f>
        <v/>
      </c>
      <c r="O50" s="63"/>
      <c r="P50" s="64" t="str">
        <f t="shared" si="0"/>
        <v/>
      </c>
      <c r="Q50" s="64" t="str">
        <f t="shared" si="1"/>
        <v/>
      </c>
      <c r="R50" s="11" t="str">
        <f t="shared" si="2"/>
        <v/>
      </c>
      <c r="S50" s="11" t="str">
        <f t="shared" si="3"/>
        <v/>
      </c>
      <c r="T50" s="11" t="str">
        <f t="shared" si="4"/>
        <v/>
      </c>
      <c r="U50" s="11" t="str">
        <f t="shared" si="5"/>
        <v/>
      </c>
      <c r="V50" s="11" t="str">
        <f t="shared" si="6"/>
        <v/>
      </c>
      <c r="W50" s="11" t="str">
        <f t="shared" si="7"/>
        <v/>
      </c>
      <c r="X50" s="65" t="str">
        <f t="shared" si="8"/>
        <v/>
      </c>
      <c r="Y50" s="66" t="str">
        <f t="shared" si="9"/>
        <v/>
      </c>
      <c r="Z50" s="67" t="str">
        <f t="shared" si="10"/>
        <v/>
      </c>
      <c r="AA50" s="68" t="str">
        <f>IF(A50&lt;&gt;"", _xlfn.XLOOKUP(A50, node!$C$2:$C$500, node!$J$2:$J$500)*D50/O50, "")</f>
        <v/>
      </c>
      <c r="AB50" s="69" t="str">
        <f>IF(A50&lt;&gt;"", _xlfn.XLOOKUP(A50, node!$C$2:$C$500, node!$K$2:$K$500)*D50/O50, "")</f>
        <v/>
      </c>
      <c r="AC50" s="72" t="str">
        <f>IF(A50&lt;&gt;"",SUMIFS(node!$L$2:$L$500, node!$C$2:$C$500,"="&amp;A50, deployment!$C$2:$C$500,"&lt;&gt;"&amp;""),"")</f>
        <v/>
      </c>
      <c r="AD50" s="72" t="str">
        <f>IF(A50&lt;&gt;"",SUMIFS(node!$M$2:$M$500, node!$C$2:$C$500,"="&amp;A50, deployment!$C$2:$C$500,"&lt;&gt;"&amp;""),"")</f>
        <v/>
      </c>
    </row>
    <row r="51" spans="1:30" ht="15.75" customHeight="1" x14ac:dyDescent="0.25">
      <c r="A51" s="58" t="str">
        <f>IF(ISNONTEXT(node_raw[[#This Row],[Column2]]), "", node_raw[[#This Row],[Column2]])</f>
        <v/>
      </c>
      <c r="B51" s="60" t="str">
        <f>IF(A51&lt;&gt;"", _xlfn.XLOOKUP(A51, node!$C$2:$C$500, node!$D$2:$D$500), "")</f>
        <v/>
      </c>
      <c r="C51" s="61" t="str">
        <f>IF(A51&lt;&gt;"", _xlfn.XLOOKUP(A51, node!$C$2:$C$500, node!$E$2:$E$500), "")</f>
        <v/>
      </c>
      <c r="D51" s="61" t="str">
        <f>IF(A51&lt;&gt;"",COUNTIFS(node!$C$2:$C$500,"="&amp;A51, node!$C$2:$C$500,"&lt;&gt;"&amp;""),"")</f>
        <v/>
      </c>
      <c r="E51" s="62" t="str">
        <f>IF(A51&lt;&gt;"",SUMIFS(node!$F$2:$F$500, node!$C$2:$C$500,"="&amp;A51, node!$C$2:$C$500,"&lt;&gt;"&amp;"")/(B51*D51),"")</f>
        <v/>
      </c>
      <c r="F51" s="77" t="str">
        <f>IF(A51&lt;&gt;"",SUMIFS(node!$H$2:$H$500, node!$C$2:$C$500,"="&amp;A51, node!$C$2:$C$500,"&lt;&gt;"&amp;"")/(C51*D51),"")</f>
        <v/>
      </c>
      <c r="G51" s="75" t="str">
        <f>IF(A51&lt;&gt;"",SUMIFS(deployment!$F$2:$F$500, deployment!$D$2:$D$500,"="&amp;A51, deployment!$D$2:$D$500,"&lt;&gt;"&amp;""),"")</f>
        <v/>
      </c>
      <c r="H51" s="12" t="str">
        <f>IF(A51&lt;&gt;"",SUMIFS(deployment!$G$2:$G$500, deployment!$D$2:$D$500,"="&amp;A51, deployment!$D$2:$D$500,"&lt;&gt;"&amp;""),"")</f>
        <v/>
      </c>
      <c r="I51" s="13" t="str">
        <f>IF(A51&lt;&gt;"",SUMIFS(deployment!$H$2:$H$500, deployment!$D$2:$D$500,"="&amp;A51, deployment!$D$2:$D$500,"&lt;&gt;"&amp;""),"")</f>
        <v/>
      </c>
      <c r="J51" s="15" t="str">
        <f>IF(A51&lt;&gt;"",SUMIFS(deployment!$I$2:$I$500, deployment!$D$2:$D$500,"="&amp;A51, deployment!$D$2:$D$500,"&lt;&gt;"&amp;""),"")</f>
        <v/>
      </c>
      <c r="K51" s="43" t="str">
        <f>IF(A51&lt;&gt;"",SUMIFS(deployment!$J$2:$J$500, deployment!$D$2:$D$500,"="&amp;A51, deployment!$D$2:$D$500,"&lt;&gt;"&amp;""),"")</f>
        <v/>
      </c>
      <c r="L51" s="43" t="str">
        <f>IF(A51&lt;&gt;"",SUMIFS(deployment!$K$2:$K$500, deployment!$D$2:$D$500,"="&amp;A51, deployment!$D$2:$D$500,"&lt;&gt;"&amp;""),"")</f>
        <v/>
      </c>
      <c r="M51" s="43" t="str">
        <f>IF(A51&lt;&gt;"",SUMIFS(deployment!$L$2:$L$500, deployment!$D$2:$D$500,"="&amp;A51, deployment!$D$2:$D$500,"&lt;&gt;"&amp;""),"")</f>
        <v/>
      </c>
      <c r="N51" s="43" t="str">
        <f>IF(A51&lt;&gt;"",SUMIFS(deployment!$M$2:$M$500, deployment!$D$2:$D$500,"="&amp;A51, deployment!$D$2:$D$500,"&lt;&gt;"&amp;""),"")</f>
        <v/>
      </c>
      <c r="O51" s="63"/>
      <c r="P51" s="64" t="str">
        <f t="shared" si="0"/>
        <v/>
      </c>
      <c r="Q51" s="64" t="str">
        <f t="shared" si="1"/>
        <v/>
      </c>
      <c r="R51" s="11" t="str">
        <f t="shared" si="2"/>
        <v/>
      </c>
      <c r="S51" s="11" t="str">
        <f t="shared" si="3"/>
        <v/>
      </c>
      <c r="T51" s="11" t="str">
        <f t="shared" si="4"/>
        <v/>
      </c>
      <c r="U51" s="11" t="str">
        <f t="shared" si="5"/>
        <v/>
      </c>
      <c r="V51" s="11" t="str">
        <f t="shared" si="6"/>
        <v/>
      </c>
      <c r="W51" s="11" t="str">
        <f t="shared" si="7"/>
        <v/>
      </c>
      <c r="X51" s="65" t="str">
        <f t="shared" si="8"/>
        <v/>
      </c>
      <c r="Y51" s="66" t="str">
        <f t="shared" si="9"/>
        <v/>
      </c>
      <c r="Z51" s="67" t="str">
        <f t="shared" si="10"/>
        <v/>
      </c>
      <c r="AA51" s="68" t="str">
        <f>IF(A51&lt;&gt;"", _xlfn.XLOOKUP(A51, node!$C$2:$C$500, node!$J$2:$J$500)*D51/O51, "")</f>
        <v/>
      </c>
      <c r="AB51" s="69" t="str">
        <f>IF(A51&lt;&gt;"", _xlfn.XLOOKUP(A51, node!$C$2:$C$500, node!$K$2:$K$500)*D51/O51, "")</f>
        <v/>
      </c>
      <c r="AC51" s="72" t="str">
        <f>IF(A51&lt;&gt;"",SUMIFS(node!$L$2:$L$500, node!$C$2:$C$500,"="&amp;A51, deployment!$C$2:$C$500,"&lt;&gt;"&amp;""),"")</f>
        <v/>
      </c>
      <c r="AD51" s="72" t="str">
        <f>IF(A51&lt;&gt;"",SUMIFS(node!$M$2:$M$500, node!$C$2:$C$500,"="&amp;A51, deployment!$C$2:$C$500,"&lt;&gt;"&amp;""),"")</f>
        <v/>
      </c>
    </row>
    <row r="52" spans="1:30" ht="15.75" customHeight="1" x14ac:dyDescent="0.25">
      <c r="A52" s="58" t="str">
        <f>IF(ISNONTEXT(node_raw[[#This Row],[Column2]]), "", node_raw[[#This Row],[Column2]])</f>
        <v/>
      </c>
      <c r="B52" s="60" t="str">
        <f>IF(A52&lt;&gt;"", _xlfn.XLOOKUP(A52, node!$C$2:$C$500, node!$D$2:$D$500), "")</f>
        <v/>
      </c>
      <c r="C52" s="61" t="str">
        <f>IF(A52&lt;&gt;"", _xlfn.XLOOKUP(A52, node!$C$2:$C$500, node!$E$2:$E$500), "")</f>
        <v/>
      </c>
      <c r="D52" s="61" t="str">
        <f>IF(A52&lt;&gt;"",COUNTIFS(node!$C$2:$C$500,"="&amp;A52, node!$C$2:$C$500,"&lt;&gt;"&amp;""),"")</f>
        <v/>
      </c>
      <c r="E52" s="62" t="str">
        <f>IF(A52&lt;&gt;"",SUMIFS(node!$F$2:$F$500, node!$C$2:$C$500,"="&amp;A52, node!$C$2:$C$500,"&lt;&gt;"&amp;"")/(B52*D52),"")</f>
        <v/>
      </c>
      <c r="F52" s="77" t="str">
        <f>IF(A52&lt;&gt;"",SUMIFS(node!$H$2:$H$500, node!$C$2:$C$500,"="&amp;A52, node!$C$2:$C$500,"&lt;&gt;"&amp;"")/(C52*D52),"")</f>
        <v/>
      </c>
      <c r="G52" s="75" t="str">
        <f>IF(A52&lt;&gt;"",SUMIFS(deployment!$F$2:$F$500, deployment!$D$2:$D$500,"="&amp;A52, deployment!$D$2:$D$500,"&lt;&gt;"&amp;""),"")</f>
        <v/>
      </c>
      <c r="H52" s="12" t="str">
        <f>IF(A52&lt;&gt;"",SUMIFS(deployment!$G$2:$G$500, deployment!$D$2:$D$500,"="&amp;A52, deployment!$D$2:$D$500,"&lt;&gt;"&amp;""),"")</f>
        <v/>
      </c>
      <c r="I52" s="13" t="str">
        <f>IF(A52&lt;&gt;"",SUMIFS(deployment!$H$2:$H$500, deployment!$D$2:$D$500,"="&amp;A52, deployment!$D$2:$D$500,"&lt;&gt;"&amp;""),"")</f>
        <v/>
      </c>
      <c r="J52" s="15" t="str">
        <f>IF(A52&lt;&gt;"",SUMIFS(deployment!$I$2:$I$500, deployment!$D$2:$D$500,"="&amp;A52, deployment!$D$2:$D$500,"&lt;&gt;"&amp;""),"")</f>
        <v/>
      </c>
      <c r="K52" s="43" t="str">
        <f>IF(A52&lt;&gt;"",SUMIFS(deployment!$J$2:$J$500, deployment!$D$2:$D$500,"="&amp;A52, deployment!$D$2:$D$500,"&lt;&gt;"&amp;""),"")</f>
        <v/>
      </c>
      <c r="L52" s="43" t="str">
        <f>IF(A52&lt;&gt;"",SUMIFS(deployment!$K$2:$K$500, deployment!$D$2:$D$500,"="&amp;A52, deployment!$D$2:$D$500,"&lt;&gt;"&amp;""),"")</f>
        <v/>
      </c>
      <c r="M52" s="43" t="str">
        <f>IF(A52&lt;&gt;"",SUMIFS(deployment!$L$2:$L$500, deployment!$D$2:$D$500,"="&amp;A52, deployment!$D$2:$D$500,"&lt;&gt;"&amp;""),"")</f>
        <v/>
      </c>
      <c r="N52" s="43" t="str">
        <f>IF(A52&lt;&gt;"",SUMIFS(deployment!$M$2:$M$500, deployment!$D$2:$D$500,"="&amp;A52, deployment!$D$2:$D$500,"&lt;&gt;"&amp;""),"")</f>
        <v/>
      </c>
      <c r="O52" s="63"/>
      <c r="P52" s="64" t="str">
        <f t="shared" si="0"/>
        <v/>
      </c>
      <c r="Q52" s="64" t="str">
        <f t="shared" si="1"/>
        <v/>
      </c>
      <c r="R52" s="11" t="str">
        <f t="shared" si="2"/>
        <v/>
      </c>
      <c r="S52" s="11" t="str">
        <f t="shared" si="3"/>
        <v/>
      </c>
      <c r="T52" s="11" t="str">
        <f t="shared" si="4"/>
        <v/>
      </c>
      <c r="U52" s="11" t="str">
        <f t="shared" si="5"/>
        <v/>
      </c>
      <c r="V52" s="11" t="str">
        <f t="shared" si="6"/>
        <v/>
      </c>
      <c r="W52" s="11" t="str">
        <f t="shared" si="7"/>
        <v/>
      </c>
      <c r="X52" s="65" t="str">
        <f t="shared" si="8"/>
        <v/>
      </c>
      <c r="Y52" s="66" t="str">
        <f t="shared" si="9"/>
        <v/>
      </c>
      <c r="Z52" s="67" t="str">
        <f t="shared" si="10"/>
        <v/>
      </c>
      <c r="AA52" s="68" t="str">
        <f>IF(A52&lt;&gt;"", _xlfn.XLOOKUP(A52, node!$C$2:$C$500, node!$J$2:$J$500)*D52/O52, "")</f>
        <v/>
      </c>
      <c r="AB52" s="69" t="str">
        <f>IF(A52&lt;&gt;"", _xlfn.XLOOKUP(A52, node!$C$2:$C$500, node!$K$2:$K$500)*D52/O52, "")</f>
        <v/>
      </c>
      <c r="AC52" s="72" t="str">
        <f>IF(A52&lt;&gt;"",SUMIFS(node!$L$2:$L$500, node!$C$2:$C$500,"="&amp;A52, deployment!$C$2:$C$500,"&lt;&gt;"&amp;""),"")</f>
        <v/>
      </c>
      <c r="AD52" s="72" t="str">
        <f>IF(A52&lt;&gt;"",SUMIFS(node!$M$2:$M$500, node!$C$2:$C$500,"="&amp;A52, deployment!$C$2:$C$500,"&lt;&gt;"&amp;""),"")</f>
        <v/>
      </c>
    </row>
    <row r="53" spans="1:30" ht="15.75" customHeight="1" x14ac:dyDescent="0.25">
      <c r="A53" s="58" t="str">
        <f>IF(ISNONTEXT(node_raw[[#This Row],[Column2]]), "", node_raw[[#This Row],[Column2]])</f>
        <v/>
      </c>
      <c r="B53" s="60" t="str">
        <f>IF(A53&lt;&gt;"", _xlfn.XLOOKUP(A53, node!$C$2:$C$500, node!$D$2:$D$500), "")</f>
        <v/>
      </c>
      <c r="C53" s="61" t="str">
        <f>IF(A53&lt;&gt;"", _xlfn.XLOOKUP(A53, node!$C$2:$C$500, node!$E$2:$E$500), "")</f>
        <v/>
      </c>
      <c r="D53" s="61" t="str">
        <f>IF(A53&lt;&gt;"",COUNTIFS(node!$C$2:$C$500,"="&amp;A53, node!$C$2:$C$500,"&lt;&gt;"&amp;""),"")</f>
        <v/>
      </c>
      <c r="E53" s="62" t="str">
        <f>IF(A53&lt;&gt;"",SUMIFS(node!$F$2:$F$500, node!$C$2:$C$500,"="&amp;A53, node!$C$2:$C$500,"&lt;&gt;"&amp;"")/(B53*D53),"")</f>
        <v/>
      </c>
      <c r="F53" s="77" t="str">
        <f>IF(A53&lt;&gt;"",SUMIFS(node!$H$2:$H$500, node!$C$2:$C$500,"="&amp;A53, node!$C$2:$C$500,"&lt;&gt;"&amp;"")/(C53*D53),"")</f>
        <v/>
      </c>
      <c r="G53" s="75" t="str">
        <f>IF(A53&lt;&gt;"",SUMIFS(deployment!$F$2:$F$500, deployment!$D$2:$D$500,"="&amp;A53, deployment!$D$2:$D$500,"&lt;&gt;"&amp;""),"")</f>
        <v/>
      </c>
      <c r="H53" s="12" t="str">
        <f>IF(A53&lt;&gt;"",SUMIFS(deployment!$G$2:$G$500, deployment!$D$2:$D$500,"="&amp;A53, deployment!$D$2:$D$500,"&lt;&gt;"&amp;""),"")</f>
        <v/>
      </c>
      <c r="I53" s="13" t="str">
        <f>IF(A53&lt;&gt;"",SUMIFS(deployment!$H$2:$H$500, deployment!$D$2:$D$500,"="&amp;A53, deployment!$D$2:$D$500,"&lt;&gt;"&amp;""),"")</f>
        <v/>
      </c>
      <c r="J53" s="15" t="str">
        <f>IF(A53&lt;&gt;"",SUMIFS(deployment!$I$2:$I$500, deployment!$D$2:$D$500,"="&amp;A53, deployment!$D$2:$D$500,"&lt;&gt;"&amp;""),"")</f>
        <v/>
      </c>
      <c r="K53" s="43" t="str">
        <f>IF(A53&lt;&gt;"",SUMIFS(deployment!$J$2:$J$500, deployment!$D$2:$D$500,"="&amp;A53, deployment!$D$2:$D$500,"&lt;&gt;"&amp;""),"")</f>
        <v/>
      </c>
      <c r="L53" s="43" t="str">
        <f>IF(A53&lt;&gt;"",SUMIFS(deployment!$K$2:$K$500, deployment!$D$2:$D$500,"="&amp;A53, deployment!$D$2:$D$500,"&lt;&gt;"&amp;""),"")</f>
        <v/>
      </c>
      <c r="M53" s="43" t="str">
        <f>IF(A53&lt;&gt;"",SUMIFS(deployment!$L$2:$L$500, deployment!$D$2:$D$500,"="&amp;A53, deployment!$D$2:$D$500,"&lt;&gt;"&amp;""),"")</f>
        <v/>
      </c>
      <c r="N53" s="43" t="str">
        <f>IF(A53&lt;&gt;"",SUMIFS(deployment!$M$2:$M$500, deployment!$D$2:$D$500,"="&amp;A53, deployment!$D$2:$D$500,"&lt;&gt;"&amp;""),"")</f>
        <v/>
      </c>
      <c r="O53" s="63"/>
      <c r="P53" s="64" t="str">
        <f t="shared" si="0"/>
        <v/>
      </c>
      <c r="Q53" s="64" t="str">
        <f t="shared" si="1"/>
        <v/>
      </c>
      <c r="R53" s="11" t="str">
        <f t="shared" si="2"/>
        <v/>
      </c>
      <c r="S53" s="11" t="str">
        <f t="shared" si="3"/>
        <v/>
      </c>
      <c r="T53" s="11" t="str">
        <f t="shared" si="4"/>
        <v/>
      </c>
      <c r="U53" s="11" t="str">
        <f t="shared" si="5"/>
        <v/>
      </c>
      <c r="V53" s="11" t="str">
        <f t="shared" si="6"/>
        <v/>
      </c>
      <c r="W53" s="11" t="str">
        <f t="shared" si="7"/>
        <v/>
      </c>
      <c r="X53" s="65" t="str">
        <f t="shared" si="8"/>
        <v/>
      </c>
      <c r="Y53" s="66" t="str">
        <f t="shared" si="9"/>
        <v/>
      </c>
      <c r="Z53" s="67" t="str">
        <f t="shared" si="10"/>
        <v/>
      </c>
      <c r="AA53" s="68" t="str">
        <f>IF(A53&lt;&gt;"", _xlfn.XLOOKUP(A53, node!$C$2:$C$500, node!$J$2:$J$500)*D53/O53, "")</f>
        <v/>
      </c>
      <c r="AB53" s="69" t="str">
        <f>IF(A53&lt;&gt;"", _xlfn.XLOOKUP(A53, node!$C$2:$C$500, node!$K$2:$K$500)*D53/O53, "")</f>
        <v/>
      </c>
      <c r="AC53" s="72" t="str">
        <f>IF(A53&lt;&gt;"",SUMIFS(node!$L$2:$L$500, node!$C$2:$C$500,"="&amp;A53, deployment!$C$2:$C$500,"&lt;&gt;"&amp;""),"")</f>
        <v/>
      </c>
      <c r="AD53" s="72" t="str">
        <f>IF(A53&lt;&gt;"",SUMIFS(node!$M$2:$M$500, node!$C$2:$C$500,"="&amp;A53, deployment!$C$2:$C$500,"&lt;&gt;"&amp;""),"")</f>
        <v/>
      </c>
    </row>
    <row r="54" spans="1:30" ht="15.75" customHeight="1" x14ac:dyDescent="0.25">
      <c r="A54" s="58" t="str">
        <f>IF(ISNONTEXT(node_raw[[#This Row],[Column2]]), "", node_raw[[#This Row],[Column2]])</f>
        <v/>
      </c>
      <c r="B54" s="60" t="str">
        <f>IF(A54&lt;&gt;"", _xlfn.XLOOKUP(A54, node!$C$2:$C$500, node!$D$2:$D$500), "")</f>
        <v/>
      </c>
      <c r="C54" s="61" t="str">
        <f>IF(A54&lt;&gt;"", _xlfn.XLOOKUP(A54, node!$C$2:$C$500, node!$E$2:$E$500), "")</f>
        <v/>
      </c>
      <c r="D54" s="61" t="str">
        <f>IF(A54&lt;&gt;"",COUNTIFS(node!$C$2:$C$500,"="&amp;A54, node!$C$2:$C$500,"&lt;&gt;"&amp;""),"")</f>
        <v/>
      </c>
      <c r="E54" s="62" t="str">
        <f>IF(A54&lt;&gt;"",SUMIFS(node!$F$2:$F$500, node!$C$2:$C$500,"="&amp;A54, node!$C$2:$C$500,"&lt;&gt;"&amp;"")/(B54*D54),"")</f>
        <v/>
      </c>
      <c r="F54" s="77" t="str">
        <f>IF(A54&lt;&gt;"",SUMIFS(node!$H$2:$H$500, node!$C$2:$C$500,"="&amp;A54, node!$C$2:$C$500,"&lt;&gt;"&amp;"")/(C54*D54),"")</f>
        <v/>
      </c>
      <c r="G54" s="75" t="str">
        <f>IF(A54&lt;&gt;"",SUMIFS(deployment!$F$2:$F$500, deployment!$D$2:$D$500,"="&amp;A54, deployment!$D$2:$D$500,"&lt;&gt;"&amp;""),"")</f>
        <v/>
      </c>
      <c r="H54" s="12" t="str">
        <f>IF(A54&lt;&gt;"",SUMIFS(deployment!$G$2:$G$500, deployment!$D$2:$D$500,"="&amp;A54, deployment!$D$2:$D$500,"&lt;&gt;"&amp;""),"")</f>
        <v/>
      </c>
      <c r="I54" s="13" t="str">
        <f>IF(A54&lt;&gt;"",SUMIFS(deployment!$H$2:$H$500, deployment!$D$2:$D$500,"="&amp;A54, deployment!$D$2:$D$500,"&lt;&gt;"&amp;""),"")</f>
        <v/>
      </c>
      <c r="J54" s="15" t="str">
        <f>IF(A54&lt;&gt;"",SUMIFS(deployment!$I$2:$I$500, deployment!$D$2:$D$500,"="&amp;A54, deployment!$D$2:$D$500,"&lt;&gt;"&amp;""),"")</f>
        <v/>
      </c>
      <c r="K54" s="43" t="str">
        <f>IF(A54&lt;&gt;"",SUMIFS(deployment!$J$2:$J$500, deployment!$D$2:$D$500,"="&amp;A54, deployment!$D$2:$D$500,"&lt;&gt;"&amp;""),"")</f>
        <v/>
      </c>
      <c r="L54" s="43" t="str">
        <f>IF(A54&lt;&gt;"",SUMIFS(deployment!$K$2:$K$500, deployment!$D$2:$D$500,"="&amp;A54, deployment!$D$2:$D$500,"&lt;&gt;"&amp;""),"")</f>
        <v/>
      </c>
      <c r="M54" s="43" t="str">
        <f>IF(A54&lt;&gt;"",SUMIFS(deployment!$L$2:$L$500, deployment!$D$2:$D$500,"="&amp;A54, deployment!$D$2:$D$500,"&lt;&gt;"&amp;""),"")</f>
        <v/>
      </c>
      <c r="N54" s="43" t="str">
        <f>IF(A54&lt;&gt;"",SUMIFS(deployment!$M$2:$M$500, deployment!$D$2:$D$500,"="&amp;A54, deployment!$D$2:$D$500,"&lt;&gt;"&amp;""),"")</f>
        <v/>
      </c>
      <c r="O54" s="63"/>
      <c r="P54" s="64" t="str">
        <f t="shared" si="0"/>
        <v/>
      </c>
      <c r="Q54" s="64" t="str">
        <f t="shared" si="1"/>
        <v/>
      </c>
      <c r="R54" s="11" t="str">
        <f t="shared" si="2"/>
        <v/>
      </c>
      <c r="S54" s="11" t="str">
        <f t="shared" si="3"/>
        <v/>
      </c>
      <c r="T54" s="11" t="str">
        <f t="shared" si="4"/>
        <v/>
      </c>
      <c r="U54" s="11" t="str">
        <f t="shared" si="5"/>
        <v/>
      </c>
      <c r="V54" s="11" t="str">
        <f t="shared" si="6"/>
        <v/>
      </c>
      <c r="W54" s="11" t="str">
        <f t="shared" si="7"/>
        <v/>
      </c>
      <c r="X54" s="65" t="str">
        <f t="shared" si="8"/>
        <v/>
      </c>
      <c r="Y54" s="66" t="str">
        <f t="shared" si="9"/>
        <v/>
      </c>
      <c r="Z54" s="67" t="str">
        <f t="shared" si="10"/>
        <v/>
      </c>
      <c r="AA54" s="68" t="str">
        <f>IF(A54&lt;&gt;"", _xlfn.XLOOKUP(A54, node!$C$2:$C$500, node!$J$2:$J$500)*D54/O54, "")</f>
        <v/>
      </c>
      <c r="AB54" s="69" t="str">
        <f>IF(A54&lt;&gt;"", _xlfn.XLOOKUP(A54, node!$C$2:$C$500, node!$K$2:$K$500)*D54/O54, "")</f>
        <v/>
      </c>
      <c r="AC54" s="72" t="str">
        <f>IF(A54&lt;&gt;"",SUMIFS(node!$L$2:$L$500, node!$C$2:$C$500,"="&amp;A54, deployment!$C$2:$C$500,"&lt;&gt;"&amp;""),"")</f>
        <v/>
      </c>
      <c r="AD54" s="72" t="str">
        <f>IF(A54&lt;&gt;"",SUMIFS(node!$M$2:$M$500, node!$C$2:$C$500,"="&amp;A54, deployment!$C$2:$C$500,"&lt;&gt;"&amp;""),"")</f>
        <v/>
      </c>
    </row>
    <row r="55" spans="1:30" ht="15.75" customHeight="1" x14ac:dyDescent="0.25">
      <c r="A55" s="58" t="str">
        <f>IF(ISNONTEXT(node_raw[[#This Row],[Column2]]), "", node_raw[[#This Row],[Column2]])</f>
        <v/>
      </c>
      <c r="B55" s="60" t="str">
        <f>IF(A55&lt;&gt;"", _xlfn.XLOOKUP(A55, node!$C$2:$C$500, node!$D$2:$D$500), "")</f>
        <v/>
      </c>
      <c r="C55" s="61" t="str">
        <f>IF(A55&lt;&gt;"", _xlfn.XLOOKUP(A55, node!$C$2:$C$500, node!$E$2:$E$500), "")</f>
        <v/>
      </c>
      <c r="D55" s="61" t="str">
        <f>IF(A55&lt;&gt;"",COUNTIFS(node!$C$2:$C$500,"="&amp;A55, node!$C$2:$C$500,"&lt;&gt;"&amp;""),"")</f>
        <v/>
      </c>
      <c r="E55" s="62" t="str">
        <f>IF(A55&lt;&gt;"",SUMIFS(node!$F$2:$F$500, node!$C$2:$C$500,"="&amp;A55, node!$C$2:$C$500,"&lt;&gt;"&amp;"")/(B55*D55),"")</f>
        <v/>
      </c>
      <c r="F55" s="77" t="str">
        <f>IF(A55&lt;&gt;"",SUMIFS(node!$H$2:$H$500, node!$C$2:$C$500,"="&amp;A55, node!$C$2:$C$500,"&lt;&gt;"&amp;"")/(C55*D55),"")</f>
        <v/>
      </c>
      <c r="G55" s="75" t="str">
        <f>IF(A55&lt;&gt;"",SUMIFS(deployment!$F$2:$F$500, deployment!$D$2:$D$500,"="&amp;A55, deployment!$D$2:$D$500,"&lt;&gt;"&amp;""),"")</f>
        <v/>
      </c>
      <c r="H55" s="12" t="str">
        <f>IF(A55&lt;&gt;"",SUMIFS(deployment!$G$2:$G$500, deployment!$D$2:$D$500,"="&amp;A55, deployment!$D$2:$D$500,"&lt;&gt;"&amp;""),"")</f>
        <v/>
      </c>
      <c r="I55" s="13" t="str">
        <f>IF(A55&lt;&gt;"",SUMIFS(deployment!$H$2:$H$500, deployment!$D$2:$D$500,"="&amp;A55, deployment!$D$2:$D$500,"&lt;&gt;"&amp;""),"")</f>
        <v/>
      </c>
      <c r="J55" s="15" t="str">
        <f>IF(A55&lt;&gt;"",SUMIFS(deployment!$I$2:$I$500, deployment!$D$2:$D$500,"="&amp;A55, deployment!$D$2:$D$500,"&lt;&gt;"&amp;""),"")</f>
        <v/>
      </c>
      <c r="K55" s="43" t="str">
        <f>IF(A55&lt;&gt;"",SUMIFS(deployment!$J$2:$J$500, deployment!$D$2:$D$500,"="&amp;A55, deployment!$D$2:$D$500,"&lt;&gt;"&amp;""),"")</f>
        <v/>
      </c>
      <c r="L55" s="43" t="str">
        <f>IF(A55&lt;&gt;"",SUMIFS(deployment!$K$2:$K$500, deployment!$D$2:$D$500,"="&amp;A55, deployment!$D$2:$D$500,"&lt;&gt;"&amp;""),"")</f>
        <v/>
      </c>
      <c r="M55" s="43" t="str">
        <f>IF(A55&lt;&gt;"",SUMIFS(deployment!$L$2:$L$500, deployment!$D$2:$D$500,"="&amp;A55, deployment!$D$2:$D$500,"&lt;&gt;"&amp;""),"")</f>
        <v/>
      </c>
      <c r="N55" s="43" t="str">
        <f>IF(A55&lt;&gt;"",SUMIFS(deployment!$M$2:$M$500, deployment!$D$2:$D$500,"="&amp;A55, deployment!$D$2:$D$500,"&lt;&gt;"&amp;""),"")</f>
        <v/>
      </c>
      <c r="O55" s="63"/>
      <c r="P55" s="64" t="str">
        <f t="shared" si="0"/>
        <v/>
      </c>
      <c r="Q55" s="64" t="str">
        <f t="shared" si="1"/>
        <v/>
      </c>
      <c r="R55" s="11" t="str">
        <f t="shared" si="2"/>
        <v/>
      </c>
      <c r="S55" s="11" t="str">
        <f t="shared" si="3"/>
        <v/>
      </c>
      <c r="T55" s="11" t="str">
        <f t="shared" si="4"/>
        <v/>
      </c>
      <c r="U55" s="11" t="str">
        <f t="shared" si="5"/>
        <v/>
      </c>
      <c r="V55" s="11" t="str">
        <f t="shared" si="6"/>
        <v/>
      </c>
      <c r="W55" s="11" t="str">
        <f t="shared" si="7"/>
        <v/>
      </c>
      <c r="X55" s="65" t="str">
        <f t="shared" si="8"/>
        <v/>
      </c>
      <c r="Y55" s="66" t="str">
        <f t="shared" si="9"/>
        <v/>
      </c>
      <c r="Z55" s="67" t="str">
        <f t="shared" si="10"/>
        <v/>
      </c>
      <c r="AA55" s="68" t="str">
        <f>IF(A55&lt;&gt;"", _xlfn.XLOOKUP(A55, node!$C$2:$C$500, node!$J$2:$J$500)*D55/O55, "")</f>
        <v/>
      </c>
      <c r="AB55" s="69" t="str">
        <f>IF(A55&lt;&gt;"", _xlfn.XLOOKUP(A55, node!$C$2:$C$500, node!$K$2:$K$500)*D55/O55, "")</f>
        <v/>
      </c>
      <c r="AC55" s="72" t="str">
        <f>IF(A55&lt;&gt;"",SUMIFS(node!$L$2:$L$500, node!$C$2:$C$500,"="&amp;A55, deployment!$C$2:$C$500,"&lt;&gt;"&amp;""),"")</f>
        <v/>
      </c>
      <c r="AD55" s="72" t="str">
        <f>IF(A55&lt;&gt;"",SUMIFS(node!$M$2:$M$500, node!$C$2:$C$500,"="&amp;A55, deployment!$C$2:$C$500,"&lt;&gt;"&amp;""),"")</f>
        <v/>
      </c>
    </row>
    <row r="56" spans="1:30" ht="15.75" customHeight="1" x14ac:dyDescent="0.25">
      <c r="A56" s="58" t="str">
        <f>IF(ISNONTEXT(node_raw[[#This Row],[Column2]]), "", node_raw[[#This Row],[Column2]])</f>
        <v/>
      </c>
      <c r="B56" s="60" t="str">
        <f>IF(A56&lt;&gt;"", _xlfn.XLOOKUP(A56, node!$C$2:$C$500, node!$D$2:$D$500), "")</f>
        <v/>
      </c>
      <c r="C56" s="61" t="str">
        <f>IF(A56&lt;&gt;"", _xlfn.XLOOKUP(A56, node!$C$2:$C$500, node!$E$2:$E$500), "")</f>
        <v/>
      </c>
      <c r="D56" s="61" t="str">
        <f>IF(A56&lt;&gt;"",COUNTIFS(node!$C$2:$C$500,"="&amp;A56, node!$C$2:$C$500,"&lt;&gt;"&amp;""),"")</f>
        <v/>
      </c>
      <c r="E56" s="62" t="str">
        <f>IF(A56&lt;&gt;"",SUMIFS(node!$F$2:$F$500, node!$C$2:$C$500,"="&amp;A56, node!$C$2:$C$500,"&lt;&gt;"&amp;"")/(B56*D56),"")</f>
        <v/>
      </c>
      <c r="F56" s="77" t="str">
        <f>IF(A56&lt;&gt;"",SUMIFS(node!$H$2:$H$500, node!$C$2:$C$500,"="&amp;A56, node!$C$2:$C$500,"&lt;&gt;"&amp;"")/(C56*D56),"")</f>
        <v/>
      </c>
      <c r="G56" s="75" t="str">
        <f>IF(A56&lt;&gt;"",SUMIFS(deployment!$F$2:$F$500, deployment!$D$2:$D$500,"="&amp;A56, deployment!$D$2:$D$500,"&lt;&gt;"&amp;""),"")</f>
        <v/>
      </c>
      <c r="H56" s="12" t="str">
        <f>IF(A56&lt;&gt;"",SUMIFS(deployment!$G$2:$G$500, deployment!$D$2:$D$500,"="&amp;A56, deployment!$D$2:$D$500,"&lt;&gt;"&amp;""),"")</f>
        <v/>
      </c>
      <c r="I56" s="13" t="str">
        <f>IF(A56&lt;&gt;"",SUMIFS(deployment!$H$2:$H$500, deployment!$D$2:$D$500,"="&amp;A56, deployment!$D$2:$D$500,"&lt;&gt;"&amp;""),"")</f>
        <v/>
      </c>
      <c r="J56" s="15" t="str">
        <f>IF(A56&lt;&gt;"",SUMIFS(deployment!$I$2:$I$500, deployment!$D$2:$D$500,"="&amp;A56, deployment!$D$2:$D$500,"&lt;&gt;"&amp;""),"")</f>
        <v/>
      </c>
      <c r="K56" s="43" t="str">
        <f>IF(A56&lt;&gt;"",SUMIFS(deployment!$J$2:$J$500, deployment!$D$2:$D$500,"="&amp;A56, deployment!$D$2:$D$500,"&lt;&gt;"&amp;""),"")</f>
        <v/>
      </c>
      <c r="L56" s="43" t="str">
        <f>IF(A56&lt;&gt;"",SUMIFS(deployment!$K$2:$K$500, deployment!$D$2:$D$500,"="&amp;A56, deployment!$D$2:$D$500,"&lt;&gt;"&amp;""),"")</f>
        <v/>
      </c>
      <c r="M56" s="43" t="str">
        <f>IF(A56&lt;&gt;"",SUMIFS(deployment!$L$2:$L$500, deployment!$D$2:$D$500,"="&amp;A56, deployment!$D$2:$D$500,"&lt;&gt;"&amp;""),"")</f>
        <v/>
      </c>
      <c r="N56" s="43" t="str">
        <f>IF(A56&lt;&gt;"",SUMIFS(deployment!$M$2:$M$500, deployment!$D$2:$D$500,"="&amp;A56, deployment!$D$2:$D$500,"&lt;&gt;"&amp;""),"")</f>
        <v/>
      </c>
      <c r="O56" s="63"/>
      <c r="P56" s="64" t="str">
        <f t="shared" si="0"/>
        <v/>
      </c>
      <c r="Q56" s="64" t="str">
        <f t="shared" si="1"/>
        <v/>
      </c>
      <c r="R56" s="11" t="str">
        <f t="shared" si="2"/>
        <v/>
      </c>
      <c r="S56" s="11" t="str">
        <f t="shared" si="3"/>
        <v/>
      </c>
      <c r="T56" s="11" t="str">
        <f t="shared" si="4"/>
        <v/>
      </c>
      <c r="U56" s="11" t="str">
        <f t="shared" si="5"/>
        <v/>
      </c>
      <c r="V56" s="11" t="str">
        <f t="shared" si="6"/>
        <v/>
      </c>
      <c r="W56" s="11" t="str">
        <f t="shared" si="7"/>
        <v/>
      </c>
      <c r="X56" s="65" t="str">
        <f t="shared" si="8"/>
        <v/>
      </c>
      <c r="Y56" s="66" t="str">
        <f t="shared" si="9"/>
        <v/>
      </c>
      <c r="Z56" s="67" t="str">
        <f t="shared" si="10"/>
        <v/>
      </c>
      <c r="AA56" s="68" t="str">
        <f>IF(A56&lt;&gt;"", _xlfn.XLOOKUP(A56, node!$C$2:$C$500, node!$J$2:$J$500)*D56/O56, "")</f>
        <v/>
      </c>
      <c r="AB56" s="69" t="str">
        <f>IF(A56&lt;&gt;"", _xlfn.XLOOKUP(A56, node!$C$2:$C$500, node!$K$2:$K$500)*D56/O56, "")</f>
        <v/>
      </c>
      <c r="AC56" s="72" t="str">
        <f>IF(A56&lt;&gt;"",SUMIFS(node!$L$2:$L$500, node!$C$2:$C$500,"="&amp;A56, deployment!$C$2:$C$500,"&lt;&gt;"&amp;""),"")</f>
        <v/>
      </c>
      <c r="AD56" s="72" t="str">
        <f>IF(A56&lt;&gt;"",SUMIFS(node!$M$2:$M$500, node!$C$2:$C$500,"="&amp;A56, deployment!$C$2:$C$500,"&lt;&gt;"&amp;""),"")</f>
        <v/>
      </c>
    </row>
    <row r="57" spans="1:30" ht="15.75" customHeight="1" x14ac:dyDescent="0.25">
      <c r="A57" s="58" t="str">
        <f>IF(ISNONTEXT(node_raw[[#This Row],[Column2]]), "", node_raw[[#This Row],[Column2]])</f>
        <v/>
      </c>
      <c r="B57" s="60" t="str">
        <f>IF(A57&lt;&gt;"", _xlfn.XLOOKUP(A57, node!$C$2:$C$500, node!$D$2:$D$500), "")</f>
        <v/>
      </c>
      <c r="C57" s="61" t="str">
        <f>IF(A57&lt;&gt;"", _xlfn.XLOOKUP(A57, node!$C$2:$C$500, node!$E$2:$E$500), "")</f>
        <v/>
      </c>
      <c r="D57" s="61" t="str">
        <f>IF(A57&lt;&gt;"",COUNTIFS(node!$C$2:$C$500,"="&amp;A57, node!$C$2:$C$500,"&lt;&gt;"&amp;""),"")</f>
        <v/>
      </c>
      <c r="E57" s="62" t="str">
        <f>IF(A57&lt;&gt;"",SUMIFS(node!$F$2:$F$500, node!$C$2:$C$500,"="&amp;A57, node!$C$2:$C$500,"&lt;&gt;"&amp;"")/(B57*D57),"")</f>
        <v/>
      </c>
      <c r="F57" s="77" t="str">
        <f>IF(A57&lt;&gt;"",SUMIFS(node!$H$2:$H$500, node!$C$2:$C$500,"="&amp;A57, node!$C$2:$C$500,"&lt;&gt;"&amp;"")/(C57*D57),"")</f>
        <v/>
      </c>
      <c r="G57" s="75" t="str">
        <f>IF(A57&lt;&gt;"",SUMIFS(deployment!$F$2:$F$500, deployment!$D$2:$D$500,"="&amp;A57, deployment!$D$2:$D$500,"&lt;&gt;"&amp;""),"")</f>
        <v/>
      </c>
      <c r="H57" s="12" t="str">
        <f>IF(A57&lt;&gt;"",SUMIFS(deployment!$G$2:$G$500, deployment!$D$2:$D$500,"="&amp;A57, deployment!$D$2:$D$500,"&lt;&gt;"&amp;""),"")</f>
        <v/>
      </c>
      <c r="I57" s="13" t="str">
        <f>IF(A57&lt;&gt;"",SUMIFS(deployment!$H$2:$H$500, deployment!$D$2:$D$500,"="&amp;A57, deployment!$D$2:$D$500,"&lt;&gt;"&amp;""),"")</f>
        <v/>
      </c>
      <c r="J57" s="15" t="str">
        <f>IF(A57&lt;&gt;"",SUMIFS(deployment!$I$2:$I$500, deployment!$D$2:$D$500,"="&amp;A57, deployment!$D$2:$D$500,"&lt;&gt;"&amp;""),"")</f>
        <v/>
      </c>
      <c r="K57" s="43" t="str">
        <f>IF(A57&lt;&gt;"",SUMIFS(deployment!$J$2:$J$500, deployment!$D$2:$D$500,"="&amp;A57, deployment!$D$2:$D$500,"&lt;&gt;"&amp;""),"")</f>
        <v/>
      </c>
      <c r="L57" s="43" t="str">
        <f>IF(A57&lt;&gt;"",SUMIFS(deployment!$K$2:$K$500, deployment!$D$2:$D$500,"="&amp;A57, deployment!$D$2:$D$500,"&lt;&gt;"&amp;""),"")</f>
        <v/>
      </c>
      <c r="M57" s="43" t="str">
        <f>IF(A57&lt;&gt;"",SUMIFS(deployment!$L$2:$L$500, deployment!$D$2:$D$500,"="&amp;A57, deployment!$D$2:$D$500,"&lt;&gt;"&amp;""),"")</f>
        <v/>
      </c>
      <c r="N57" s="43" t="str">
        <f>IF(A57&lt;&gt;"",SUMIFS(deployment!$M$2:$M$500, deployment!$D$2:$D$500,"="&amp;A57, deployment!$D$2:$D$500,"&lt;&gt;"&amp;""),"")</f>
        <v/>
      </c>
      <c r="O57" s="63"/>
      <c r="P57" s="64" t="str">
        <f t="shared" si="0"/>
        <v/>
      </c>
      <c r="Q57" s="64" t="str">
        <f t="shared" si="1"/>
        <v/>
      </c>
      <c r="R57" s="11" t="str">
        <f t="shared" si="2"/>
        <v/>
      </c>
      <c r="S57" s="11" t="str">
        <f t="shared" si="3"/>
        <v/>
      </c>
      <c r="T57" s="11" t="str">
        <f t="shared" si="4"/>
        <v/>
      </c>
      <c r="U57" s="11" t="str">
        <f t="shared" si="5"/>
        <v/>
      </c>
      <c r="V57" s="11" t="str">
        <f t="shared" si="6"/>
        <v/>
      </c>
      <c r="W57" s="11" t="str">
        <f t="shared" si="7"/>
        <v/>
      </c>
      <c r="X57" s="65" t="str">
        <f t="shared" si="8"/>
        <v/>
      </c>
      <c r="Y57" s="66" t="str">
        <f t="shared" si="9"/>
        <v/>
      </c>
      <c r="Z57" s="67" t="str">
        <f t="shared" si="10"/>
        <v/>
      </c>
      <c r="AA57" s="68" t="str">
        <f>IF(A57&lt;&gt;"", _xlfn.XLOOKUP(A57, node!$C$2:$C$500, node!$J$2:$J$500)*D57/O57, "")</f>
        <v/>
      </c>
      <c r="AB57" s="69" t="str">
        <f>IF(A57&lt;&gt;"", _xlfn.XLOOKUP(A57, node!$C$2:$C$500, node!$K$2:$K$500)*D57/O57, "")</f>
        <v/>
      </c>
      <c r="AC57" s="72" t="str">
        <f>IF(A57&lt;&gt;"",SUMIFS(node!$L$2:$L$500, node!$C$2:$C$500,"="&amp;A57, deployment!$C$2:$C$500,"&lt;&gt;"&amp;""),"")</f>
        <v/>
      </c>
      <c r="AD57" s="72" t="str">
        <f>IF(A57&lt;&gt;"",SUMIFS(node!$M$2:$M$500, node!$C$2:$C$500,"="&amp;A57, deployment!$C$2:$C$500,"&lt;&gt;"&amp;""),"")</f>
        <v/>
      </c>
    </row>
    <row r="58" spans="1:30" ht="15.75" customHeight="1" x14ac:dyDescent="0.25">
      <c r="A58" s="58" t="str">
        <f>IF(ISNONTEXT(node_raw[[#This Row],[Column2]]), "", node_raw[[#This Row],[Column2]])</f>
        <v/>
      </c>
      <c r="B58" s="60" t="str">
        <f>IF(A58&lt;&gt;"", _xlfn.XLOOKUP(A58, node!$C$2:$C$500, node!$D$2:$D$500), "")</f>
        <v/>
      </c>
      <c r="C58" s="61" t="str">
        <f>IF(A58&lt;&gt;"", _xlfn.XLOOKUP(A58, node!$C$2:$C$500, node!$E$2:$E$500), "")</f>
        <v/>
      </c>
      <c r="D58" s="61" t="str">
        <f>IF(A58&lt;&gt;"",COUNTIFS(node!$C$2:$C$500,"="&amp;A58, node!$C$2:$C$500,"&lt;&gt;"&amp;""),"")</f>
        <v/>
      </c>
      <c r="E58" s="62" t="str">
        <f>IF(A58&lt;&gt;"",SUMIFS(node!$F$2:$F$500, node!$C$2:$C$500,"="&amp;A58, node!$C$2:$C$500,"&lt;&gt;"&amp;"")/(B58*D58),"")</f>
        <v/>
      </c>
      <c r="F58" s="77" t="str">
        <f>IF(A58&lt;&gt;"",SUMIFS(node!$H$2:$H$500, node!$C$2:$C$500,"="&amp;A58, node!$C$2:$C$500,"&lt;&gt;"&amp;"")/(C58*D58),"")</f>
        <v/>
      </c>
      <c r="G58" s="75" t="str">
        <f>IF(A58&lt;&gt;"",SUMIFS(deployment!$F$2:$F$500, deployment!$D$2:$D$500,"="&amp;A58, deployment!$D$2:$D$500,"&lt;&gt;"&amp;""),"")</f>
        <v/>
      </c>
      <c r="H58" s="12" t="str">
        <f>IF(A58&lt;&gt;"",SUMIFS(deployment!$G$2:$G$500, deployment!$D$2:$D$500,"="&amp;A58, deployment!$D$2:$D$500,"&lt;&gt;"&amp;""),"")</f>
        <v/>
      </c>
      <c r="I58" s="13" t="str">
        <f>IF(A58&lt;&gt;"",SUMIFS(deployment!$H$2:$H$500, deployment!$D$2:$D$500,"="&amp;A58, deployment!$D$2:$D$500,"&lt;&gt;"&amp;""),"")</f>
        <v/>
      </c>
      <c r="J58" s="15" t="str">
        <f>IF(A58&lt;&gt;"",SUMIFS(deployment!$I$2:$I$500, deployment!$D$2:$D$500,"="&amp;A58, deployment!$D$2:$D$500,"&lt;&gt;"&amp;""),"")</f>
        <v/>
      </c>
      <c r="K58" s="43" t="str">
        <f>IF(A58&lt;&gt;"",SUMIFS(deployment!$J$2:$J$500, deployment!$D$2:$D$500,"="&amp;A58, deployment!$D$2:$D$500,"&lt;&gt;"&amp;""),"")</f>
        <v/>
      </c>
      <c r="L58" s="43" t="str">
        <f>IF(A58&lt;&gt;"",SUMIFS(deployment!$K$2:$K$500, deployment!$D$2:$D$500,"="&amp;A58, deployment!$D$2:$D$500,"&lt;&gt;"&amp;""),"")</f>
        <v/>
      </c>
      <c r="M58" s="43" t="str">
        <f>IF(A58&lt;&gt;"",SUMIFS(deployment!$L$2:$L$500, deployment!$D$2:$D$500,"="&amp;A58, deployment!$D$2:$D$500,"&lt;&gt;"&amp;""),"")</f>
        <v/>
      </c>
      <c r="N58" s="43" t="str">
        <f>IF(A58&lt;&gt;"",SUMIFS(deployment!$M$2:$M$500, deployment!$D$2:$D$500,"="&amp;A58, deployment!$D$2:$D$500,"&lt;&gt;"&amp;""),"")</f>
        <v/>
      </c>
      <c r="O58" s="63"/>
      <c r="P58" s="64" t="str">
        <f t="shared" si="0"/>
        <v/>
      </c>
      <c r="Q58" s="64" t="str">
        <f t="shared" si="1"/>
        <v/>
      </c>
      <c r="R58" s="11" t="str">
        <f t="shared" si="2"/>
        <v/>
      </c>
      <c r="S58" s="11" t="str">
        <f t="shared" si="3"/>
        <v/>
      </c>
      <c r="T58" s="11" t="str">
        <f t="shared" si="4"/>
        <v/>
      </c>
      <c r="U58" s="11" t="str">
        <f t="shared" si="5"/>
        <v/>
      </c>
      <c r="V58" s="11" t="str">
        <f t="shared" si="6"/>
        <v/>
      </c>
      <c r="W58" s="11" t="str">
        <f t="shared" si="7"/>
        <v/>
      </c>
      <c r="X58" s="65" t="str">
        <f t="shared" si="8"/>
        <v/>
      </c>
      <c r="Y58" s="66" t="str">
        <f t="shared" si="9"/>
        <v/>
      </c>
      <c r="Z58" s="67" t="str">
        <f t="shared" si="10"/>
        <v/>
      </c>
      <c r="AA58" s="68" t="str">
        <f>IF(A58&lt;&gt;"", _xlfn.XLOOKUP(A58, node!$C$2:$C$500, node!$J$2:$J$500)*D58/O58, "")</f>
        <v/>
      </c>
      <c r="AB58" s="69" t="str">
        <f>IF(A58&lt;&gt;"", _xlfn.XLOOKUP(A58, node!$C$2:$C$500, node!$K$2:$K$500)*D58/O58, "")</f>
        <v/>
      </c>
      <c r="AC58" s="72" t="str">
        <f>IF(A58&lt;&gt;"",SUMIFS(node!$L$2:$L$500, node!$C$2:$C$500,"="&amp;A58, deployment!$C$2:$C$500,"&lt;&gt;"&amp;""),"")</f>
        <v/>
      </c>
      <c r="AD58" s="72" t="str">
        <f>IF(A58&lt;&gt;"",SUMIFS(node!$M$2:$M$500, node!$C$2:$C$500,"="&amp;A58, deployment!$C$2:$C$500,"&lt;&gt;"&amp;""),"")</f>
        <v/>
      </c>
    </row>
    <row r="59" spans="1:30" ht="15.75" customHeight="1" x14ac:dyDescent="0.25">
      <c r="A59" s="58" t="str">
        <f>IF(ISNONTEXT(node_raw[[#This Row],[Column2]]), "", node_raw[[#This Row],[Column2]])</f>
        <v/>
      </c>
      <c r="B59" s="60" t="str">
        <f>IF(A59&lt;&gt;"", _xlfn.XLOOKUP(A59, node!$C$2:$C$500, node!$D$2:$D$500), "")</f>
        <v/>
      </c>
      <c r="C59" s="61" t="str">
        <f>IF(A59&lt;&gt;"", _xlfn.XLOOKUP(A59, node!$C$2:$C$500, node!$E$2:$E$500), "")</f>
        <v/>
      </c>
      <c r="D59" s="61" t="str">
        <f>IF(A59&lt;&gt;"",COUNTIFS(node!$C$2:$C$500,"="&amp;A59, node!$C$2:$C$500,"&lt;&gt;"&amp;""),"")</f>
        <v/>
      </c>
      <c r="E59" s="62" t="str">
        <f>IF(A59&lt;&gt;"",SUMIFS(node!$F$2:$F$500, node!$C$2:$C$500,"="&amp;A59, node!$C$2:$C$500,"&lt;&gt;"&amp;"")/(B59*D59),"")</f>
        <v/>
      </c>
      <c r="F59" s="77" t="str">
        <f>IF(A59&lt;&gt;"",SUMIFS(node!$H$2:$H$500, node!$C$2:$C$500,"="&amp;A59, node!$C$2:$C$500,"&lt;&gt;"&amp;"")/(C59*D59),"")</f>
        <v/>
      </c>
      <c r="G59" s="75" t="str">
        <f>IF(A59&lt;&gt;"",SUMIFS(deployment!$F$2:$F$500, deployment!$D$2:$D$500,"="&amp;A59, deployment!$D$2:$D$500,"&lt;&gt;"&amp;""),"")</f>
        <v/>
      </c>
      <c r="H59" s="12" t="str">
        <f>IF(A59&lt;&gt;"",SUMIFS(deployment!$G$2:$G$500, deployment!$D$2:$D$500,"="&amp;A59, deployment!$D$2:$D$500,"&lt;&gt;"&amp;""),"")</f>
        <v/>
      </c>
      <c r="I59" s="13" t="str">
        <f>IF(A59&lt;&gt;"",SUMIFS(deployment!$H$2:$H$500, deployment!$D$2:$D$500,"="&amp;A59, deployment!$D$2:$D$500,"&lt;&gt;"&amp;""),"")</f>
        <v/>
      </c>
      <c r="J59" s="15" t="str">
        <f>IF(A59&lt;&gt;"",SUMIFS(deployment!$I$2:$I$500, deployment!$D$2:$D$500,"="&amp;A59, deployment!$D$2:$D$500,"&lt;&gt;"&amp;""),"")</f>
        <v/>
      </c>
      <c r="K59" s="43" t="str">
        <f>IF(A59&lt;&gt;"",SUMIFS(deployment!$J$2:$J$500, deployment!$D$2:$D$500,"="&amp;A59, deployment!$D$2:$D$500,"&lt;&gt;"&amp;""),"")</f>
        <v/>
      </c>
      <c r="L59" s="43" t="str">
        <f>IF(A59&lt;&gt;"",SUMIFS(deployment!$K$2:$K$500, deployment!$D$2:$D$500,"="&amp;A59, deployment!$D$2:$D$500,"&lt;&gt;"&amp;""),"")</f>
        <v/>
      </c>
      <c r="M59" s="43" t="str">
        <f>IF(A59&lt;&gt;"",SUMIFS(deployment!$L$2:$L$500, deployment!$D$2:$D$500,"="&amp;A59, deployment!$D$2:$D$500,"&lt;&gt;"&amp;""),"")</f>
        <v/>
      </c>
      <c r="N59" s="43" t="str">
        <f>IF(A59&lt;&gt;"",SUMIFS(deployment!$M$2:$M$500, deployment!$D$2:$D$500,"="&amp;A59, deployment!$D$2:$D$500,"&lt;&gt;"&amp;""),"")</f>
        <v/>
      </c>
      <c r="O59" s="63"/>
      <c r="P59" s="64" t="str">
        <f t="shared" si="0"/>
        <v/>
      </c>
      <c r="Q59" s="64" t="str">
        <f t="shared" si="1"/>
        <v/>
      </c>
      <c r="R59" s="11" t="str">
        <f t="shared" si="2"/>
        <v/>
      </c>
      <c r="S59" s="11" t="str">
        <f t="shared" si="3"/>
        <v/>
      </c>
      <c r="T59" s="11" t="str">
        <f t="shared" si="4"/>
        <v/>
      </c>
      <c r="U59" s="11" t="str">
        <f t="shared" si="5"/>
        <v/>
      </c>
      <c r="V59" s="11" t="str">
        <f t="shared" si="6"/>
        <v/>
      </c>
      <c r="W59" s="11" t="str">
        <f t="shared" si="7"/>
        <v/>
      </c>
      <c r="X59" s="65" t="str">
        <f t="shared" si="8"/>
        <v/>
      </c>
      <c r="Y59" s="66" t="str">
        <f t="shared" si="9"/>
        <v/>
      </c>
      <c r="Z59" s="67" t="str">
        <f t="shared" si="10"/>
        <v/>
      </c>
      <c r="AA59" s="68" t="str">
        <f>IF(A59&lt;&gt;"", _xlfn.XLOOKUP(A59, node!$C$2:$C$500, node!$J$2:$J$500)*D59/O59, "")</f>
        <v/>
      </c>
      <c r="AB59" s="69" t="str">
        <f>IF(A59&lt;&gt;"", _xlfn.XLOOKUP(A59, node!$C$2:$C$500, node!$K$2:$K$500)*D59/O59, "")</f>
        <v/>
      </c>
      <c r="AC59" s="72" t="str">
        <f>IF(A59&lt;&gt;"",SUMIFS(node!$L$2:$L$500, node!$C$2:$C$500,"="&amp;A59, deployment!$C$2:$C$500,"&lt;&gt;"&amp;""),"")</f>
        <v/>
      </c>
      <c r="AD59" s="72" t="str">
        <f>IF(A59&lt;&gt;"",SUMIFS(node!$M$2:$M$500, node!$C$2:$C$500,"="&amp;A59, deployment!$C$2:$C$500,"&lt;&gt;"&amp;""),"")</f>
        <v/>
      </c>
    </row>
    <row r="60" spans="1:30" ht="15.75" customHeight="1" x14ac:dyDescent="0.25">
      <c r="A60" s="58" t="str">
        <f>IF(ISNONTEXT(node_raw[[#This Row],[Column2]]), "", node_raw[[#This Row],[Column2]])</f>
        <v/>
      </c>
      <c r="B60" s="60" t="str">
        <f>IF(A60&lt;&gt;"", _xlfn.XLOOKUP(A60, node!$C$2:$C$500, node!$D$2:$D$500), "")</f>
        <v/>
      </c>
      <c r="C60" s="61" t="str">
        <f>IF(A60&lt;&gt;"", _xlfn.XLOOKUP(A60, node!$C$2:$C$500, node!$E$2:$E$500), "")</f>
        <v/>
      </c>
      <c r="D60" s="61" t="str">
        <f>IF(A60&lt;&gt;"",COUNTIFS(node!$C$2:$C$500,"="&amp;A60, node!$C$2:$C$500,"&lt;&gt;"&amp;""),"")</f>
        <v/>
      </c>
      <c r="E60" s="62" t="str">
        <f>IF(A60&lt;&gt;"",SUMIFS(node!$F$2:$F$500, node!$C$2:$C$500,"="&amp;A60, node!$C$2:$C$500,"&lt;&gt;"&amp;"")/(B60*D60),"")</f>
        <v/>
      </c>
      <c r="F60" s="77" t="str">
        <f>IF(A60&lt;&gt;"",SUMIFS(node!$H$2:$H$500, node!$C$2:$C$500,"="&amp;A60, node!$C$2:$C$500,"&lt;&gt;"&amp;"")/(C60*D60),"")</f>
        <v/>
      </c>
      <c r="G60" s="75" t="str">
        <f>IF(A60&lt;&gt;"",SUMIFS(deployment!$F$2:$F$500, deployment!$D$2:$D$500,"="&amp;A60, deployment!$D$2:$D$500,"&lt;&gt;"&amp;""),"")</f>
        <v/>
      </c>
      <c r="H60" s="12" t="str">
        <f>IF(A60&lt;&gt;"",SUMIFS(deployment!$G$2:$G$500, deployment!$D$2:$D$500,"="&amp;A60, deployment!$D$2:$D$500,"&lt;&gt;"&amp;""),"")</f>
        <v/>
      </c>
      <c r="I60" s="13" t="str">
        <f>IF(A60&lt;&gt;"",SUMIFS(deployment!$H$2:$H$500, deployment!$D$2:$D$500,"="&amp;A60, deployment!$D$2:$D$500,"&lt;&gt;"&amp;""),"")</f>
        <v/>
      </c>
      <c r="J60" s="15" t="str">
        <f>IF(A60&lt;&gt;"",SUMIFS(deployment!$I$2:$I$500, deployment!$D$2:$D$500,"="&amp;A60, deployment!$D$2:$D$500,"&lt;&gt;"&amp;""),"")</f>
        <v/>
      </c>
      <c r="K60" s="43" t="str">
        <f>IF(A60&lt;&gt;"",SUMIFS(deployment!$J$2:$J$500, deployment!$D$2:$D$500,"="&amp;A60, deployment!$D$2:$D$500,"&lt;&gt;"&amp;""),"")</f>
        <v/>
      </c>
      <c r="L60" s="43" t="str">
        <f>IF(A60&lt;&gt;"",SUMIFS(deployment!$K$2:$K$500, deployment!$D$2:$D$500,"="&amp;A60, deployment!$D$2:$D$500,"&lt;&gt;"&amp;""),"")</f>
        <v/>
      </c>
      <c r="M60" s="43" t="str">
        <f>IF(A60&lt;&gt;"",SUMIFS(deployment!$L$2:$L$500, deployment!$D$2:$D$500,"="&amp;A60, deployment!$D$2:$D$500,"&lt;&gt;"&amp;""),"")</f>
        <v/>
      </c>
      <c r="N60" s="43" t="str">
        <f>IF(A60&lt;&gt;"",SUMIFS(deployment!$M$2:$M$500, deployment!$D$2:$D$500,"="&amp;A60, deployment!$D$2:$D$500,"&lt;&gt;"&amp;""),"")</f>
        <v/>
      </c>
      <c r="O60" s="63"/>
      <c r="P60" s="64" t="str">
        <f t="shared" si="0"/>
        <v/>
      </c>
      <c r="Q60" s="64" t="str">
        <f t="shared" si="1"/>
        <v/>
      </c>
      <c r="R60" s="11" t="str">
        <f t="shared" si="2"/>
        <v/>
      </c>
      <c r="S60" s="11" t="str">
        <f t="shared" si="3"/>
        <v/>
      </c>
      <c r="T60" s="11" t="str">
        <f t="shared" si="4"/>
        <v/>
      </c>
      <c r="U60" s="11" t="str">
        <f t="shared" si="5"/>
        <v/>
      </c>
      <c r="V60" s="11" t="str">
        <f t="shared" si="6"/>
        <v/>
      </c>
      <c r="W60" s="11" t="str">
        <f t="shared" si="7"/>
        <v/>
      </c>
      <c r="X60" s="65" t="str">
        <f t="shared" si="8"/>
        <v/>
      </c>
      <c r="Y60" s="66" t="str">
        <f t="shared" si="9"/>
        <v/>
      </c>
      <c r="Z60" s="67" t="str">
        <f t="shared" si="10"/>
        <v/>
      </c>
      <c r="AA60" s="68" t="str">
        <f>IF(A60&lt;&gt;"", _xlfn.XLOOKUP(A60, node!$C$2:$C$500, node!$J$2:$J$500)*D60/O60, "")</f>
        <v/>
      </c>
      <c r="AB60" s="69" t="str">
        <f>IF(A60&lt;&gt;"", _xlfn.XLOOKUP(A60, node!$C$2:$C$500, node!$K$2:$K$500)*D60/O60, "")</f>
        <v/>
      </c>
      <c r="AC60" s="72" t="str">
        <f>IF(A60&lt;&gt;"",SUMIFS(node!$L$2:$L$500, node!$C$2:$C$500,"="&amp;A60, deployment!$C$2:$C$500,"&lt;&gt;"&amp;""),"")</f>
        <v/>
      </c>
      <c r="AD60" s="72" t="str">
        <f>IF(A60&lt;&gt;"",SUMIFS(node!$M$2:$M$500, node!$C$2:$C$500,"="&amp;A60, deployment!$C$2:$C$500,"&lt;&gt;"&amp;""),"")</f>
        <v/>
      </c>
    </row>
    <row r="61" spans="1:30" ht="15.75" customHeight="1" x14ac:dyDescent="0.25">
      <c r="A61" s="58" t="str">
        <f>IF(ISNONTEXT(node_raw[[#This Row],[Column2]]), "", node_raw[[#This Row],[Column2]])</f>
        <v/>
      </c>
      <c r="B61" s="60" t="str">
        <f>IF(A61&lt;&gt;"", _xlfn.XLOOKUP(A61, node!$C$2:$C$500, node!$D$2:$D$500), "")</f>
        <v/>
      </c>
      <c r="C61" s="61" t="str">
        <f>IF(A61&lt;&gt;"", _xlfn.XLOOKUP(A61, node!$C$2:$C$500, node!$E$2:$E$500), "")</f>
        <v/>
      </c>
      <c r="D61" s="61" t="str">
        <f>IF(A61&lt;&gt;"",COUNTIFS(node!$C$2:$C$500,"="&amp;A61, node!$C$2:$C$500,"&lt;&gt;"&amp;""),"")</f>
        <v/>
      </c>
      <c r="E61" s="62" t="str">
        <f>IF(A61&lt;&gt;"",SUMIFS(node!$F$2:$F$500, node!$C$2:$C$500,"="&amp;A61, node!$C$2:$C$500,"&lt;&gt;"&amp;"")/(B61*D61),"")</f>
        <v/>
      </c>
      <c r="F61" s="77" t="str">
        <f>IF(A61&lt;&gt;"",SUMIFS(node!$H$2:$H$500, node!$C$2:$C$500,"="&amp;A61, node!$C$2:$C$500,"&lt;&gt;"&amp;"")/(C61*D61),"")</f>
        <v/>
      </c>
      <c r="G61" s="75" t="str">
        <f>IF(A61&lt;&gt;"",SUMIFS(deployment!$F$2:$F$500, deployment!$D$2:$D$500,"="&amp;A61, deployment!$D$2:$D$500,"&lt;&gt;"&amp;""),"")</f>
        <v/>
      </c>
      <c r="H61" s="12" t="str">
        <f>IF(A61&lt;&gt;"",SUMIFS(deployment!$G$2:$G$500, deployment!$D$2:$D$500,"="&amp;A61, deployment!$D$2:$D$500,"&lt;&gt;"&amp;""),"")</f>
        <v/>
      </c>
      <c r="I61" s="13" t="str">
        <f>IF(A61&lt;&gt;"",SUMIFS(deployment!$H$2:$H$500, deployment!$D$2:$D$500,"="&amp;A61, deployment!$D$2:$D$500,"&lt;&gt;"&amp;""),"")</f>
        <v/>
      </c>
      <c r="J61" s="15" t="str">
        <f>IF(A61&lt;&gt;"",SUMIFS(deployment!$I$2:$I$500, deployment!$D$2:$D$500,"="&amp;A61, deployment!$D$2:$D$500,"&lt;&gt;"&amp;""),"")</f>
        <v/>
      </c>
      <c r="K61" s="43" t="str">
        <f>IF(A61&lt;&gt;"",SUMIFS(deployment!$J$2:$J$500, deployment!$D$2:$D$500,"="&amp;A61, deployment!$D$2:$D$500,"&lt;&gt;"&amp;""),"")</f>
        <v/>
      </c>
      <c r="L61" s="43" t="str">
        <f>IF(A61&lt;&gt;"",SUMIFS(deployment!$K$2:$K$500, deployment!$D$2:$D$500,"="&amp;A61, deployment!$D$2:$D$500,"&lt;&gt;"&amp;""),"")</f>
        <v/>
      </c>
      <c r="M61" s="43" t="str">
        <f>IF(A61&lt;&gt;"",SUMIFS(deployment!$L$2:$L$500, deployment!$D$2:$D$500,"="&amp;A61, deployment!$D$2:$D$500,"&lt;&gt;"&amp;""),"")</f>
        <v/>
      </c>
      <c r="N61" s="43" t="str">
        <f>IF(A61&lt;&gt;"",SUMIFS(deployment!$M$2:$M$500, deployment!$D$2:$D$500,"="&amp;A61, deployment!$D$2:$D$500,"&lt;&gt;"&amp;""),"")</f>
        <v/>
      </c>
      <c r="O61" s="63"/>
      <c r="P61" s="64" t="str">
        <f t="shared" si="0"/>
        <v/>
      </c>
      <c r="Q61" s="64" t="str">
        <f t="shared" si="1"/>
        <v/>
      </c>
      <c r="R61" s="11" t="str">
        <f t="shared" si="2"/>
        <v/>
      </c>
      <c r="S61" s="11" t="str">
        <f t="shared" si="3"/>
        <v/>
      </c>
      <c r="T61" s="11" t="str">
        <f t="shared" si="4"/>
        <v/>
      </c>
      <c r="U61" s="11" t="str">
        <f t="shared" si="5"/>
        <v/>
      </c>
      <c r="V61" s="11" t="str">
        <f t="shared" si="6"/>
        <v/>
      </c>
      <c r="W61" s="11" t="str">
        <f t="shared" si="7"/>
        <v/>
      </c>
      <c r="X61" s="65" t="str">
        <f t="shared" si="8"/>
        <v/>
      </c>
      <c r="Y61" s="66" t="str">
        <f t="shared" si="9"/>
        <v/>
      </c>
      <c r="Z61" s="67" t="str">
        <f t="shared" si="10"/>
        <v/>
      </c>
      <c r="AA61" s="68" t="str">
        <f>IF(A61&lt;&gt;"", _xlfn.XLOOKUP(A61, node!$C$2:$C$500, node!$J$2:$J$500)*D61/O61, "")</f>
        <v/>
      </c>
      <c r="AB61" s="69" t="str">
        <f>IF(A61&lt;&gt;"", _xlfn.XLOOKUP(A61, node!$C$2:$C$500, node!$K$2:$K$500)*D61/O61, "")</f>
        <v/>
      </c>
      <c r="AC61" s="72" t="str">
        <f>IF(A61&lt;&gt;"",SUMIFS(node!$L$2:$L$500, node!$C$2:$C$500,"="&amp;A61, deployment!$C$2:$C$500,"&lt;&gt;"&amp;""),"")</f>
        <v/>
      </c>
      <c r="AD61" s="72" t="str">
        <f>IF(A61&lt;&gt;"",SUMIFS(node!$M$2:$M$500, node!$C$2:$C$500,"="&amp;A61, deployment!$C$2:$C$500,"&lt;&gt;"&amp;""),"")</f>
        <v/>
      </c>
    </row>
    <row r="62" spans="1:30" ht="15.75" customHeight="1" x14ac:dyDescent="0.25">
      <c r="A62" s="58" t="str">
        <f>IF(ISNONTEXT(node_raw[[#This Row],[Column2]]), "", node_raw[[#This Row],[Column2]])</f>
        <v/>
      </c>
      <c r="B62" s="60" t="str">
        <f>IF(A62&lt;&gt;"", _xlfn.XLOOKUP(A62, node!$C$2:$C$500, node!$D$2:$D$500), "")</f>
        <v/>
      </c>
      <c r="C62" s="61" t="str">
        <f>IF(A62&lt;&gt;"", _xlfn.XLOOKUP(A62, node!$C$2:$C$500, node!$E$2:$E$500), "")</f>
        <v/>
      </c>
      <c r="D62" s="61" t="str">
        <f>IF(A62&lt;&gt;"",COUNTIFS(node!$C$2:$C$500,"="&amp;A62, node!$C$2:$C$500,"&lt;&gt;"&amp;""),"")</f>
        <v/>
      </c>
      <c r="E62" s="62" t="str">
        <f>IF(A62&lt;&gt;"",SUMIFS(node!$F$2:$F$500, node!$C$2:$C$500,"="&amp;A62, node!$C$2:$C$500,"&lt;&gt;"&amp;"")/(B62*D62),"")</f>
        <v/>
      </c>
      <c r="F62" s="77" t="str">
        <f>IF(A62&lt;&gt;"",SUMIFS(node!$H$2:$H$500, node!$C$2:$C$500,"="&amp;A62, node!$C$2:$C$500,"&lt;&gt;"&amp;"")/(C62*D62),"")</f>
        <v/>
      </c>
      <c r="G62" s="75" t="str">
        <f>IF(A62&lt;&gt;"",SUMIFS(deployment!$F$2:$F$500, deployment!$D$2:$D$500,"="&amp;A62, deployment!$D$2:$D$500,"&lt;&gt;"&amp;""),"")</f>
        <v/>
      </c>
      <c r="H62" s="12" t="str">
        <f>IF(A62&lt;&gt;"",SUMIFS(deployment!$G$2:$G$500, deployment!$D$2:$D$500,"="&amp;A62, deployment!$D$2:$D$500,"&lt;&gt;"&amp;""),"")</f>
        <v/>
      </c>
      <c r="I62" s="13" t="str">
        <f>IF(A62&lt;&gt;"",SUMIFS(deployment!$H$2:$H$500, deployment!$D$2:$D$500,"="&amp;A62, deployment!$D$2:$D$500,"&lt;&gt;"&amp;""),"")</f>
        <v/>
      </c>
      <c r="J62" s="15" t="str">
        <f>IF(A62&lt;&gt;"",SUMIFS(deployment!$I$2:$I$500, deployment!$D$2:$D$500,"="&amp;A62, deployment!$D$2:$D$500,"&lt;&gt;"&amp;""),"")</f>
        <v/>
      </c>
      <c r="K62" s="43" t="str">
        <f>IF(A62&lt;&gt;"",SUMIFS(deployment!$J$2:$J$500, deployment!$D$2:$D$500,"="&amp;A62, deployment!$D$2:$D$500,"&lt;&gt;"&amp;""),"")</f>
        <v/>
      </c>
      <c r="L62" s="43" t="str">
        <f>IF(A62&lt;&gt;"",SUMIFS(deployment!$K$2:$K$500, deployment!$D$2:$D$500,"="&amp;A62, deployment!$D$2:$D$500,"&lt;&gt;"&amp;""),"")</f>
        <v/>
      </c>
      <c r="M62" s="43" t="str">
        <f>IF(A62&lt;&gt;"",SUMIFS(deployment!$L$2:$L$500, deployment!$D$2:$D$500,"="&amp;A62, deployment!$D$2:$D$500,"&lt;&gt;"&amp;""),"")</f>
        <v/>
      </c>
      <c r="N62" s="43" t="str">
        <f>IF(A62&lt;&gt;"",SUMIFS(deployment!$M$2:$M$500, deployment!$D$2:$D$500,"="&amp;A62, deployment!$D$2:$D$500,"&lt;&gt;"&amp;""),"")</f>
        <v/>
      </c>
      <c r="O62" s="63"/>
      <c r="P62" s="64" t="str">
        <f t="shared" si="0"/>
        <v/>
      </c>
      <c r="Q62" s="64" t="str">
        <f t="shared" si="1"/>
        <v/>
      </c>
      <c r="R62" s="11" t="str">
        <f t="shared" si="2"/>
        <v/>
      </c>
      <c r="S62" s="11" t="str">
        <f t="shared" si="3"/>
        <v/>
      </c>
      <c r="T62" s="11" t="str">
        <f t="shared" si="4"/>
        <v/>
      </c>
      <c r="U62" s="11" t="str">
        <f t="shared" si="5"/>
        <v/>
      </c>
      <c r="V62" s="11" t="str">
        <f t="shared" si="6"/>
        <v/>
      </c>
      <c r="W62" s="11" t="str">
        <f t="shared" si="7"/>
        <v/>
      </c>
      <c r="X62" s="65" t="str">
        <f t="shared" si="8"/>
        <v/>
      </c>
      <c r="Y62" s="66" t="str">
        <f t="shared" si="9"/>
        <v/>
      </c>
      <c r="Z62" s="67" t="str">
        <f t="shared" si="10"/>
        <v/>
      </c>
      <c r="AA62" s="68" t="str">
        <f>IF(A62&lt;&gt;"", _xlfn.XLOOKUP(A62, node!$C$2:$C$500, node!$J$2:$J$500)*D62/O62, "")</f>
        <v/>
      </c>
      <c r="AB62" s="69" t="str">
        <f>IF(A62&lt;&gt;"", _xlfn.XLOOKUP(A62, node!$C$2:$C$500, node!$K$2:$K$500)*D62/O62, "")</f>
        <v/>
      </c>
      <c r="AC62" s="72" t="str">
        <f>IF(A62&lt;&gt;"",SUMIFS(node!$L$2:$L$500, node!$C$2:$C$500,"="&amp;A62, deployment!$C$2:$C$500,"&lt;&gt;"&amp;""),"")</f>
        <v/>
      </c>
      <c r="AD62" s="72" t="str">
        <f>IF(A62&lt;&gt;"",SUMIFS(node!$M$2:$M$500, node!$C$2:$C$500,"="&amp;A62, deployment!$C$2:$C$500,"&lt;&gt;"&amp;""),"")</f>
        <v/>
      </c>
    </row>
    <row r="63" spans="1:30" ht="15.75" customHeight="1" x14ac:dyDescent="0.25">
      <c r="A63" s="58" t="str">
        <f>IF(ISNONTEXT(node_raw[[#This Row],[Column2]]), "", node_raw[[#This Row],[Column2]])</f>
        <v/>
      </c>
      <c r="B63" s="60" t="str">
        <f>IF(A63&lt;&gt;"", _xlfn.XLOOKUP(A63, node!$C$2:$C$500, node!$D$2:$D$500), "")</f>
        <v/>
      </c>
      <c r="C63" s="61" t="str">
        <f>IF(A63&lt;&gt;"", _xlfn.XLOOKUP(A63, node!$C$2:$C$500, node!$E$2:$E$500), "")</f>
        <v/>
      </c>
      <c r="D63" s="61" t="str">
        <f>IF(A63&lt;&gt;"",COUNTIFS(node!$C$2:$C$500,"="&amp;A63, node!$C$2:$C$500,"&lt;&gt;"&amp;""),"")</f>
        <v/>
      </c>
      <c r="E63" s="62" t="str">
        <f>IF(A63&lt;&gt;"",SUMIFS(node!$F$2:$F$500, node!$C$2:$C$500,"="&amp;A63, node!$C$2:$C$500,"&lt;&gt;"&amp;"")/(B63*D63),"")</f>
        <v/>
      </c>
      <c r="F63" s="77" t="str">
        <f>IF(A63&lt;&gt;"",SUMIFS(node!$H$2:$H$500, node!$C$2:$C$500,"="&amp;A63, node!$C$2:$C$500,"&lt;&gt;"&amp;"")/(C63*D63),"")</f>
        <v/>
      </c>
      <c r="G63" s="75" t="str">
        <f>IF(A63&lt;&gt;"",SUMIFS(deployment!$F$2:$F$500, deployment!$D$2:$D$500,"="&amp;A63, deployment!$D$2:$D$500,"&lt;&gt;"&amp;""),"")</f>
        <v/>
      </c>
      <c r="H63" s="12" t="str">
        <f>IF(A63&lt;&gt;"",SUMIFS(deployment!$G$2:$G$500, deployment!$D$2:$D$500,"="&amp;A63, deployment!$D$2:$D$500,"&lt;&gt;"&amp;""),"")</f>
        <v/>
      </c>
      <c r="I63" s="13" t="str">
        <f>IF(A63&lt;&gt;"",SUMIFS(deployment!$H$2:$H$500, deployment!$D$2:$D$500,"="&amp;A63, deployment!$D$2:$D$500,"&lt;&gt;"&amp;""),"")</f>
        <v/>
      </c>
      <c r="J63" s="15" t="str">
        <f>IF(A63&lt;&gt;"",SUMIFS(deployment!$I$2:$I$500, deployment!$D$2:$D$500,"="&amp;A63, deployment!$D$2:$D$500,"&lt;&gt;"&amp;""),"")</f>
        <v/>
      </c>
      <c r="K63" s="43" t="str">
        <f>IF(A63&lt;&gt;"",SUMIFS(deployment!$J$2:$J$500, deployment!$D$2:$D$500,"="&amp;A63, deployment!$D$2:$D$500,"&lt;&gt;"&amp;""),"")</f>
        <v/>
      </c>
      <c r="L63" s="43" t="str">
        <f>IF(A63&lt;&gt;"",SUMIFS(deployment!$K$2:$K$500, deployment!$D$2:$D$500,"="&amp;A63, deployment!$D$2:$D$500,"&lt;&gt;"&amp;""),"")</f>
        <v/>
      </c>
      <c r="M63" s="43" t="str">
        <f>IF(A63&lt;&gt;"",SUMIFS(deployment!$L$2:$L$500, deployment!$D$2:$D$500,"="&amp;A63, deployment!$D$2:$D$500,"&lt;&gt;"&amp;""),"")</f>
        <v/>
      </c>
      <c r="N63" s="43" t="str">
        <f>IF(A63&lt;&gt;"",SUMIFS(deployment!$M$2:$M$500, deployment!$D$2:$D$500,"="&amp;A63, deployment!$D$2:$D$500,"&lt;&gt;"&amp;""),"")</f>
        <v/>
      </c>
      <c r="O63" s="63"/>
      <c r="P63" s="64" t="str">
        <f t="shared" si="0"/>
        <v/>
      </c>
      <c r="Q63" s="64" t="str">
        <f t="shared" si="1"/>
        <v/>
      </c>
      <c r="R63" s="11" t="str">
        <f t="shared" si="2"/>
        <v/>
      </c>
      <c r="S63" s="11" t="str">
        <f t="shared" si="3"/>
        <v/>
      </c>
      <c r="T63" s="11" t="str">
        <f t="shared" si="4"/>
        <v/>
      </c>
      <c r="U63" s="11" t="str">
        <f t="shared" si="5"/>
        <v/>
      </c>
      <c r="V63" s="11" t="str">
        <f t="shared" si="6"/>
        <v/>
      </c>
      <c r="W63" s="11" t="str">
        <f t="shared" si="7"/>
        <v/>
      </c>
      <c r="X63" s="65" t="str">
        <f t="shared" si="8"/>
        <v/>
      </c>
      <c r="Y63" s="66" t="str">
        <f t="shared" si="9"/>
        <v/>
      </c>
      <c r="Z63" s="67" t="str">
        <f t="shared" si="10"/>
        <v/>
      </c>
      <c r="AA63" s="68" t="str">
        <f>IF(A63&lt;&gt;"", _xlfn.XLOOKUP(A63, node!$C$2:$C$500, node!$J$2:$J$500)*D63/O63, "")</f>
        <v/>
      </c>
      <c r="AB63" s="69" t="str">
        <f>IF(A63&lt;&gt;"", _xlfn.XLOOKUP(A63, node!$C$2:$C$500, node!$K$2:$K$500)*D63/O63, "")</f>
        <v/>
      </c>
      <c r="AC63" s="72" t="str">
        <f>IF(A63&lt;&gt;"",SUMIFS(node!$L$2:$L$500, node!$C$2:$C$500,"="&amp;A63, deployment!$C$2:$C$500,"&lt;&gt;"&amp;""),"")</f>
        <v/>
      </c>
      <c r="AD63" s="72" t="str">
        <f>IF(A63&lt;&gt;"",SUMIFS(node!$M$2:$M$500, node!$C$2:$C$500,"="&amp;A63, deployment!$C$2:$C$500,"&lt;&gt;"&amp;""),"")</f>
        <v/>
      </c>
    </row>
    <row r="64" spans="1:30" ht="15.75" customHeight="1" x14ac:dyDescent="0.25">
      <c r="A64" s="58" t="str">
        <f>IF(ISNONTEXT(node_raw[[#This Row],[Column2]]), "", node_raw[[#This Row],[Column2]])</f>
        <v/>
      </c>
      <c r="B64" s="60" t="str">
        <f>IF(A64&lt;&gt;"", _xlfn.XLOOKUP(A64, node!$C$2:$C$500, node!$D$2:$D$500), "")</f>
        <v/>
      </c>
      <c r="C64" s="61" t="str">
        <f>IF(A64&lt;&gt;"", _xlfn.XLOOKUP(A64, node!$C$2:$C$500, node!$E$2:$E$500), "")</f>
        <v/>
      </c>
      <c r="D64" s="61" t="str">
        <f>IF(A64&lt;&gt;"",COUNTIFS(node!$C$2:$C$500,"="&amp;A64, node!$C$2:$C$500,"&lt;&gt;"&amp;""),"")</f>
        <v/>
      </c>
      <c r="E64" s="62" t="str">
        <f>IF(A64&lt;&gt;"",SUMIFS(node!$F$2:$F$500, node!$C$2:$C$500,"="&amp;A64, node!$C$2:$C$500,"&lt;&gt;"&amp;"")/(B64*D64),"")</f>
        <v/>
      </c>
      <c r="F64" s="77" t="str">
        <f>IF(A64&lt;&gt;"",SUMIFS(node!$H$2:$H$500, node!$C$2:$C$500,"="&amp;A64, node!$C$2:$C$500,"&lt;&gt;"&amp;"")/(C64*D64),"")</f>
        <v/>
      </c>
      <c r="G64" s="75" t="str">
        <f>IF(A64&lt;&gt;"",SUMIFS(deployment!$F$2:$F$500, deployment!$D$2:$D$500,"="&amp;A64, deployment!$D$2:$D$500,"&lt;&gt;"&amp;""),"")</f>
        <v/>
      </c>
      <c r="H64" s="12" t="str">
        <f>IF(A64&lt;&gt;"",SUMIFS(deployment!$G$2:$G$500, deployment!$D$2:$D$500,"="&amp;A64, deployment!$D$2:$D$500,"&lt;&gt;"&amp;""),"")</f>
        <v/>
      </c>
      <c r="I64" s="13" t="str">
        <f>IF(A64&lt;&gt;"",SUMIFS(deployment!$H$2:$H$500, deployment!$D$2:$D$500,"="&amp;A64, deployment!$D$2:$D$500,"&lt;&gt;"&amp;""),"")</f>
        <v/>
      </c>
      <c r="J64" s="15" t="str">
        <f>IF(A64&lt;&gt;"",SUMIFS(deployment!$I$2:$I$500, deployment!$D$2:$D$500,"="&amp;A64, deployment!$D$2:$D$500,"&lt;&gt;"&amp;""),"")</f>
        <v/>
      </c>
      <c r="K64" s="43" t="str">
        <f>IF(A64&lt;&gt;"",SUMIFS(deployment!$J$2:$J$500, deployment!$D$2:$D$500,"="&amp;A64, deployment!$D$2:$D$500,"&lt;&gt;"&amp;""),"")</f>
        <v/>
      </c>
      <c r="L64" s="43" t="str">
        <f>IF(A64&lt;&gt;"",SUMIFS(deployment!$K$2:$K$500, deployment!$D$2:$D$500,"="&amp;A64, deployment!$D$2:$D$500,"&lt;&gt;"&amp;""),"")</f>
        <v/>
      </c>
      <c r="M64" s="43" t="str">
        <f>IF(A64&lt;&gt;"",SUMIFS(deployment!$L$2:$L$500, deployment!$D$2:$D$500,"="&amp;A64, deployment!$D$2:$D$500,"&lt;&gt;"&amp;""),"")</f>
        <v/>
      </c>
      <c r="N64" s="43" t="str">
        <f>IF(A64&lt;&gt;"",SUMIFS(deployment!$M$2:$M$500, deployment!$D$2:$D$500,"="&amp;A64, deployment!$D$2:$D$500,"&lt;&gt;"&amp;""),"")</f>
        <v/>
      </c>
      <c r="O64" s="63"/>
      <c r="P64" s="64" t="str">
        <f t="shared" si="0"/>
        <v/>
      </c>
      <c r="Q64" s="64" t="str">
        <f t="shared" si="1"/>
        <v/>
      </c>
      <c r="R64" s="11" t="str">
        <f t="shared" si="2"/>
        <v/>
      </c>
      <c r="S64" s="11" t="str">
        <f t="shared" si="3"/>
        <v/>
      </c>
      <c r="T64" s="11" t="str">
        <f t="shared" si="4"/>
        <v/>
      </c>
      <c r="U64" s="11" t="str">
        <f t="shared" si="5"/>
        <v/>
      </c>
      <c r="V64" s="11" t="str">
        <f t="shared" si="6"/>
        <v/>
      </c>
      <c r="W64" s="11" t="str">
        <f t="shared" si="7"/>
        <v/>
      </c>
      <c r="X64" s="65" t="str">
        <f t="shared" si="8"/>
        <v/>
      </c>
      <c r="Y64" s="66" t="str">
        <f t="shared" si="9"/>
        <v/>
      </c>
      <c r="Z64" s="67" t="str">
        <f t="shared" si="10"/>
        <v/>
      </c>
      <c r="AA64" s="68" t="str">
        <f>IF(A64&lt;&gt;"", _xlfn.XLOOKUP(A64, node!$C$2:$C$500, node!$J$2:$J$500)*D64/O64, "")</f>
        <v/>
      </c>
      <c r="AB64" s="69" t="str">
        <f>IF(A64&lt;&gt;"", _xlfn.XLOOKUP(A64, node!$C$2:$C$500, node!$K$2:$K$500)*D64/O64, "")</f>
        <v/>
      </c>
      <c r="AC64" s="72" t="str">
        <f>IF(A64&lt;&gt;"",SUMIFS(node!$L$2:$L$500, node!$C$2:$C$500,"="&amp;A64, deployment!$C$2:$C$500,"&lt;&gt;"&amp;""),"")</f>
        <v/>
      </c>
      <c r="AD64" s="72" t="str">
        <f>IF(A64&lt;&gt;"",SUMIFS(node!$M$2:$M$500, node!$C$2:$C$500,"="&amp;A64, deployment!$C$2:$C$500,"&lt;&gt;"&amp;""),"")</f>
        <v/>
      </c>
    </row>
    <row r="65" spans="1:30" ht="15.75" customHeight="1" x14ac:dyDescent="0.25">
      <c r="A65" s="58" t="str">
        <f>IF(ISNONTEXT(node_raw[[#This Row],[Column2]]), "", node_raw[[#This Row],[Column2]])</f>
        <v/>
      </c>
      <c r="B65" s="60" t="str">
        <f>IF(A65&lt;&gt;"", _xlfn.XLOOKUP(A65, node!$C$2:$C$500, node!$D$2:$D$500), "")</f>
        <v/>
      </c>
      <c r="C65" s="61" t="str">
        <f>IF(A65&lt;&gt;"", _xlfn.XLOOKUP(A65, node!$C$2:$C$500, node!$E$2:$E$500), "")</f>
        <v/>
      </c>
      <c r="D65" s="61" t="str">
        <f>IF(A65&lt;&gt;"",COUNTIFS(node!$C$2:$C$500,"="&amp;A65, node!$C$2:$C$500,"&lt;&gt;"&amp;""),"")</f>
        <v/>
      </c>
      <c r="E65" s="62" t="str">
        <f>IF(A65&lt;&gt;"",SUMIFS(node!$F$2:$F$500, node!$C$2:$C$500,"="&amp;A65, node!$C$2:$C$500,"&lt;&gt;"&amp;"")/(B65*D65),"")</f>
        <v/>
      </c>
      <c r="F65" s="77" t="str">
        <f>IF(A65&lt;&gt;"",SUMIFS(node!$H$2:$H$500, node!$C$2:$C$500,"="&amp;A65, node!$C$2:$C$500,"&lt;&gt;"&amp;"")/(C65*D65),"")</f>
        <v/>
      </c>
      <c r="G65" s="75" t="str">
        <f>IF(A65&lt;&gt;"",SUMIFS(deployment!$F$2:$F$500, deployment!$D$2:$D$500,"="&amp;A65, deployment!$D$2:$D$500,"&lt;&gt;"&amp;""),"")</f>
        <v/>
      </c>
      <c r="H65" s="12" t="str">
        <f>IF(A65&lt;&gt;"",SUMIFS(deployment!$G$2:$G$500, deployment!$D$2:$D$500,"="&amp;A65, deployment!$D$2:$D$500,"&lt;&gt;"&amp;""),"")</f>
        <v/>
      </c>
      <c r="I65" s="13" t="str">
        <f>IF(A65&lt;&gt;"",SUMIFS(deployment!$H$2:$H$500, deployment!$D$2:$D$500,"="&amp;A65, deployment!$D$2:$D$500,"&lt;&gt;"&amp;""),"")</f>
        <v/>
      </c>
      <c r="J65" s="15" t="str">
        <f>IF(A65&lt;&gt;"",SUMIFS(deployment!$I$2:$I$500, deployment!$D$2:$D$500,"="&amp;A65, deployment!$D$2:$D$500,"&lt;&gt;"&amp;""),"")</f>
        <v/>
      </c>
      <c r="K65" s="43" t="str">
        <f>IF(A65&lt;&gt;"",SUMIFS(deployment!$J$2:$J$500, deployment!$D$2:$D$500,"="&amp;A65, deployment!$D$2:$D$500,"&lt;&gt;"&amp;""),"")</f>
        <v/>
      </c>
      <c r="L65" s="43" t="str">
        <f>IF(A65&lt;&gt;"",SUMIFS(deployment!$K$2:$K$500, deployment!$D$2:$D$500,"="&amp;A65, deployment!$D$2:$D$500,"&lt;&gt;"&amp;""),"")</f>
        <v/>
      </c>
      <c r="M65" s="43" t="str">
        <f>IF(A65&lt;&gt;"",SUMIFS(deployment!$L$2:$L$500, deployment!$D$2:$D$500,"="&amp;A65, deployment!$D$2:$D$500,"&lt;&gt;"&amp;""),"")</f>
        <v/>
      </c>
      <c r="N65" s="43" t="str">
        <f>IF(A65&lt;&gt;"",SUMIFS(deployment!$M$2:$M$500, deployment!$D$2:$D$500,"="&amp;A65, deployment!$D$2:$D$500,"&lt;&gt;"&amp;""),"")</f>
        <v/>
      </c>
      <c r="O65" s="63"/>
      <c r="P65" s="64" t="str">
        <f t="shared" si="0"/>
        <v/>
      </c>
      <c r="Q65" s="64" t="str">
        <f t="shared" si="1"/>
        <v/>
      </c>
      <c r="R65" s="11" t="str">
        <f t="shared" si="2"/>
        <v/>
      </c>
      <c r="S65" s="11" t="str">
        <f t="shared" si="3"/>
        <v/>
      </c>
      <c r="T65" s="11" t="str">
        <f t="shared" si="4"/>
        <v/>
      </c>
      <c r="U65" s="11" t="str">
        <f t="shared" si="5"/>
        <v/>
      </c>
      <c r="V65" s="11" t="str">
        <f t="shared" si="6"/>
        <v/>
      </c>
      <c r="W65" s="11" t="str">
        <f t="shared" si="7"/>
        <v/>
      </c>
      <c r="X65" s="65" t="str">
        <f t="shared" si="8"/>
        <v/>
      </c>
      <c r="Y65" s="66" t="str">
        <f t="shared" si="9"/>
        <v/>
      </c>
      <c r="Z65" s="67" t="str">
        <f t="shared" si="10"/>
        <v/>
      </c>
      <c r="AA65" s="68" t="str">
        <f>IF(A65&lt;&gt;"", _xlfn.XLOOKUP(A65, node!$C$2:$C$500, node!$J$2:$J$500)*D65/O65, "")</f>
        <v/>
      </c>
      <c r="AB65" s="69" t="str">
        <f>IF(A65&lt;&gt;"", _xlfn.XLOOKUP(A65, node!$C$2:$C$500, node!$K$2:$K$500)*D65/O65, "")</f>
        <v/>
      </c>
      <c r="AC65" s="72" t="str">
        <f>IF(A65&lt;&gt;"",SUMIFS(node!$L$2:$L$500, node!$C$2:$C$500,"="&amp;A65, deployment!$C$2:$C$500,"&lt;&gt;"&amp;""),"")</f>
        <v/>
      </c>
      <c r="AD65" s="72" t="str">
        <f>IF(A65&lt;&gt;"",SUMIFS(node!$M$2:$M$500, node!$C$2:$C$500,"="&amp;A65, deployment!$C$2:$C$500,"&lt;&gt;"&amp;""),"")</f>
        <v/>
      </c>
    </row>
    <row r="66" spans="1:30" ht="15.75" customHeight="1" x14ac:dyDescent="0.25">
      <c r="A66" s="58" t="str">
        <f>IF(ISNONTEXT(node_raw[[#This Row],[Column2]]), "", node_raw[[#This Row],[Column2]])</f>
        <v/>
      </c>
      <c r="B66" s="60" t="str">
        <f>IF(A66&lt;&gt;"", _xlfn.XLOOKUP(A66, node!$C$2:$C$500, node!$D$2:$D$500), "")</f>
        <v/>
      </c>
      <c r="C66" s="61" t="str">
        <f>IF(A66&lt;&gt;"", _xlfn.XLOOKUP(A66, node!$C$2:$C$500, node!$E$2:$E$500), "")</f>
        <v/>
      </c>
      <c r="D66" s="61" t="str">
        <f>IF(A66&lt;&gt;"",COUNTIFS(node!$C$2:$C$500,"="&amp;A66, node!$C$2:$C$500,"&lt;&gt;"&amp;""),"")</f>
        <v/>
      </c>
      <c r="E66" s="62" t="str">
        <f>IF(A66&lt;&gt;"",SUMIFS(node!$F$2:$F$500, node!$C$2:$C$500,"="&amp;A66, node!$C$2:$C$500,"&lt;&gt;"&amp;"")/(B66*D66),"")</f>
        <v/>
      </c>
      <c r="F66" s="77" t="str">
        <f>IF(A66&lt;&gt;"",SUMIFS(node!$H$2:$H$500, node!$C$2:$C$500,"="&amp;A66, node!$C$2:$C$500,"&lt;&gt;"&amp;"")/(C66*D66),"")</f>
        <v/>
      </c>
      <c r="G66" s="75" t="str">
        <f>IF(A66&lt;&gt;"",SUMIFS(deployment!$F$2:$F$500, deployment!$D$2:$D$500,"="&amp;A66, deployment!$D$2:$D$500,"&lt;&gt;"&amp;""),"")</f>
        <v/>
      </c>
      <c r="H66" s="12" t="str">
        <f>IF(A66&lt;&gt;"",SUMIFS(deployment!$G$2:$G$500, deployment!$D$2:$D$500,"="&amp;A66, deployment!$D$2:$D$500,"&lt;&gt;"&amp;""),"")</f>
        <v/>
      </c>
      <c r="I66" s="13" t="str">
        <f>IF(A66&lt;&gt;"",SUMIFS(deployment!$H$2:$H$500, deployment!$D$2:$D$500,"="&amp;A66, deployment!$D$2:$D$500,"&lt;&gt;"&amp;""),"")</f>
        <v/>
      </c>
      <c r="J66" s="15" t="str">
        <f>IF(A66&lt;&gt;"",SUMIFS(deployment!$I$2:$I$500, deployment!$D$2:$D$500,"="&amp;A66, deployment!$D$2:$D$500,"&lt;&gt;"&amp;""),"")</f>
        <v/>
      </c>
      <c r="K66" s="43" t="str">
        <f>IF(A66&lt;&gt;"",SUMIFS(deployment!$J$2:$J$500, deployment!$D$2:$D$500,"="&amp;A66, deployment!$D$2:$D$500,"&lt;&gt;"&amp;""),"")</f>
        <v/>
      </c>
      <c r="L66" s="43" t="str">
        <f>IF(A66&lt;&gt;"",SUMIFS(deployment!$K$2:$K$500, deployment!$D$2:$D$500,"="&amp;A66, deployment!$D$2:$D$500,"&lt;&gt;"&amp;""),"")</f>
        <v/>
      </c>
      <c r="M66" s="43" t="str">
        <f>IF(A66&lt;&gt;"",SUMIFS(deployment!$L$2:$L$500, deployment!$D$2:$D$500,"="&amp;A66, deployment!$D$2:$D$500,"&lt;&gt;"&amp;""),"")</f>
        <v/>
      </c>
      <c r="N66" s="43" t="str">
        <f>IF(A66&lt;&gt;"",SUMIFS(deployment!$M$2:$M$500, deployment!$D$2:$D$500,"="&amp;A66, deployment!$D$2:$D$500,"&lt;&gt;"&amp;""),"")</f>
        <v/>
      </c>
      <c r="O66" s="63"/>
      <c r="P66" s="64" t="str">
        <f t="shared" si="0"/>
        <v/>
      </c>
      <c r="Q66" s="64" t="str">
        <f t="shared" si="1"/>
        <v/>
      </c>
      <c r="R66" s="11" t="str">
        <f t="shared" si="2"/>
        <v/>
      </c>
      <c r="S66" s="11" t="str">
        <f t="shared" si="3"/>
        <v/>
      </c>
      <c r="T66" s="11" t="str">
        <f t="shared" si="4"/>
        <v/>
      </c>
      <c r="U66" s="11" t="str">
        <f t="shared" si="5"/>
        <v/>
      </c>
      <c r="V66" s="11" t="str">
        <f t="shared" si="6"/>
        <v/>
      </c>
      <c r="W66" s="11" t="str">
        <f t="shared" si="7"/>
        <v/>
      </c>
      <c r="X66" s="65" t="str">
        <f t="shared" si="8"/>
        <v/>
      </c>
      <c r="Y66" s="66" t="str">
        <f t="shared" si="9"/>
        <v/>
      </c>
      <c r="Z66" s="67" t="str">
        <f t="shared" si="10"/>
        <v/>
      </c>
      <c r="AA66" s="68" t="str">
        <f>IF(A66&lt;&gt;"", _xlfn.XLOOKUP(A66, node!$C$2:$C$500, node!$J$2:$J$500)*D66/O66, "")</f>
        <v/>
      </c>
      <c r="AB66" s="69" t="str">
        <f>IF(A66&lt;&gt;"", _xlfn.XLOOKUP(A66, node!$C$2:$C$500, node!$K$2:$K$500)*D66/O66, "")</f>
        <v/>
      </c>
      <c r="AC66" s="72" t="str">
        <f>IF(A66&lt;&gt;"",SUMIFS(node!$L$2:$L$500, node!$C$2:$C$500,"="&amp;A66, deployment!$C$2:$C$500,"&lt;&gt;"&amp;""),"")</f>
        <v/>
      </c>
      <c r="AD66" s="72" t="str">
        <f>IF(A66&lt;&gt;"",SUMIFS(node!$M$2:$M$500, node!$C$2:$C$500,"="&amp;A66, deployment!$C$2:$C$500,"&lt;&gt;"&amp;""),"")</f>
        <v/>
      </c>
    </row>
    <row r="67" spans="1:30" ht="15.75" customHeight="1" x14ac:dyDescent="0.25">
      <c r="A67" s="58" t="str">
        <f>IF(ISNONTEXT(node_raw[[#This Row],[Column2]]), "", node_raw[[#This Row],[Column2]])</f>
        <v/>
      </c>
      <c r="B67" s="60" t="str">
        <f>IF(A67&lt;&gt;"", _xlfn.XLOOKUP(A67, node!$C$2:$C$500, node!$D$2:$D$500), "")</f>
        <v/>
      </c>
      <c r="C67" s="61" t="str">
        <f>IF(A67&lt;&gt;"", _xlfn.XLOOKUP(A67, node!$C$2:$C$500, node!$E$2:$E$500), "")</f>
        <v/>
      </c>
      <c r="D67" s="61" t="str">
        <f>IF(A67&lt;&gt;"",COUNTIFS(node!$C$2:$C$500,"="&amp;A67, node!$C$2:$C$500,"&lt;&gt;"&amp;""),"")</f>
        <v/>
      </c>
      <c r="E67" s="62" t="str">
        <f>IF(A67&lt;&gt;"",SUMIFS(node!$F$2:$F$500, node!$C$2:$C$500,"="&amp;A67, node!$C$2:$C$500,"&lt;&gt;"&amp;"")/(B67*D67),"")</f>
        <v/>
      </c>
      <c r="F67" s="77" t="str">
        <f>IF(A67&lt;&gt;"",SUMIFS(node!$H$2:$H$500, node!$C$2:$C$500,"="&amp;A67, node!$C$2:$C$500,"&lt;&gt;"&amp;"")/(C67*D67),"")</f>
        <v/>
      </c>
      <c r="G67" s="75" t="str">
        <f>IF(A67&lt;&gt;"",SUMIFS(deployment!$F$2:$F$500, deployment!$D$2:$D$500,"="&amp;A67, deployment!$D$2:$D$500,"&lt;&gt;"&amp;""),"")</f>
        <v/>
      </c>
      <c r="H67" s="12" t="str">
        <f>IF(A67&lt;&gt;"",SUMIFS(deployment!$G$2:$G$500, deployment!$D$2:$D$500,"="&amp;A67, deployment!$D$2:$D$500,"&lt;&gt;"&amp;""),"")</f>
        <v/>
      </c>
      <c r="I67" s="13" t="str">
        <f>IF(A67&lt;&gt;"",SUMIFS(deployment!$H$2:$H$500, deployment!$D$2:$D$500,"="&amp;A67, deployment!$D$2:$D$500,"&lt;&gt;"&amp;""),"")</f>
        <v/>
      </c>
      <c r="J67" s="15" t="str">
        <f>IF(A67&lt;&gt;"",SUMIFS(deployment!$I$2:$I$500, deployment!$D$2:$D$500,"="&amp;A67, deployment!$D$2:$D$500,"&lt;&gt;"&amp;""),"")</f>
        <v/>
      </c>
      <c r="K67" s="43" t="str">
        <f>IF(A67&lt;&gt;"",SUMIFS(deployment!$J$2:$J$500, deployment!$D$2:$D$500,"="&amp;A67, deployment!$D$2:$D$500,"&lt;&gt;"&amp;""),"")</f>
        <v/>
      </c>
      <c r="L67" s="43" t="str">
        <f>IF(A67&lt;&gt;"",SUMIFS(deployment!$K$2:$K$500, deployment!$D$2:$D$500,"="&amp;A67, deployment!$D$2:$D$500,"&lt;&gt;"&amp;""),"")</f>
        <v/>
      </c>
      <c r="M67" s="43" t="str">
        <f>IF(A67&lt;&gt;"",SUMIFS(deployment!$L$2:$L$500, deployment!$D$2:$D$500,"="&amp;A67, deployment!$D$2:$D$500,"&lt;&gt;"&amp;""),"")</f>
        <v/>
      </c>
      <c r="N67" s="43" t="str">
        <f>IF(A67&lt;&gt;"",SUMIFS(deployment!$M$2:$M$500, deployment!$D$2:$D$500,"="&amp;A67, deployment!$D$2:$D$500,"&lt;&gt;"&amp;""),"")</f>
        <v/>
      </c>
      <c r="O67" s="63"/>
      <c r="P67" s="64" t="str">
        <f t="shared" ref="P67:P130" si="11">IF(A67&lt;&gt;"",G67/(O67*B67),"")</f>
        <v/>
      </c>
      <c r="Q67" s="64" t="str">
        <f t="shared" ref="Q67:Q130" si="12">IF(A67&lt;&gt;"",H67/(O67*C67),"")</f>
        <v/>
      </c>
      <c r="R67" s="11" t="str">
        <f t="shared" ref="R67:R130" si="13">IF(A67&lt;&gt;"",I67/(O67*B67),"")</f>
        <v/>
      </c>
      <c r="S67" s="11" t="str">
        <f t="shared" ref="S67:S130" si="14">IF(A67&lt;&gt;"",J67/(O67*C67),"")</f>
        <v/>
      </c>
      <c r="T67" s="11" t="str">
        <f t="shared" ref="T67:T130" si="15">IF(A67&lt;&gt;"",K67/(O67*B67),"")</f>
        <v/>
      </c>
      <c r="U67" s="11" t="str">
        <f t="shared" ref="U67:U130" si="16">IF(A67&lt;&gt;"",L67/(O67*C67),"")</f>
        <v/>
      </c>
      <c r="V67" s="11" t="str">
        <f t="shared" ref="V67:V130" si="17">IF(A67&lt;&gt;"",M67/(O67*B67),"")</f>
        <v/>
      </c>
      <c r="W67" s="11" t="str">
        <f t="shared" ref="W67:W130" si="18">IF(A67&lt;&gt;"",N67/(O67*C67),"")</f>
        <v/>
      </c>
      <c r="X67" s="65" t="str">
        <f t="shared" ref="X67:X130" si="19">IF(A67&lt;&gt;"",(D67*E67)/O67,"")</f>
        <v/>
      </c>
      <c r="Y67" s="66" t="str">
        <f t="shared" ref="Y67:Y130" si="20">IF(A67&lt;&gt;"",(D67*F67)/O67,"")</f>
        <v/>
      </c>
      <c r="Z67" s="67" t="str">
        <f t="shared" ref="Z67:Z130" si="21">IF(A67&lt;&gt;"",(D67-O67)/D67,"")</f>
        <v/>
      </c>
      <c r="AA67" s="68" t="str">
        <f>IF(A67&lt;&gt;"", _xlfn.XLOOKUP(A67, node!$C$2:$C$500, node!$J$2:$J$500)*D67/O67, "")</f>
        <v/>
      </c>
      <c r="AB67" s="69" t="str">
        <f>IF(A67&lt;&gt;"", _xlfn.XLOOKUP(A67, node!$C$2:$C$500, node!$K$2:$K$500)*D67/O67, "")</f>
        <v/>
      </c>
      <c r="AC67" s="72" t="str">
        <f>IF(A67&lt;&gt;"",SUMIFS(node!$L$2:$L$500, node!$C$2:$C$500,"="&amp;A67, deployment!$C$2:$C$500,"&lt;&gt;"&amp;""),"")</f>
        <v/>
      </c>
      <c r="AD67" s="72" t="str">
        <f>IF(A67&lt;&gt;"",SUMIFS(node!$M$2:$M$500, node!$C$2:$C$500,"="&amp;A67, deployment!$C$2:$C$500,"&lt;&gt;"&amp;""),"")</f>
        <v/>
      </c>
    </row>
    <row r="68" spans="1:30" ht="15.75" customHeight="1" x14ac:dyDescent="0.25">
      <c r="A68" s="58" t="str">
        <f>IF(ISNONTEXT(node_raw[[#This Row],[Column2]]), "", node_raw[[#This Row],[Column2]])</f>
        <v/>
      </c>
      <c r="B68" s="60" t="str">
        <f>IF(A68&lt;&gt;"", _xlfn.XLOOKUP(A68, node!$C$2:$C$500, node!$D$2:$D$500), "")</f>
        <v/>
      </c>
      <c r="C68" s="61" t="str">
        <f>IF(A68&lt;&gt;"", _xlfn.XLOOKUP(A68, node!$C$2:$C$500, node!$E$2:$E$500), "")</f>
        <v/>
      </c>
      <c r="D68" s="61" t="str">
        <f>IF(A68&lt;&gt;"",COUNTIFS(node!$C$2:$C$500,"="&amp;A68, node!$C$2:$C$500,"&lt;&gt;"&amp;""),"")</f>
        <v/>
      </c>
      <c r="E68" s="62" t="str">
        <f>IF(A68&lt;&gt;"",SUMIFS(node!$F$2:$F$500, node!$C$2:$C$500,"="&amp;A68, node!$C$2:$C$500,"&lt;&gt;"&amp;"")/(B68*D68),"")</f>
        <v/>
      </c>
      <c r="F68" s="77" t="str">
        <f>IF(A68&lt;&gt;"",SUMIFS(node!$H$2:$H$500, node!$C$2:$C$500,"="&amp;A68, node!$C$2:$C$500,"&lt;&gt;"&amp;"")/(C68*D68),"")</f>
        <v/>
      </c>
      <c r="G68" s="75" t="str">
        <f>IF(A68&lt;&gt;"",SUMIFS(deployment!$F$2:$F$500, deployment!$D$2:$D$500,"="&amp;A68, deployment!$D$2:$D$500,"&lt;&gt;"&amp;""),"")</f>
        <v/>
      </c>
      <c r="H68" s="12" t="str">
        <f>IF(A68&lt;&gt;"",SUMIFS(deployment!$G$2:$G$500, deployment!$D$2:$D$500,"="&amp;A68, deployment!$D$2:$D$500,"&lt;&gt;"&amp;""),"")</f>
        <v/>
      </c>
      <c r="I68" s="13" t="str">
        <f>IF(A68&lt;&gt;"",SUMIFS(deployment!$H$2:$H$500, deployment!$D$2:$D$500,"="&amp;A68, deployment!$D$2:$D$500,"&lt;&gt;"&amp;""),"")</f>
        <v/>
      </c>
      <c r="J68" s="15" t="str">
        <f>IF(A68&lt;&gt;"",SUMIFS(deployment!$I$2:$I$500, deployment!$D$2:$D$500,"="&amp;A68, deployment!$D$2:$D$500,"&lt;&gt;"&amp;""),"")</f>
        <v/>
      </c>
      <c r="K68" s="43" t="str">
        <f>IF(A68&lt;&gt;"",SUMIFS(deployment!$J$2:$J$500, deployment!$D$2:$D$500,"="&amp;A68, deployment!$D$2:$D$500,"&lt;&gt;"&amp;""),"")</f>
        <v/>
      </c>
      <c r="L68" s="43" t="str">
        <f>IF(A68&lt;&gt;"",SUMIFS(deployment!$K$2:$K$500, deployment!$D$2:$D$500,"="&amp;A68, deployment!$D$2:$D$500,"&lt;&gt;"&amp;""),"")</f>
        <v/>
      </c>
      <c r="M68" s="43" t="str">
        <f>IF(A68&lt;&gt;"",SUMIFS(deployment!$L$2:$L$500, deployment!$D$2:$D$500,"="&amp;A68, deployment!$D$2:$D$500,"&lt;&gt;"&amp;""),"")</f>
        <v/>
      </c>
      <c r="N68" s="43" t="str">
        <f>IF(A68&lt;&gt;"",SUMIFS(deployment!$M$2:$M$500, deployment!$D$2:$D$500,"="&amp;A68, deployment!$D$2:$D$500,"&lt;&gt;"&amp;""),"")</f>
        <v/>
      </c>
      <c r="O68" s="63"/>
      <c r="P68" s="64" t="str">
        <f t="shared" si="11"/>
        <v/>
      </c>
      <c r="Q68" s="64" t="str">
        <f t="shared" si="12"/>
        <v/>
      </c>
      <c r="R68" s="11" t="str">
        <f t="shared" si="13"/>
        <v/>
      </c>
      <c r="S68" s="11" t="str">
        <f t="shared" si="14"/>
        <v/>
      </c>
      <c r="T68" s="11" t="str">
        <f t="shared" si="15"/>
        <v/>
      </c>
      <c r="U68" s="11" t="str">
        <f t="shared" si="16"/>
        <v/>
      </c>
      <c r="V68" s="11" t="str">
        <f t="shared" si="17"/>
        <v/>
      </c>
      <c r="W68" s="11" t="str">
        <f t="shared" si="18"/>
        <v/>
      </c>
      <c r="X68" s="65" t="str">
        <f t="shared" si="19"/>
        <v/>
      </c>
      <c r="Y68" s="66" t="str">
        <f t="shared" si="20"/>
        <v/>
      </c>
      <c r="Z68" s="67" t="str">
        <f t="shared" si="21"/>
        <v/>
      </c>
      <c r="AA68" s="68" t="str">
        <f>IF(A68&lt;&gt;"", _xlfn.XLOOKUP(A68, node!$C$2:$C$500, node!$J$2:$J$500)*D68/O68, "")</f>
        <v/>
      </c>
      <c r="AB68" s="69" t="str">
        <f>IF(A68&lt;&gt;"", _xlfn.XLOOKUP(A68, node!$C$2:$C$500, node!$K$2:$K$500)*D68/O68, "")</f>
        <v/>
      </c>
      <c r="AC68" s="72" t="str">
        <f>IF(A68&lt;&gt;"",SUMIFS(node!$L$2:$L$500, node!$C$2:$C$500,"="&amp;A68, deployment!$C$2:$C$500,"&lt;&gt;"&amp;""),"")</f>
        <v/>
      </c>
      <c r="AD68" s="72" t="str">
        <f>IF(A68&lt;&gt;"",SUMIFS(node!$M$2:$M$500, node!$C$2:$C$500,"="&amp;A68, deployment!$C$2:$C$500,"&lt;&gt;"&amp;""),"")</f>
        <v/>
      </c>
    </row>
    <row r="69" spans="1:30" ht="15.75" customHeight="1" x14ac:dyDescent="0.25">
      <c r="A69" s="58" t="str">
        <f>IF(ISNONTEXT(node_raw[[#This Row],[Column2]]), "", node_raw[[#This Row],[Column2]])</f>
        <v/>
      </c>
      <c r="B69" s="60" t="str">
        <f>IF(A69&lt;&gt;"", _xlfn.XLOOKUP(A69, node!$C$2:$C$500, node!$D$2:$D$500), "")</f>
        <v/>
      </c>
      <c r="C69" s="61" t="str">
        <f>IF(A69&lt;&gt;"", _xlfn.XLOOKUP(A69, node!$C$2:$C$500, node!$E$2:$E$500), "")</f>
        <v/>
      </c>
      <c r="D69" s="61" t="str">
        <f>IF(A69&lt;&gt;"",COUNTIFS(node!$C$2:$C$500,"="&amp;A69, node!$C$2:$C$500,"&lt;&gt;"&amp;""),"")</f>
        <v/>
      </c>
      <c r="E69" s="62" t="str">
        <f>IF(A69&lt;&gt;"",SUMIFS(node!$F$2:$F$500, node!$C$2:$C$500,"="&amp;A69, node!$C$2:$C$500,"&lt;&gt;"&amp;"")/(B69*D69),"")</f>
        <v/>
      </c>
      <c r="F69" s="77" t="str">
        <f>IF(A69&lt;&gt;"",SUMIFS(node!$H$2:$H$500, node!$C$2:$C$500,"="&amp;A69, node!$C$2:$C$500,"&lt;&gt;"&amp;"")/(C69*D69),"")</f>
        <v/>
      </c>
      <c r="G69" s="75" t="str">
        <f>IF(A69&lt;&gt;"",SUMIFS(deployment!$F$2:$F$500, deployment!$D$2:$D$500,"="&amp;A69, deployment!$D$2:$D$500,"&lt;&gt;"&amp;""),"")</f>
        <v/>
      </c>
      <c r="H69" s="12" t="str">
        <f>IF(A69&lt;&gt;"",SUMIFS(deployment!$G$2:$G$500, deployment!$D$2:$D$500,"="&amp;A69, deployment!$D$2:$D$500,"&lt;&gt;"&amp;""),"")</f>
        <v/>
      </c>
      <c r="I69" s="13" t="str">
        <f>IF(A69&lt;&gt;"",SUMIFS(deployment!$H$2:$H$500, deployment!$D$2:$D$500,"="&amp;A69, deployment!$D$2:$D$500,"&lt;&gt;"&amp;""),"")</f>
        <v/>
      </c>
      <c r="J69" s="15" t="str">
        <f>IF(A69&lt;&gt;"",SUMIFS(deployment!$I$2:$I$500, deployment!$D$2:$D$500,"="&amp;A69, deployment!$D$2:$D$500,"&lt;&gt;"&amp;""),"")</f>
        <v/>
      </c>
      <c r="K69" s="43" t="str">
        <f>IF(A69&lt;&gt;"",SUMIFS(deployment!$J$2:$J$500, deployment!$D$2:$D$500,"="&amp;A69, deployment!$D$2:$D$500,"&lt;&gt;"&amp;""),"")</f>
        <v/>
      </c>
      <c r="L69" s="43" t="str">
        <f>IF(A69&lt;&gt;"",SUMIFS(deployment!$K$2:$K$500, deployment!$D$2:$D$500,"="&amp;A69, deployment!$D$2:$D$500,"&lt;&gt;"&amp;""),"")</f>
        <v/>
      </c>
      <c r="M69" s="43" t="str">
        <f>IF(A69&lt;&gt;"",SUMIFS(deployment!$L$2:$L$500, deployment!$D$2:$D$500,"="&amp;A69, deployment!$D$2:$D$500,"&lt;&gt;"&amp;""),"")</f>
        <v/>
      </c>
      <c r="N69" s="43" t="str">
        <f>IF(A69&lt;&gt;"",SUMIFS(deployment!$M$2:$M$500, deployment!$D$2:$D$500,"="&amp;A69, deployment!$D$2:$D$500,"&lt;&gt;"&amp;""),"")</f>
        <v/>
      </c>
      <c r="O69" s="63"/>
      <c r="P69" s="64" t="str">
        <f t="shared" si="11"/>
        <v/>
      </c>
      <c r="Q69" s="64" t="str">
        <f t="shared" si="12"/>
        <v/>
      </c>
      <c r="R69" s="11" t="str">
        <f t="shared" si="13"/>
        <v/>
      </c>
      <c r="S69" s="11" t="str">
        <f t="shared" si="14"/>
        <v/>
      </c>
      <c r="T69" s="11" t="str">
        <f t="shared" si="15"/>
        <v/>
      </c>
      <c r="U69" s="11" t="str">
        <f t="shared" si="16"/>
        <v/>
      </c>
      <c r="V69" s="11" t="str">
        <f t="shared" si="17"/>
        <v/>
      </c>
      <c r="W69" s="11" t="str">
        <f t="shared" si="18"/>
        <v/>
      </c>
      <c r="X69" s="65" t="str">
        <f t="shared" si="19"/>
        <v/>
      </c>
      <c r="Y69" s="66" t="str">
        <f t="shared" si="20"/>
        <v/>
      </c>
      <c r="Z69" s="67" t="str">
        <f t="shared" si="21"/>
        <v/>
      </c>
      <c r="AA69" s="68" t="str">
        <f>IF(A69&lt;&gt;"", _xlfn.XLOOKUP(A69, node!$C$2:$C$500, node!$J$2:$J$500)*D69/O69, "")</f>
        <v/>
      </c>
      <c r="AB69" s="69" t="str">
        <f>IF(A69&lt;&gt;"", _xlfn.XLOOKUP(A69, node!$C$2:$C$500, node!$K$2:$K$500)*D69/O69, "")</f>
        <v/>
      </c>
      <c r="AC69" s="72" t="str">
        <f>IF(A69&lt;&gt;"",SUMIFS(node!$L$2:$L$500, node!$C$2:$C$500,"="&amp;A69, deployment!$C$2:$C$500,"&lt;&gt;"&amp;""),"")</f>
        <v/>
      </c>
      <c r="AD69" s="72" t="str">
        <f>IF(A69&lt;&gt;"",SUMIFS(node!$M$2:$M$500, node!$C$2:$C$500,"="&amp;A69, deployment!$C$2:$C$500,"&lt;&gt;"&amp;""),"")</f>
        <v/>
      </c>
    </row>
    <row r="70" spans="1:30" ht="15.75" customHeight="1" x14ac:dyDescent="0.25">
      <c r="A70" s="58" t="str">
        <f>IF(ISNONTEXT(node_raw[[#This Row],[Column2]]), "", node_raw[[#This Row],[Column2]])</f>
        <v/>
      </c>
      <c r="B70" s="60" t="str">
        <f>IF(A70&lt;&gt;"", _xlfn.XLOOKUP(A70, node!$C$2:$C$500, node!$D$2:$D$500), "")</f>
        <v/>
      </c>
      <c r="C70" s="61" t="str">
        <f>IF(A70&lt;&gt;"", _xlfn.XLOOKUP(A70, node!$C$2:$C$500, node!$E$2:$E$500), "")</f>
        <v/>
      </c>
      <c r="D70" s="61" t="str">
        <f>IF(A70&lt;&gt;"",COUNTIFS(node!$C$2:$C$500,"="&amp;A70, node!$C$2:$C$500,"&lt;&gt;"&amp;""),"")</f>
        <v/>
      </c>
      <c r="E70" s="62" t="str">
        <f>IF(A70&lt;&gt;"",SUMIFS(node!$F$2:$F$500, node!$C$2:$C$500,"="&amp;A70, node!$C$2:$C$500,"&lt;&gt;"&amp;"")/(B70*D70),"")</f>
        <v/>
      </c>
      <c r="F70" s="77" t="str">
        <f>IF(A70&lt;&gt;"",SUMIFS(node!$H$2:$H$500, node!$C$2:$C$500,"="&amp;A70, node!$C$2:$C$500,"&lt;&gt;"&amp;"")/(C70*D70),"")</f>
        <v/>
      </c>
      <c r="G70" s="75" t="str">
        <f>IF(A70&lt;&gt;"",SUMIFS(deployment!$F$2:$F$500, deployment!$D$2:$D$500,"="&amp;A70, deployment!$D$2:$D$500,"&lt;&gt;"&amp;""),"")</f>
        <v/>
      </c>
      <c r="H70" s="12" t="str">
        <f>IF(A70&lt;&gt;"",SUMIFS(deployment!$G$2:$G$500, deployment!$D$2:$D$500,"="&amp;A70, deployment!$D$2:$D$500,"&lt;&gt;"&amp;""),"")</f>
        <v/>
      </c>
      <c r="I70" s="13" t="str">
        <f>IF(A70&lt;&gt;"",SUMIFS(deployment!$H$2:$H$500, deployment!$D$2:$D$500,"="&amp;A70, deployment!$D$2:$D$500,"&lt;&gt;"&amp;""),"")</f>
        <v/>
      </c>
      <c r="J70" s="15" t="str">
        <f>IF(A70&lt;&gt;"",SUMIFS(deployment!$I$2:$I$500, deployment!$D$2:$D$500,"="&amp;A70, deployment!$D$2:$D$500,"&lt;&gt;"&amp;""),"")</f>
        <v/>
      </c>
      <c r="K70" s="43" t="str">
        <f>IF(A70&lt;&gt;"",SUMIFS(deployment!$J$2:$J$500, deployment!$D$2:$D$500,"="&amp;A70, deployment!$D$2:$D$500,"&lt;&gt;"&amp;""),"")</f>
        <v/>
      </c>
      <c r="L70" s="43" t="str">
        <f>IF(A70&lt;&gt;"",SUMIFS(deployment!$K$2:$K$500, deployment!$D$2:$D$500,"="&amp;A70, deployment!$D$2:$D$500,"&lt;&gt;"&amp;""),"")</f>
        <v/>
      </c>
      <c r="M70" s="43" t="str">
        <f>IF(A70&lt;&gt;"",SUMIFS(deployment!$L$2:$L$500, deployment!$D$2:$D$500,"="&amp;A70, deployment!$D$2:$D$500,"&lt;&gt;"&amp;""),"")</f>
        <v/>
      </c>
      <c r="N70" s="43" t="str">
        <f>IF(A70&lt;&gt;"",SUMIFS(deployment!$M$2:$M$500, deployment!$D$2:$D$500,"="&amp;A70, deployment!$D$2:$D$500,"&lt;&gt;"&amp;""),"")</f>
        <v/>
      </c>
      <c r="O70" s="63"/>
      <c r="P70" s="64" t="str">
        <f t="shared" si="11"/>
        <v/>
      </c>
      <c r="Q70" s="64" t="str">
        <f t="shared" si="12"/>
        <v/>
      </c>
      <c r="R70" s="11" t="str">
        <f t="shared" si="13"/>
        <v/>
      </c>
      <c r="S70" s="11" t="str">
        <f t="shared" si="14"/>
        <v/>
      </c>
      <c r="T70" s="11" t="str">
        <f t="shared" si="15"/>
        <v/>
      </c>
      <c r="U70" s="11" t="str">
        <f t="shared" si="16"/>
        <v/>
      </c>
      <c r="V70" s="11" t="str">
        <f t="shared" si="17"/>
        <v/>
      </c>
      <c r="W70" s="11" t="str">
        <f t="shared" si="18"/>
        <v/>
      </c>
      <c r="X70" s="65" t="str">
        <f t="shared" si="19"/>
        <v/>
      </c>
      <c r="Y70" s="66" t="str">
        <f t="shared" si="20"/>
        <v/>
      </c>
      <c r="Z70" s="67" t="str">
        <f t="shared" si="21"/>
        <v/>
      </c>
      <c r="AA70" s="68" t="str">
        <f>IF(A70&lt;&gt;"", _xlfn.XLOOKUP(A70, node!$C$2:$C$500, node!$J$2:$J$500)*D70/O70, "")</f>
        <v/>
      </c>
      <c r="AB70" s="69" t="str">
        <f>IF(A70&lt;&gt;"", _xlfn.XLOOKUP(A70, node!$C$2:$C$500, node!$K$2:$K$500)*D70/O70, "")</f>
        <v/>
      </c>
      <c r="AC70" s="72" t="str">
        <f>IF(A70&lt;&gt;"",SUMIFS(node!$L$2:$L$500, node!$C$2:$C$500,"="&amp;A70, deployment!$C$2:$C$500,"&lt;&gt;"&amp;""),"")</f>
        <v/>
      </c>
      <c r="AD70" s="72" t="str">
        <f>IF(A70&lt;&gt;"",SUMIFS(node!$M$2:$M$500, node!$C$2:$C$500,"="&amp;A70, deployment!$C$2:$C$500,"&lt;&gt;"&amp;""),"")</f>
        <v/>
      </c>
    </row>
    <row r="71" spans="1:30" ht="15.75" customHeight="1" x14ac:dyDescent="0.25">
      <c r="A71" s="58" t="str">
        <f>IF(ISNONTEXT(node_raw[[#This Row],[Column2]]), "", node_raw[[#This Row],[Column2]])</f>
        <v/>
      </c>
      <c r="B71" s="60" t="str">
        <f>IF(A71&lt;&gt;"", _xlfn.XLOOKUP(A71, node!$C$2:$C$500, node!$D$2:$D$500), "")</f>
        <v/>
      </c>
      <c r="C71" s="61" t="str">
        <f>IF(A71&lt;&gt;"", _xlfn.XLOOKUP(A71, node!$C$2:$C$500, node!$E$2:$E$500), "")</f>
        <v/>
      </c>
      <c r="D71" s="61" t="str">
        <f>IF(A71&lt;&gt;"",COUNTIFS(node!$C$2:$C$500,"="&amp;A71, node!$C$2:$C$500,"&lt;&gt;"&amp;""),"")</f>
        <v/>
      </c>
      <c r="E71" s="62" t="str">
        <f>IF(A71&lt;&gt;"",SUMIFS(node!$F$2:$F$500, node!$C$2:$C$500,"="&amp;A71, node!$C$2:$C$500,"&lt;&gt;"&amp;"")/(B71*D71),"")</f>
        <v/>
      </c>
      <c r="F71" s="77" t="str">
        <f>IF(A71&lt;&gt;"",SUMIFS(node!$H$2:$H$500, node!$C$2:$C$500,"="&amp;A71, node!$C$2:$C$500,"&lt;&gt;"&amp;"")/(C71*D71),"")</f>
        <v/>
      </c>
      <c r="G71" s="75" t="str">
        <f>IF(A71&lt;&gt;"",SUMIFS(deployment!$F$2:$F$500, deployment!$D$2:$D$500,"="&amp;A71, deployment!$D$2:$D$500,"&lt;&gt;"&amp;""),"")</f>
        <v/>
      </c>
      <c r="H71" s="12" t="str">
        <f>IF(A71&lt;&gt;"",SUMIFS(deployment!$G$2:$G$500, deployment!$D$2:$D$500,"="&amp;A71, deployment!$D$2:$D$500,"&lt;&gt;"&amp;""),"")</f>
        <v/>
      </c>
      <c r="I71" s="13" t="str">
        <f>IF(A71&lt;&gt;"",SUMIFS(deployment!$H$2:$H$500, deployment!$D$2:$D$500,"="&amp;A71, deployment!$D$2:$D$500,"&lt;&gt;"&amp;""),"")</f>
        <v/>
      </c>
      <c r="J71" s="15" t="str">
        <f>IF(A71&lt;&gt;"",SUMIFS(deployment!$I$2:$I$500, deployment!$D$2:$D$500,"="&amp;A71, deployment!$D$2:$D$500,"&lt;&gt;"&amp;""),"")</f>
        <v/>
      </c>
      <c r="K71" s="43" t="str">
        <f>IF(A71&lt;&gt;"",SUMIFS(deployment!$J$2:$J$500, deployment!$D$2:$D$500,"="&amp;A71, deployment!$D$2:$D$500,"&lt;&gt;"&amp;""),"")</f>
        <v/>
      </c>
      <c r="L71" s="43" t="str">
        <f>IF(A71&lt;&gt;"",SUMIFS(deployment!$K$2:$K$500, deployment!$D$2:$D$500,"="&amp;A71, deployment!$D$2:$D$500,"&lt;&gt;"&amp;""),"")</f>
        <v/>
      </c>
      <c r="M71" s="43" t="str">
        <f>IF(A71&lt;&gt;"",SUMIFS(deployment!$L$2:$L$500, deployment!$D$2:$D$500,"="&amp;A71, deployment!$D$2:$D$500,"&lt;&gt;"&amp;""),"")</f>
        <v/>
      </c>
      <c r="N71" s="43" t="str">
        <f>IF(A71&lt;&gt;"",SUMIFS(deployment!$M$2:$M$500, deployment!$D$2:$D$500,"="&amp;A71, deployment!$D$2:$D$500,"&lt;&gt;"&amp;""),"")</f>
        <v/>
      </c>
      <c r="O71" s="63"/>
      <c r="P71" s="64" t="str">
        <f t="shared" si="11"/>
        <v/>
      </c>
      <c r="Q71" s="64" t="str">
        <f t="shared" si="12"/>
        <v/>
      </c>
      <c r="R71" s="11" t="str">
        <f t="shared" si="13"/>
        <v/>
      </c>
      <c r="S71" s="11" t="str">
        <f t="shared" si="14"/>
        <v/>
      </c>
      <c r="T71" s="11" t="str">
        <f t="shared" si="15"/>
        <v/>
      </c>
      <c r="U71" s="11" t="str">
        <f t="shared" si="16"/>
        <v/>
      </c>
      <c r="V71" s="11" t="str">
        <f t="shared" si="17"/>
        <v/>
      </c>
      <c r="W71" s="11" t="str">
        <f t="shared" si="18"/>
        <v/>
      </c>
      <c r="X71" s="65" t="str">
        <f t="shared" si="19"/>
        <v/>
      </c>
      <c r="Y71" s="66" t="str">
        <f t="shared" si="20"/>
        <v/>
      </c>
      <c r="Z71" s="67" t="str">
        <f t="shared" si="21"/>
        <v/>
      </c>
      <c r="AA71" s="68" t="str">
        <f>IF(A71&lt;&gt;"", _xlfn.XLOOKUP(A71, node!$C$2:$C$500, node!$J$2:$J$500)*D71/O71, "")</f>
        <v/>
      </c>
      <c r="AB71" s="69" t="str">
        <f>IF(A71&lt;&gt;"", _xlfn.XLOOKUP(A71, node!$C$2:$C$500, node!$K$2:$K$500)*D71/O71, "")</f>
        <v/>
      </c>
      <c r="AC71" s="72" t="str">
        <f>IF(A71&lt;&gt;"",SUMIFS(node!$L$2:$L$500, node!$C$2:$C$500,"="&amp;A71, deployment!$C$2:$C$500,"&lt;&gt;"&amp;""),"")</f>
        <v/>
      </c>
      <c r="AD71" s="72" t="str">
        <f>IF(A71&lt;&gt;"",SUMIFS(node!$M$2:$M$500, node!$C$2:$C$500,"="&amp;A71, deployment!$C$2:$C$500,"&lt;&gt;"&amp;""),"")</f>
        <v/>
      </c>
    </row>
    <row r="72" spans="1:30" ht="15.75" customHeight="1" x14ac:dyDescent="0.25">
      <c r="A72" s="58" t="str">
        <f>IF(ISNONTEXT(node_raw[[#This Row],[Column2]]), "", node_raw[[#This Row],[Column2]])</f>
        <v/>
      </c>
      <c r="B72" s="60" t="str">
        <f>IF(A72&lt;&gt;"", _xlfn.XLOOKUP(A72, node!$C$2:$C$500, node!$D$2:$D$500), "")</f>
        <v/>
      </c>
      <c r="C72" s="61" t="str">
        <f>IF(A72&lt;&gt;"", _xlfn.XLOOKUP(A72, node!$C$2:$C$500, node!$E$2:$E$500), "")</f>
        <v/>
      </c>
      <c r="D72" s="61" t="str">
        <f>IF(A72&lt;&gt;"",COUNTIFS(node!$C$2:$C$500,"="&amp;A72, node!$C$2:$C$500,"&lt;&gt;"&amp;""),"")</f>
        <v/>
      </c>
      <c r="E72" s="62" t="str">
        <f>IF(A72&lt;&gt;"",SUMIFS(node!$F$2:$F$500, node!$C$2:$C$500,"="&amp;A72, node!$C$2:$C$500,"&lt;&gt;"&amp;"")/(B72*D72),"")</f>
        <v/>
      </c>
      <c r="F72" s="77" t="str">
        <f>IF(A72&lt;&gt;"",SUMIFS(node!$H$2:$H$500, node!$C$2:$C$500,"="&amp;A72, node!$C$2:$C$500,"&lt;&gt;"&amp;"")/(C72*D72),"")</f>
        <v/>
      </c>
      <c r="G72" s="75" t="str">
        <f>IF(A72&lt;&gt;"",SUMIFS(deployment!$F$2:$F$500, deployment!$D$2:$D$500,"="&amp;A72, deployment!$D$2:$D$500,"&lt;&gt;"&amp;""),"")</f>
        <v/>
      </c>
      <c r="H72" s="12" t="str">
        <f>IF(A72&lt;&gt;"",SUMIFS(deployment!$G$2:$G$500, deployment!$D$2:$D$500,"="&amp;A72, deployment!$D$2:$D$500,"&lt;&gt;"&amp;""),"")</f>
        <v/>
      </c>
      <c r="I72" s="13" t="str">
        <f>IF(A72&lt;&gt;"",SUMIFS(deployment!$H$2:$H$500, deployment!$D$2:$D$500,"="&amp;A72, deployment!$D$2:$D$500,"&lt;&gt;"&amp;""),"")</f>
        <v/>
      </c>
      <c r="J72" s="15" t="str">
        <f>IF(A72&lt;&gt;"",SUMIFS(deployment!$I$2:$I$500, deployment!$D$2:$D$500,"="&amp;A72, deployment!$D$2:$D$500,"&lt;&gt;"&amp;""),"")</f>
        <v/>
      </c>
      <c r="K72" s="43" t="str">
        <f>IF(A72&lt;&gt;"",SUMIFS(deployment!$J$2:$J$500, deployment!$D$2:$D$500,"="&amp;A72, deployment!$D$2:$D$500,"&lt;&gt;"&amp;""),"")</f>
        <v/>
      </c>
      <c r="L72" s="43" t="str">
        <f>IF(A72&lt;&gt;"",SUMIFS(deployment!$K$2:$K$500, deployment!$D$2:$D$500,"="&amp;A72, deployment!$D$2:$D$500,"&lt;&gt;"&amp;""),"")</f>
        <v/>
      </c>
      <c r="M72" s="43" t="str">
        <f>IF(A72&lt;&gt;"",SUMIFS(deployment!$L$2:$L$500, deployment!$D$2:$D$500,"="&amp;A72, deployment!$D$2:$D$500,"&lt;&gt;"&amp;""),"")</f>
        <v/>
      </c>
      <c r="N72" s="43" t="str">
        <f>IF(A72&lt;&gt;"",SUMIFS(deployment!$M$2:$M$500, deployment!$D$2:$D$500,"="&amp;A72, deployment!$D$2:$D$500,"&lt;&gt;"&amp;""),"")</f>
        <v/>
      </c>
      <c r="O72" s="63"/>
      <c r="P72" s="64" t="str">
        <f t="shared" si="11"/>
        <v/>
      </c>
      <c r="Q72" s="64" t="str">
        <f t="shared" si="12"/>
        <v/>
      </c>
      <c r="R72" s="11" t="str">
        <f t="shared" si="13"/>
        <v/>
      </c>
      <c r="S72" s="11" t="str">
        <f t="shared" si="14"/>
        <v/>
      </c>
      <c r="T72" s="11" t="str">
        <f t="shared" si="15"/>
        <v/>
      </c>
      <c r="U72" s="11" t="str">
        <f t="shared" si="16"/>
        <v/>
      </c>
      <c r="V72" s="11" t="str">
        <f t="shared" si="17"/>
        <v/>
      </c>
      <c r="W72" s="11" t="str">
        <f t="shared" si="18"/>
        <v/>
      </c>
      <c r="X72" s="65" t="str">
        <f t="shared" si="19"/>
        <v/>
      </c>
      <c r="Y72" s="66" t="str">
        <f t="shared" si="20"/>
        <v/>
      </c>
      <c r="Z72" s="67" t="str">
        <f t="shared" si="21"/>
        <v/>
      </c>
      <c r="AA72" s="68" t="str">
        <f>IF(A72&lt;&gt;"", _xlfn.XLOOKUP(A72, node!$C$2:$C$500, node!$J$2:$J$500)*D72/O72, "")</f>
        <v/>
      </c>
      <c r="AB72" s="69" t="str">
        <f>IF(A72&lt;&gt;"", _xlfn.XLOOKUP(A72, node!$C$2:$C$500, node!$K$2:$K$500)*D72/O72, "")</f>
        <v/>
      </c>
      <c r="AC72" s="72" t="str">
        <f>IF(A72&lt;&gt;"",SUMIFS(node!$L$2:$L$500, node!$C$2:$C$500,"="&amp;A72, deployment!$C$2:$C$500,"&lt;&gt;"&amp;""),"")</f>
        <v/>
      </c>
      <c r="AD72" s="72" t="str">
        <f>IF(A72&lt;&gt;"",SUMIFS(node!$M$2:$M$500, node!$C$2:$C$500,"="&amp;A72, deployment!$C$2:$C$500,"&lt;&gt;"&amp;""),"")</f>
        <v/>
      </c>
    </row>
    <row r="73" spans="1:30" ht="15.75" customHeight="1" x14ac:dyDescent="0.25">
      <c r="A73" s="58" t="str">
        <f>IF(ISNONTEXT(node_raw[[#This Row],[Column2]]), "", node_raw[[#This Row],[Column2]])</f>
        <v/>
      </c>
      <c r="B73" s="60" t="str">
        <f>IF(A73&lt;&gt;"", _xlfn.XLOOKUP(A73, node!$C$2:$C$500, node!$D$2:$D$500), "")</f>
        <v/>
      </c>
      <c r="C73" s="61" t="str">
        <f>IF(A73&lt;&gt;"", _xlfn.XLOOKUP(A73, node!$C$2:$C$500, node!$E$2:$E$500), "")</f>
        <v/>
      </c>
      <c r="D73" s="61" t="str">
        <f>IF(A73&lt;&gt;"",COUNTIFS(node!$C$2:$C$500,"="&amp;A73, node!$C$2:$C$500,"&lt;&gt;"&amp;""),"")</f>
        <v/>
      </c>
      <c r="E73" s="62" t="str">
        <f>IF(A73&lt;&gt;"",SUMIFS(node!$F$2:$F$500, node!$C$2:$C$500,"="&amp;A73, node!$C$2:$C$500,"&lt;&gt;"&amp;"")/(B73*D73),"")</f>
        <v/>
      </c>
      <c r="F73" s="77" t="str">
        <f>IF(A73&lt;&gt;"",SUMIFS(node!$H$2:$H$500, node!$C$2:$C$500,"="&amp;A73, node!$C$2:$C$500,"&lt;&gt;"&amp;"")/(C73*D73),"")</f>
        <v/>
      </c>
      <c r="G73" s="75" t="str">
        <f>IF(A73&lt;&gt;"",SUMIFS(deployment!$F$2:$F$500, deployment!$D$2:$D$500,"="&amp;A73, deployment!$D$2:$D$500,"&lt;&gt;"&amp;""),"")</f>
        <v/>
      </c>
      <c r="H73" s="12" t="str">
        <f>IF(A73&lt;&gt;"",SUMIFS(deployment!$G$2:$G$500, deployment!$D$2:$D$500,"="&amp;A73, deployment!$D$2:$D$500,"&lt;&gt;"&amp;""),"")</f>
        <v/>
      </c>
      <c r="I73" s="13" t="str">
        <f>IF(A73&lt;&gt;"",SUMIFS(deployment!$H$2:$H$500, deployment!$D$2:$D$500,"="&amp;A73, deployment!$D$2:$D$500,"&lt;&gt;"&amp;""),"")</f>
        <v/>
      </c>
      <c r="J73" s="15" t="str">
        <f>IF(A73&lt;&gt;"",SUMIFS(deployment!$I$2:$I$500, deployment!$D$2:$D$500,"="&amp;A73, deployment!$D$2:$D$500,"&lt;&gt;"&amp;""),"")</f>
        <v/>
      </c>
      <c r="K73" s="43" t="str">
        <f>IF(A73&lt;&gt;"",SUMIFS(deployment!$J$2:$J$500, deployment!$D$2:$D$500,"="&amp;A73, deployment!$D$2:$D$500,"&lt;&gt;"&amp;""),"")</f>
        <v/>
      </c>
      <c r="L73" s="43" t="str">
        <f>IF(A73&lt;&gt;"",SUMIFS(deployment!$K$2:$K$500, deployment!$D$2:$D$500,"="&amp;A73, deployment!$D$2:$D$500,"&lt;&gt;"&amp;""),"")</f>
        <v/>
      </c>
      <c r="M73" s="43" t="str">
        <f>IF(A73&lt;&gt;"",SUMIFS(deployment!$L$2:$L$500, deployment!$D$2:$D$500,"="&amp;A73, deployment!$D$2:$D$500,"&lt;&gt;"&amp;""),"")</f>
        <v/>
      </c>
      <c r="N73" s="43" t="str">
        <f>IF(A73&lt;&gt;"",SUMIFS(deployment!$M$2:$M$500, deployment!$D$2:$D$500,"="&amp;A73, deployment!$D$2:$D$500,"&lt;&gt;"&amp;""),"")</f>
        <v/>
      </c>
      <c r="O73" s="63"/>
      <c r="P73" s="64" t="str">
        <f t="shared" si="11"/>
        <v/>
      </c>
      <c r="Q73" s="64" t="str">
        <f t="shared" si="12"/>
        <v/>
      </c>
      <c r="R73" s="11" t="str">
        <f t="shared" si="13"/>
        <v/>
      </c>
      <c r="S73" s="11" t="str">
        <f t="shared" si="14"/>
        <v/>
      </c>
      <c r="T73" s="11" t="str">
        <f t="shared" si="15"/>
        <v/>
      </c>
      <c r="U73" s="11" t="str">
        <f t="shared" si="16"/>
        <v/>
      </c>
      <c r="V73" s="11" t="str">
        <f t="shared" si="17"/>
        <v/>
      </c>
      <c r="W73" s="11" t="str">
        <f t="shared" si="18"/>
        <v/>
      </c>
      <c r="X73" s="65" t="str">
        <f t="shared" si="19"/>
        <v/>
      </c>
      <c r="Y73" s="66" t="str">
        <f t="shared" si="20"/>
        <v/>
      </c>
      <c r="Z73" s="67" t="str">
        <f t="shared" si="21"/>
        <v/>
      </c>
      <c r="AA73" s="68" t="str">
        <f>IF(A73&lt;&gt;"", _xlfn.XLOOKUP(A73, node!$C$2:$C$500, node!$J$2:$J$500)*D73/O73, "")</f>
        <v/>
      </c>
      <c r="AB73" s="69" t="str">
        <f>IF(A73&lt;&gt;"", _xlfn.XLOOKUP(A73, node!$C$2:$C$500, node!$K$2:$K$500)*D73/O73, "")</f>
        <v/>
      </c>
      <c r="AC73" s="72" t="str">
        <f>IF(A73&lt;&gt;"",SUMIFS(node!$L$2:$L$500, node!$C$2:$C$500,"="&amp;A73, deployment!$C$2:$C$500,"&lt;&gt;"&amp;""),"")</f>
        <v/>
      </c>
      <c r="AD73" s="72" t="str">
        <f>IF(A73&lt;&gt;"",SUMIFS(node!$M$2:$M$500, node!$C$2:$C$500,"="&amp;A73, deployment!$C$2:$C$500,"&lt;&gt;"&amp;""),"")</f>
        <v/>
      </c>
    </row>
    <row r="74" spans="1:30" ht="15.75" customHeight="1" x14ac:dyDescent="0.25">
      <c r="A74" s="58" t="str">
        <f>IF(ISNONTEXT(node_raw[[#This Row],[Column2]]), "", node_raw[[#This Row],[Column2]])</f>
        <v/>
      </c>
      <c r="B74" s="60" t="str">
        <f>IF(A74&lt;&gt;"", _xlfn.XLOOKUP(A74, node!$C$2:$C$500, node!$D$2:$D$500), "")</f>
        <v/>
      </c>
      <c r="C74" s="61" t="str">
        <f>IF(A74&lt;&gt;"", _xlfn.XLOOKUP(A74, node!$C$2:$C$500, node!$E$2:$E$500), "")</f>
        <v/>
      </c>
      <c r="D74" s="61" t="str">
        <f>IF(A74&lt;&gt;"",COUNTIFS(node!$C$2:$C$500,"="&amp;A74, node!$C$2:$C$500,"&lt;&gt;"&amp;""),"")</f>
        <v/>
      </c>
      <c r="E74" s="62" t="str">
        <f>IF(A74&lt;&gt;"",SUMIFS(node!$F$2:$F$500, node!$C$2:$C$500,"="&amp;A74, node!$C$2:$C$500,"&lt;&gt;"&amp;"")/(B74*D74),"")</f>
        <v/>
      </c>
      <c r="F74" s="77" t="str">
        <f>IF(A74&lt;&gt;"",SUMIFS(node!$H$2:$H$500, node!$C$2:$C$500,"="&amp;A74, node!$C$2:$C$500,"&lt;&gt;"&amp;"")/(C74*D74),"")</f>
        <v/>
      </c>
      <c r="G74" s="75" t="str">
        <f>IF(A74&lt;&gt;"",SUMIFS(deployment!$F$2:$F$500, deployment!$D$2:$D$500,"="&amp;A74, deployment!$D$2:$D$500,"&lt;&gt;"&amp;""),"")</f>
        <v/>
      </c>
      <c r="H74" s="12" t="str">
        <f>IF(A74&lt;&gt;"",SUMIFS(deployment!$G$2:$G$500, deployment!$D$2:$D$500,"="&amp;A74, deployment!$D$2:$D$500,"&lt;&gt;"&amp;""),"")</f>
        <v/>
      </c>
      <c r="I74" s="13" t="str">
        <f>IF(A74&lt;&gt;"",SUMIFS(deployment!$H$2:$H$500, deployment!$D$2:$D$500,"="&amp;A74, deployment!$D$2:$D$500,"&lt;&gt;"&amp;""),"")</f>
        <v/>
      </c>
      <c r="J74" s="15" t="str">
        <f>IF(A74&lt;&gt;"",SUMIFS(deployment!$I$2:$I$500, deployment!$D$2:$D$500,"="&amp;A74, deployment!$D$2:$D$500,"&lt;&gt;"&amp;""),"")</f>
        <v/>
      </c>
      <c r="K74" s="43" t="str">
        <f>IF(A74&lt;&gt;"",SUMIFS(deployment!$J$2:$J$500, deployment!$D$2:$D$500,"="&amp;A74, deployment!$D$2:$D$500,"&lt;&gt;"&amp;""),"")</f>
        <v/>
      </c>
      <c r="L74" s="43" t="str">
        <f>IF(A74&lt;&gt;"",SUMIFS(deployment!$K$2:$K$500, deployment!$D$2:$D$500,"="&amp;A74, deployment!$D$2:$D$500,"&lt;&gt;"&amp;""),"")</f>
        <v/>
      </c>
      <c r="M74" s="43" t="str">
        <f>IF(A74&lt;&gt;"",SUMIFS(deployment!$L$2:$L$500, deployment!$D$2:$D$500,"="&amp;A74, deployment!$D$2:$D$500,"&lt;&gt;"&amp;""),"")</f>
        <v/>
      </c>
      <c r="N74" s="43" t="str">
        <f>IF(A74&lt;&gt;"",SUMIFS(deployment!$M$2:$M$500, deployment!$D$2:$D$500,"="&amp;A74, deployment!$D$2:$D$500,"&lt;&gt;"&amp;""),"")</f>
        <v/>
      </c>
      <c r="O74" s="63"/>
      <c r="P74" s="64" t="str">
        <f t="shared" si="11"/>
        <v/>
      </c>
      <c r="Q74" s="64" t="str">
        <f t="shared" si="12"/>
        <v/>
      </c>
      <c r="R74" s="11" t="str">
        <f t="shared" si="13"/>
        <v/>
      </c>
      <c r="S74" s="11" t="str">
        <f t="shared" si="14"/>
        <v/>
      </c>
      <c r="T74" s="11" t="str">
        <f t="shared" si="15"/>
        <v/>
      </c>
      <c r="U74" s="11" t="str">
        <f t="shared" si="16"/>
        <v/>
      </c>
      <c r="V74" s="11" t="str">
        <f t="shared" si="17"/>
        <v/>
      </c>
      <c r="W74" s="11" t="str">
        <f t="shared" si="18"/>
        <v/>
      </c>
      <c r="X74" s="65" t="str">
        <f t="shared" si="19"/>
        <v/>
      </c>
      <c r="Y74" s="66" t="str">
        <f t="shared" si="20"/>
        <v/>
      </c>
      <c r="Z74" s="67" t="str">
        <f t="shared" si="21"/>
        <v/>
      </c>
      <c r="AA74" s="68" t="str">
        <f>IF(A74&lt;&gt;"", _xlfn.XLOOKUP(A74, node!$C$2:$C$500, node!$J$2:$J$500)*D74/O74, "")</f>
        <v/>
      </c>
      <c r="AB74" s="69" t="str">
        <f>IF(A74&lt;&gt;"", _xlfn.XLOOKUP(A74, node!$C$2:$C$500, node!$K$2:$K$500)*D74/O74, "")</f>
        <v/>
      </c>
      <c r="AC74" s="72" t="str">
        <f>IF(A74&lt;&gt;"",SUMIFS(node!$L$2:$L$500, node!$C$2:$C$500,"="&amp;A74, deployment!$C$2:$C$500,"&lt;&gt;"&amp;""),"")</f>
        <v/>
      </c>
      <c r="AD74" s="72" t="str">
        <f>IF(A74&lt;&gt;"",SUMIFS(node!$M$2:$M$500, node!$C$2:$C$500,"="&amp;A74, deployment!$C$2:$C$500,"&lt;&gt;"&amp;""),"")</f>
        <v/>
      </c>
    </row>
    <row r="75" spans="1:30" ht="15.75" customHeight="1" x14ac:dyDescent="0.25">
      <c r="A75" s="58" t="str">
        <f>IF(ISNONTEXT(node_raw[[#This Row],[Column2]]), "", node_raw[[#This Row],[Column2]])</f>
        <v/>
      </c>
      <c r="B75" s="60" t="str">
        <f>IF(A75&lt;&gt;"", _xlfn.XLOOKUP(A75, node!$C$2:$C$500, node!$D$2:$D$500), "")</f>
        <v/>
      </c>
      <c r="C75" s="61" t="str">
        <f>IF(A75&lt;&gt;"", _xlfn.XLOOKUP(A75, node!$C$2:$C$500, node!$E$2:$E$500), "")</f>
        <v/>
      </c>
      <c r="D75" s="61" t="str">
        <f>IF(A75&lt;&gt;"",COUNTIFS(node!$C$2:$C$500,"="&amp;A75, node!$C$2:$C$500,"&lt;&gt;"&amp;""),"")</f>
        <v/>
      </c>
      <c r="E75" s="62" t="str">
        <f>IF(A75&lt;&gt;"",SUMIFS(node!$F$2:$F$500, node!$C$2:$C$500,"="&amp;A75, node!$C$2:$C$500,"&lt;&gt;"&amp;"")/(B75*D75),"")</f>
        <v/>
      </c>
      <c r="F75" s="77" t="str">
        <f>IF(A75&lt;&gt;"",SUMIFS(node!$H$2:$H$500, node!$C$2:$C$500,"="&amp;A75, node!$C$2:$C$500,"&lt;&gt;"&amp;"")/(C75*D75),"")</f>
        <v/>
      </c>
      <c r="G75" s="75" t="str">
        <f>IF(A75&lt;&gt;"",SUMIFS(deployment!$F$2:$F$500, deployment!$D$2:$D$500,"="&amp;A75, deployment!$D$2:$D$500,"&lt;&gt;"&amp;""),"")</f>
        <v/>
      </c>
      <c r="H75" s="12" t="str">
        <f>IF(A75&lt;&gt;"",SUMIFS(deployment!$G$2:$G$500, deployment!$D$2:$D$500,"="&amp;A75, deployment!$D$2:$D$500,"&lt;&gt;"&amp;""),"")</f>
        <v/>
      </c>
      <c r="I75" s="13" t="str">
        <f>IF(A75&lt;&gt;"",SUMIFS(deployment!$H$2:$H$500, deployment!$D$2:$D$500,"="&amp;A75, deployment!$D$2:$D$500,"&lt;&gt;"&amp;""),"")</f>
        <v/>
      </c>
      <c r="J75" s="15" t="str">
        <f>IF(A75&lt;&gt;"",SUMIFS(deployment!$I$2:$I$500, deployment!$D$2:$D$500,"="&amp;A75, deployment!$D$2:$D$500,"&lt;&gt;"&amp;""),"")</f>
        <v/>
      </c>
      <c r="K75" s="43" t="str">
        <f>IF(A75&lt;&gt;"",SUMIFS(deployment!$J$2:$J$500, deployment!$D$2:$D$500,"="&amp;A75, deployment!$D$2:$D$500,"&lt;&gt;"&amp;""),"")</f>
        <v/>
      </c>
      <c r="L75" s="43" t="str">
        <f>IF(A75&lt;&gt;"",SUMIFS(deployment!$K$2:$K$500, deployment!$D$2:$D$500,"="&amp;A75, deployment!$D$2:$D$500,"&lt;&gt;"&amp;""),"")</f>
        <v/>
      </c>
      <c r="M75" s="43" t="str">
        <f>IF(A75&lt;&gt;"",SUMIFS(deployment!$L$2:$L$500, deployment!$D$2:$D$500,"="&amp;A75, deployment!$D$2:$D$500,"&lt;&gt;"&amp;""),"")</f>
        <v/>
      </c>
      <c r="N75" s="43" t="str">
        <f>IF(A75&lt;&gt;"",SUMIFS(deployment!$M$2:$M$500, deployment!$D$2:$D$500,"="&amp;A75, deployment!$D$2:$D$500,"&lt;&gt;"&amp;""),"")</f>
        <v/>
      </c>
      <c r="O75" s="63"/>
      <c r="P75" s="64" t="str">
        <f t="shared" si="11"/>
        <v/>
      </c>
      <c r="Q75" s="64" t="str">
        <f t="shared" si="12"/>
        <v/>
      </c>
      <c r="R75" s="11" t="str">
        <f t="shared" si="13"/>
        <v/>
      </c>
      <c r="S75" s="11" t="str">
        <f t="shared" si="14"/>
        <v/>
      </c>
      <c r="T75" s="11" t="str">
        <f t="shared" si="15"/>
        <v/>
      </c>
      <c r="U75" s="11" t="str">
        <f t="shared" si="16"/>
        <v/>
      </c>
      <c r="V75" s="11" t="str">
        <f t="shared" si="17"/>
        <v/>
      </c>
      <c r="W75" s="11" t="str">
        <f t="shared" si="18"/>
        <v/>
      </c>
      <c r="X75" s="65" t="str">
        <f t="shared" si="19"/>
        <v/>
      </c>
      <c r="Y75" s="66" t="str">
        <f t="shared" si="20"/>
        <v/>
      </c>
      <c r="Z75" s="67" t="str">
        <f t="shared" si="21"/>
        <v/>
      </c>
      <c r="AA75" s="68" t="str">
        <f>IF(A75&lt;&gt;"", _xlfn.XLOOKUP(A75, node!$C$2:$C$500, node!$J$2:$J$500)*D75/O75, "")</f>
        <v/>
      </c>
      <c r="AB75" s="69" t="str">
        <f>IF(A75&lt;&gt;"", _xlfn.XLOOKUP(A75, node!$C$2:$C$500, node!$K$2:$K$500)*D75/O75, "")</f>
        <v/>
      </c>
      <c r="AC75" s="72" t="str">
        <f>IF(A75&lt;&gt;"",SUMIFS(node!$L$2:$L$500, node!$C$2:$C$500,"="&amp;A75, deployment!$C$2:$C$500,"&lt;&gt;"&amp;""),"")</f>
        <v/>
      </c>
      <c r="AD75" s="72" t="str">
        <f>IF(A75&lt;&gt;"",SUMIFS(node!$M$2:$M$500, node!$C$2:$C$500,"="&amp;A75, deployment!$C$2:$C$500,"&lt;&gt;"&amp;""),"")</f>
        <v/>
      </c>
    </row>
    <row r="76" spans="1:30" ht="15.75" customHeight="1" x14ac:dyDescent="0.25">
      <c r="A76" s="58" t="str">
        <f>IF(ISNONTEXT(node_raw[[#This Row],[Column2]]), "", node_raw[[#This Row],[Column2]])</f>
        <v/>
      </c>
      <c r="B76" s="60" t="str">
        <f>IF(A76&lt;&gt;"", _xlfn.XLOOKUP(A76, node!$C$2:$C$500, node!$D$2:$D$500), "")</f>
        <v/>
      </c>
      <c r="C76" s="61" t="str">
        <f>IF(A76&lt;&gt;"", _xlfn.XLOOKUP(A76, node!$C$2:$C$500, node!$E$2:$E$500), "")</f>
        <v/>
      </c>
      <c r="D76" s="61" t="str">
        <f>IF(A76&lt;&gt;"",COUNTIFS(node!$C$2:$C$500,"="&amp;A76, node!$C$2:$C$500,"&lt;&gt;"&amp;""),"")</f>
        <v/>
      </c>
      <c r="E76" s="62" t="str">
        <f>IF(A76&lt;&gt;"",SUMIFS(node!$F$2:$F$500, node!$C$2:$C$500,"="&amp;A76, node!$C$2:$C$500,"&lt;&gt;"&amp;"")/(B76*D76),"")</f>
        <v/>
      </c>
      <c r="F76" s="77" t="str">
        <f>IF(A76&lt;&gt;"",SUMIFS(node!$H$2:$H$500, node!$C$2:$C$500,"="&amp;A76, node!$C$2:$C$500,"&lt;&gt;"&amp;"")/(C76*D76),"")</f>
        <v/>
      </c>
      <c r="G76" s="75" t="str">
        <f>IF(A76&lt;&gt;"",SUMIFS(deployment!$F$2:$F$500, deployment!$D$2:$D$500,"="&amp;A76, deployment!$D$2:$D$500,"&lt;&gt;"&amp;""),"")</f>
        <v/>
      </c>
      <c r="H76" s="12" t="str">
        <f>IF(A76&lt;&gt;"",SUMIFS(deployment!$G$2:$G$500, deployment!$D$2:$D$500,"="&amp;A76, deployment!$D$2:$D$500,"&lt;&gt;"&amp;""),"")</f>
        <v/>
      </c>
      <c r="I76" s="13" t="str">
        <f>IF(A76&lt;&gt;"",SUMIFS(deployment!$H$2:$H$500, deployment!$D$2:$D$500,"="&amp;A76, deployment!$D$2:$D$500,"&lt;&gt;"&amp;""),"")</f>
        <v/>
      </c>
      <c r="J76" s="15" t="str">
        <f>IF(A76&lt;&gt;"",SUMIFS(deployment!$I$2:$I$500, deployment!$D$2:$D$500,"="&amp;A76, deployment!$D$2:$D$500,"&lt;&gt;"&amp;""),"")</f>
        <v/>
      </c>
      <c r="K76" s="43" t="str">
        <f>IF(A76&lt;&gt;"",SUMIFS(deployment!$J$2:$J$500, deployment!$D$2:$D$500,"="&amp;A76, deployment!$D$2:$D$500,"&lt;&gt;"&amp;""),"")</f>
        <v/>
      </c>
      <c r="L76" s="43" t="str">
        <f>IF(A76&lt;&gt;"",SUMIFS(deployment!$K$2:$K$500, deployment!$D$2:$D$500,"="&amp;A76, deployment!$D$2:$D$500,"&lt;&gt;"&amp;""),"")</f>
        <v/>
      </c>
      <c r="M76" s="43" t="str">
        <f>IF(A76&lt;&gt;"",SUMIFS(deployment!$L$2:$L$500, deployment!$D$2:$D$500,"="&amp;A76, deployment!$D$2:$D$500,"&lt;&gt;"&amp;""),"")</f>
        <v/>
      </c>
      <c r="N76" s="43" t="str">
        <f>IF(A76&lt;&gt;"",SUMIFS(deployment!$M$2:$M$500, deployment!$D$2:$D$500,"="&amp;A76, deployment!$D$2:$D$500,"&lt;&gt;"&amp;""),"")</f>
        <v/>
      </c>
      <c r="O76" s="63"/>
      <c r="P76" s="64" t="str">
        <f t="shared" si="11"/>
        <v/>
      </c>
      <c r="Q76" s="64" t="str">
        <f t="shared" si="12"/>
        <v/>
      </c>
      <c r="R76" s="11" t="str">
        <f t="shared" si="13"/>
        <v/>
      </c>
      <c r="S76" s="11" t="str">
        <f t="shared" si="14"/>
        <v/>
      </c>
      <c r="T76" s="11" t="str">
        <f t="shared" si="15"/>
        <v/>
      </c>
      <c r="U76" s="11" t="str">
        <f t="shared" si="16"/>
        <v/>
      </c>
      <c r="V76" s="11" t="str">
        <f t="shared" si="17"/>
        <v/>
      </c>
      <c r="W76" s="11" t="str">
        <f t="shared" si="18"/>
        <v/>
      </c>
      <c r="X76" s="65" t="str">
        <f t="shared" si="19"/>
        <v/>
      </c>
      <c r="Y76" s="66" t="str">
        <f t="shared" si="20"/>
        <v/>
      </c>
      <c r="Z76" s="67" t="str">
        <f t="shared" si="21"/>
        <v/>
      </c>
      <c r="AA76" s="68" t="str">
        <f>IF(A76&lt;&gt;"", _xlfn.XLOOKUP(A76, node!$C$2:$C$500, node!$J$2:$J$500)*D76/O76, "")</f>
        <v/>
      </c>
      <c r="AB76" s="69" t="str">
        <f>IF(A76&lt;&gt;"", _xlfn.XLOOKUP(A76, node!$C$2:$C$500, node!$K$2:$K$500)*D76/O76, "")</f>
        <v/>
      </c>
      <c r="AC76" s="72" t="str">
        <f>IF(A76&lt;&gt;"",SUMIFS(node!$L$2:$L$500, node!$C$2:$C$500,"="&amp;A76, deployment!$C$2:$C$500,"&lt;&gt;"&amp;""),"")</f>
        <v/>
      </c>
      <c r="AD76" s="72" t="str">
        <f>IF(A76&lt;&gt;"",SUMIFS(node!$M$2:$M$500, node!$C$2:$C$500,"="&amp;A76, deployment!$C$2:$C$500,"&lt;&gt;"&amp;""),"")</f>
        <v/>
      </c>
    </row>
    <row r="77" spans="1:30" ht="15.75" customHeight="1" x14ac:dyDescent="0.25">
      <c r="A77" s="58" t="str">
        <f>IF(ISNONTEXT(node_raw[[#This Row],[Column2]]), "", node_raw[[#This Row],[Column2]])</f>
        <v/>
      </c>
      <c r="B77" s="60" t="str">
        <f>IF(A77&lt;&gt;"", _xlfn.XLOOKUP(A77, node!$C$2:$C$500, node!$D$2:$D$500), "")</f>
        <v/>
      </c>
      <c r="C77" s="61" t="str">
        <f>IF(A77&lt;&gt;"", _xlfn.XLOOKUP(A77, node!$C$2:$C$500, node!$E$2:$E$500), "")</f>
        <v/>
      </c>
      <c r="D77" s="61" t="str">
        <f>IF(A77&lt;&gt;"",COUNTIFS(node!$C$2:$C$500,"="&amp;A77, node!$C$2:$C$500,"&lt;&gt;"&amp;""),"")</f>
        <v/>
      </c>
      <c r="E77" s="62" t="str">
        <f>IF(A77&lt;&gt;"",SUMIFS(node!$F$2:$F$500, node!$C$2:$C$500,"="&amp;A77, node!$C$2:$C$500,"&lt;&gt;"&amp;"")/(B77*D77),"")</f>
        <v/>
      </c>
      <c r="F77" s="77" t="str">
        <f>IF(A77&lt;&gt;"",SUMIFS(node!$H$2:$H$500, node!$C$2:$C$500,"="&amp;A77, node!$C$2:$C$500,"&lt;&gt;"&amp;"")/(C77*D77),"")</f>
        <v/>
      </c>
      <c r="G77" s="75" t="str">
        <f>IF(A77&lt;&gt;"",SUMIFS(deployment!$F$2:$F$500, deployment!$D$2:$D$500,"="&amp;A77, deployment!$D$2:$D$500,"&lt;&gt;"&amp;""),"")</f>
        <v/>
      </c>
      <c r="H77" s="12" t="str">
        <f>IF(A77&lt;&gt;"",SUMIFS(deployment!$G$2:$G$500, deployment!$D$2:$D$500,"="&amp;A77, deployment!$D$2:$D$500,"&lt;&gt;"&amp;""),"")</f>
        <v/>
      </c>
      <c r="I77" s="13" t="str">
        <f>IF(A77&lt;&gt;"",SUMIFS(deployment!$H$2:$H$500, deployment!$D$2:$D$500,"="&amp;A77, deployment!$D$2:$D$500,"&lt;&gt;"&amp;""),"")</f>
        <v/>
      </c>
      <c r="J77" s="15" t="str">
        <f>IF(A77&lt;&gt;"",SUMIFS(deployment!$I$2:$I$500, deployment!$D$2:$D$500,"="&amp;A77, deployment!$D$2:$D$500,"&lt;&gt;"&amp;""),"")</f>
        <v/>
      </c>
      <c r="K77" s="43" t="str">
        <f>IF(A77&lt;&gt;"",SUMIFS(deployment!$J$2:$J$500, deployment!$D$2:$D$500,"="&amp;A77, deployment!$D$2:$D$500,"&lt;&gt;"&amp;""),"")</f>
        <v/>
      </c>
      <c r="L77" s="43" t="str">
        <f>IF(A77&lt;&gt;"",SUMIFS(deployment!$K$2:$K$500, deployment!$D$2:$D$500,"="&amp;A77, deployment!$D$2:$D$500,"&lt;&gt;"&amp;""),"")</f>
        <v/>
      </c>
      <c r="M77" s="43" t="str">
        <f>IF(A77&lt;&gt;"",SUMIFS(deployment!$L$2:$L$500, deployment!$D$2:$D$500,"="&amp;A77, deployment!$D$2:$D$500,"&lt;&gt;"&amp;""),"")</f>
        <v/>
      </c>
      <c r="N77" s="43" t="str">
        <f>IF(A77&lt;&gt;"",SUMIFS(deployment!$M$2:$M$500, deployment!$D$2:$D$500,"="&amp;A77, deployment!$D$2:$D$500,"&lt;&gt;"&amp;""),"")</f>
        <v/>
      </c>
      <c r="O77" s="63"/>
      <c r="P77" s="64" t="str">
        <f t="shared" si="11"/>
        <v/>
      </c>
      <c r="Q77" s="64" t="str">
        <f t="shared" si="12"/>
        <v/>
      </c>
      <c r="R77" s="11" t="str">
        <f t="shared" si="13"/>
        <v/>
      </c>
      <c r="S77" s="11" t="str">
        <f t="shared" si="14"/>
        <v/>
      </c>
      <c r="T77" s="11" t="str">
        <f t="shared" si="15"/>
        <v/>
      </c>
      <c r="U77" s="11" t="str">
        <f t="shared" si="16"/>
        <v/>
      </c>
      <c r="V77" s="11" t="str">
        <f t="shared" si="17"/>
        <v/>
      </c>
      <c r="W77" s="11" t="str">
        <f t="shared" si="18"/>
        <v/>
      </c>
      <c r="X77" s="65" t="str">
        <f t="shared" si="19"/>
        <v/>
      </c>
      <c r="Y77" s="66" t="str">
        <f t="shared" si="20"/>
        <v/>
      </c>
      <c r="Z77" s="67" t="str">
        <f t="shared" si="21"/>
        <v/>
      </c>
      <c r="AA77" s="68" t="str">
        <f>IF(A77&lt;&gt;"", _xlfn.XLOOKUP(A77, node!$C$2:$C$500, node!$J$2:$J$500)*D77/O77, "")</f>
        <v/>
      </c>
      <c r="AB77" s="69" t="str">
        <f>IF(A77&lt;&gt;"", _xlfn.XLOOKUP(A77, node!$C$2:$C$500, node!$K$2:$K$500)*D77/O77, "")</f>
        <v/>
      </c>
      <c r="AC77" s="72" t="str">
        <f>IF(A77&lt;&gt;"",SUMIFS(node!$L$2:$L$500, node!$C$2:$C$500,"="&amp;A77, deployment!$C$2:$C$500,"&lt;&gt;"&amp;""),"")</f>
        <v/>
      </c>
      <c r="AD77" s="72" t="str">
        <f>IF(A77&lt;&gt;"",SUMIFS(node!$M$2:$M$500, node!$C$2:$C$500,"="&amp;A77, deployment!$C$2:$C$500,"&lt;&gt;"&amp;""),"")</f>
        <v/>
      </c>
    </row>
    <row r="78" spans="1:30" ht="15.75" customHeight="1" x14ac:dyDescent="0.25">
      <c r="A78" s="58" t="str">
        <f>IF(ISNONTEXT(node_raw[[#This Row],[Column2]]), "", node_raw[[#This Row],[Column2]])</f>
        <v/>
      </c>
      <c r="B78" s="60" t="str">
        <f>IF(A78&lt;&gt;"", _xlfn.XLOOKUP(A78, node!$C$2:$C$500, node!$D$2:$D$500), "")</f>
        <v/>
      </c>
      <c r="C78" s="61" t="str">
        <f>IF(A78&lt;&gt;"", _xlfn.XLOOKUP(A78, node!$C$2:$C$500, node!$E$2:$E$500), "")</f>
        <v/>
      </c>
      <c r="D78" s="61" t="str">
        <f>IF(A78&lt;&gt;"",COUNTIFS(node!$C$2:$C$500,"="&amp;A78, node!$C$2:$C$500,"&lt;&gt;"&amp;""),"")</f>
        <v/>
      </c>
      <c r="E78" s="62" t="str">
        <f>IF(A78&lt;&gt;"",SUMIFS(node!$F$2:$F$500, node!$C$2:$C$500,"="&amp;A78, node!$C$2:$C$500,"&lt;&gt;"&amp;"")/(B78*D78),"")</f>
        <v/>
      </c>
      <c r="F78" s="77" t="str">
        <f>IF(A78&lt;&gt;"",SUMIFS(node!$H$2:$H$500, node!$C$2:$C$500,"="&amp;A78, node!$C$2:$C$500,"&lt;&gt;"&amp;"")/(C78*D78),"")</f>
        <v/>
      </c>
      <c r="G78" s="75" t="str">
        <f>IF(A78&lt;&gt;"",SUMIFS(deployment!$F$2:$F$500, deployment!$D$2:$D$500,"="&amp;A78, deployment!$D$2:$D$500,"&lt;&gt;"&amp;""),"")</f>
        <v/>
      </c>
      <c r="H78" s="12" t="str">
        <f>IF(A78&lt;&gt;"",SUMIFS(deployment!$G$2:$G$500, deployment!$D$2:$D$500,"="&amp;A78, deployment!$D$2:$D$500,"&lt;&gt;"&amp;""),"")</f>
        <v/>
      </c>
      <c r="I78" s="13" t="str">
        <f>IF(A78&lt;&gt;"",SUMIFS(deployment!$H$2:$H$500, deployment!$D$2:$D$500,"="&amp;A78, deployment!$D$2:$D$500,"&lt;&gt;"&amp;""),"")</f>
        <v/>
      </c>
      <c r="J78" s="15" t="str">
        <f>IF(A78&lt;&gt;"",SUMIFS(deployment!$I$2:$I$500, deployment!$D$2:$D$500,"="&amp;A78, deployment!$D$2:$D$500,"&lt;&gt;"&amp;""),"")</f>
        <v/>
      </c>
      <c r="K78" s="43" t="str">
        <f>IF(A78&lt;&gt;"",SUMIFS(deployment!$J$2:$J$500, deployment!$D$2:$D$500,"="&amp;A78, deployment!$D$2:$D$500,"&lt;&gt;"&amp;""),"")</f>
        <v/>
      </c>
      <c r="L78" s="43" t="str">
        <f>IF(A78&lt;&gt;"",SUMIFS(deployment!$K$2:$K$500, deployment!$D$2:$D$500,"="&amp;A78, deployment!$D$2:$D$500,"&lt;&gt;"&amp;""),"")</f>
        <v/>
      </c>
      <c r="M78" s="43" t="str">
        <f>IF(A78&lt;&gt;"",SUMIFS(deployment!$L$2:$L$500, deployment!$D$2:$D$500,"="&amp;A78, deployment!$D$2:$D$500,"&lt;&gt;"&amp;""),"")</f>
        <v/>
      </c>
      <c r="N78" s="43" t="str">
        <f>IF(A78&lt;&gt;"",SUMIFS(deployment!$M$2:$M$500, deployment!$D$2:$D$500,"="&amp;A78, deployment!$D$2:$D$500,"&lt;&gt;"&amp;""),"")</f>
        <v/>
      </c>
      <c r="O78" s="63"/>
      <c r="P78" s="64" t="str">
        <f t="shared" si="11"/>
        <v/>
      </c>
      <c r="Q78" s="64" t="str">
        <f t="shared" si="12"/>
        <v/>
      </c>
      <c r="R78" s="11" t="str">
        <f t="shared" si="13"/>
        <v/>
      </c>
      <c r="S78" s="11" t="str">
        <f t="shared" si="14"/>
        <v/>
      </c>
      <c r="T78" s="11" t="str">
        <f t="shared" si="15"/>
        <v/>
      </c>
      <c r="U78" s="11" t="str">
        <f t="shared" si="16"/>
        <v/>
      </c>
      <c r="V78" s="11" t="str">
        <f t="shared" si="17"/>
        <v/>
      </c>
      <c r="W78" s="11" t="str">
        <f t="shared" si="18"/>
        <v/>
      </c>
      <c r="X78" s="65" t="str">
        <f t="shared" si="19"/>
        <v/>
      </c>
      <c r="Y78" s="66" t="str">
        <f t="shared" si="20"/>
        <v/>
      </c>
      <c r="Z78" s="67" t="str">
        <f t="shared" si="21"/>
        <v/>
      </c>
      <c r="AA78" s="68" t="str">
        <f>IF(A78&lt;&gt;"", _xlfn.XLOOKUP(A78, node!$C$2:$C$500, node!$J$2:$J$500)*D78/O78, "")</f>
        <v/>
      </c>
      <c r="AB78" s="69" t="str">
        <f>IF(A78&lt;&gt;"", _xlfn.XLOOKUP(A78, node!$C$2:$C$500, node!$K$2:$K$500)*D78/O78, "")</f>
        <v/>
      </c>
      <c r="AC78" s="72" t="str">
        <f>IF(A78&lt;&gt;"",SUMIFS(node!$L$2:$L$500, node!$C$2:$C$500,"="&amp;A78, deployment!$C$2:$C$500,"&lt;&gt;"&amp;""),"")</f>
        <v/>
      </c>
      <c r="AD78" s="72" t="str">
        <f>IF(A78&lt;&gt;"",SUMIFS(node!$M$2:$M$500, node!$C$2:$C$500,"="&amp;A78, deployment!$C$2:$C$500,"&lt;&gt;"&amp;""),"")</f>
        <v/>
      </c>
    </row>
    <row r="79" spans="1:30" ht="15.75" customHeight="1" x14ac:dyDescent="0.25">
      <c r="A79" s="58" t="str">
        <f>IF(ISNONTEXT(node_raw[[#This Row],[Column2]]), "", node_raw[[#This Row],[Column2]])</f>
        <v/>
      </c>
      <c r="B79" s="60" t="str">
        <f>IF(A79&lt;&gt;"", _xlfn.XLOOKUP(A79, node!$C$2:$C$500, node!$D$2:$D$500), "")</f>
        <v/>
      </c>
      <c r="C79" s="61" t="str">
        <f>IF(A79&lt;&gt;"", _xlfn.XLOOKUP(A79, node!$C$2:$C$500, node!$E$2:$E$500), "")</f>
        <v/>
      </c>
      <c r="D79" s="61" t="str">
        <f>IF(A79&lt;&gt;"",COUNTIFS(node!$C$2:$C$500,"="&amp;A79, node!$C$2:$C$500,"&lt;&gt;"&amp;""),"")</f>
        <v/>
      </c>
      <c r="E79" s="62" t="str">
        <f>IF(A79&lt;&gt;"",SUMIFS(node!$F$2:$F$500, node!$C$2:$C$500,"="&amp;A79, node!$C$2:$C$500,"&lt;&gt;"&amp;"")/(B79*D79),"")</f>
        <v/>
      </c>
      <c r="F79" s="77" t="str">
        <f>IF(A79&lt;&gt;"",SUMIFS(node!$H$2:$H$500, node!$C$2:$C$500,"="&amp;A79, node!$C$2:$C$500,"&lt;&gt;"&amp;"")/(C79*D79),"")</f>
        <v/>
      </c>
      <c r="G79" s="75" t="str">
        <f>IF(A79&lt;&gt;"",SUMIFS(deployment!$F$2:$F$500, deployment!$D$2:$D$500,"="&amp;A79, deployment!$D$2:$D$500,"&lt;&gt;"&amp;""),"")</f>
        <v/>
      </c>
      <c r="H79" s="12" t="str">
        <f>IF(A79&lt;&gt;"",SUMIFS(deployment!$G$2:$G$500, deployment!$D$2:$D$500,"="&amp;A79, deployment!$D$2:$D$500,"&lt;&gt;"&amp;""),"")</f>
        <v/>
      </c>
      <c r="I79" s="13" t="str">
        <f>IF(A79&lt;&gt;"",SUMIFS(deployment!$H$2:$H$500, deployment!$D$2:$D$500,"="&amp;A79, deployment!$D$2:$D$500,"&lt;&gt;"&amp;""),"")</f>
        <v/>
      </c>
      <c r="J79" s="15" t="str">
        <f>IF(A79&lt;&gt;"",SUMIFS(deployment!$I$2:$I$500, deployment!$D$2:$D$500,"="&amp;A79, deployment!$D$2:$D$500,"&lt;&gt;"&amp;""),"")</f>
        <v/>
      </c>
      <c r="K79" s="43" t="str">
        <f>IF(A79&lt;&gt;"",SUMIFS(deployment!$J$2:$J$500, deployment!$D$2:$D$500,"="&amp;A79, deployment!$D$2:$D$500,"&lt;&gt;"&amp;""),"")</f>
        <v/>
      </c>
      <c r="L79" s="43" t="str">
        <f>IF(A79&lt;&gt;"",SUMIFS(deployment!$K$2:$K$500, deployment!$D$2:$D$500,"="&amp;A79, deployment!$D$2:$D$500,"&lt;&gt;"&amp;""),"")</f>
        <v/>
      </c>
      <c r="M79" s="43" t="str">
        <f>IF(A79&lt;&gt;"",SUMIFS(deployment!$L$2:$L$500, deployment!$D$2:$D$500,"="&amp;A79, deployment!$D$2:$D$500,"&lt;&gt;"&amp;""),"")</f>
        <v/>
      </c>
      <c r="N79" s="43" t="str">
        <f>IF(A79&lt;&gt;"",SUMIFS(deployment!$M$2:$M$500, deployment!$D$2:$D$500,"="&amp;A79, deployment!$D$2:$D$500,"&lt;&gt;"&amp;""),"")</f>
        <v/>
      </c>
      <c r="O79" s="63"/>
      <c r="P79" s="64" t="str">
        <f t="shared" si="11"/>
        <v/>
      </c>
      <c r="Q79" s="64" t="str">
        <f t="shared" si="12"/>
        <v/>
      </c>
      <c r="R79" s="11" t="str">
        <f t="shared" si="13"/>
        <v/>
      </c>
      <c r="S79" s="11" t="str">
        <f t="shared" si="14"/>
        <v/>
      </c>
      <c r="T79" s="11" t="str">
        <f t="shared" si="15"/>
        <v/>
      </c>
      <c r="U79" s="11" t="str">
        <f t="shared" si="16"/>
        <v/>
      </c>
      <c r="V79" s="11" t="str">
        <f t="shared" si="17"/>
        <v/>
      </c>
      <c r="W79" s="11" t="str">
        <f t="shared" si="18"/>
        <v/>
      </c>
      <c r="X79" s="65" t="str">
        <f t="shared" si="19"/>
        <v/>
      </c>
      <c r="Y79" s="66" t="str">
        <f t="shared" si="20"/>
        <v/>
      </c>
      <c r="Z79" s="67" t="str">
        <f t="shared" si="21"/>
        <v/>
      </c>
      <c r="AA79" s="68" t="str">
        <f>IF(A79&lt;&gt;"", _xlfn.XLOOKUP(A79, node!$C$2:$C$500, node!$J$2:$J$500)*D79/O79, "")</f>
        <v/>
      </c>
      <c r="AB79" s="69" t="str">
        <f>IF(A79&lt;&gt;"", _xlfn.XLOOKUP(A79, node!$C$2:$C$500, node!$K$2:$K$500)*D79/O79, "")</f>
        <v/>
      </c>
      <c r="AC79" s="72" t="str">
        <f>IF(A79&lt;&gt;"",SUMIFS(node!$L$2:$L$500, node!$C$2:$C$500,"="&amp;A79, deployment!$C$2:$C$500,"&lt;&gt;"&amp;""),"")</f>
        <v/>
      </c>
      <c r="AD79" s="72" t="str">
        <f>IF(A79&lt;&gt;"",SUMIFS(node!$M$2:$M$500, node!$C$2:$C$500,"="&amp;A79, deployment!$C$2:$C$500,"&lt;&gt;"&amp;""),"")</f>
        <v/>
      </c>
    </row>
    <row r="80" spans="1:30" ht="15.75" customHeight="1" x14ac:dyDescent="0.25">
      <c r="A80" s="58" t="str">
        <f>IF(ISNONTEXT(node_raw[[#This Row],[Column2]]), "", node_raw[[#This Row],[Column2]])</f>
        <v/>
      </c>
      <c r="B80" s="60" t="str">
        <f>IF(A80&lt;&gt;"", _xlfn.XLOOKUP(A80, node!$C$2:$C$500, node!$D$2:$D$500), "")</f>
        <v/>
      </c>
      <c r="C80" s="61" t="str">
        <f>IF(A80&lt;&gt;"", _xlfn.XLOOKUP(A80, node!$C$2:$C$500, node!$E$2:$E$500), "")</f>
        <v/>
      </c>
      <c r="D80" s="61" t="str">
        <f>IF(A80&lt;&gt;"",COUNTIFS(node!$C$2:$C$500,"="&amp;A80, node!$C$2:$C$500,"&lt;&gt;"&amp;""),"")</f>
        <v/>
      </c>
      <c r="E80" s="62" t="str">
        <f>IF(A80&lt;&gt;"",SUMIFS(node!$F$2:$F$500, node!$C$2:$C$500,"="&amp;A80, node!$C$2:$C$500,"&lt;&gt;"&amp;"")/(B80*D80),"")</f>
        <v/>
      </c>
      <c r="F80" s="77" t="str">
        <f>IF(A80&lt;&gt;"",SUMIFS(node!$H$2:$H$500, node!$C$2:$C$500,"="&amp;A80, node!$C$2:$C$500,"&lt;&gt;"&amp;"")/(C80*D80),"")</f>
        <v/>
      </c>
      <c r="G80" s="75" t="str">
        <f>IF(A80&lt;&gt;"",SUMIFS(deployment!$F$2:$F$500, deployment!$D$2:$D$500,"="&amp;A80, deployment!$D$2:$D$500,"&lt;&gt;"&amp;""),"")</f>
        <v/>
      </c>
      <c r="H80" s="12" t="str">
        <f>IF(A80&lt;&gt;"",SUMIFS(deployment!$G$2:$G$500, deployment!$D$2:$D$500,"="&amp;A80, deployment!$D$2:$D$500,"&lt;&gt;"&amp;""),"")</f>
        <v/>
      </c>
      <c r="I80" s="13" t="str">
        <f>IF(A80&lt;&gt;"",SUMIFS(deployment!$H$2:$H$500, deployment!$D$2:$D$500,"="&amp;A80, deployment!$D$2:$D$500,"&lt;&gt;"&amp;""),"")</f>
        <v/>
      </c>
      <c r="J80" s="15" t="str">
        <f>IF(A80&lt;&gt;"",SUMIFS(deployment!$I$2:$I$500, deployment!$D$2:$D$500,"="&amp;A80, deployment!$D$2:$D$500,"&lt;&gt;"&amp;""),"")</f>
        <v/>
      </c>
      <c r="K80" s="43" t="str">
        <f>IF(A80&lt;&gt;"",SUMIFS(deployment!$J$2:$J$500, deployment!$D$2:$D$500,"="&amp;A80, deployment!$D$2:$D$500,"&lt;&gt;"&amp;""),"")</f>
        <v/>
      </c>
      <c r="L80" s="43" t="str">
        <f>IF(A80&lt;&gt;"",SUMIFS(deployment!$K$2:$K$500, deployment!$D$2:$D$500,"="&amp;A80, deployment!$D$2:$D$500,"&lt;&gt;"&amp;""),"")</f>
        <v/>
      </c>
      <c r="M80" s="43" t="str">
        <f>IF(A80&lt;&gt;"",SUMIFS(deployment!$L$2:$L$500, deployment!$D$2:$D$500,"="&amp;A80, deployment!$D$2:$D$500,"&lt;&gt;"&amp;""),"")</f>
        <v/>
      </c>
      <c r="N80" s="43" t="str">
        <f>IF(A80&lt;&gt;"",SUMIFS(deployment!$M$2:$M$500, deployment!$D$2:$D$500,"="&amp;A80, deployment!$D$2:$D$500,"&lt;&gt;"&amp;""),"")</f>
        <v/>
      </c>
      <c r="O80" s="63"/>
      <c r="P80" s="64" t="str">
        <f t="shared" si="11"/>
        <v/>
      </c>
      <c r="Q80" s="64" t="str">
        <f t="shared" si="12"/>
        <v/>
      </c>
      <c r="R80" s="11" t="str">
        <f t="shared" si="13"/>
        <v/>
      </c>
      <c r="S80" s="11" t="str">
        <f t="shared" si="14"/>
        <v/>
      </c>
      <c r="T80" s="11" t="str">
        <f t="shared" si="15"/>
        <v/>
      </c>
      <c r="U80" s="11" t="str">
        <f t="shared" si="16"/>
        <v/>
      </c>
      <c r="V80" s="11" t="str">
        <f t="shared" si="17"/>
        <v/>
      </c>
      <c r="W80" s="11" t="str">
        <f t="shared" si="18"/>
        <v/>
      </c>
      <c r="X80" s="65" t="str">
        <f t="shared" si="19"/>
        <v/>
      </c>
      <c r="Y80" s="66" t="str">
        <f t="shared" si="20"/>
        <v/>
      </c>
      <c r="Z80" s="67" t="str">
        <f t="shared" si="21"/>
        <v/>
      </c>
      <c r="AA80" s="68" t="str">
        <f>IF(A80&lt;&gt;"", _xlfn.XLOOKUP(A80, node!$C$2:$C$500, node!$J$2:$J$500)*D80/O80, "")</f>
        <v/>
      </c>
      <c r="AB80" s="69" t="str">
        <f>IF(A80&lt;&gt;"", _xlfn.XLOOKUP(A80, node!$C$2:$C$500, node!$K$2:$K$500)*D80/O80, "")</f>
        <v/>
      </c>
      <c r="AC80" s="72" t="str">
        <f>IF(A80&lt;&gt;"",SUMIFS(node!$L$2:$L$500, node!$C$2:$C$500,"="&amp;A80, deployment!$C$2:$C$500,"&lt;&gt;"&amp;""),"")</f>
        <v/>
      </c>
      <c r="AD80" s="72" t="str">
        <f>IF(A80&lt;&gt;"",SUMIFS(node!$M$2:$M$500, node!$C$2:$C$500,"="&amp;A80, deployment!$C$2:$C$500,"&lt;&gt;"&amp;""),"")</f>
        <v/>
      </c>
    </row>
    <row r="81" spans="1:30" ht="15.75" customHeight="1" x14ac:dyDescent="0.25">
      <c r="A81" s="58" t="str">
        <f>IF(ISNONTEXT(node_raw[[#This Row],[Column2]]), "", node_raw[[#This Row],[Column2]])</f>
        <v/>
      </c>
      <c r="B81" s="60" t="str">
        <f>IF(A81&lt;&gt;"", _xlfn.XLOOKUP(A81, node!$C$2:$C$500, node!$D$2:$D$500), "")</f>
        <v/>
      </c>
      <c r="C81" s="61" t="str">
        <f>IF(A81&lt;&gt;"", _xlfn.XLOOKUP(A81, node!$C$2:$C$500, node!$E$2:$E$500), "")</f>
        <v/>
      </c>
      <c r="D81" s="61" t="str">
        <f>IF(A81&lt;&gt;"",COUNTIFS(node!$C$2:$C$500,"="&amp;A81, node!$C$2:$C$500,"&lt;&gt;"&amp;""),"")</f>
        <v/>
      </c>
      <c r="E81" s="62" t="str">
        <f>IF(A81&lt;&gt;"",SUMIFS(node!$F$2:$F$500, node!$C$2:$C$500,"="&amp;A81, node!$C$2:$C$500,"&lt;&gt;"&amp;"")/(B81*D81),"")</f>
        <v/>
      </c>
      <c r="F81" s="77" t="str">
        <f>IF(A81&lt;&gt;"",SUMIFS(node!$H$2:$H$500, node!$C$2:$C$500,"="&amp;A81, node!$C$2:$C$500,"&lt;&gt;"&amp;"")/(C81*D81),"")</f>
        <v/>
      </c>
      <c r="G81" s="75" t="str">
        <f>IF(A81&lt;&gt;"",SUMIFS(deployment!$F$2:$F$500, deployment!$D$2:$D$500,"="&amp;A81, deployment!$D$2:$D$500,"&lt;&gt;"&amp;""),"")</f>
        <v/>
      </c>
      <c r="H81" s="12" t="str">
        <f>IF(A81&lt;&gt;"",SUMIFS(deployment!$G$2:$G$500, deployment!$D$2:$D$500,"="&amp;A81, deployment!$D$2:$D$500,"&lt;&gt;"&amp;""),"")</f>
        <v/>
      </c>
      <c r="I81" s="13" t="str">
        <f>IF(A81&lt;&gt;"",SUMIFS(deployment!$H$2:$H$500, deployment!$D$2:$D$500,"="&amp;A81, deployment!$D$2:$D$500,"&lt;&gt;"&amp;""),"")</f>
        <v/>
      </c>
      <c r="J81" s="15" t="str">
        <f>IF(A81&lt;&gt;"",SUMIFS(deployment!$I$2:$I$500, deployment!$D$2:$D$500,"="&amp;A81, deployment!$D$2:$D$500,"&lt;&gt;"&amp;""),"")</f>
        <v/>
      </c>
      <c r="K81" s="43" t="str">
        <f>IF(A81&lt;&gt;"",SUMIFS(deployment!$J$2:$J$500, deployment!$D$2:$D$500,"="&amp;A81, deployment!$D$2:$D$500,"&lt;&gt;"&amp;""),"")</f>
        <v/>
      </c>
      <c r="L81" s="43" t="str">
        <f>IF(A81&lt;&gt;"",SUMIFS(deployment!$K$2:$K$500, deployment!$D$2:$D$500,"="&amp;A81, deployment!$D$2:$D$500,"&lt;&gt;"&amp;""),"")</f>
        <v/>
      </c>
      <c r="M81" s="43" t="str">
        <f>IF(A81&lt;&gt;"",SUMIFS(deployment!$L$2:$L$500, deployment!$D$2:$D$500,"="&amp;A81, deployment!$D$2:$D$500,"&lt;&gt;"&amp;""),"")</f>
        <v/>
      </c>
      <c r="N81" s="43" t="str">
        <f>IF(A81&lt;&gt;"",SUMIFS(deployment!$M$2:$M$500, deployment!$D$2:$D$500,"="&amp;A81, deployment!$D$2:$D$500,"&lt;&gt;"&amp;""),"")</f>
        <v/>
      </c>
      <c r="O81" s="63"/>
      <c r="P81" s="64" t="str">
        <f t="shared" si="11"/>
        <v/>
      </c>
      <c r="Q81" s="64" t="str">
        <f t="shared" si="12"/>
        <v/>
      </c>
      <c r="R81" s="11" t="str">
        <f t="shared" si="13"/>
        <v/>
      </c>
      <c r="S81" s="11" t="str">
        <f t="shared" si="14"/>
        <v/>
      </c>
      <c r="T81" s="11" t="str">
        <f t="shared" si="15"/>
        <v/>
      </c>
      <c r="U81" s="11" t="str">
        <f t="shared" si="16"/>
        <v/>
      </c>
      <c r="V81" s="11" t="str">
        <f t="shared" si="17"/>
        <v/>
      </c>
      <c r="W81" s="11" t="str">
        <f t="shared" si="18"/>
        <v/>
      </c>
      <c r="X81" s="65" t="str">
        <f t="shared" si="19"/>
        <v/>
      </c>
      <c r="Y81" s="66" t="str">
        <f t="shared" si="20"/>
        <v/>
      </c>
      <c r="Z81" s="67" t="str">
        <f t="shared" si="21"/>
        <v/>
      </c>
      <c r="AA81" s="68" t="str">
        <f>IF(A81&lt;&gt;"", _xlfn.XLOOKUP(A81, node!$C$2:$C$500, node!$J$2:$J$500)*D81/O81, "")</f>
        <v/>
      </c>
      <c r="AB81" s="69" t="str">
        <f>IF(A81&lt;&gt;"", _xlfn.XLOOKUP(A81, node!$C$2:$C$500, node!$K$2:$K$500)*D81/O81, "")</f>
        <v/>
      </c>
      <c r="AC81" s="72" t="str">
        <f>IF(A81&lt;&gt;"",SUMIFS(node!$L$2:$L$500, node!$C$2:$C$500,"="&amp;A81, deployment!$C$2:$C$500,"&lt;&gt;"&amp;""),"")</f>
        <v/>
      </c>
      <c r="AD81" s="72" t="str">
        <f>IF(A81&lt;&gt;"",SUMIFS(node!$M$2:$M$500, node!$C$2:$C$500,"="&amp;A81, deployment!$C$2:$C$500,"&lt;&gt;"&amp;""),"")</f>
        <v/>
      </c>
    </row>
    <row r="82" spans="1:30" ht="15.75" customHeight="1" x14ac:dyDescent="0.25">
      <c r="A82" s="58" t="str">
        <f>IF(ISNONTEXT(node_raw[[#This Row],[Column2]]), "", node_raw[[#This Row],[Column2]])</f>
        <v/>
      </c>
      <c r="B82" s="60" t="str">
        <f>IF(A82&lt;&gt;"", _xlfn.XLOOKUP(A82, node!$C$2:$C$500, node!$D$2:$D$500), "")</f>
        <v/>
      </c>
      <c r="C82" s="61" t="str">
        <f>IF(A82&lt;&gt;"", _xlfn.XLOOKUP(A82, node!$C$2:$C$500, node!$E$2:$E$500), "")</f>
        <v/>
      </c>
      <c r="D82" s="61" t="str">
        <f>IF(A82&lt;&gt;"",COUNTIFS(node!$C$2:$C$500,"="&amp;A82, node!$C$2:$C$500,"&lt;&gt;"&amp;""),"")</f>
        <v/>
      </c>
      <c r="E82" s="62" t="str">
        <f>IF(A82&lt;&gt;"",SUMIFS(node!$F$2:$F$500, node!$C$2:$C$500,"="&amp;A82, node!$C$2:$C$500,"&lt;&gt;"&amp;"")/(B82*D82),"")</f>
        <v/>
      </c>
      <c r="F82" s="77" t="str">
        <f>IF(A82&lt;&gt;"",SUMIFS(node!$H$2:$H$500, node!$C$2:$C$500,"="&amp;A82, node!$C$2:$C$500,"&lt;&gt;"&amp;"")/(C82*D82),"")</f>
        <v/>
      </c>
      <c r="G82" s="75" t="str">
        <f>IF(A82&lt;&gt;"",SUMIFS(deployment!$F$2:$F$500, deployment!$D$2:$D$500,"="&amp;A82, deployment!$D$2:$D$500,"&lt;&gt;"&amp;""),"")</f>
        <v/>
      </c>
      <c r="H82" s="12" t="str">
        <f>IF(A82&lt;&gt;"",SUMIFS(deployment!$G$2:$G$500, deployment!$D$2:$D$500,"="&amp;A82, deployment!$D$2:$D$500,"&lt;&gt;"&amp;""),"")</f>
        <v/>
      </c>
      <c r="I82" s="13" t="str">
        <f>IF(A82&lt;&gt;"",SUMIFS(deployment!$H$2:$H$500, deployment!$D$2:$D$500,"="&amp;A82, deployment!$D$2:$D$500,"&lt;&gt;"&amp;""),"")</f>
        <v/>
      </c>
      <c r="J82" s="15" t="str">
        <f>IF(A82&lt;&gt;"",SUMIFS(deployment!$I$2:$I$500, deployment!$D$2:$D$500,"="&amp;A82, deployment!$D$2:$D$500,"&lt;&gt;"&amp;""),"")</f>
        <v/>
      </c>
      <c r="K82" s="43" t="str">
        <f>IF(A82&lt;&gt;"",SUMIFS(deployment!$J$2:$J$500, deployment!$D$2:$D$500,"="&amp;A82, deployment!$D$2:$D$500,"&lt;&gt;"&amp;""),"")</f>
        <v/>
      </c>
      <c r="L82" s="43" t="str">
        <f>IF(A82&lt;&gt;"",SUMIFS(deployment!$K$2:$K$500, deployment!$D$2:$D$500,"="&amp;A82, deployment!$D$2:$D$500,"&lt;&gt;"&amp;""),"")</f>
        <v/>
      </c>
      <c r="M82" s="43" t="str">
        <f>IF(A82&lt;&gt;"",SUMIFS(deployment!$L$2:$L$500, deployment!$D$2:$D$500,"="&amp;A82, deployment!$D$2:$D$500,"&lt;&gt;"&amp;""),"")</f>
        <v/>
      </c>
      <c r="N82" s="43" t="str">
        <f>IF(A82&lt;&gt;"",SUMIFS(deployment!$M$2:$M$500, deployment!$D$2:$D$500,"="&amp;A82, deployment!$D$2:$D$500,"&lt;&gt;"&amp;""),"")</f>
        <v/>
      </c>
      <c r="O82" s="63"/>
      <c r="P82" s="64" t="str">
        <f t="shared" si="11"/>
        <v/>
      </c>
      <c r="Q82" s="64" t="str">
        <f t="shared" si="12"/>
        <v/>
      </c>
      <c r="R82" s="11" t="str">
        <f t="shared" si="13"/>
        <v/>
      </c>
      <c r="S82" s="11" t="str">
        <f t="shared" si="14"/>
        <v/>
      </c>
      <c r="T82" s="11" t="str">
        <f t="shared" si="15"/>
        <v/>
      </c>
      <c r="U82" s="11" t="str">
        <f t="shared" si="16"/>
        <v/>
      </c>
      <c r="V82" s="11" t="str">
        <f t="shared" si="17"/>
        <v/>
      </c>
      <c r="W82" s="11" t="str">
        <f t="shared" si="18"/>
        <v/>
      </c>
      <c r="X82" s="65" t="str">
        <f t="shared" si="19"/>
        <v/>
      </c>
      <c r="Y82" s="66" t="str">
        <f t="shared" si="20"/>
        <v/>
      </c>
      <c r="Z82" s="67" t="str">
        <f t="shared" si="21"/>
        <v/>
      </c>
      <c r="AA82" s="68" t="str">
        <f>IF(A82&lt;&gt;"", _xlfn.XLOOKUP(A82, node!$C$2:$C$500, node!$J$2:$J$500)*D82/O82, "")</f>
        <v/>
      </c>
      <c r="AB82" s="69" t="str">
        <f>IF(A82&lt;&gt;"", _xlfn.XLOOKUP(A82, node!$C$2:$C$500, node!$K$2:$K$500)*D82/O82, "")</f>
        <v/>
      </c>
      <c r="AC82" s="72" t="str">
        <f>IF(A82&lt;&gt;"",SUMIFS(node!$L$2:$L$500, node!$C$2:$C$500,"="&amp;A82, deployment!$C$2:$C$500,"&lt;&gt;"&amp;""),"")</f>
        <v/>
      </c>
      <c r="AD82" s="72" t="str">
        <f>IF(A82&lt;&gt;"",SUMIFS(node!$M$2:$M$500, node!$C$2:$C$500,"="&amp;A82, deployment!$C$2:$C$500,"&lt;&gt;"&amp;""),"")</f>
        <v/>
      </c>
    </row>
    <row r="83" spans="1:30" ht="15.75" customHeight="1" x14ac:dyDescent="0.25">
      <c r="A83" s="58" t="str">
        <f>IF(ISNONTEXT(node_raw[[#This Row],[Column2]]), "", node_raw[[#This Row],[Column2]])</f>
        <v/>
      </c>
      <c r="B83" s="60" t="str">
        <f>IF(A83&lt;&gt;"", _xlfn.XLOOKUP(A83, node!$C$2:$C$500, node!$D$2:$D$500), "")</f>
        <v/>
      </c>
      <c r="C83" s="61" t="str">
        <f>IF(A83&lt;&gt;"", _xlfn.XLOOKUP(A83, node!$C$2:$C$500, node!$E$2:$E$500), "")</f>
        <v/>
      </c>
      <c r="D83" s="61" t="str">
        <f>IF(A83&lt;&gt;"",COUNTIFS(node!$C$2:$C$500,"="&amp;A83, node!$C$2:$C$500,"&lt;&gt;"&amp;""),"")</f>
        <v/>
      </c>
      <c r="E83" s="62" t="str">
        <f>IF(A83&lt;&gt;"",SUMIFS(node!$F$2:$F$500, node!$C$2:$C$500,"="&amp;A83, node!$C$2:$C$500,"&lt;&gt;"&amp;"")/(B83*D83),"")</f>
        <v/>
      </c>
      <c r="F83" s="77" t="str">
        <f>IF(A83&lt;&gt;"",SUMIFS(node!$H$2:$H$500, node!$C$2:$C$500,"="&amp;A83, node!$C$2:$C$500,"&lt;&gt;"&amp;"")/(C83*D83),"")</f>
        <v/>
      </c>
      <c r="G83" s="75" t="str">
        <f>IF(A83&lt;&gt;"",SUMIFS(deployment!$F$2:$F$500, deployment!$D$2:$D$500,"="&amp;A83, deployment!$D$2:$D$500,"&lt;&gt;"&amp;""),"")</f>
        <v/>
      </c>
      <c r="H83" s="12" t="str">
        <f>IF(A83&lt;&gt;"",SUMIFS(deployment!$G$2:$G$500, deployment!$D$2:$D$500,"="&amp;A83, deployment!$D$2:$D$500,"&lt;&gt;"&amp;""),"")</f>
        <v/>
      </c>
      <c r="I83" s="13" t="str">
        <f>IF(A83&lt;&gt;"",SUMIFS(deployment!$H$2:$H$500, deployment!$D$2:$D$500,"="&amp;A83, deployment!$D$2:$D$500,"&lt;&gt;"&amp;""),"")</f>
        <v/>
      </c>
      <c r="J83" s="15" t="str">
        <f>IF(A83&lt;&gt;"",SUMIFS(deployment!$I$2:$I$500, deployment!$D$2:$D$500,"="&amp;A83, deployment!$D$2:$D$500,"&lt;&gt;"&amp;""),"")</f>
        <v/>
      </c>
      <c r="K83" s="43" t="str">
        <f>IF(A83&lt;&gt;"",SUMIFS(deployment!$J$2:$J$500, deployment!$D$2:$D$500,"="&amp;A83, deployment!$D$2:$D$500,"&lt;&gt;"&amp;""),"")</f>
        <v/>
      </c>
      <c r="L83" s="43" t="str">
        <f>IF(A83&lt;&gt;"",SUMIFS(deployment!$K$2:$K$500, deployment!$D$2:$D$500,"="&amp;A83, deployment!$D$2:$D$500,"&lt;&gt;"&amp;""),"")</f>
        <v/>
      </c>
      <c r="M83" s="43" t="str">
        <f>IF(A83&lt;&gt;"",SUMIFS(deployment!$L$2:$L$500, deployment!$D$2:$D$500,"="&amp;A83, deployment!$D$2:$D$500,"&lt;&gt;"&amp;""),"")</f>
        <v/>
      </c>
      <c r="N83" s="43" t="str">
        <f>IF(A83&lt;&gt;"",SUMIFS(deployment!$M$2:$M$500, deployment!$D$2:$D$500,"="&amp;A83, deployment!$D$2:$D$500,"&lt;&gt;"&amp;""),"")</f>
        <v/>
      </c>
      <c r="O83" s="63"/>
      <c r="P83" s="64" t="str">
        <f t="shared" si="11"/>
        <v/>
      </c>
      <c r="Q83" s="64" t="str">
        <f t="shared" si="12"/>
        <v/>
      </c>
      <c r="R83" s="11" t="str">
        <f t="shared" si="13"/>
        <v/>
      </c>
      <c r="S83" s="11" t="str">
        <f t="shared" si="14"/>
        <v/>
      </c>
      <c r="T83" s="11" t="str">
        <f t="shared" si="15"/>
        <v/>
      </c>
      <c r="U83" s="11" t="str">
        <f t="shared" si="16"/>
        <v/>
      </c>
      <c r="V83" s="11" t="str">
        <f t="shared" si="17"/>
        <v/>
      </c>
      <c r="W83" s="11" t="str">
        <f t="shared" si="18"/>
        <v/>
      </c>
      <c r="X83" s="65" t="str">
        <f t="shared" si="19"/>
        <v/>
      </c>
      <c r="Y83" s="66" t="str">
        <f t="shared" si="20"/>
        <v/>
      </c>
      <c r="Z83" s="67" t="str">
        <f t="shared" si="21"/>
        <v/>
      </c>
      <c r="AA83" s="68" t="str">
        <f>IF(A83&lt;&gt;"", _xlfn.XLOOKUP(A83, node!$C$2:$C$500, node!$J$2:$J$500)*D83/O83, "")</f>
        <v/>
      </c>
      <c r="AB83" s="69" t="str">
        <f>IF(A83&lt;&gt;"", _xlfn.XLOOKUP(A83, node!$C$2:$C$500, node!$K$2:$K$500)*D83/O83, "")</f>
        <v/>
      </c>
      <c r="AC83" s="72" t="str">
        <f>IF(A83&lt;&gt;"",SUMIFS(node!$L$2:$L$500, node!$C$2:$C$500,"="&amp;A83, deployment!$C$2:$C$500,"&lt;&gt;"&amp;""),"")</f>
        <v/>
      </c>
      <c r="AD83" s="72" t="str">
        <f>IF(A83&lt;&gt;"",SUMIFS(node!$M$2:$M$500, node!$C$2:$C$500,"="&amp;A83, deployment!$C$2:$C$500,"&lt;&gt;"&amp;""),"")</f>
        <v/>
      </c>
    </row>
    <row r="84" spans="1:30" ht="15.75" customHeight="1" x14ac:dyDescent="0.25">
      <c r="A84" s="58" t="str">
        <f>IF(ISNONTEXT(node_raw[[#This Row],[Column2]]), "", node_raw[[#This Row],[Column2]])</f>
        <v/>
      </c>
      <c r="B84" s="60" t="str">
        <f>IF(A84&lt;&gt;"", _xlfn.XLOOKUP(A84, node!$C$2:$C$500, node!$D$2:$D$500), "")</f>
        <v/>
      </c>
      <c r="C84" s="61" t="str">
        <f>IF(A84&lt;&gt;"", _xlfn.XLOOKUP(A84, node!$C$2:$C$500, node!$E$2:$E$500), "")</f>
        <v/>
      </c>
      <c r="D84" s="61" t="str">
        <f>IF(A84&lt;&gt;"",COUNTIFS(node!$C$2:$C$500,"="&amp;A84, node!$C$2:$C$500,"&lt;&gt;"&amp;""),"")</f>
        <v/>
      </c>
      <c r="E84" s="62" t="str">
        <f>IF(A84&lt;&gt;"",SUMIFS(node!$F$2:$F$500, node!$C$2:$C$500,"="&amp;A84, node!$C$2:$C$500,"&lt;&gt;"&amp;"")/(B84*D84),"")</f>
        <v/>
      </c>
      <c r="F84" s="77" t="str">
        <f>IF(A84&lt;&gt;"",SUMIFS(node!$H$2:$H$500, node!$C$2:$C$500,"="&amp;A84, node!$C$2:$C$500,"&lt;&gt;"&amp;"")/(C84*D84),"")</f>
        <v/>
      </c>
      <c r="G84" s="75" t="str">
        <f>IF(A84&lt;&gt;"",SUMIFS(deployment!$F$2:$F$500, deployment!$D$2:$D$500,"="&amp;A84, deployment!$D$2:$D$500,"&lt;&gt;"&amp;""),"")</f>
        <v/>
      </c>
      <c r="H84" s="12" t="str">
        <f>IF(A84&lt;&gt;"",SUMIFS(deployment!$G$2:$G$500, deployment!$D$2:$D$500,"="&amp;A84, deployment!$D$2:$D$500,"&lt;&gt;"&amp;""),"")</f>
        <v/>
      </c>
      <c r="I84" s="13" t="str">
        <f>IF(A84&lt;&gt;"",SUMIFS(deployment!$H$2:$H$500, deployment!$D$2:$D$500,"="&amp;A84, deployment!$D$2:$D$500,"&lt;&gt;"&amp;""),"")</f>
        <v/>
      </c>
      <c r="J84" s="15" t="str">
        <f>IF(A84&lt;&gt;"",SUMIFS(deployment!$I$2:$I$500, deployment!$D$2:$D$500,"="&amp;A84, deployment!$D$2:$D$500,"&lt;&gt;"&amp;""),"")</f>
        <v/>
      </c>
      <c r="K84" s="43" t="str">
        <f>IF(A84&lt;&gt;"",SUMIFS(deployment!$J$2:$J$500, deployment!$D$2:$D$500,"="&amp;A84, deployment!$D$2:$D$500,"&lt;&gt;"&amp;""),"")</f>
        <v/>
      </c>
      <c r="L84" s="43" t="str">
        <f>IF(A84&lt;&gt;"",SUMIFS(deployment!$K$2:$K$500, deployment!$D$2:$D$500,"="&amp;A84, deployment!$D$2:$D$500,"&lt;&gt;"&amp;""),"")</f>
        <v/>
      </c>
      <c r="M84" s="43" t="str">
        <f>IF(A84&lt;&gt;"",SUMIFS(deployment!$L$2:$L$500, deployment!$D$2:$D$500,"="&amp;A84, deployment!$D$2:$D$500,"&lt;&gt;"&amp;""),"")</f>
        <v/>
      </c>
      <c r="N84" s="43" t="str">
        <f>IF(A84&lt;&gt;"",SUMIFS(deployment!$M$2:$M$500, deployment!$D$2:$D$500,"="&amp;A84, deployment!$D$2:$D$500,"&lt;&gt;"&amp;""),"")</f>
        <v/>
      </c>
      <c r="O84" s="63"/>
      <c r="P84" s="64" t="str">
        <f t="shared" si="11"/>
        <v/>
      </c>
      <c r="Q84" s="64" t="str">
        <f t="shared" si="12"/>
        <v/>
      </c>
      <c r="R84" s="11" t="str">
        <f t="shared" si="13"/>
        <v/>
      </c>
      <c r="S84" s="11" t="str">
        <f t="shared" si="14"/>
        <v/>
      </c>
      <c r="T84" s="11" t="str">
        <f t="shared" si="15"/>
        <v/>
      </c>
      <c r="U84" s="11" t="str">
        <f t="shared" si="16"/>
        <v/>
      </c>
      <c r="V84" s="11" t="str">
        <f t="shared" si="17"/>
        <v/>
      </c>
      <c r="W84" s="11" t="str">
        <f t="shared" si="18"/>
        <v/>
      </c>
      <c r="X84" s="65" t="str">
        <f t="shared" si="19"/>
        <v/>
      </c>
      <c r="Y84" s="66" t="str">
        <f t="shared" si="20"/>
        <v/>
      </c>
      <c r="Z84" s="67" t="str">
        <f t="shared" si="21"/>
        <v/>
      </c>
      <c r="AA84" s="68" t="str">
        <f>IF(A84&lt;&gt;"", _xlfn.XLOOKUP(A84, node!$C$2:$C$500, node!$J$2:$J$500)*D84/O84, "")</f>
        <v/>
      </c>
      <c r="AB84" s="69" t="str">
        <f>IF(A84&lt;&gt;"", _xlfn.XLOOKUP(A84, node!$C$2:$C$500, node!$K$2:$K$500)*D84/O84, "")</f>
        <v/>
      </c>
      <c r="AC84" s="72" t="str">
        <f>IF(A84&lt;&gt;"",SUMIFS(node!$L$2:$L$500, node!$C$2:$C$500,"="&amp;A84, deployment!$C$2:$C$500,"&lt;&gt;"&amp;""),"")</f>
        <v/>
      </c>
      <c r="AD84" s="72" t="str">
        <f>IF(A84&lt;&gt;"",SUMIFS(node!$M$2:$M$500, node!$C$2:$C$500,"="&amp;A84, deployment!$C$2:$C$500,"&lt;&gt;"&amp;""),"")</f>
        <v/>
      </c>
    </row>
    <row r="85" spans="1:30" ht="15.75" customHeight="1" x14ac:dyDescent="0.25">
      <c r="A85" s="58" t="str">
        <f>IF(ISNONTEXT(node_raw[[#This Row],[Column2]]), "", node_raw[[#This Row],[Column2]])</f>
        <v/>
      </c>
      <c r="B85" s="60" t="str">
        <f>IF(A85&lt;&gt;"", _xlfn.XLOOKUP(A85, node!$C$2:$C$500, node!$D$2:$D$500), "")</f>
        <v/>
      </c>
      <c r="C85" s="61" t="str">
        <f>IF(A85&lt;&gt;"", _xlfn.XLOOKUP(A85, node!$C$2:$C$500, node!$E$2:$E$500), "")</f>
        <v/>
      </c>
      <c r="D85" s="61" t="str">
        <f>IF(A85&lt;&gt;"",COUNTIFS(node!$C$2:$C$500,"="&amp;A85, node!$C$2:$C$500,"&lt;&gt;"&amp;""),"")</f>
        <v/>
      </c>
      <c r="E85" s="62" t="str">
        <f>IF(A85&lt;&gt;"",SUMIFS(node!$F$2:$F$500, node!$C$2:$C$500,"="&amp;A85, node!$C$2:$C$500,"&lt;&gt;"&amp;"")/(B85*D85),"")</f>
        <v/>
      </c>
      <c r="F85" s="77" t="str">
        <f>IF(A85&lt;&gt;"",SUMIFS(node!$H$2:$H$500, node!$C$2:$C$500,"="&amp;A85, node!$C$2:$C$500,"&lt;&gt;"&amp;"")/(C85*D85),"")</f>
        <v/>
      </c>
      <c r="G85" s="75" t="str">
        <f>IF(A85&lt;&gt;"",SUMIFS(deployment!$F$2:$F$500, deployment!$D$2:$D$500,"="&amp;A85, deployment!$D$2:$D$500,"&lt;&gt;"&amp;""),"")</f>
        <v/>
      </c>
      <c r="H85" s="12" t="str">
        <f>IF(A85&lt;&gt;"",SUMIFS(deployment!$G$2:$G$500, deployment!$D$2:$D$500,"="&amp;A85, deployment!$D$2:$D$500,"&lt;&gt;"&amp;""),"")</f>
        <v/>
      </c>
      <c r="I85" s="13" t="str">
        <f>IF(A85&lt;&gt;"",SUMIFS(deployment!$H$2:$H$500, deployment!$D$2:$D$500,"="&amp;A85, deployment!$D$2:$D$500,"&lt;&gt;"&amp;""),"")</f>
        <v/>
      </c>
      <c r="J85" s="15" t="str">
        <f>IF(A85&lt;&gt;"",SUMIFS(deployment!$I$2:$I$500, deployment!$D$2:$D$500,"="&amp;A85, deployment!$D$2:$D$500,"&lt;&gt;"&amp;""),"")</f>
        <v/>
      </c>
      <c r="K85" s="43" t="str">
        <f>IF(A85&lt;&gt;"",SUMIFS(deployment!$J$2:$J$500, deployment!$D$2:$D$500,"="&amp;A85, deployment!$D$2:$D$500,"&lt;&gt;"&amp;""),"")</f>
        <v/>
      </c>
      <c r="L85" s="43" t="str">
        <f>IF(A85&lt;&gt;"",SUMIFS(deployment!$K$2:$K$500, deployment!$D$2:$D$500,"="&amp;A85, deployment!$D$2:$D$500,"&lt;&gt;"&amp;""),"")</f>
        <v/>
      </c>
      <c r="M85" s="43" t="str">
        <f>IF(A85&lt;&gt;"",SUMIFS(deployment!$L$2:$L$500, deployment!$D$2:$D$500,"="&amp;A85, deployment!$D$2:$D$500,"&lt;&gt;"&amp;""),"")</f>
        <v/>
      </c>
      <c r="N85" s="43" t="str">
        <f>IF(A85&lt;&gt;"",SUMIFS(deployment!$M$2:$M$500, deployment!$D$2:$D$500,"="&amp;A85, deployment!$D$2:$D$500,"&lt;&gt;"&amp;""),"")</f>
        <v/>
      </c>
      <c r="O85" s="63"/>
      <c r="P85" s="64" t="str">
        <f t="shared" si="11"/>
        <v/>
      </c>
      <c r="Q85" s="64" t="str">
        <f t="shared" si="12"/>
        <v/>
      </c>
      <c r="R85" s="11" t="str">
        <f t="shared" si="13"/>
        <v/>
      </c>
      <c r="S85" s="11" t="str">
        <f t="shared" si="14"/>
        <v/>
      </c>
      <c r="T85" s="11" t="str">
        <f t="shared" si="15"/>
        <v/>
      </c>
      <c r="U85" s="11" t="str">
        <f t="shared" si="16"/>
        <v/>
      </c>
      <c r="V85" s="11" t="str">
        <f t="shared" si="17"/>
        <v/>
      </c>
      <c r="W85" s="11" t="str">
        <f t="shared" si="18"/>
        <v/>
      </c>
      <c r="X85" s="65" t="str">
        <f t="shared" si="19"/>
        <v/>
      </c>
      <c r="Y85" s="66" t="str">
        <f t="shared" si="20"/>
        <v/>
      </c>
      <c r="Z85" s="67" t="str">
        <f t="shared" si="21"/>
        <v/>
      </c>
      <c r="AA85" s="68" t="str">
        <f>IF(A85&lt;&gt;"", _xlfn.XLOOKUP(A85, node!$C$2:$C$500, node!$J$2:$J$500)*D85/O85, "")</f>
        <v/>
      </c>
      <c r="AB85" s="69" t="str">
        <f>IF(A85&lt;&gt;"", _xlfn.XLOOKUP(A85, node!$C$2:$C$500, node!$K$2:$K$500)*D85/O85, "")</f>
        <v/>
      </c>
      <c r="AC85" s="72" t="str">
        <f>IF(A85&lt;&gt;"",SUMIFS(node!$L$2:$L$500, node!$C$2:$C$500,"="&amp;A85, deployment!$C$2:$C$500,"&lt;&gt;"&amp;""),"")</f>
        <v/>
      </c>
      <c r="AD85" s="72" t="str">
        <f>IF(A85&lt;&gt;"",SUMIFS(node!$M$2:$M$500, node!$C$2:$C$500,"="&amp;A85, deployment!$C$2:$C$500,"&lt;&gt;"&amp;""),"")</f>
        <v/>
      </c>
    </row>
    <row r="86" spans="1:30" ht="15.75" customHeight="1" x14ac:dyDescent="0.25">
      <c r="A86" s="58" t="str">
        <f>IF(ISNONTEXT(node_raw[[#This Row],[Column2]]), "", node_raw[[#This Row],[Column2]])</f>
        <v/>
      </c>
      <c r="B86" s="60" t="str">
        <f>IF(A86&lt;&gt;"", _xlfn.XLOOKUP(A86, node!$C$2:$C$500, node!$D$2:$D$500), "")</f>
        <v/>
      </c>
      <c r="C86" s="61" t="str">
        <f>IF(A86&lt;&gt;"", _xlfn.XLOOKUP(A86, node!$C$2:$C$500, node!$E$2:$E$500), "")</f>
        <v/>
      </c>
      <c r="D86" s="61" t="str">
        <f>IF(A86&lt;&gt;"",COUNTIFS(node!$C$2:$C$500,"="&amp;A86, node!$C$2:$C$500,"&lt;&gt;"&amp;""),"")</f>
        <v/>
      </c>
      <c r="E86" s="62" t="str">
        <f>IF(A86&lt;&gt;"",SUMIFS(node!$F$2:$F$500, node!$C$2:$C$500,"="&amp;A86, node!$C$2:$C$500,"&lt;&gt;"&amp;"")/(B86*D86),"")</f>
        <v/>
      </c>
      <c r="F86" s="77" t="str">
        <f>IF(A86&lt;&gt;"",SUMIFS(node!$H$2:$H$500, node!$C$2:$C$500,"="&amp;A86, node!$C$2:$C$500,"&lt;&gt;"&amp;"")/(C86*D86),"")</f>
        <v/>
      </c>
      <c r="G86" s="75" t="str">
        <f>IF(A86&lt;&gt;"",SUMIFS(deployment!$F$2:$F$500, deployment!$D$2:$D$500,"="&amp;A86, deployment!$D$2:$D$500,"&lt;&gt;"&amp;""),"")</f>
        <v/>
      </c>
      <c r="H86" s="12" t="str">
        <f>IF(A86&lt;&gt;"",SUMIFS(deployment!$G$2:$G$500, deployment!$D$2:$D$500,"="&amp;A86, deployment!$D$2:$D$500,"&lt;&gt;"&amp;""),"")</f>
        <v/>
      </c>
      <c r="I86" s="13" t="str">
        <f>IF(A86&lt;&gt;"",SUMIFS(deployment!$H$2:$H$500, deployment!$D$2:$D$500,"="&amp;A86, deployment!$D$2:$D$500,"&lt;&gt;"&amp;""),"")</f>
        <v/>
      </c>
      <c r="J86" s="15" t="str">
        <f>IF(A86&lt;&gt;"",SUMIFS(deployment!$I$2:$I$500, deployment!$D$2:$D$500,"="&amp;A86, deployment!$D$2:$D$500,"&lt;&gt;"&amp;""),"")</f>
        <v/>
      </c>
      <c r="K86" s="43" t="str">
        <f>IF(A86&lt;&gt;"",SUMIFS(deployment!$J$2:$J$500, deployment!$D$2:$D$500,"="&amp;A86, deployment!$D$2:$D$500,"&lt;&gt;"&amp;""),"")</f>
        <v/>
      </c>
      <c r="L86" s="43" t="str">
        <f>IF(A86&lt;&gt;"",SUMIFS(deployment!$K$2:$K$500, deployment!$D$2:$D$500,"="&amp;A86, deployment!$D$2:$D$500,"&lt;&gt;"&amp;""),"")</f>
        <v/>
      </c>
      <c r="M86" s="43" t="str">
        <f>IF(A86&lt;&gt;"",SUMIFS(deployment!$L$2:$L$500, deployment!$D$2:$D$500,"="&amp;A86, deployment!$D$2:$D$500,"&lt;&gt;"&amp;""),"")</f>
        <v/>
      </c>
      <c r="N86" s="43" t="str">
        <f>IF(A86&lt;&gt;"",SUMIFS(deployment!$M$2:$M$500, deployment!$D$2:$D$500,"="&amp;A86, deployment!$D$2:$D$500,"&lt;&gt;"&amp;""),"")</f>
        <v/>
      </c>
      <c r="O86" s="63"/>
      <c r="P86" s="64" t="str">
        <f t="shared" si="11"/>
        <v/>
      </c>
      <c r="Q86" s="64" t="str">
        <f t="shared" si="12"/>
        <v/>
      </c>
      <c r="R86" s="11" t="str">
        <f t="shared" si="13"/>
        <v/>
      </c>
      <c r="S86" s="11" t="str">
        <f t="shared" si="14"/>
        <v/>
      </c>
      <c r="T86" s="11" t="str">
        <f t="shared" si="15"/>
        <v/>
      </c>
      <c r="U86" s="11" t="str">
        <f t="shared" si="16"/>
        <v/>
      </c>
      <c r="V86" s="11" t="str">
        <f t="shared" si="17"/>
        <v/>
      </c>
      <c r="W86" s="11" t="str">
        <f t="shared" si="18"/>
        <v/>
      </c>
      <c r="X86" s="65" t="str">
        <f t="shared" si="19"/>
        <v/>
      </c>
      <c r="Y86" s="66" t="str">
        <f t="shared" si="20"/>
        <v/>
      </c>
      <c r="Z86" s="67" t="str">
        <f t="shared" si="21"/>
        <v/>
      </c>
      <c r="AA86" s="68" t="str">
        <f>IF(A86&lt;&gt;"", _xlfn.XLOOKUP(A86, node!$C$2:$C$500, node!$J$2:$J$500)*D86/O86, "")</f>
        <v/>
      </c>
      <c r="AB86" s="69" t="str">
        <f>IF(A86&lt;&gt;"", _xlfn.XLOOKUP(A86, node!$C$2:$C$500, node!$K$2:$K$500)*D86/O86, "")</f>
        <v/>
      </c>
      <c r="AC86" s="72" t="str">
        <f>IF(A86&lt;&gt;"",SUMIFS(node!$L$2:$L$500, node!$C$2:$C$500,"="&amp;A86, deployment!$C$2:$C$500,"&lt;&gt;"&amp;""),"")</f>
        <v/>
      </c>
      <c r="AD86" s="72" t="str">
        <f>IF(A86&lt;&gt;"",SUMIFS(node!$M$2:$M$500, node!$C$2:$C$500,"="&amp;A86, deployment!$C$2:$C$500,"&lt;&gt;"&amp;""),"")</f>
        <v/>
      </c>
    </row>
    <row r="87" spans="1:30" ht="15.75" customHeight="1" x14ac:dyDescent="0.25">
      <c r="A87" s="58" t="str">
        <f>IF(ISNONTEXT(node_raw[[#This Row],[Column2]]), "", node_raw[[#This Row],[Column2]])</f>
        <v/>
      </c>
      <c r="B87" s="60" t="str">
        <f>IF(A87&lt;&gt;"", _xlfn.XLOOKUP(A87, node!$C$2:$C$500, node!$D$2:$D$500), "")</f>
        <v/>
      </c>
      <c r="C87" s="61" t="str">
        <f>IF(A87&lt;&gt;"", _xlfn.XLOOKUP(A87, node!$C$2:$C$500, node!$E$2:$E$500), "")</f>
        <v/>
      </c>
      <c r="D87" s="61" t="str">
        <f>IF(A87&lt;&gt;"",COUNTIFS(node!$C$2:$C$500,"="&amp;A87, node!$C$2:$C$500,"&lt;&gt;"&amp;""),"")</f>
        <v/>
      </c>
      <c r="E87" s="62" t="str">
        <f>IF(A87&lt;&gt;"",SUMIFS(node!$F$2:$F$500, node!$C$2:$C$500,"="&amp;A87, node!$C$2:$C$500,"&lt;&gt;"&amp;"")/(B87*D87),"")</f>
        <v/>
      </c>
      <c r="F87" s="77" t="str">
        <f>IF(A87&lt;&gt;"",SUMIFS(node!$H$2:$H$500, node!$C$2:$C$500,"="&amp;A87, node!$C$2:$C$500,"&lt;&gt;"&amp;"")/(C87*D87),"")</f>
        <v/>
      </c>
      <c r="G87" s="75" t="str">
        <f>IF(A87&lt;&gt;"",SUMIFS(deployment!$F$2:$F$500, deployment!$D$2:$D$500,"="&amp;A87, deployment!$D$2:$D$500,"&lt;&gt;"&amp;""),"")</f>
        <v/>
      </c>
      <c r="H87" s="12" t="str">
        <f>IF(A87&lt;&gt;"",SUMIFS(deployment!$G$2:$G$500, deployment!$D$2:$D$500,"="&amp;A87, deployment!$D$2:$D$500,"&lt;&gt;"&amp;""),"")</f>
        <v/>
      </c>
      <c r="I87" s="13" t="str">
        <f>IF(A87&lt;&gt;"",SUMIFS(deployment!$H$2:$H$500, deployment!$D$2:$D$500,"="&amp;A87, deployment!$D$2:$D$500,"&lt;&gt;"&amp;""),"")</f>
        <v/>
      </c>
      <c r="J87" s="15" t="str">
        <f>IF(A87&lt;&gt;"",SUMIFS(deployment!$I$2:$I$500, deployment!$D$2:$D$500,"="&amp;A87, deployment!$D$2:$D$500,"&lt;&gt;"&amp;""),"")</f>
        <v/>
      </c>
      <c r="K87" s="43" t="str">
        <f>IF(A87&lt;&gt;"",SUMIFS(deployment!$J$2:$J$500, deployment!$D$2:$D$500,"="&amp;A87, deployment!$D$2:$D$500,"&lt;&gt;"&amp;""),"")</f>
        <v/>
      </c>
      <c r="L87" s="43" t="str">
        <f>IF(A87&lt;&gt;"",SUMIFS(deployment!$K$2:$K$500, deployment!$D$2:$D$500,"="&amp;A87, deployment!$D$2:$D$500,"&lt;&gt;"&amp;""),"")</f>
        <v/>
      </c>
      <c r="M87" s="43" t="str">
        <f>IF(A87&lt;&gt;"",SUMIFS(deployment!$L$2:$L$500, deployment!$D$2:$D$500,"="&amp;A87, deployment!$D$2:$D$500,"&lt;&gt;"&amp;""),"")</f>
        <v/>
      </c>
      <c r="N87" s="43" t="str">
        <f>IF(A87&lt;&gt;"",SUMIFS(deployment!$M$2:$M$500, deployment!$D$2:$D$500,"="&amp;A87, deployment!$D$2:$D$500,"&lt;&gt;"&amp;""),"")</f>
        <v/>
      </c>
      <c r="O87" s="63"/>
      <c r="P87" s="64" t="str">
        <f t="shared" si="11"/>
        <v/>
      </c>
      <c r="Q87" s="64" t="str">
        <f t="shared" si="12"/>
        <v/>
      </c>
      <c r="R87" s="11" t="str">
        <f t="shared" si="13"/>
        <v/>
      </c>
      <c r="S87" s="11" t="str">
        <f t="shared" si="14"/>
        <v/>
      </c>
      <c r="T87" s="11" t="str">
        <f t="shared" si="15"/>
        <v/>
      </c>
      <c r="U87" s="11" t="str">
        <f t="shared" si="16"/>
        <v/>
      </c>
      <c r="V87" s="11" t="str">
        <f t="shared" si="17"/>
        <v/>
      </c>
      <c r="W87" s="11" t="str">
        <f t="shared" si="18"/>
        <v/>
      </c>
      <c r="X87" s="65" t="str">
        <f t="shared" si="19"/>
        <v/>
      </c>
      <c r="Y87" s="66" t="str">
        <f t="shared" si="20"/>
        <v/>
      </c>
      <c r="Z87" s="67" t="str">
        <f t="shared" si="21"/>
        <v/>
      </c>
      <c r="AA87" s="68" t="str">
        <f>IF(A87&lt;&gt;"", _xlfn.XLOOKUP(A87, node!$C$2:$C$500, node!$J$2:$J$500)*D87/O87, "")</f>
        <v/>
      </c>
      <c r="AB87" s="69" t="str">
        <f>IF(A87&lt;&gt;"", _xlfn.XLOOKUP(A87, node!$C$2:$C$500, node!$K$2:$K$500)*D87/O87, "")</f>
        <v/>
      </c>
      <c r="AC87" s="72" t="str">
        <f>IF(A87&lt;&gt;"",SUMIFS(node!$L$2:$L$500, node!$C$2:$C$500,"="&amp;A87, deployment!$C$2:$C$500,"&lt;&gt;"&amp;""),"")</f>
        <v/>
      </c>
      <c r="AD87" s="72" t="str">
        <f>IF(A87&lt;&gt;"",SUMIFS(node!$M$2:$M$500, node!$C$2:$C$500,"="&amp;A87, deployment!$C$2:$C$500,"&lt;&gt;"&amp;""),"")</f>
        <v/>
      </c>
    </row>
    <row r="88" spans="1:30" ht="15.75" customHeight="1" x14ac:dyDescent="0.25">
      <c r="A88" s="58" t="str">
        <f>IF(ISNONTEXT(node_raw[[#This Row],[Column2]]), "", node_raw[[#This Row],[Column2]])</f>
        <v/>
      </c>
      <c r="B88" s="60" t="str">
        <f>IF(A88&lt;&gt;"", _xlfn.XLOOKUP(A88, node!$C$2:$C$500, node!$D$2:$D$500), "")</f>
        <v/>
      </c>
      <c r="C88" s="61" t="str">
        <f>IF(A88&lt;&gt;"", _xlfn.XLOOKUP(A88, node!$C$2:$C$500, node!$E$2:$E$500), "")</f>
        <v/>
      </c>
      <c r="D88" s="61" t="str">
        <f>IF(A88&lt;&gt;"",COUNTIFS(node!$C$2:$C$500,"="&amp;A88, node!$C$2:$C$500,"&lt;&gt;"&amp;""),"")</f>
        <v/>
      </c>
      <c r="E88" s="62" t="str">
        <f>IF(A88&lt;&gt;"",SUMIFS(node!$F$2:$F$500, node!$C$2:$C$500,"="&amp;A88, node!$C$2:$C$500,"&lt;&gt;"&amp;"")/(B88*D88),"")</f>
        <v/>
      </c>
      <c r="F88" s="77" t="str">
        <f>IF(A88&lt;&gt;"",SUMIFS(node!$H$2:$H$500, node!$C$2:$C$500,"="&amp;A88, node!$C$2:$C$500,"&lt;&gt;"&amp;"")/(C88*D88),"")</f>
        <v/>
      </c>
      <c r="G88" s="75" t="str">
        <f>IF(A88&lt;&gt;"",SUMIFS(deployment!$F$2:$F$500, deployment!$D$2:$D$500,"="&amp;A88, deployment!$D$2:$D$500,"&lt;&gt;"&amp;""),"")</f>
        <v/>
      </c>
      <c r="H88" s="12" t="str">
        <f>IF(A88&lt;&gt;"",SUMIFS(deployment!$G$2:$G$500, deployment!$D$2:$D$500,"="&amp;A88, deployment!$D$2:$D$500,"&lt;&gt;"&amp;""),"")</f>
        <v/>
      </c>
      <c r="I88" s="13" t="str">
        <f>IF(A88&lt;&gt;"",SUMIFS(deployment!$H$2:$H$500, deployment!$D$2:$D$500,"="&amp;A88, deployment!$D$2:$D$500,"&lt;&gt;"&amp;""),"")</f>
        <v/>
      </c>
      <c r="J88" s="15" t="str">
        <f>IF(A88&lt;&gt;"",SUMIFS(deployment!$I$2:$I$500, deployment!$D$2:$D$500,"="&amp;A88, deployment!$D$2:$D$500,"&lt;&gt;"&amp;""),"")</f>
        <v/>
      </c>
      <c r="K88" s="43" t="str">
        <f>IF(A88&lt;&gt;"",SUMIFS(deployment!$J$2:$J$500, deployment!$D$2:$D$500,"="&amp;A88, deployment!$D$2:$D$500,"&lt;&gt;"&amp;""),"")</f>
        <v/>
      </c>
      <c r="L88" s="43" t="str">
        <f>IF(A88&lt;&gt;"",SUMIFS(deployment!$K$2:$K$500, deployment!$D$2:$D$500,"="&amp;A88, deployment!$D$2:$D$500,"&lt;&gt;"&amp;""),"")</f>
        <v/>
      </c>
      <c r="M88" s="43" t="str">
        <f>IF(A88&lt;&gt;"",SUMIFS(deployment!$L$2:$L$500, deployment!$D$2:$D$500,"="&amp;A88, deployment!$D$2:$D$500,"&lt;&gt;"&amp;""),"")</f>
        <v/>
      </c>
      <c r="N88" s="43" t="str">
        <f>IF(A88&lt;&gt;"",SUMIFS(deployment!$M$2:$M$500, deployment!$D$2:$D$500,"="&amp;A88, deployment!$D$2:$D$500,"&lt;&gt;"&amp;""),"")</f>
        <v/>
      </c>
      <c r="O88" s="63"/>
      <c r="P88" s="64" t="str">
        <f t="shared" si="11"/>
        <v/>
      </c>
      <c r="Q88" s="64" t="str">
        <f t="shared" si="12"/>
        <v/>
      </c>
      <c r="R88" s="11" t="str">
        <f t="shared" si="13"/>
        <v/>
      </c>
      <c r="S88" s="11" t="str">
        <f t="shared" si="14"/>
        <v/>
      </c>
      <c r="T88" s="11" t="str">
        <f t="shared" si="15"/>
        <v/>
      </c>
      <c r="U88" s="11" t="str">
        <f t="shared" si="16"/>
        <v/>
      </c>
      <c r="V88" s="11" t="str">
        <f t="shared" si="17"/>
        <v/>
      </c>
      <c r="W88" s="11" t="str">
        <f t="shared" si="18"/>
        <v/>
      </c>
      <c r="X88" s="65" t="str">
        <f t="shared" si="19"/>
        <v/>
      </c>
      <c r="Y88" s="66" t="str">
        <f t="shared" si="20"/>
        <v/>
      </c>
      <c r="Z88" s="67" t="str">
        <f t="shared" si="21"/>
        <v/>
      </c>
      <c r="AA88" s="68" t="str">
        <f>IF(A88&lt;&gt;"", _xlfn.XLOOKUP(A88, node!$C$2:$C$500, node!$J$2:$J$500)*D88/O88, "")</f>
        <v/>
      </c>
      <c r="AB88" s="69" t="str">
        <f>IF(A88&lt;&gt;"", _xlfn.XLOOKUP(A88, node!$C$2:$C$500, node!$K$2:$K$500)*D88/O88, "")</f>
        <v/>
      </c>
      <c r="AC88" s="72" t="str">
        <f>IF(A88&lt;&gt;"",SUMIFS(node!$L$2:$L$500, node!$C$2:$C$500,"="&amp;A88, deployment!$C$2:$C$500,"&lt;&gt;"&amp;""),"")</f>
        <v/>
      </c>
      <c r="AD88" s="72" t="str">
        <f>IF(A88&lt;&gt;"",SUMIFS(node!$M$2:$M$500, node!$C$2:$C$500,"="&amp;A88, deployment!$C$2:$C$500,"&lt;&gt;"&amp;""),"")</f>
        <v/>
      </c>
    </row>
    <row r="89" spans="1:30" ht="15.75" customHeight="1" x14ac:dyDescent="0.25">
      <c r="A89" s="58" t="str">
        <f>IF(ISNONTEXT(node_raw[[#This Row],[Column2]]), "", node_raw[[#This Row],[Column2]])</f>
        <v/>
      </c>
      <c r="B89" s="60" t="str">
        <f>IF(A89&lt;&gt;"", _xlfn.XLOOKUP(A89, node!$C$2:$C$500, node!$D$2:$D$500), "")</f>
        <v/>
      </c>
      <c r="C89" s="61" t="str">
        <f>IF(A89&lt;&gt;"", _xlfn.XLOOKUP(A89, node!$C$2:$C$500, node!$E$2:$E$500), "")</f>
        <v/>
      </c>
      <c r="D89" s="61" t="str">
        <f>IF(A89&lt;&gt;"",COUNTIFS(node!$C$2:$C$500,"="&amp;A89, node!$C$2:$C$500,"&lt;&gt;"&amp;""),"")</f>
        <v/>
      </c>
      <c r="E89" s="62" t="str">
        <f>IF(A89&lt;&gt;"",SUMIFS(node!$F$2:$F$500, node!$C$2:$C$500,"="&amp;A89, node!$C$2:$C$500,"&lt;&gt;"&amp;"")/(B89*D89),"")</f>
        <v/>
      </c>
      <c r="F89" s="77" t="str">
        <f>IF(A89&lt;&gt;"",SUMIFS(node!$H$2:$H$500, node!$C$2:$C$500,"="&amp;A89, node!$C$2:$C$500,"&lt;&gt;"&amp;"")/(C89*D89),"")</f>
        <v/>
      </c>
      <c r="G89" s="75" t="str">
        <f>IF(A89&lt;&gt;"",SUMIFS(deployment!$F$2:$F$500, deployment!$D$2:$D$500,"="&amp;A89, deployment!$D$2:$D$500,"&lt;&gt;"&amp;""),"")</f>
        <v/>
      </c>
      <c r="H89" s="12" t="str">
        <f>IF(A89&lt;&gt;"",SUMIFS(deployment!$G$2:$G$500, deployment!$D$2:$D$500,"="&amp;A89, deployment!$D$2:$D$500,"&lt;&gt;"&amp;""),"")</f>
        <v/>
      </c>
      <c r="I89" s="13" t="str">
        <f>IF(A89&lt;&gt;"",SUMIFS(deployment!$H$2:$H$500, deployment!$D$2:$D$500,"="&amp;A89, deployment!$D$2:$D$500,"&lt;&gt;"&amp;""),"")</f>
        <v/>
      </c>
      <c r="J89" s="15" t="str">
        <f>IF(A89&lt;&gt;"",SUMIFS(deployment!$I$2:$I$500, deployment!$D$2:$D$500,"="&amp;A89, deployment!$D$2:$D$500,"&lt;&gt;"&amp;""),"")</f>
        <v/>
      </c>
      <c r="K89" s="43" t="str">
        <f>IF(A89&lt;&gt;"",SUMIFS(deployment!$J$2:$J$500, deployment!$D$2:$D$500,"="&amp;A89, deployment!$D$2:$D$500,"&lt;&gt;"&amp;""),"")</f>
        <v/>
      </c>
      <c r="L89" s="43" t="str">
        <f>IF(A89&lt;&gt;"",SUMIFS(deployment!$K$2:$K$500, deployment!$D$2:$D$500,"="&amp;A89, deployment!$D$2:$D$500,"&lt;&gt;"&amp;""),"")</f>
        <v/>
      </c>
      <c r="M89" s="43" t="str">
        <f>IF(A89&lt;&gt;"",SUMIFS(deployment!$L$2:$L$500, deployment!$D$2:$D$500,"="&amp;A89, deployment!$D$2:$D$500,"&lt;&gt;"&amp;""),"")</f>
        <v/>
      </c>
      <c r="N89" s="43" t="str">
        <f>IF(A89&lt;&gt;"",SUMIFS(deployment!$M$2:$M$500, deployment!$D$2:$D$500,"="&amp;A89, deployment!$D$2:$D$500,"&lt;&gt;"&amp;""),"")</f>
        <v/>
      </c>
      <c r="O89" s="63"/>
      <c r="P89" s="64" t="str">
        <f t="shared" si="11"/>
        <v/>
      </c>
      <c r="Q89" s="64" t="str">
        <f t="shared" si="12"/>
        <v/>
      </c>
      <c r="R89" s="11" t="str">
        <f t="shared" si="13"/>
        <v/>
      </c>
      <c r="S89" s="11" t="str">
        <f t="shared" si="14"/>
        <v/>
      </c>
      <c r="T89" s="11" t="str">
        <f t="shared" si="15"/>
        <v/>
      </c>
      <c r="U89" s="11" t="str">
        <f t="shared" si="16"/>
        <v/>
      </c>
      <c r="V89" s="11" t="str">
        <f t="shared" si="17"/>
        <v/>
      </c>
      <c r="W89" s="11" t="str">
        <f t="shared" si="18"/>
        <v/>
      </c>
      <c r="X89" s="65" t="str">
        <f t="shared" si="19"/>
        <v/>
      </c>
      <c r="Y89" s="66" t="str">
        <f t="shared" si="20"/>
        <v/>
      </c>
      <c r="Z89" s="67" t="str">
        <f t="shared" si="21"/>
        <v/>
      </c>
      <c r="AA89" s="68" t="str">
        <f>IF(A89&lt;&gt;"", _xlfn.XLOOKUP(A89, node!$C$2:$C$500, node!$J$2:$J$500)*D89/O89, "")</f>
        <v/>
      </c>
      <c r="AB89" s="69" t="str">
        <f>IF(A89&lt;&gt;"", _xlfn.XLOOKUP(A89, node!$C$2:$C$500, node!$K$2:$K$500)*D89/O89, "")</f>
        <v/>
      </c>
      <c r="AC89" s="72" t="str">
        <f>IF(A89&lt;&gt;"",SUMIFS(node!$L$2:$L$500, node!$C$2:$C$500,"="&amp;A89, deployment!$C$2:$C$500,"&lt;&gt;"&amp;""),"")</f>
        <v/>
      </c>
      <c r="AD89" s="72" t="str">
        <f>IF(A89&lt;&gt;"",SUMIFS(node!$M$2:$M$500, node!$C$2:$C$500,"="&amp;A89, deployment!$C$2:$C$500,"&lt;&gt;"&amp;""),"")</f>
        <v/>
      </c>
    </row>
    <row r="90" spans="1:30" ht="15.75" customHeight="1" x14ac:dyDescent="0.25">
      <c r="A90" s="58" t="str">
        <f>IF(ISNONTEXT(node_raw[[#This Row],[Column2]]), "", node_raw[[#This Row],[Column2]])</f>
        <v/>
      </c>
      <c r="B90" s="60" t="str">
        <f>IF(A90&lt;&gt;"", _xlfn.XLOOKUP(A90, node!$C$2:$C$500, node!$D$2:$D$500), "")</f>
        <v/>
      </c>
      <c r="C90" s="61" t="str">
        <f>IF(A90&lt;&gt;"", _xlfn.XLOOKUP(A90, node!$C$2:$C$500, node!$E$2:$E$500), "")</f>
        <v/>
      </c>
      <c r="D90" s="61" t="str">
        <f>IF(A90&lt;&gt;"",COUNTIFS(node!$C$2:$C$500,"="&amp;A90, node!$C$2:$C$500,"&lt;&gt;"&amp;""),"")</f>
        <v/>
      </c>
      <c r="E90" s="62" t="str">
        <f>IF(A90&lt;&gt;"",SUMIFS(node!$F$2:$F$500, node!$C$2:$C$500,"="&amp;A90, node!$C$2:$C$500,"&lt;&gt;"&amp;"")/(B90*D90),"")</f>
        <v/>
      </c>
      <c r="F90" s="77" t="str">
        <f>IF(A90&lt;&gt;"",SUMIFS(node!$H$2:$H$500, node!$C$2:$C$500,"="&amp;A90, node!$C$2:$C$500,"&lt;&gt;"&amp;"")/(C90*D90),"")</f>
        <v/>
      </c>
      <c r="G90" s="75" t="str">
        <f>IF(A90&lt;&gt;"",SUMIFS(deployment!$F$2:$F$500, deployment!$D$2:$D$500,"="&amp;A90, deployment!$D$2:$D$500,"&lt;&gt;"&amp;""),"")</f>
        <v/>
      </c>
      <c r="H90" s="12" t="str">
        <f>IF(A90&lt;&gt;"",SUMIFS(deployment!$G$2:$G$500, deployment!$D$2:$D$500,"="&amp;A90, deployment!$D$2:$D$500,"&lt;&gt;"&amp;""),"")</f>
        <v/>
      </c>
      <c r="I90" s="13" t="str">
        <f>IF(A90&lt;&gt;"",SUMIFS(deployment!$H$2:$H$500, deployment!$D$2:$D$500,"="&amp;A90, deployment!$D$2:$D$500,"&lt;&gt;"&amp;""),"")</f>
        <v/>
      </c>
      <c r="J90" s="15" t="str">
        <f>IF(A90&lt;&gt;"",SUMIFS(deployment!$I$2:$I$500, deployment!$D$2:$D$500,"="&amp;A90, deployment!$D$2:$D$500,"&lt;&gt;"&amp;""),"")</f>
        <v/>
      </c>
      <c r="K90" s="43" t="str">
        <f>IF(A90&lt;&gt;"",SUMIFS(deployment!$J$2:$J$500, deployment!$D$2:$D$500,"="&amp;A90, deployment!$D$2:$D$500,"&lt;&gt;"&amp;""),"")</f>
        <v/>
      </c>
      <c r="L90" s="43" t="str">
        <f>IF(A90&lt;&gt;"",SUMIFS(deployment!$K$2:$K$500, deployment!$D$2:$D$500,"="&amp;A90, deployment!$D$2:$D$500,"&lt;&gt;"&amp;""),"")</f>
        <v/>
      </c>
      <c r="M90" s="43" t="str">
        <f>IF(A90&lt;&gt;"",SUMIFS(deployment!$L$2:$L$500, deployment!$D$2:$D$500,"="&amp;A90, deployment!$D$2:$D$500,"&lt;&gt;"&amp;""),"")</f>
        <v/>
      </c>
      <c r="N90" s="43" t="str">
        <f>IF(A90&lt;&gt;"",SUMIFS(deployment!$M$2:$M$500, deployment!$D$2:$D$500,"="&amp;A90, deployment!$D$2:$D$500,"&lt;&gt;"&amp;""),"")</f>
        <v/>
      </c>
      <c r="O90" s="63"/>
      <c r="P90" s="64" t="str">
        <f t="shared" si="11"/>
        <v/>
      </c>
      <c r="Q90" s="64" t="str">
        <f t="shared" si="12"/>
        <v/>
      </c>
      <c r="R90" s="11" t="str">
        <f t="shared" si="13"/>
        <v/>
      </c>
      <c r="S90" s="11" t="str">
        <f t="shared" si="14"/>
        <v/>
      </c>
      <c r="T90" s="11" t="str">
        <f t="shared" si="15"/>
        <v/>
      </c>
      <c r="U90" s="11" t="str">
        <f t="shared" si="16"/>
        <v/>
      </c>
      <c r="V90" s="11" t="str">
        <f t="shared" si="17"/>
        <v/>
      </c>
      <c r="W90" s="11" t="str">
        <f t="shared" si="18"/>
        <v/>
      </c>
      <c r="X90" s="65" t="str">
        <f t="shared" si="19"/>
        <v/>
      </c>
      <c r="Y90" s="66" t="str">
        <f t="shared" si="20"/>
        <v/>
      </c>
      <c r="Z90" s="67" t="str">
        <f t="shared" si="21"/>
        <v/>
      </c>
      <c r="AA90" s="68" t="str">
        <f>IF(A90&lt;&gt;"", _xlfn.XLOOKUP(A90, node!$C$2:$C$500, node!$J$2:$J$500)*D90/O90, "")</f>
        <v/>
      </c>
      <c r="AB90" s="69" t="str">
        <f>IF(A90&lt;&gt;"", _xlfn.XLOOKUP(A90, node!$C$2:$C$500, node!$K$2:$K$500)*D90/O90, "")</f>
        <v/>
      </c>
      <c r="AC90" s="72" t="str">
        <f>IF(A90&lt;&gt;"",SUMIFS(node!$L$2:$L$500, node!$C$2:$C$500,"="&amp;A90, deployment!$C$2:$C$500,"&lt;&gt;"&amp;""),"")</f>
        <v/>
      </c>
      <c r="AD90" s="72" t="str">
        <f>IF(A90&lt;&gt;"",SUMIFS(node!$M$2:$M$500, node!$C$2:$C$500,"="&amp;A90, deployment!$C$2:$C$500,"&lt;&gt;"&amp;""),"")</f>
        <v/>
      </c>
    </row>
    <row r="91" spans="1:30" ht="15.75" customHeight="1" x14ac:dyDescent="0.25">
      <c r="A91" s="58" t="str">
        <f>IF(ISNONTEXT(node_raw[[#This Row],[Column2]]), "", node_raw[[#This Row],[Column2]])</f>
        <v/>
      </c>
      <c r="B91" s="60" t="str">
        <f>IF(A91&lt;&gt;"", _xlfn.XLOOKUP(A91, node!$C$2:$C$500, node!$D$2:$D$500), "")</f>
        <v/>
      </c>
      <c r="C91" s="61" t="str">
        <f>IF(A91&lt;&gt;"", _xlfn.XLOOKUP(A91, node!$C$2:$C$500, node!$E$2:$E$500), "")</f>
        <v/>
      </c>
      <c r="D91" s="61" t="str">
        <f>IF(A91&lt;&gt;"",COUNTIFS(node!$C$2:$C$500,"="&amp;A91, node!$C$2:$C$500,"&lt;&gt;"&amp;""),"")</f>
        <v/>
      </c>
      <c r="E91" s="62" t="str">
        <f>IF(A91&lt;&gt;"",SUMIFS(node!$F$2:$F$500, node!$C$2:$C$500,"="&amp;A91, node!$C$2:$C$500,"&lt;&gt;"&amp;"")/(B91*D91),"")</f>
        <v/>
      </c>
      <c r="F91" s="77" t="str">
        <f>IF(A91&lt;&gt;"",SUMIFS(node!$H$2:$H$500, node!$C$2:$C$500,"="&amp;A91, node!$C$2:$C$500,"&lt;&gt;"&amp;"")/(C91*D91),"")</f>
        <v/>
      </c>
      <c r="G91" s="75" t="str">
        <f>IF(A91&lt;&gt;"",SUMIFS(deployment!$F$2:$F$500, deployment!$D$2:$D$500,"="&amp;A91, deployment!$D$2:$D$500,"&lt;&gt;"&amp;""),"")</f>
        <v/>
      </c>
      <c r="H91" s="12" t="str">
        <f>IF(A91&lt;&gt;"",SUMIFS(deployment!$G$2:$G$500, deployment!$D$2:$D$500,"="&amp;A91, deployment!$D$2:$D$500,"&lt;&gt;"&amp;""),"")</f>
        <v/>
      </c>
      <c r="I91" s="13" t="str">
        <f>IF(A91&lt;&gt;"",SUMIFS(deployment!$H$2:$H$500, deployment!$D$2:$D$500,"="&amp;A91, deployment!$D$2:$D$500,"&lt;&gt;"&amp;""),"")</f>
        <v/>
      </c>
      <c r="J91" s="15" t="str">
        <f>IF(A91&lt;&gt;"",SUMIFS(deployment!$I$2:$I$500, deployment!$D$2:$D$500,"="&amp;A91, deployment!$D$2:$D$500,"&lt;&gt;"&amp;""),"")</f>
        <v/>
      </c>
      <c r="K91" s="43" t="str">
        <f>IF(A91&lt;&gt;"",SUMIFS(deployment!$J$2:$J$500, deployment!$D$2:$D$500,"="&amp;A91, deployment!$D$2:$D$500,"&lt;&gt;"&amp;""),"")</f>
        <v/>
      </c>
      <c r="L91" s="43" t="str">
        <f>IF(A91&lt;&gt;"",SUMIFS(deployment!$K$2:$K$500, deployment!$D$2:$D$500,"="&amp;A91, deployment!$D$2:$D$500,"&lt;&gt;"&amp;""),"")</f>
        <v/>
      </c>
      <c r="M91" s="43" t="str">
        <f>IF(A91&lt;&gt;"",SUMIFS(deployment!$L$2:$L$500, deployment!$D$2:$D$500,"="&amp;A91, deployment!$D$2:$D$500,"&lt;&gt;"&amp;""),"")</f>
        <v/>
      </c>
      <c r="N91" s="43" t="str">
        <f>IF(A91&lt;&gt;"",SUMIFS(deployment!$M$2:$M$500, deployment!$D$2:$D$500,"="&amp;A91, deployment!$D$2:$D$500,"&lt;&gt;"&amp;""),"")</f>
        <v/>
      </c>
      <c r="O91" s="63"/>
      <c r="P91" s="64" t="str">
        <f t="shared" si="11"/>
        <v/>
      </c>
      <c r="Q91" s="64" t="str">
        <f t="shared" si="12"/>
        <v/>
      </c>
      <c r="R91" s="11" t="str">
        <f t="shared" si="13"/>
        <v/>
      </c>
      <c r="S91" s="11" t="str">
        <f t="shared" si="14"/>
        <v/>
      </c>
      <c r="T91" s="11" t="str">
        <f t="shared" si="15"/>
        <v/>
      </c>
      <c r="U91" s="11" t="str">
        <f t="shared" si="16"/>
        <v/>
      </c>
      <c r="V91" s="11" t="str">
        <f t="shared" si="17"/>
        <v/>
      </c>
      <c r="W91" s="11" t="str">
        <f t="shared" si="18"/>
        <v/>
      </c>
      <c r="X91" s="65" t="str">
        <f t="shared" si="19"/>
        <v/>
      </c>
      <c r="Y91" s="66" t="str">
        <f t="shared" si="20"/>
        <v/>
      </c>
      <c r="Z91" s="67" t="str">
        <f t="shared" si="21"/>
        <v/>
      </c>
      <c r="AA91" s="68" t="str">
        <f>IF(A91&lt;&gt;"", _xlfn.XLOOKUP(A91, node!$C$2:$C$500, node!$J$2:$J$500)*D91/O91, "")</f>
        <v/>
      </c>
      <c r="AB91" s="69" t="str">
        <f>IF(A91&lt;&gt;"", _xlfn.XLOOKUP(A91, node!$C$2:$C$500, node!$K$2:$K$500)*D91/O91, "")</f>
        <v/>
      </c>
      <c r="AC91" s="72" t="str">
        <f>IF(A91&lt;&gt;"",SUMIFS(node!$L$2:$L$500, node!$C$2:$C$500,"="&amp;A91, deployment!$C$2:$C$500,"&lt;&gt;"&amp;""),"")</f>
        <v/>
      </c>
      <c r="AD91" s="72" t="str">
        <f>IF(A91&lt;&gt;"",SUMIFS(node!$M$2:$M$500, node!$C$2:$C$500,"="&amp;A91, deployment!$C$2:$C$500,"&lt;&gt;"&amp;""),"")</f>
        <v/>
      </c>
    </row>
    <row r="92" spans="1:30" ht="15.75" customHeight="1" x14ac:dyDescent="0.25">
      <c r="A92" s="58" t="str">
        <f>IF(ISNONTEXT(node_raw[[#This Row],[Column2]]), "", node_raw[[#This Row],[Column2]])</f>
        <v/>
      </c>
      <c r="B92" s="60" t="str">
        <f>IF(A92&lt;&gt;"", _xlfn.XLOOKUP(A92, node!$C$2:$C$500, node!$D$2:$D$500), "")</f>
        <v/>
      </c>
      <c r="C92" s="61" t="str">
        <f>IF(A92&lt;&gt;"", _xlfn.XLOOKUP(A92, node!$C$2:$C$500, node!$E$2:$E$500), "")</f>
        <v/>
      </c>
      <c r="D92" s="61" t="str">
        <f>IF(A92&lt;&gt;"",COUNTIFS(node!$C$2:$C$500,"="&amp;A92, node!$C$2:$C$500,"&lt;&gt;"&amp;""),"")</f>
        <v/>
      </c>
      <c r="E92" s="62" t="str">
        <f>IF(A92&lt;&gt;"",SUMIFS(node!$F$2:$F$500, node!$C$2:$C$500,"="&amp;A92, node!$C$2:$C$500,"&lt;&gt;"&amp;"")/(B92*D92),"")</f>
        <v/>
      </c>
      <c r="F92" s="77" t="str">
        <f>IF(A92&lt;&gt;"",SUMIFS(node!$H$2:$H$500, node!$C$2:$C$500,"="&amp;A92, node!$C$2:$C$500,"&lt;&gt;"&amp;"")/(C92*D92),"")</f>
        <v/>
      </c>
      <c r="G92" s="75" t="str">
        <f>IF(A92&lt;&gt;"",SUMIFS(deployment!$F$2:$F$500, deployment!$D$2:$D$500,"="&amp;A92, deployment!$D$2:$D$500,"&lt;&gt;"&amp;""),"")</f>
        <v/>
      </c>
      <c r="H92" s="12" t="str">
        <f>IF(A92&lt;&gt;"",SUMIFS(deployment!$G$2:$G$500, deployment!$D$2:$D$500,"="&amp;A92, deployment!$D$2:$D$500,"&lt;&gt;"&amp;""),"")</f>
        <v/>
      </c>
      <c r="I92" s="13" t="str">
        <f>IF(A92&lt;&gt;"",SUMIFS(deployment!$H$2:$H$500, deployment!$D$2:$D$500,"="&amp;A92, deployment!$D$2:$D$500,"&lt;&gt;"&amp;""),"")</f>
        <v/>
      </c>
      <c r="J92" s="15" t="str">
        <f>IF(A92&lt;&gt;"",SUMIFS(deployment!$I$2:$I$500, deployment!$D$2:$D$500,"="&amp;A92, deployment!$D$2:$D$500,"&lt;&gt;"&amp;""),"")</f>
        <v/>
      </c>
      <c r="K92" s="43" t="str">
        <f>IF(A92&lt;&gt;"",SUMIFS(deployment!$J$2:$J$500, deployment!$D$2:$D$500,"="&amp;A92, deployment!$D$2:$D$500,"&lt;&gt;"&amp;""),"")</f>
        <v/>
      </c>
      <c r="L92" s="43" t="str">
        <f>IF(A92&lt;&gt;"",SUMIFS(deployment!$K$2:$K$500, deployment!$D$2:$D$500,"="&amp;A92, deployment!$D$2:$D$500,"&lt;&gt;"&amp;""),"")</f>
        <v/>
      </c>
      <c r="M92" s="43" t="str">
        <f>IF(A92&lt;&gt;"",SUMIFS(deployment!$L$2:$L$500, deployment!$D$2:$D$500,"="&amp;A92, deployment!$D$2:$D$500,"&lt;&gt;"&amp;""),"")</f>
        <v/>
      </c>
      <c r="N92" s="43" t="str">
        <f>IF(A92&lt;&gt;"",SUMIFS(deployment!$M$2:$M$500, deployment!$D$2:$D$500,"="&amp;A92, deployment!$D$2:$D$500,"&lt;&gt;"&amp;""),"")</f>
        <v/>
      </c>
      <c r="O92" s="63"/>
      <c r="P92" s="64" t="str">
        <f t="shared" si="11"/>
        <v/>
      </c>
      <c r="Q92" s="64" t="str">
        <f t="shared" si="12"/>
        <v/>
      </c>
      <c r="R92" s="11" t="str">
        <f t="shared" si="13"/>
        <v/>
      </c>
      <c r="S92" s="11" t="str">
        <f t="shared" si="14"/>
        <v/>
      </c>
      <c r="T92" s="11" t="str">
        <f t="shared" si="15"/>
        <v/>
      </c>
      <c r="U92" s="11" t="str">
        <f t="shared" si="16"/>
        <v/>
      </c>
      <c r="V92" s="11" t="str">
        <f t="shared" si="17"/>
        <v/>
      </c>
      <c r="W92" s="11" t="str">
        <f t="shared" si="18"/>
        <v/>
      </c>
      <c r="X92" s="65" t="str">
        <f t="shared" si="19"/>
        <v/>
      </c>
      <c r="Y92" s="66" t="str">
        <f t="shared" si="20"/>
        <v/>
      </c>
      <c r="Z92" s="67" t="str">
        <f t="shared" si="21"/>
        <v/>
      </c>
      <c r="AA92" s="68" t="str">
        <f>IF(A92&lt;&gt;"", _xlfn.XLOOKUP(A92, node!$C$2:$C$500, node!$J$2:$J$500)*D92/O92, "")</f>
        <v/>
      </c>
      <c r="AB92" s="69" t="str">
        <f>IF(A92&lt;&gt;"", _xlfn.XLOOKUP(A92, node!$C$2:$C$500, node!$K$2:$K$500)*D92/O92, "")</f>
        <v/>
      </c>
      <c r="AC92" s="72" t="str">
        <f>IF(A92&lt;&gt;"",SUMIFS(node!$L$2:$L$500, node!$C$2:$C$500,"="&amp;A92, deployment!$C$2:$C$500,"&lt;&gt;"&amp;""),"")</f>
        <v/>
      </c>
      <c r="AD92" s="72" t="str">
        <f>IF(A92&lt;&gt;"",SUMIFS(node!$M$2:$M$500, node!$C$2:$C$500,"="&amp;A92, deployment!$C$2:$C$500,"&lt;&gt;"&amp;""),"")</f>
        <v/>
      </c>
    </row>
    <row r="93" spans="1:30" ht="15.75" customHeight="1" x14ac:dyDescent="0.25">
      <c r="A93" s="58" t="str">
        <f>IF(ISNONTEXT(node_raw[[#This Row],[Column2]]), "", node_raw[[#This Row],[Column2]])</f>
        <v/>
      </c>
      <c r="B93" s="60" t="str">
        <f>IF(A93&lt;&gt;"", _xlfn.XLOOKUP(A93, node!$C$2:$C$500, node!$D$2:$D$500), "")</f>
        <v/>
      </c>
      <c r="C93" s="61" t="str">
        <f>IF(A93&lt;&gt;"", _xlfn.XLOOKUP(A93, node!$C$2:$C$500, node!$E$2:$E$500), "")</f>
        <v/>
      </c>
      <c r="D93" s="61" t="str">
        <f>IF(A93&lt;&gt;"",COUNTIFS(node!$C$2:$C$500,"="&amp;A93, node!$C$2:$C$500,"&lt;&gt;"&amp;""),"")</f>
        <v/>
      </c>
      <c r="E93" s="62" t="str">
        <f>IF(A93&lt;&gt;"",SUMIFS(node!$F$2:$F$500, node!$C$2:$C$500,"="&amp;A93, node!$C$2:$C$500,"&lt;&gt;"&amp;"")/(B93*D93),"")</f>
        <v/>
      </c>
      <c r="F93" s="77" t="str">
        <f>IF(A93&lt;&gt;"",SUMIFS(node!$H$2:$H$500, node!$C$2:$C$500,"="&amp;A93, node!$C$2:$C$500,"&lt;&gt;"&amp;"")/(C93*D93),"")</f>
        <v/>
      </c>
      <c r="G93" s="75" t="str">
        <f>IF(A93&lt;&gt;"",SUMIFS(deployment!$F$2:$F$500, deployment!$D$2:$D$500,"="&amp;A93, deployment!$D$2:$D$500,"&lt;&gt;"&amp;""),"")</f>
        <v/>
      </c>
      <c r="H93" s="12" t="str">
        <f>IF(A93&lt;&gt;"",SUMIFS(deployment!$G$2:$G$500, deployment!$D$2:$D$500,"="&amp;A93, deployment!$D$2:$D$500,"&lt;&gt;"&amp;""),"")</f>
        <v/>
      </c>
      <c r="I93" s="13" t="str">
        <f>IF(A93&lt;&gt;"",SUMIFS(deployment!$H$2:$H$500, deployment!$D$2:$D$500,"="&amp;A93, deployment!$D$2:$D$500,"&lt;&gt;"&amp;""),"")</f>
        <v/>
      </c>
      <c r="J93" s="15" t="str">
        <f>IF(A93&lt;&gt;"",SUMIFS(deployment!$I$2:$I$500, deployment!$D$2:$D$500,"="&amp;A93, deployment!$D$2:$D$500,"&lt;&gt;"&amp;""),"")</f>
        <v/>
      </c>
      <c r="K93" s="43" t="str">
        <f>IF(A93&lt;&gt;"",SUMIFS(deployment!$J$2:$J$500, deployment!$D$2:$D$500,"="&amp;A93, deployment!$D$2:$D$500,"&lt;&gt;"&amp;""),"")</f>
        <v/>
      </c>
      <c r="L93" s="43" t="str">
        <f>IF(A93&lt;&gt;"",SUMIFS(deployment!$K$2:$K$500, deployment!$D$2:$D$500,"="&amp;A93, deployment!$D$2:$D$500,"&lt;&gt;"&amp;""),"")</f>
        <v/>
      </c>
      <c r="M93" s="43" t="str">
        <f>IF(A93&lt;&gt;"",SUMIFS(deployment!$L$2:$L$500, deployment!$D$2:$D$500,"="&amp;A93, deployment!$D$2:$D$500,"&lt;&gt;"&amp;""),"")</f>
        <v/>
      </c>
      <c r="N93" s="43" t="str">
        <f>IF(A93&lt;&gt;"",SUMIFS(deployment!$M$2:$M$500, deployment!$D$2:$D$500,"="&amp;A93, deployment!$D$2:$D$500,"&lt;&gt;"&amp;""),"")</f>
        <v/>
      </c>
      <c r="O93" s="63"/>
      <c r="P93" s="64" t="str">
        <f t="shared" si="11"/>
        <v/>
      </c>
      <c r="Q93" s="64" t="str">
        <f t="shared" si="12"/>
        <v/>
      </c>
      <c r="R93" s="11" t="str">
        <f t="shared" si="13"/>
        <v/>
      </c>
      <c r="S93" s="11" t="str">
        <f t="shared" si="14"/>
        <v/>
      </c>
      <c r="T93" s="11" t="str">
        <f t="shared" si="15"/>
        <v/>
      </c>
      <c r="U93" s="11" t="str">
        <f t="shared" si="16"/>
        <v/>
      </c>
      <c r="V93" s="11" t="str">
        <f t="shared" si="17"/>
        <v/>
      </c>
      <c r="W93" s="11" t="str">
        <f t="shared" si="18"/>
        <v/>
      </c>
      <c r="X93" s="65" t="str">
        <f t="shared" si="19"/>
        <v/>
      </c>
      <c r="Y93" s="66" t="str">
        <f t="shared" si="20"/>
        <v/>
      </c>
      <c r="Z93" s="67" t="str">
        <f t="shared" si="21"/>
        <v/>
      </c>
      <c r="AA93" s="68" t="str">
        <f>IF(A93&lt;&gt;"", _xlfn.XLOOKUP(A93, node!$C$2:$C$500, node!$J$2:$J$500)*D93/O93, "")</f>
        <v/>
      </c>
      <c r="AB93" s="69" t="str">
        <f>IF(A93&lt;&gt;"", _xlfn.XLOOKUP(A93, node!$C$2:$C$500, node!$K$2:$K$500)*D93/O93, "")</f>
        <v/>
      </c>
      <c r="AC93" s="72" t="str">
        <f>IF(A93&lt;&gt;"",SUMIFS(node!$L$2:$L$500, node!$C$2:$C$500,"="&amp;A93, deployment!$C$2:$C$500,"&lt;&gt;"&amp;""),"")</f>
        <v/>
      </c>
      <c r="AD93" s="72" t="str">
        <f>IF(A93&lt;&gt;"",SUMIFS(node!$M$2:$M$500, node!$C$2:$C$500,"="&amp;A93, deployment!$C$2:$C$500,"&lt;&gt;"&amp;""),"")</f>
        <v/>
      </c>
    </row>
    <row r="94" spans="1:30" ht="15.75" customHeight="1" x14ac:dyDescent="0.25">
      <c r="A94" s="58" t="str">
        <f>IF(ISNONTEXT(node_raw[[#This Row],[Column2]]), "", node_raw[[#This Row],[Column2]])</f>
        <v/>
      </c>
      <c r="B94" s="60" t="str">
        <f>IF(A94&lt;&gt;"", _xlfn.XLOOKUP(A94, node!$C$2:$C$500, node!$D$2:$D$500), "")</f>
        <v/>
      </c>
      <c r="C94" s="61" t="str">
        <f>IF(A94&lt;&gt;"", _xlfn.XLOOKUP(A94, node!$C$2:$C$500, node!$E$2:$E$500), "")</f>
        <v/>
      </c>
      <c r="D94" s="61" t="str">
        <f>IF(A94&lt;&gt;"",COUNTIFS(node!$C$2:$C$500,"="&amp;A94, node!$C$2:$C$500,"&lt;&gt;"&amp;""),"")</f>
        <v/>
      </c>
      <c r="E94" s="62" t="str">
        <f>IF(A94&lt;&gt;"",SUMIFS(node!$F$2:$F$500, node!$C$2:$C$500,"="&amp;A94, node!$C$2:$C$500,"&lt;&gt;"&amp;"")/(B94*D94),"")</f>
        <v/>
      </c>
      <c r="F94" s="77" t="str">
        <f>IF(A94&lt;&gt;"",SUMIFS(node!$H$2:$H$500, node!$C$2:$C$500,"="&amp;A94, node!$C$2:$C$500,"&lt;&gt;"&amp;"")/(C94*D94),"")</f>
        <v/>
      </c>
      <c r="G94" s="75" t="str">
        <f>IF(A94&lt;&gt;"",SUMIFS(deployment!$F$2:$F$500, deployment!$D$2:$D$500,"="&amp;A94, deployment!$D$2:$D$500,"&lt;&gt;"&amp;""),"")</f>
        <v/>
      </c>
      <c r="H94" s="12" t="str">
        <f>IF(A94&lt;&gt;"",SUMIFS(deployment!$G$2:$G$500, deployment!$D$2:$D$500,"="&amp;A94, deployment!$D$2:$D$500,"&lt;&gt;"&amp;""),"")</f>
        <v/>
      </c>
      <c r="I94" s="13" t="str">
        <f>IF(A94&lt;&gt;"",SUMIFS(deployment!$H$2:$H$500, deployment!$D$2:$D$500,"="&amp;A94, deployment!$D$2:$D$500,"&lt;&gt;"&amp;""),"")</f>
        <v/>
      </c>
      <c r="J94" s="15" t="str">
        <f>IF(A94&lt;&gt;"",SUMIFS(deployment!$I$2:$I$500, deployment!$D$2:$D$500,"="&amp;A94, deployment!$D$2:$D$500,"&lt;&gt;"&amp;""),"")</f>
        <v/>
      </c>
      <c r="K94" s="43" t="str">
        <f>IF(A94&lt;&gt;"",SUMIFS(deployment!$J$2:$J$500, deployment!$D$2:$D$500,"="&amp;A94, deployment!$D$2:$D$500,"&lt;&gt;"&amp;""),"")</f>
        <v/>
      </c>
      <c r="L94" s="43" t="str">
        <f>IF(A94&lt;&gt;"",SUMIFS(deployment!$K$2:$K$500, deployment!$D$2:$D$500,"="&amp;A94, deployment!$D$2:$D$500,"&lt;&gt;"&amp;""),"")</f>
        <v/>
      </c>
      <c r="M94" s="43" t="str">
        <f>IF(A94&lt;&gt;"",SUMIFS(deployment!$L$2:$L$500, deployment!$D$2:$D$500,"="&amp;A94, deployment!$D$2:$D$500,"&lt;&gt;"&amp;""),"")</f>
        <v/>
      </c>
      <c r="N94" s="43" t="str">
        <f>IF(A94&lt;&gt;"",SUMIFS(deployment!$M$2:$M$500, deployment!$D$2:$D$500,"="&amp;A94, deployment!$D$2:$D$500,"&lt;&gt;"&amp;""),"")</f>
        <v/>
      </c>
      <c r="O94" s="63"/>
      <c r="P94" s="64" t="str">
        <f t="shared" si="11"/>
        <v/>
      </c>
      <c r="Q94" s="64" t="str">
        <f t="shared" si="12"/>
        <v/>
      </c>
      <c r="R94" s="11" t="str">
        <f t="shared" si="13"/>
        <v/>
      </c>
      <c r="S94" s="11" t="str">
        <f t="shared" si="14"/>
        <v/>
      </c>
      <c r="T94" s="11" t="str">
        <f t="shared" si="15"/>
        <v/>
      </c>
      <c r="U94" s="11" t="str">
        <f t="shared" si="16"/>
        <v/>
      </c>
      <c r="V94" s="11" t="str">
        <f t="shared" si="17"/>
        <v/>
      </c>
      <c r="W94" s="11" t="str">
        <f t="shared" si="18"/>
        <v/>
      </c>
      <c r="X94" s="65" t="str">
        <f t="shared" si="19"/>
        <v/>
      </c>
      <c r="Y94" s="66" t="str">
        <f t="shared" si="20"/>
        <v/>
      </c>
      <c r="Z94" s="67" t="str">
        <f t="shared" si="21"/>
        <v/>
      </c>
      <c r="AA94" s="68" t="str">
        <f>IF(A94&lt;&gt;"", _xlfn.XLOOKUP(A94, node!$C$2:$C$500, node!$J$2:$J$500)*D94/O94, "")</f>
        <v/>
      </c>
      <c r="AB94" s="69" t="str">
        <f>IF(A94&lt;&gt;"", _xlfn.XLOOKUP(A94, node!$C$2:$C$500, node!$K$2:$K$500)*D94/O94, "")</f>
        <v/>
      </c>
      <c r="AC94" s="72" t="str">
        <f>IF(A94&lt;&gt;"",SUMIFS(node!$L$2:$L$500, node!$C$2:$C$500,"="&amp;A94, deployment!$C$2:$C$500,"&lt;&gt;"&amp;""),"")</f>
        <v/>
      </c>
      <c r="AD94" s="72" t="str">
        <f>IF(A94&lt;&gt;"",SUMIFS(node!$M$2:$M$500, node!$C$2:$C$500,"="&amp;A94, deployment!$C$2:$C$500,"&lt;&gt;"&amp;""),"")</f>
        <v/>
      </c>
    </row>
    <row r="95" spans="1:30" ht="15.75" customHeight="1" x14ac:dyDescent="0.25">
      <c r="A95" s="58" t="str">
        <f>IF(ISNONTEXT(node_raw[[#This Row],[Column2]]), "", node_raw[[#This Row],[Column2]])</f>
        <v/>
      </c>
      <c r="B95" s="60" t="str">
        <f>IF(A95&lt;&gt;"", _xlfn.XLOOKUP(A95, node!$C$2:$C$500, node!$D$2:$D$500), "")</f>
        <v/>
      </c>
      <c r="C95" s="61" t="str">
        <f>IF(A95&lt;&gt;"", _xlfn.XLOOKUP(A95, node!$C$2:$C$500, node!$E$2:$E$500), "")</f>
        <v/>
      </c>
      <c r="D95" s="61" t="str">
        <f>IF(A95&lt;&gt;"",COUNTIFS(node!$C$2:$C$500,"="&amp;A95, node!$C$2:$C$500,"&lt;&gt;"&amp;""),"")</f>
        <v/>
      </c>
      <c r="E95" s="62" t="str">
        <f>IF(A95&lt;&gt;"",SUMIFS(node!$F$2:$F$500, node!$C$2:$C$500,"="&amp;A95, node!$C$2:$C$500,"&lt;&gt;"&amp;"")/(B95*D95),"")</f>
        <v/>
      </c>
      <c r="F95" s="77" t="str">
        <f>IF(A95&lt;&gt;"",SUMIFS(node!$H$2:$H$500, node!$C$2:$C$500,"="&amp;A95, node!$C$2:$C$500,"&lt;&gt;"&amp;"")/(C95*D95),"")</f>
        <v/>
      </c>
      <c r="G95" s="75" t="str">
        <f>IF(A95&lt;&gt;"",SUMIFS(deployment!$F$2:$F$500, deployment!$D$2:$D$500,"="&amp;A95, deployment!$D$2:$D$500,"&lt;&gt;"&amp;""),"")</f>
        <v/>
      </c>
      <c r="H95" s="12" t="str">
        <f>IF(A95&lt;&gt;"",SUMIFS(deployment!$G$2:$G$500, deployment!$D$2:$D$500,"="&amp;A95, deployment!$D$2:$D$500,"&lt;&gt;"&amp;""),"")</f>
        <v/>
      </c>
      <c r="I95" s="13" t="str">
        <f>IF(A95&lt;&gt;"",SUMIFS(deployment!$H$2:$H$500, deployment!$D$2:$D$500,"="&amp;A95, deployment!$D$2:$D$500,"&lt;&gt;"&amp;""),"")</f>
        <v/>
      </c>
      <c r="J95" s="15" t="str">
        <f>IF(A95&lt;&gt;"",SUMIFS(deployment!$I$2:$I$500, deployment!$D$2:$D$500,"="&amp;A95, deployment!$D$2:$D$500,"&lt;&gt;"&amp;""),"")</f>
        <v/>
      </c>
      <c r="K95" s="43" t="str">
        <f>IF(A95&lt;&gt;"",SUMIFS(deployment!$J$2:$J$500, deployment!$D$2:$D$500,"="&amp;A95, deployment!$D$2:$D$500,"&lt;&gt;"&amp;""),"")</f>
        <v/>
      </c>
      <c r="L95" s="43" t="str">
        <f>IF(A95&lt;&gt;"",SUMIFS(deployment!$K$2:$K$500, deployment!$D$2:$D$500,"="&amp;A95, deployment!$D$2:$D$500,"&lt;&gt;"&amp;""),"")</f>
        <v/>
      </c>
      <c r="M95" s="43" t="str">
        <f>IF(A95&lt;&gt;"",SUMIFS(deployment!$L$2:$L$500, deployment!$D$2:$D$500,"="&amp;A95, deployment!$D$2:$D$500,"&lt;&gt;"&amp;""),"")</f>
        <v/>
      </c>
      <c r="N95" s="43" t="str">
        <f>IF(A95&lt;&gt;"",SUMIFS(deployment!$M$2:$M$500, deployment!$D$2:$D$500,"="&amp;A95, deployment!$D$2:$D$500,"&lt;&gt;"&amp;""),"")</f>
        <v/>
      </c>
      <c r="O95" s="63"/>
      <c r="P95" s="64" t="str">
        <f t="shared" si="11"/>
        <v/>
      </c>
      <c r="Q95" s="64" t="str">
        <f t="shared" si="12"/>
        <v/>
      </c>
      <c r="R95" s="11" t="str">
        <f t="shared" si="13"/>
        <v/>
      </c>
      <c r="S95" s="11" t="str">
        <f t="shared" si="14"/>
        <v/>
      </c>
      <c r="T95" s="11" t="str">
        <f t="shared" si="15"/>
        <v/>
      </c>
      <c r="U95" s="11" t="str">
        <f t="shared" si="16"/>
        <v/>
      </c>
      <c r="V95" s="11" t="str">
        <f t="shared" si="17"/>
        <v/>
      </c>
      <c r="W95" s="11" t="str">
        <f t="shared" si="18"/>
        <v/>
      </c>
      <c r="X95" s="65" t="str">
        <f t="shared" si="19"/>
        <v/>
      </c>
      <c r="Y95" s="66" t="str">
        <f t="shared" si="20"/>
        <v/>
      </c>
      <c r="Z95" s="67" t="str">
        <f t="shared" si="21"/>
        <v/>
      </c>
      <c r="AA95" s="68" t="str">
        <f>IF(A95&lt;&gt;"", _xlfn.XLOOKUP(A95, node!$C$2:$C$500, node!$J$2:$J$500)*D95/O95, "")</f>
        <v/>
      </c>
      <c r="AB95" s="69" t="str">
        <f>IF(A95&lt;&gt;"", _xlfn.XLOOKUP(A95, node!$C$2:$C$500, node!$K$2:$K$500)*D95/O95, "")</f>
        <v/>
      </c>
      <c r="AC95" s="72" t="str">
        <f>IF(A95&lt;&gt;"",SUMIFS(node!$L$2:$L$500, node!$C$2:$C$500,"="&amp;A95, deployment!$C$2:$C$500,"&lt;&gt;"&amp;""),"")</f>
        <v/>
      </c>
      <c r="AD95" s="72" t="str">
        <f>IF(A95&lt;&gt;"",SUMIFS(node!$M$2:$M$500, node!$C$2:$C$500,"="&amp;A95, deployment!$C$2:$C$500,"&lt;&gt;"&amp;""),"")</f>
        <v/>
      </c>
    </row>
    <row r="96" spans="1:30" ht="15.75" customHeight="1" x14ac:dyDescent="0.25">
      <c r="A96" s="58" t="str">
        <f>IF(ISNONTEXT(node_raw[[#This Row],[Column2]]), "", node_raw[[#This Row],[Column2]])</f>
        <v/>
      </c>
      <c r="B96" s="60" t="str">
        <f>IF(A96&lt;&gt;"", _xlfn.XLOOKUP(A96, node!$C$2:$C$500, node!$D$2:$D$500), "")</f>
        <v/>
      </c>
      <c r="C96" s="61" t="str">
        <f>IF(A96&lt;&gt;"", _xlfn.XLOOKUP(A96, node!$C$2:$C$500, node!$E$2:$E$500), "")</f>
        <v/>
      </c>
      <c r="D96" s="61" t="str">
        <f>IF(A96&lt;&gt;"",COUNTIFS(node!$C$2:$C$500,"="&amp;A96, node!$C$2:$C$500,"&lt;&gt;"&amp;""),"")</f>
        <v/>
      </c>
      <c r="E96" s="62" t="str">
        <f>IF(A96&lt;&gt;"",SUMIFS(node!$F$2:$F$500, node!$C$2:$C$500,"="&amp;A96, node!$C$2:$C$500,"&lt;&gt;"&amp;"")/(B96*D96),"")</f>
        <v/>
      </c>
      <c r="F96" s="77" t="str">
        <f>IF(A96&lt;&gt;"",SUMIFS(node!$H$2:$H$500, node!$C$2:$C$500,"="&amp;A96, node!$C$2:$C$500,"&lt;&gt;"&amp;"")/(C96*D96),"")</f>
        <v/>
      </c>
      <c r="G96" s="75" t="str">
        <f>IF(A96&lt;&gt;"",SUMIFS(deployment!$F$2:$F$500, deployment!$D$2:$D$500,"="&amp;A96, deployment!$D$2:$D$500,"&lt;&gt;"&amp;""),"")</f>
        <v/>
      </c>
      <c r="H96" s="12" t="str">
        <f>IF(A96&lt;&gt;"",SUMIFS(deployment!$G$2:$G$500, deployment!$D$2:$D$500,"="&amp;A96, deployment!$D$2:$D$500,"&lt;&gt;"&amp;""),"")</f>
        <v/>
      </c>
      <c r="I96" s="13" t="str">
        <f>IF(A96&lt;&gt;"",SUMIFS(deployment!$H$2:$H$500, deployment!$D$2:$D$500,"="&amp;A96, deployment!$D$2:$D$500,"&lt;&gt;"&amp;""),"")</f>
        <v/>
      </c>
      <c r="J96" s="15" t="str">
        <f>IF(A96&lt;&gt;"",SUMIFS(deployment!$I$2:$I$500, deployment!$D$2:$D$500,"="&amp;A96, deployment!$D$2:$D$500,"&lt;&gt;"&amp;""),"")</f>
        <v/>
      </c>
      <c r="K96" s="43" t="str">
        <f>IF(A96&lt;&gt;"",SUMIFS(deployment!$J$2:$J$500, deployment!$D$2:$D$500,"="&amp;A96, deployment!$D$2:$D$500,"&lt;&gt;"&amp;""),"")</f>
        <v/>
      </c>
      <c r="L96" s="43" t="str">
        <f>IF(A96&lt;&gt;"",SUMIFS(deployment!$K$2:$K$500, deployment!$D$2:$D$500,"="&amp;A96, deployment!$D$2:$D$500,"&lt;&gt;"&amp;""),"")</f>
        <v/>
      </c>
      <c r="M96" s="43" t="str">
        <f>IF(A96&lt;&gt;"",SUMIFS(deployment!$L$2:$L$500, deployment!$D$2:$D$500,"="&amp;A96, deployment!$D$2:$D$500,"&lt;&gt;"&amp;""),"")</f>
        <v/>
      </c>
      <c r="N96" s="43" t="str">
        <f>IF(A96&lt;&gt;"",SUMIFS(deployment!$M$2:$M$500, deployment!$D$2:$D$500,"="&amp;A96, deployment!$D$2:$D$500,"&lt;&gt;"&amp;""),"")</f>
        <v/>
      </c>
      <c r="O96" s="63"/>
      <c r="P96" s="64" t="str">
        <f t="shared" si="11"/>
        <v/>
      </c>
      <c r="Q96" s="64" t="str">
        <f t="shared" si="12"/>
        <v/>
      </c>
      <c r="R96" s="11" t="str">
        <f t="shared" si="13"/>
        <v/>
      </c>
      <c r="S96" s="11" t="str">
        <f t="shared" si="14"/>
        <v/>
      </c>
      <c r="T96" s="11" t="str">
        <f t="shared" si="15"/>
        <v/>
      </c>
      <c r="U96" s="11" t="str">
        <f t="shared" si="16"/>
        <v/>
      </c>
      <c r="V96" s="11" t="str">
        <f t="shared" si="17"/>
        <v/>
      </c>
      <c r="W96" s="11" t="str">
        <f t="shared" si="18"/>
        <v/>
      </c>
      <c r="X96" s="65" t="str">
        <f t="shared" si="19"/>
        <v/>
      </c>
      <c r="Y96" s="66" t="str">
        <f t="shared" si="20"/>
        <v/>
      </c>
      <c r="Z96" s="67" t="str">
        <f t="shared" si="21"/>
        <v/>
      </c>
      <c r="AA96" s="68" t="str">
        <f>IF(A96&lt;&gt;"", _xlfn.XLOOKUP(A96, node!$C$2:$C$500, node!$J$2:$J$500)*D96/O96, "")</f>
        <v/>
      </c>
      <c r="AB96" s="69" t="str">
        <f>IF(A96&lt;&gt;"", _xlfn.XLOOKUP(A96, node!$C$2:$C$500, node!$K$2:$K$500)*D96/O96, "")</f>
        <v/>
      </c>
      <c r="AC96" s="72" t="str">
        <f>IF(A96&lt;&gt;"",SUMIFS(node!$L$2:$L$500, node!$C$2:$C$500,"="&amp;A96, deployment!$C$2:$C$500,"&lt;&gt;"&amp;""),"")</f>
        <v/>
      </c>
      <c r="AD96" s="72" t="str">
        <f>IF(A96&lt;&gt;"",SUMIFS(node!$M$2:$M$500, node!$C$2:$C$500,"="&amp;A96, deployment!$C$2:$C$500,"&lt;&gt;"&amp;""),"")</f>
        <v/>
      </c>
    </row>
    <row r="97" spans="1:30" ht="15.75" customHeight="1" x14ac:dyDescent="0.25">
      <c r="A97" s="58" t="str">
        <f>IF(ISNONTEXT(node_raw[[#This Row],[Column2]]), "", node_raw[[#This Row],[Column2]])</f>
        <v/>
      </c>
      <c r="B97" s="60" t="str">
        <f>IF(A97&lt;&gt;"", _xlfn.XLOOKUP(A97, node!$C$2:$C$500, node!$D$2:$D$500), "")</f>
        <v/>
      </c>
      <c r="C97" s="61" t="str">
        <f>IF(A97&lt;&gt;"", _xlfn.XLOOKUP(A97, node!$C$2:$C$500, node!$E$2:$E$500), "")</f>
        <v/>
      </c>
      <c r="D97" s="61" t="str">
        <f>IF(A97&lt;&gt;"",COUNTIFS(node!$C$2:$C$500,"="&amp;A97, node!$C$2:$C$500,"&lt;&gt;"&amp;""),"")</f>
        <v/>
      </c>
      <c r="E97" s="62" t="str">
        <f>IF(A97&lt;&gt;"",SUMIFS(node!$F$2:$F$500, node!$C$2:$C$500,"="&amp;A97, node!$C$2:$C$500,"&lt;&gt;"&amp;"")/(B97*D97),"")</f>
        <v/>
      </c>
      <c r="F97" s="77" t="str">
        <f>IF(A97&lt;&gt;"",SUMIFS(node!$H$2:$H$500, node!$C$2:$C$500,"="&amp;A97, node!$C$2:$C$500,"&lt;&gt;"&amp;"")/(C97*D97),"")</f>
        <v/>
      </c>
      <c r="G97" s="75" t="str">
        <f>IF(A97&lt;&gt;"",SUMIFS(deployment!$F$2:$F$500, deployment!$D$2:$D$500,"="&amp;A97, deployment!$D$2:$D$500,"&lt;&gt;"&amp;""),"")</f>
        <v/>
      </c>
      <c r="H97" s="12" t="str">
        <f>IF(A97&lt;&gt;"",SUMIFS(deployment!$G$2:$G$500, deployment!$D$2:$D$500,"="&amp;A97, deployment!$D$2:$D$500,"&lt;&gt;"&amp;""),"")</f>
        <v/>
      </c>
      <c r="I97" s="13" t="str">
        <f>IF(A97&lt;&gt;"",SUMIFS(deployment!$H$2:$H$500, deployment!$D$2:$D$500,"="&amp;A97, deployment!$D$2:$D$500,"&lt;&gt;"&amp;""),"")</f>
        <v/>
      </c>
      <c r="J97" s="15" t="str">
        <f>IF(A97&lt;&gt;"",SUMIFS(deployment!$I$2:$I$500, deployment!$D$2:$D$500,"="&amp;A97, deployment!$D$2:$D$500,"&lt;&gt;"&amp;""),"")</f>
        <v/>
      </c>
      <c r="K97" s="43" t="str">
        <f>IF(A97&lt;&gt;"",SUMIFS(deployment!$J$2:$J$500, deployment!$D$2:$D$500,"="&amp;A97, deployment!$D$2:$D$500,"&lt;&gt;"&amp;""),"")</f>
        <v/>
      </c>
      <c r="L97" s="43" t="str">
        <f>IF(A97&lt;&gt;"",SUMIFS(deployment!$K$2:$K$500, deployment!$D$2:$D$500,"="&amp;A97, deployment!$D$2:$D$500,"&lt;&gt;"&amp;""),"")</f>
        <v/>
      </c>
      <c r="M97" s="43" t="str">
        <f>IF(A97&lt;&gt;"",SUMIFS(deployment!$L$2:$L$500, deployment!$D$2:$D$500,"="&amp;A97, deployment!$D$2:$D$500,"&lt;&gt;"&amp;""),"")</f>
        <v/>
      </c>
      <c r="N97" s="43" t="str">
        <f>IF(A97&lt;&gt;"",SUMIFS(deployment!$M$2:$M$500, deployment!$D$2:$D$500,"="&amp;A97, deployment!$D$2:$D$500,"&lt;&gt;"&amp;""),"")</f>
        <v/>
      </c>
      <c r="O97" s="63"/>
      <c r="P97" s="64" t="str">
        <f t="shared" si="11"/>
        <v/>
      </c>
      <c r="Q97" s="64" t="str">
        <f t="shared" si="12"/>
        <v/>
      </c>
      <c r="R97" s="11" t="str">
        <f t="shared" si="13"/>
        <v/>
      </c>
      <c r="S97" s="11" t="str">
        <f t="shared" si="14"/>
        <v/>
      </c>
      <c r="T97" s="11" t="str">
        <f t="shared" si="15"/>
        <v/>
      </c>
      <c r="U97" s="11" t="str">
        <f t="shared" si="16"/>
        <v/>
      </c>
      <c r="V97" s="11" t="str">
        <f t="shared" si="17"/>
        <v/>
      </c>
      <c r="W97" s="11" t="str">
        <f t="shared" si="18"/>
        <v/>
      </c>
      <c r="X97" s="65" t="str">
        <f t="shared" si="19"/>
        <v/>
      </c>
      <c r="Y97" s="66" t="str">
        <f t="shared" si="20"/>
        <v/>
      </c>
      <c r="Z97" s="67" t="str">
        <f t="shared" si="21"/>
        <v/>
      </c>
      <c r="AA97" s="68" t="str">
        <f>IF(A97&lt;&gt;"", _xlfn.XLOOKUP(A97, node!$C$2:$C$500, node!$J$2:$J$500)*D97/O97, "")</f>
        <v/>
      </c>
      <c r="AB97" s="69" t="str">
        <f>IF(A97&lt;&gt;"", _xlfn.XLOOKUP(A97, node!$C$2:$C$500, node!$K$2:$K$500)*D97/O97, "")</f>
        <v/>
      </c>
      <c r="AC97" s="72" t="str">
        <f>IF(A97&lt;&gt;"",SUMIFS(node!$L$2:$L$500, node!$C$2:$C$500,"="&amp;A97, deployment!$C$2:$C$500,"&lt;&gt;"&amp;""),"")</f>
        <v/>
      </c>
      <c r="AD97" s="72" t="str">
        <f>IF(A97&lt;&gt;"",SUMIFS(node!$M$2:$M$500, node!$C$2:$C$500,"="&amp;A97, deployment!$C$2:$C$500,"&lt;&gt;"&amp;""),"")</f>
        <v/>
      </c>
    </row>
    <row r="98" spans="1:30" ht="15.75" customHeight="1" x14ac:dyDescent="0.25">
      <c r="A98" s="58" t="str">
        <f>IF(ISNONTEXT(node_raw[[#This Row],[Column2]]), "", node_raw[[#This Row],[Column2]])</f>
        <v/>
      </c>
      <c r="B98" s="60" t="str">
        <f>IF(A98&lt;&gt;"", _xlfn.XLOOKUP(A98, node!$C$2:$C$500, node!$D$2:$D$500), "")</f>
        <v/>
      </c>
      <c r="C98" s="61" t="str">
        <f>IF(A98&lt;&gt;"", _xlfn.XLOOKUP(A98, node!$C$2:$C$500, node!$E$2:$E$500), "")</f>
        <v/>
      </c>
      <c r="D98" s="61" t="str">
        <f>IF(A98&lt;&gt;"",COUNTIFS(node!$C$2:$C$500,"="&amp;A98, node!$C$2:$C$500,"&lt;&gt;"&amp;""),"")</f>
        <v/>
      </c>
      <c r="E98" s="62" t="str">
        <f>IF(A98&lt;&gt;"",SUMIFS(node!$F$2:$F$500, node!$C$2:$C$500,"="&amp;A98, node!$C$2:$C$500,"&lt;&gt;"&amp;"")/(B98*D98),"")</f>
        <v/>
      </c>
      <c r="F98" s="77" t="str">
        <f>IF(A98&lt;&gt;"",SUMIFS(node!$H$2:$H$500, node!$C$2:$C$500,"="&amp;A98, node!$C$2:$C$500,"&lt;&gt;"&amp;"")/(C98*D98),"")</f>
        <v/>
      </c>
      <c r="G98" s="75" t="str">
        <f>IF(A98&lt;&gt;"",SUMIFS(deployment!$F$2:$F$500, deployment!$D$2:$D$500,"="&amp;A98, deployment!$D$2:$D$500,"&lt;&gt;"&amp;""),"")</f>
        <v/>
      </c>
      <c r="H98" s="12" t="str">
        <f>IF(A98&lt;&gt;"",SUMIFS(deployment!$G$2:$G$500, deployment!$D$2:$D$500,"="&amp;A98, deployment!$D$2:$D$500,"&lt;&gt;"&amp;""),"")</f>
        <v/>
      </c>
      <c r="I98" s="13" t="str">
        <f>IF(A98&lt;&gt;"",SUMIFS(deployment!$H$2:$H$500, deployment!$D$2:$D$500,"="&amp;A98, deployment!$D$2:$D$500,"&lt;&gt;"&amp;""),"")</f>
        <v/>
      </c>
      <c r="J98" s="15" t="str">
        <f>IF(A98&lt;&gt;"",SUMIFS(deployment!$I$2:$I$500, deployment!$D$2:$D$500,"="&amp;A98, deployment!$D$2:$D$500,"&lt;&gt;"&amp;""),"")</f>
        <v/>
      </c>
      <c r="K98" s="43" t="str">
        <f>IF(A98&lt;&gt;"",SUMIFS(deployment!$J$2:$J$500, deployment!$D$2:$D$500,"="&amp;A98, deployment!$D$2:$D$500,"&lt;&gt;"&amp;""),"")</f>
        <v/>
      </c>
      <c r="L98" s="43" t="str">
        <f>IF(A98&lt;&gt;"",SUMIFS(deployment!$K$2:$K$500, deployment!$D$2:$D$500,"="&amp;A98, deployment!$D$2:$D$500,"&lt;&gt;"&amp;""),"")</f>
        <v/>
      </c>
      <c r="M98" s="43" t="str">
        <f>IF(A98&lt;&gt;"",SUMIFS(deployment!$L$2:$L$500, deployment!$D$2:$D$500,"="&amp;A98, deployment!$D$2:$D$500,"&lt;&gt;"&amp;""),"")</f>
        <v/>
      </c>
      <c r="N98" s="43" t="str">
        <f>IF(A98&lt;&gt;"",SUMIFS(deployment!$M$2:$M$500, deployment!$D$2:$D$500,"="&amp;A98, deployment!$D$2:$D$500,"&lt;&gt;"&amp;""),"")</f>
        <v/>
      </c>
      <c r="O98" s="63"/>
      <c r="P98" s="64" t="str">
        <f t="shared" si="11"/>
        <v/>
      </c>
      <c r="Q98" s="64" t="str">
        <f t="shared" si="12"/>
        <v/>
      </c>
      <c r="R98" s="11" t="str">
        <f t="shared" si="13"/>
        <v/>
      </c>
      <c r="S98" s="11" t="str">
        <f t="shared" si="14"/>
        <v/>
      </c>
      <c r="T98" s="11" t="str">
        <f t="shared" si="15"/>
        <v/>
      </c>
      <c r="U98" s="11" t="str">
        <f t="shared" si="16"/>
        <v/>
      </c>
      <c r="V98" s="11" t="str">
        <f t="shared" si="17"/>
        <v/>
      </c>
      <c r="W98" s="11" t="str">
        <f t="shared" si="18"/>
        <v/>
      </c>
      <c r="X98" s="65" t="str">
        <f t="shared" si="19"/>
        <v/>
      </c>
      <c r="Y98" s="66" t="str">
        <f t="shared" si="20"/>
        <v/>
      </c>
      <c r="Z98" s="67" t="str">
        <f t="shared" si="21"/>
        <v/>
      </c>
      <c r="AA98" s="68" t="str">
        <f>IF(A98&lt;&gt;"", _xlfn.XLOOKUP(A98, node!$C$2:$C$500, node!$J$2:$J$500)*D98/O98, "")</f>
        <v/>
      </c>
      <c r="AB98" s="69" t="str">
        <f>IF(A98&lt;&gt;"", _xlfn.XLOOKUP(A98, node!$C$2:$C$500, node!$K$2:$K$500)*D98/O98, "")</f>
        <v/>
      </c>
      <c r="AC98" s="72" t="str">
        <f>IF(A98&lt;&gt;"",SUMIFS(node!$L$2:$L$500, node!$C$2:$C$500,"="&amp;A98, deployment!$C$2:$C$500,"&lt;&gt;"&amp;""),"")</f>
        <v/>
      </c>
      <c r="AD98" s="72" t="str">
        <f>IF(A98&lt;&gt;"",SUMIFS(node!$M$2:$M$500, node!$C$2:$C$500,"="&amp;A98, deployment!$C$2:$C$500,"&lt;&gt;"&amp;""),"")</f>
        <v/>
      </c>
    </row>
    <row r="99" spans="1:30" ht="15.75" customHeight="1" x14ac:dyDescent="0.25">
      <c r="A99" s="58" t="str">
        <f>IF(ISNONTEXT(node_raw[[#This Row],[Column2]]), "", node_raw[[#This Row],[Column2]])</f>
        <v/>
      </c>
      <c r="B99" s="60" t="str">
        <f>IF(A99&lt;&gt;"", _xlfn.XLOOKUP(A99, node!$C$2:$C$500, node!$D$2:$D$500), "")</f>
        <v/>
      </c>
      <c r="C99" s="61" t="str">
        <f>IF(A99&lt;&gt;"", _xlfn.XLOOKUP(A99, node!$C$2:$C$500, node!$E$2:$E$500), "")</f>
        <v/>
      </c>
      <c r="D99" s="61" t="str">
        <f>IF(A99&lt;&gt;"",COUNTIFS(node!$C$2:$C$500,"="&amp;A99, node!$C$2:$C$500,"&lt;&gt;"&amp;""),"")</f>
        <v/>
      </c>
      <c r="E99" s="62" t="str">
        <f>IF(A99&lt;&gt;"",SUMIFS(node!$F$2:$F$500, node!$C$2:$C$500,"="&amp;A99, node!$C$2:$C$500,"&lt;&gt;"&amp;"")/(B99*D99),"")</f>
        <v/>
      </c>
      <c r="F99" s="77" t="str">
        <f>IF(A99&lt;&gt;"",SUMIFS(node!$H$2:$H$500, node!$C$2:$C$500,"="&amp;A99, node!$C$2:$C$500,"&lt;&gt;"&amp;"")/(C99*D99),"")</f>
        <v/>
      </c>
      <c r="G99" s="75" t="str">
        <f>IF(A99&lt;&gt;"",SUMIFS(deployment!$F$2:$F$500, deployment!$D$2:$D$500,"="&amp;A99, deployment!$D$2:$D$500,"&lt;&gt;"&amp;""),"")</f>
        <v/>
      </c>
      <c r="H99" s="12" t="str">
        <f>IF(A99&lt;&gt;"",SUMIFS(deployment!$G$2:$G$500, deployment!$D$2:$D$500,"="&amp;A99, deployment!$D$2:$D$500,"&lt;&gt;"&amp;""),"")</f>
        <v/>
      </c>
      <c r="I99" s="13" t="str">
        <f>IF(A99&lt;&gt;"",SUMIFS(deployment!$H$2:$H$500, deployment!$D$2:$D$500,"="&amp;A99, deployment!$D$2:$D$500,"&lt;&gt;"&amp;""),"")</f>
        <v/>
      </c>
      <c r="J99" s="15" t="str">
        <f>IF(A99&lt;&gt;"",SUMIFS(deployment!$I$2:$I$500, deployment!$D$2:$D$500,"="&amp;A99, deployment!$D$2:$D$500,"&lt;&gt;"&amp;""),"")</f>
        <v/>
      </c>
      <c r="K99" s="43" t="str">
        <f>IF(A99&lt;&gt;"",SUMIFS(deployment!$J$2:$J$500, deployment!$D$2:$D$500,"="&amp;A99, deployment!$D$2:$D$500,"&lt;&gt;"&amp;""),"")</f>
        <v/>
      </c>
      <c r="L99" s="43" t="str">
        <f>IF(A99&lt;&gt;"",SUMIFS(deployment!$K$2:$K$500, deployment!$D$2:$D$500,"="&amp;A99, deployment!$D$2:$D$500,"&lt;&gt;"&amp;""),"")</f>
        <v/>
      </c>
      <c r="M99" s="43" t="str">
        <f>IF(A99&lt;&gt;"",SUMIFS(deployment!$L$2:$L$500, deployment!$D$2:$D$500,"="&amp;A99, deployment!$D$2:$D$500,"&lt;&gt;"&amp;""),"")</f>
        <v/>
      </c>
      <c r="N99" s="43" t="str">
        <f>IF(A99&lt;&gt;"",SUMIFS(deployment!$M$2:$M$500, deployment!$D$2:$D$500,"="&amp;A99, deployment!$D$2:$D$500,"&lt;&gt;"&amp;""),"")</f>
        <v/>
      </c>
      <c r="O99" s="63"/>
      <c r="P99" s="64" t="str">
        <f t="shared" si="11"/>
        <v/>
      </c>
      <c r="Q99" s="64" t="str">
        <f t="shared" si="12"/>
        <v/>
      </c>
      <c r="R99" s="11" t="str">
        <f t="shared" si="13"/>
        <v/>
      </c>
      <c r="S99" s="11" t="str">
        <f t="shared" si="14"/>
        <v/>
      </c>
      <c r="T99" s="11" t="str">
        <f t="shared" si="15"/>
        <v/>
      </c>
      <c r="U99" s="11" t="str">
        <f t="shared" si="16"/>
        <v/>
      </c>
      <c r="V99" s="11" t="str">
        <f t="shared" si="17"/>
        <v/>
      </c>
      <c r="W99" s="11" t="str">
        <f t="shared" si="18"/>
        <v/>
      </c>
      <c r="X99" s="65" t="str">
        <f t="shared" si="19"/>
        <v/>
      </c>
      <c r="Y99" s="66" t="str">
        <f t="shared" si="20"/>
        <v/>
      </c>
      <c r="Z99" s="67" t="str">
        <f t="shared" si="21"/>
        <v/>
      </c>
      <c r="AA99" s="68" t="str">
        <f>IF(A99&lt;&gt;"", _xlfn.XLOOKUP(A99, node!$C$2:$C$500, node!$J$2:$J$500)*D99/O99, "")</f>
        <v/>
      </c>
      <c r="AB99" s="69" t="str">
        <f>IF(A99&lt;&gt;"", _xlfn.XLOOKUP(A99, node!$C$2:$C$500, node!$K$2:$K$500)*D99/O99, "")</f>
        <v/>
      </c>
      <c r="AC99" s="72" t="str">
        <f>IF(A99&lt;&gt;"",SUMIFS(node!$L$2:$L$500, node!$C$2:$C$500,"="&amp;A99, deployment!$C$2:$C$500,"&lt;&gt;"&amp;""),"")</f>
        <v/>
      </c>
      <c r="AD99" s="72" t="str">
        <f>IF(A99&lt;&gt;"",SUMIFS(node!$M$2:$M$500, node!$C$2:$C$500,"="&amp;A99, deployment!$C$2:$C$500,"&lt;&gt;"&amp;""),"")</f>
        <v/>
      </c>
    </row>
    <row r="100" spans="1:30" ht="15.75" customHeight="1" x14ac:dyDescent="0.25">
      <c r="A100" s="58" t="str">
        <f>IF(ISNONTEXT(node_raw[[#This Row],[Column2]]), "", node_raw[[#This Row],[Column2]])</f>
        <v/>
      </c>
      <c r="B100" s="60" t="str">
        <f>IF(A100&lt;&gt;"", _xlfn.XLOOKUP(A100, node!$C$2:$C$500, node!$D$2:$D$500), "")</f>
        <v/>
      </c>
      <c r="C100" s="61" t="str">
        <f>IF(A100&lt;&gt;"", _xlfn.XLOOKUP(A100, node!$C$2:$C$500, node!$E$2:$E$500), "")</f>
        <v/>
      </c>
      <c r="D100" s="61" t="str">
        <f>IF(A100&lt;&gt;"",COUNTIFS(node!$C$2:$C$500,"="&amp;A100, node!$C$2:$C$500,"&lt;&gt;"&amp;""),"")</f>
        <v/>
      </c>
      <c r="E100" s="62" t="str">
        <f>IF(A100&lt;&gt;"",SUMIFS(node!$F$2:$F$500, node!$C$2:$C$500,"="&amp;A100, node!$C$2:$C$500,"&lt;&gt;"&amp;"")/(B100*D100),"")</f>
        <v/>
      </c>
      <c r="F100" s="77" t="str">
        <f>IF(A100&lt;&gt;"",SUMIFS(node!$H$2:$H$500, node!$C$2:$C$500,"="&amp;A100, node!$C$2:$C$500,"&lt;&gt;"&amp;"")/(C100*D100),"")</f>
        <v/>
      </c>
      <c r="G100" s="75" t="str">
        <f>IF(A100&lt;&gt;"",SUMIFS(deployment!$F$2:$F$500, deployment!$D$2:$D$500,"="&amp;A100, deployment!$D$2:$D$500,"&lt;&gt;"&amp;""),"")</f>
        <v/>
      </c>
      <c r="H100" s="12" t="str">
        <f>IF(A100&lt;&gt;"",SUMIFS(deployment!$G$2:$G$500, deployment!$D$2:$D$500,"="&amp;A100, deployment!$D$2:$D$500,"&lt;&gt;"&amp;""),"")</f>
        <v/>
      </c>
      <c r="I100" s="13" t="str">
        <f>IF(A100&lt;&gt;"",SUMIFS(deployment!$H$2:$H$500, deployment!$D$2:$D$500,"="&amp;A100, deployment!$D$2:$D$500,"&lt;&gt;"&amp;""),"")</f>
        <v/>
      </c>
      <c r="J100" s="15" t="str">
        <f>IF(A100&lt;&gt;"",SUMIFS(deployment!$I$2:$I$500, deployment!$D$2:$D$500,"="&amp;A100, deployment!$D$2:$D$500,"&lt;&gt;"&amp;""),"")</f>
        <v/>
      </c>
      <c r="K100" s="43" t="str">
        <f>IF(A100&lt;&gt;"",SUMIFS(deployment!$J$2:$J$500, deployment!$D$2:$D$500,"="&amp;A100, deployment!$D$2:$D$500,"&lt;&gt;"&amp;""),"")</f>
        <v/>
      </c>
      <c r="L100" s="43" t="str">
        <f>IF(A100&lt;&gt;"",SUMIFS(deployment!$K$2:$K$500, deployment!$D$2:$D$500,"="&amp;A100, deployment!$D$2:$D$500,"&lt;&gt;"&amp;""),"")</f>
        <v/>
      </c>
      <c r="M100" s="43" t="str">
        <f>IF(A100&lt;&gt;"",SUMIFS(deployment!$L$2:$L$500, deployment!$D$2:$D$500,"="&amp;A100, deployment!$D$2:$D$500,"&lt;&gt;"&amp;""),"")</f>
        <v/>
      </c>
      <c r="N100" s="43" t="str">
        <f>IF(A100&lt;&gt;"",SUMIFS(deployment!$M$2:$M$500, deployment!$D$2:$D$500,"="&amp;A100, deployment!$D$2:$D$500,"&lt;&gt;"&amp;""),"")</f>
        <v/>
      </c>
      <c r="O100" s="63"/>
      <c r="P100" s="64" t="str">
        <f t="shared" si="11"/>
        <v/>
      </c>
      <c r="Q100" s="64" t="str">
        <f t="shared" si="12"/>
        <v/>
      </c>
      <c r="R100" s="11" t="str">
        <f t="shared" si="13"/>
        <v/>
      </c>
      <c r="S100" s="11" t="str">
        <f t="shared" si="14"/>
        <v/>
      </c>
      <c r="T100" s="11" t="str">
        <f t="shared" si="15"/>
        <v/>
      </c>
      <c r="U100" s="11" t="str">
        <f t="shared" si="16"/>
        <v/>
      </c>
      <c r="V100" s="11" t="str">
        <f t="shared" si="17"/>
        <v/>
      </c>
      <c r="W100" s="11" t="str">
        <f t="shared" si="18"/>
        <v/>
      </c>
      <c r="X100" s="65" t="str">
        <f t="shared" si="19"/>
        <v/>
      </c>
      <c r="Y100" s="66" t="str">
        <f t="shared" si="20"/>
        <v/>
      </c>
      <c r="Z100" s="67" t="str">
        <f t="shared" si="21"/>
        <v/>
      </c>
      <c r="AA100" s="68" t="str">
        <f>IF(A100&lt;&gt;"", _xlfn.XLOOKUP(A100, node!$C$2:$C$500, node!$J$2:$J$500)*D100/O100, "")</f>
        <v/>
      </c>
      <c r="AB100" s="69" t="str">
        <f>IF(A100&lt;&gt;"", _xlfn.XLOOKUP(A100, node!$C$2:$C$500, node!$K$2:$K$500)*D100/O100, "")</f>
        <v/>
      </c>
      <c r="AC100" s="72" t="str">
        <f>IF(A100&lt;&gt;"",SUMIFS(node!$L$2:$L$500, node!$C$2:$C$500,"="&amp;A100, deployment!$C$2:$C$500,"&lt;&gt;"&amp;""),"")</f>
        <v/>
      </c>
      <c r="AD100" s="72" t="str">
        <f>IF(A100&lt;&gt;"",SUMIFS(node!$M$2:$M$500, node!$C$2:$C$500,"="&amp;A100, deployment!$C$2:$C$500,"&lt;&gt;"&amp;""),"")</f>
        <v/>
      </c>
    </row>
    <row r="101" spans="1:30" ht="15.75" customHeight="1" x14ac:dyDescent="0.25">
      <c r="A101" s="58" t="str">
        <f>IF(ISNONTEXT(node_raw[[#This Row],[Column2]]), "", node_raw[[#This Row],[Column2]])</f>
        <v/>
      </c>
      <c r="B101" s="60" t="str">
        <f>IF(A101&lt;&gt;"", _xlfn.XLOOKUP(A101, node!$C$2:$C$500, node!$D$2:$D$500), "")</f>
        <v/>
      </c>
      <c r="C101" s="61" t="str">
        <f>IF(A101&lt;&gt;"", _xlfn.XLOOKUP(A101, node!$C$2:$C$500, node!$E$2:$E$500), "")</f>
        <v/>
      </c>
      <c r="D101" s="61" t="str">
        <f>IF(A101&lt;&gt;"",COUNTIFS(node!$C$2:$C$500,"="&amp;A101, node!$C$2:$C$500,"&lt;&gt;"&amp;""),"")</f>
        <v/>
      </c>
      <c r="E101" s="62" t="str">
        <f>IF(A101&lt;&gt;"",SUMIFS(node!$F$2:$F$500, node!$C$2:$C$500,"="&amp;A101, node!$C$2:$C$500,"&lt;&gt;"&amp;"")/(B101*D101),"")</f>
        <v/>
      </c>
      <c r="F101" s="77" t="str">
        <f>IF(A101&lt;&gt;"",SUMIFS(node!$H$2:$H$500, node!$C$2:$C$500,"="&amp;A101, node!$C$2:$C$500,"&lt;&gt;"&amp;"")/(C101*D101),"")</f>
        <v/>
      </c>
      <c r="G101" s="75" t="str">
        <f>IF(A101&lt;&gt;"",SUMIFS(deployment!$F$2:$F$500, deployment!$D$2:$D$500,"="&amp;A101, deployment!$D$2:$D$500,"&lt;&gt;"&amp;""),"")</f>
        <v/>
      </c>
      <c r="H101" s="12" t="str">
        <f>IF(A101&lt;&gt;"",SUMIFS(deployment!$G$2:$G$500, deployment!$D$2:$D$500,"="&amp;A101, deployment!$D$2:$D$500,"&lt;&gt;"&amp;""),"")</f>
        <v/>
      </c>
      <c r="I101" s="13" t="str">
        <f>IF(A101&lt;&gt;"",SUMIFS(deployment!$H$2:$H$500, deployment!$D$2:$D$500,"="&amp;A101, deployment!$D$2:$D$500,"&lt;&gt;"&amp;""),"")</f>
        <v/>
      </c>
      <c r="J101" s="15" t="str">
        <f>IF(A101&lt;&gt;"",SUMIFS(deployment!$I$2:$I$500, deployment!$D$2:$D$500,"="&amp;A101, deployment!$D$2:$D$500,"&lt;&gt;"&amp;""),"")</f>
        <v/>
      </c>
      <c r="K101" s="43" t="str">
        <f>IF(A101&lt;&gt;"",SUMIFS(deployment!$J$2:$J$500, deployment!$D$2:$D$500,"="&amp;A101, deployment!$D$2:$D$500,"&lt;&gt;"&amp;""),"")</f>
        <v/>
      </c>
      <c r="L101" s="43" t="str">
        <f>IF(A101&lt;&gt;"",SUMIFS(deployment!$K$2:$K$500, deployment!$D$2:$D$500,"="&amp;A101, deployment!$D$2:$D$500,"&lt;&gt;"&amp;""),"")</f>
        <v/>
      </c>
      <c r="M101" s="43" t="str">
        <f>IF(A101&lt;&gt;"",SUMIFS(deployment!$L$2:$L$500, deployment!$D$2:$D$500,"="&amp;A101, deployment!$D$2:$D$500,"&lt;&gt;"&amp;""),"")</f>
        <v/>
      </c>
      <c r="N101" s="43" t="str">
        <f>IF(A101&lt;&gt;"",SUMIFS(deployment!$M$2:$M$500, deployment!$D$2:$D$500,"="&amp;A101, deployment!$D$2:$D$500,"&lt;&gt;"&amp;""),"")</f>
        <v/>
      </c>
      <c r="O101" s="63"/>
      <c r="P101" s="64" t="str">
        <f t="shared" si="11"/>
        <v/>
      </c>
      <c r="Q101" s="64" t="str">
        <f t="shared" si="12"/>
        <v/>
      </c>
      <c r="R101" s="11" t="str">
        <f t="shared" si="13"/>
        <v/>
      </c>
      <c r="S101" s="11" t="str">
        <f t="shared" si="14"/>
        <v/>
      </c>
      <c r="T101" s="11" t="str">
        <f t="shared" si="15"/>
        <v/>
      </c>
      <c r="U101" s="11" t="str">
        <f t="shared" si="16"/>
        <v/>
      </c>
      <c r="V101" s="11" t="str">
        <f t="shared" si="17"/>
        <v/>
      </c>
      <c r="W101" s="11" t="str">
        <f t="shared" si="18"/>
        <v/>
      </c>
      <c r="X101" s="65" t="str">
        <f t="shared" si="19"/>
        <v/>
      </c>
      <c r="Y101" s="66" t="str">
        <f t="shared" si="20"/>
        <v/>
      </c>
      <c r="Z101" s="67" t="str">
        <f t="shared" si="21"/>
        <v/>
      </c>
      <c r="AA101" s="68" t="str">
        <f>IF(A101&lt;&gt;"", _xlfn.XLOOKUP(A101, node!$C$2:$C$500, node!$J$2:$J$500)*D101/O101, "")</f>
        <v/>
      </c>
      <c r="AB101" s="69" t="str">
        <f>IF(A101&lt;&gt;"", _xlfn.XLOOKUP(A101, node!$C$2:$C$500, node!$K$2:$K$500)*D101/O101, "")</f>
        <v/>
      </c>
      <c r="AC101" s="72" t="str">
        <f>IF(A101&lt;&gt;"",SUMIFS(node!$L$2:$L$500, node!$C$2:$C$500,"="&amp;A101, deployment!$C$2:$C$500,"&lt;&gt;"&amp;""),"")</f>
        <v/>
      </c>
      <c r="AD101" s="72" t="str">
        <f>IF(A101&lt;&gt;"",SUMIFS(node!$M$2:$M$500, node!$C$2:$C$500,"="&amp;A101, deployment!$C$2:$C$500,"&lt;&gt;"&amp;""),"")</f>
        <v/>
      </c>
    </row>
    <row r="102" spans="1:30" ht="15.75" customHeight="1" x14ac:dyDescent="0.25">
      <c r="A102" s="58" t="str">
        <f>IF(ISNONTEXT(node_raw[[#This Row],[Column2]]), "", node_raw[[#This Row],[Column2]])</f>
        <v/>
      </c>
      <c r="B102" s="60" t="str">
        <f>IF(A102&lt;&gt;"", _xlfn.XLOOKUP(A102, node!$C$2:$C$500, node!$D$2:$D$500), "")</f>
        <v/>
      </c>
      <c r="C102" s="61" t="str">
        <f>IF(A102&lt;&gt;"", _xlfn.XLOOKUP(A102, node!$C$2:$C$500, node!$E$2:$E$500), "")</f>
        <v/>
      </c>
      <c r="D102" s="61" t="str">
        <f>IF(A102&lt;&gt;"",COUNTIFS(node!$C$2:$C$500,"="&amp;A102, node!$C$2:$C$500,"&lt;&gt;"&amp;""),"")</f>
        <v/>
      </c>
      <c r="E102" s="62" t="str">
        <f>IF(A102&lt;&gt;"",SUMIFS(node!$F$2:$F$500, node!$C$2:$C$500,"="&amp;A102, node!$C$2:$C$500,"&lt;&gt;"&amp;"")/(B102*D102),"")</f>
        <v/>
      </c>
      <c r="F102" s="77" t="str">
        <f>IF(A102&lt;&gt;"",SUMIFS(node!$H$2:$H$500, node!$C$2:$C$500,"="&amp;A102, node!$C$2:$C$500,"&lt;&gt;"&amp;"")/(C102*D102),"")</f>
        <v/>
      </c>
      <c r="G102" s="75" t="str">
        <f>IF(A102&lt;&gt;"",SUMIFS(deployment!$F$2:$F$500, deployment!$D$2:$D$500,"="&amp;A102, deployment!$D$2:$D$500,"&lt;&gt;"&amp;""),"")</f>
        <v/>
      </c>
      <c r="H102" s="12" t="str">
        <f>IF(A102&lt;&gt;"",SUMIFS(deployment!$G$2:$G$500, deployment!$D$2:$D$500,"="&amp;A102, deployment!$D$2:$D$500,"&lt;&gt;"&amp;""),"")</f>
        <v/>
      </c>
      <c r="I102" s="13" t="str">
        <f>IF(A102&lt;&gt;"",SUMIFS(deployment!$H$2:$H$500, deployment!$D$2:$D$500,"="&amp;A102, deployment!$D$2:$D$500,"&lt;&gt;"&amp;""),"")</f>
        <v/>
      </c>
      <c r="J102" s="15" t="str">
        <f>IF(A102&lt;&gt;"",SUMIFS(deployment!$I$2:$I$500, deployment!$D$2:$D$500,"="&amp;A102, deployment!$D$2:$D$500,"&lt;&gt;"&amp;""),"")</f>
        <v/>
      </c>
      <c r="K102" s="43" t="str">
        <f>IF(A102&lt;&gt;"",SUMIFS(deployment!$J$2:$J$500, deployment!$D$2:$D$500,"="&amp;A102, deployment!$D$2:$D$500,"&lt;&gt;"&amp;""),"")</f>
        <v/>
      </c>
      <c r="L102" s="43" t="str">
        <f>IF(A102&lt;&gt;"",SUMIFS(deployment!$K$2:$K$500, deployment!$D$2:$D$500,"="&amp;A102, deployment!$D$2:$D$500,"&lt;&gt;"&amp;""),"")</f>
        <v/>
      </c>
      <c r="M102" s="43" t="str">
        <f>IF(A102&lt;&gt;"",SUMIFS(deployment!$L$2:$L$500, deployment!$D$2:$D$500,"="&amp;A102, deployment!$D$2:$D$500,"&lt;&gt;"&amp;""),"")</f>
        <v/>
      </c>
      <c r="N102" s="43" t="str">
        <f>IF(A102&lt;&gt;"",SUMIFS(deployment!$M$2:$M$500, deployment!$D$2:$D$500,"="&amp;A102, deployment!$D$2:$D$500,"&lt;&gt;"&amp;""),"")</f>
        <v/>
      </c>
      <c r="O102" s="63"/>
      <c r="P102" s="64" t="str">
        <f t="shared" si="11"/>
        <v/>
      </c>
      <c r="Q102" s="64" t="str">
        <f t="shared" si="12"/>
        <v/>
      </c>
      <c r="R102" s="11" t="str">
        <f t="shared" si="13"/>
        <v/>
      </c>
      <c r="S102" s="11" t="str">
        <f t="shared" si="14"/>
        <v/>
      </c>
      <c r="T102" s="11" t="str">
        <f t="shared" si="15"/>
        <v/>
      </c>
      <c r="U102" s="11" t="str">
        <f t="shared" si="16"/>
        <v/>
      </c>
      <c r="V102" s="11" t="str">
        <f t="shared" si="17"/>
        <v/>
      </c>
      <c r="W102" s="11" t="str">
        <f t="shared" si="18"/>
        <v/>
      </c>
      <c r="X102" s="65" t="str">
        <f t="shared" si="19"/>
        <v/>
      </c>
      <c r="Y102" s="66" t="str">
        <f t="shared" si="20"/>
        <v/>
      </c>
      <c r="Z102" s="67" t="str">
        <f t="shared" si="21"/>
        <v/>
      </c>
      <c r="AA102" s="68" t="str">
        <f>IF(A102&lt;&gt;"", _xlfn.XLOOKUP(A102, node!$C$2:$C$500, node!$J$2:$J$500)*D102/O102, "")</f>
        <v/>
      </c>
      <c r="AB102" s="69" t="str">
        <f>IF(A102&lt;&gt;"", _xlfn.XLOOKUP(A102, node!$C$2:$C$500, node!$K$2:$K$500)*D102/O102, "")</f>
        <v/>
      </c>
      <c r="AC102" s="72" t="str">
        <f>IF(A102&lt;&gt;"",SUMIFS(node!$L$2:$L$500, node!$C$2:$C$500,"="&amp;A102, deployment!$C$2:$C$500,"&lt;&gt;"&amp;""),"")</f>
        <v/>
      </c>
      <c r="AD102" s="72" t="str">
        <f>IF(A102&lt;&gt;"",SUMIFS(node!$M$2:$M$500, node!$C$2:$C$500,"="&amp;A102, deployment!$C$2:$C$500,"&lt;&gt;"&amp;""),"")</f>
        <v/>
      </c>
    </row>
    <row r="103" spans="1:30" ht="15.75" customHeight="1" x14ac:dyDescent="0.25">
      <c r="A103" s="58" t="str">
        <f>IF(ISNONTEXT(node_raw[[#This Row],[Column2]]), "", node_raw[[#This Row],[Column2]])</f>
        <v/>
      </c>
      <c r="B103" s="60" t="str">
        <f>IF(A103&lt;&gt;"", _xlfn.XLOOKUP(A103, node!$C$2:$C$500, node!$D$2:$D$500), "")</f>
        <v/>
      </c>
      <c r="C103" s="61" t="str">
        <f>IF(A103&lt;&gt;"", _xlfn.XLOOKUP(A103, node!$C$2:$C$500, node!$E$2:$E$500), "")</f>
        <v/>
      </c>
      <c r="D103" s="61" t="str">
        <f>IF(A103&lt;&gt;"",COUNTIFS(node!$C$2:$C$500,"="&amp;A103, node!$C$2:$C$500,"&lt;&gt;"&amp;""),"")</f>
        <v/>
      </c>
      <c r="E103" s="62" t="str">
        <f>IF(A103&lt;&gt;"",SUMIFS(node!$F$2:$F$500, node!$C$2:$C$500,"="&amp;A103, node!$C$2:$C$500,"&lt;&gt;"&amp;"")/(B103*D103),"")</f>
        <v/>
      </c>
      <c r="F103" s="77" t="str">
        <f>IF(A103&lt;&gt;"",SUMIFS(node!$H$2:$H$500, node!$C$2:$C$500,"="&amp;A103, node!$C$2:$C$500,"&lt;&gt;"&amp;"")/(C103*D103),"")</f>
        <v/>
      </c>
      <c r="G103" s="75" t="str">
        <f>IF(A103&lt;&gt;"",SUMIFS(deployment!$F$2:$F$500, deployment!$D$2:$D$500,"="&amp;A103, deployment!$D$2:$D$500,"&lt;&gt;"&amp;""),"")</f>
        <v/>
      </c>
      <c r="H103" s="12" t="str">
        <f>IF(A103&lt;&gt;"",SUMIFS(deployment!$G$2:$G$500, deployment!$D$2:$D$500,"="&amp;A103, deployment!$D$2:$D$500,"&lt;&gt;"&amp;""),"")</f>
        <v/>
      </c>
      <c r="I103" s="13" t="str">
        <f>IF(A103&lt;&gt;"",SUMIFS(deployment!$H$2:$H$500, deployment!$D$2:$D$500,"="&amp;A103, deployment!$D$2:$D$500,"&lt;&gt;"&amp;""),"")</f>
        <v/>
      </c>
      <c r="J103" s="15" t="str">
        <f>IF(A103&lt;&gt;"",SUMIFS(deployment!$I$2:$I$500, deployment!$D$2:$D$500,"="&amp;A103, deployment!$D$2:$D$500,"&lt;&gt;"&amp;""),"")</f>
        <v/>
      </c>
      <c r="K103" s="43" t="str">
        <f>IF(A103&lt;&gt;"",SUMIFS(deployment!$J$2:$J$500, deployment!$D$2:$D$500,"="&amp;A103, deployment!$D$2:$D$500,"&lt;&gt;"&amp;""),"")</f>
        <v/>
      </c>
      <c r="L103" s="43" t="str">
        <f>IF(A103&lt;&gt;"",SUMIFS(deployment!$K$2:$K$500, deployment!$D$2:$D$500,"="&amp;A103, deployment!$D$2:$D$500,"&lt;&gt;"&amp;""),"")</f>
        <v/>
      </c>
      <c r="M103" s="43" t="str">
        <f>IF(A103&lt;&gt;"",SUMIFS(deployment!$L$2:$L$500, deployment!$D$2:$D$500,"="&amp;A103, deployment!$D$2:$D$500,"&lt;&gt;"&amp;""),"")</f>
        <v/>
      </c>
      <c r="N103" s="43" t="str">
        <f>IF(A103&lt;&gt;"",SUMIFS(deployment!$M$2:$M$500, deployment!$D$2:$D$500,"="&amp;A103, deployment!$D$2:$D$500,"&lt;&gt;"&amp;""),"")</f>
        <v/>
      </c>
      <c r="O103" s="63"/>
      <c r="P103" s="64" t="str">
        <f t="shared" si="11"/>
        <v/>
      </c>
      <c r="Q103" s="64" t="str">
        <f t="shared" si="12"/>
        <v/>
      </c>
      <c r="R103" s="11" t="str">
        <f t="shared" si="13"/>
        <v/>
      </c>
      <c r="S103" s="11" t="str">
        <f t="shared" si="14"/>
        <v/>
      </c>
      <c r="T103" s="11" t="str">
        <f t="shared" si="15"/>
        <v/>
      </c>
      <c r="U103" s="11" t="str">
        <f t="shared" si="16"/>
        <v/>
      </c>
      <c r="V103" s="11" t="str">
        <f t="shared" si="17"/>
        <v/>
      </c>
      <c r="W103" s="11" t="str">
        <f t="shared" si="18"/>
        <v/>
      </c>
      <c r="X103" s="65" t="str">
        <f t="shared" si="19"/>
        <v/>
      </c>
      <c r="Y103" s="66" t="str">
        <f t="shared" si="20"/>
        <v/>
      </c>
      <c r="Z103" s="67" t="str">
        <f t="shared" si="21"/>
        <v/>
      </c>
      <c r="AA103" s="68" t="str">
        <f>IF(A103&lt;&gt;"", _xlfn.XLOOKUP(A103, node!$C$2:$C$500, node!$J$2:$J$500)*D103/O103, "")</f>
        <v/>
      </c>
      <c r="AB103" s="69" t="str">
        <f>IF(A103&lt;&gt;"", _xlfn.XLOOKUP(A103, node!$C$2:$C$500, node!$K$2:$K$500)*D103/O103, "")</f>
        <v/>
      </c>
      <c r="AC103" s="72" t="str">
        <f>IF(A103&lt;&gt;"",SUMIFS(node!$L$2:$L$500, node!$C$2:$C$500,"="&amp;A103, deployment!$C$2:$C$500,"&lt;&gt;"&amp;""),"")</f>
        <v/>
      </c>
      <c r="AD103" s="72" t="str">
        <f>IF(A103&lt;&gt;"",SUMIFS(node!$M$2:$M$500, node!$C$2:$C$500,"="&amp;A103, deployment!$C$2:$C$500,"&lt;&gt;"&amp;""),"")</f>
        <v/>
      </c>
    </row>
    <row r="104" spans="1:30" ht="15.75" customHeight="1" x14ac:dyDescent="0.25">
      <c r="A104" s="58" t="str">
        <f>IF(ISNONTEXT(node_raw[[#This Row],[Column2]]), "", node_raw[[#This Row],[Column2]])</f>
        <v/>
      </c>
      <c r="B104" s="60" t="str">
        <f>IF(A104&lt;&gt;"", _xlfn.XLOOKUP(A104, node!$C$2:$C$500, node!$D$2:$D$500), "")</f>
        <v/>
      </c>
      <c r="C104" s="61" t="str">
        <f>IF(A104&lt;&gt;"", _xlfn.XLOOKUP(A104, node!$C$2:$C$500, node!$E$2:$E$500), "")</f>
        <v/>
      </c>
      <c r="D104" s="61" t="str">
        <f>IF(A104&lt;&gt;"",COUNTIFS(node!$C$2:$C$500,"="&amp;A104, node!$C$2:$C$500,"&lt;&gt;"&amp;""),"")</f>
        <v/>
      </c>
      <c r="E104" s="62" t="str">
        <f>IF(A104&lt;&gt;"",SUMIFS(node!$F$2:$F$500, node!$C$2:$C$500,"="&amp;A104, node!$C$2:$C$500,"&lt;&gt;"&amp;"")/(B104*D104),"")</f>
        <v/>
      </c>
      <c r="F104" s="77" t="str">
        <f>IF(A104&lt;&gt;"",SUMIFS(node!$H$2:$H$500, node!$C$2:$C$500,"="&amp;A104, node!$C$2:$C$500,"&lt;&gt;"&amp;"")/(C104*D104),"")</f>
        <v/>
      </c>
      <c r="G104" s="75" t="str">
        <f>IF(A104&lt;&gt;"",SUMIFS(deployment!$F$2:$F$500, deployment!$D$2:$D$500,"="&amp;A104, deployment!$D$2:$D$500,"&lt;&gt;"&amp;""),"")</f>
        <v/>
      </c>
      <c r="H104" s="12" t="str">
        <f>IF(A104&lt;&gt;"",SUMIFS(deployment!$G$2:$G$500, deployment!$D$2:$D$500,"="&amp;A104, deployment!$D$2:$D$500,"&lt;&gt;"&amp;""),"")</f>
        <v/>
      </c>
      <c r="I104" s="13" t="str">
        <f>IF(A104&lt;&gt;"",SUMIFS(deployment!$H$2:$H$500, deployment!$D$2:$D$500,"="&amp;A104, deployment!$D$2:$D$500,"&lt;&gt;"&amp;""),"")</f>
        <v/>
      </c>
      <c r="J104" s="15" t="str">
        <f>IF(A104&lt;&gt;"",SUMIFS(deployment!$I$2:$I$500, deployment!$D$2:$D$500,"="&amp;A104, deployment!$D$2:$D$500,"&lt;&gt;"&amp;""),"")</f>
        <v/>
      </c>
      <c r="K104" s="43" t="str">
        <f>IF(A104&lt;&gt;"",SUMIFS(deployment!$J$2:$J$500, deployment!$D$2:$D$500,"="&amp;A104, deployment!$D$2:$D$500,"&lt;&gt;"&amp;""),"")</f>
        <v/>
      </c>
      <c r="L104" s="43" t="str">
        <f>IF(A104&lt;&gt;"",SUMIFS(deployment!$K$2:$K$500, deployment!$D$2:$D$500,"="&amp;A104, deployment!$D$2:$D$500,"&lt;&gt;"&amp;""),"")</f>
        <v/>
      </c>
      <c r="M104" s="43" t="str">
        <f>IF(A104&lt;&gt;"",SUMIFS(deployment!$L$2:$L$500, deployment!$D$2:$D$500,"="&amp;A104, deployment!$D$2:$D$500,"&lt;&gt;"&amp;""),"")</f>
        <v/>
      </c>
      <c r="N104" s="43" t="str">
        <f>IF(A104&lt;&gt;"",SUMIFS(deployment!$M$2:$M$500, deployment!$D$2:$D$500,"="&amp;A104, deployment!$D$2:$D$500,"&lt;&gt;"&amp;""),"")</f>
        <v/>
      </c>
      <c r="O104" s="63"/>
      <c r="P104" s="64" t="str">
        <f t="shared" si="11"/>
        <v/>
      </c>
      <c r="Q104" s="64" t="str">
        <f t="shared" si="12"/>
        <v/>
      </c>
      <c r="R104" s="11" t="str">
        <f t="shared" si="13"/>
        <v/>
      </c>
      <c r="S104" s="11" t="str">
        <f t="shared" si="14"/>
        <v/>
      </c>
      <c r="T104" s="11" t="str">
        <f t="shared" si="15"/>
        <v/>
      </c>
      <c r="U104" s="11" t="str">
        <f t="shared" si="16"/>
        <v/>
      </c>
      <c r="V104" s="11" t="str">
        <f t="shared" si="17"/>
        <v/>
      </c>
      <c r="W104" s="11" t="str">
        <f t="shared" si="18"/>
        <v/>
      </c>
      <c r="X104" s="65" t="str">
        <f t="shared" si="19"/>
        <v/>
      </c>
      <c r="Y104" s="66" t="str">
        <f t="shared" si="20"/>
        <v/>
      </c>
      <c r="Z104" s="67" t="str">
        <f t="shared" si="21"/>
        <v/>
      </c>
      <c r="AA104" s="68" t="str">
        <f>IF(A104&lt;&gt;"", _xlfn.XLOOKUP(A104, node!$C$2:$C$500, node!$J$2:$J$500)*D104/O104, "")</f>
        <v/>
      </c>
      <c r="AB104" s="69" t="str">
        <f>IF(A104&lt;&gt;"", _xlfn.XLOOKUP(A104, node!$C$2:$C$500, node!$K$2:$K$500)*D104/O104, "")</f>
        <v/>
      </c>
      <c r="AC104" s="72" t="str">
        <f>IF(A104&lt;&gt;"",SUMIFS(node!$L$2:$L$500, node!$C$2:$C$500,"="&amp;A104, deployment!$C$2:$C$500,"&lt;&gt;"&amp;""),"")</f>
        <v/>
      </c>
      <c r="AD104" s="72" t="str">
        <f>IF(A104&lt;&gt;"",SUMIFS(node!$M$2:$M$500, node!$C$2:$C$500,"="&amp;A104, deployment!$C$2:$C$500,"&lt;&gt;"&amp;""),"")</f>
        <v/>
      </c>
    </row>
    <row r="105" spans="1:30" ht="15.75" customHeight="1" x14ac:dyDescent="0.25">
      <c r="A105" s="58" t="str">
        <f>IF(ISNONTEXT(node_raw[[#This Row],[Column2]]), "", node_raw[[#This Row],[Column2]])</f>
        <v/>
      </c>
      <c r="B105" s="60" t="str">
        <f>IF(A105&lt;&gt;"", _xlfn.XLOOKUP(A105, node!$C$2:$C$500, node!$D$2:$D$500), "")</f>
        <v/>
      </c>
      <c r="C105" s="61" t="str">
        <f>IF(A105&lt;&gt;"", _xlfn.XLOOKUP(A105, node!$C$2:$C$500, node!$E$2:$E$500), "")</f>
        <v/>
      </c>
      <c r="D105" s="61" t="str">
        <f>IF(A105&lt;&gt;"",COUNTIFS(node!$C$2:$C$500,"="&amp;A105, node!$C$2:$C$500,"&lt;&gt;"&amp;""),"")</f>
        <v/>
      </c>
      <c r="E105" s="62" t="str">
        <f>IF(A105&lt;&gt;"",SUMIFS(node!$F$2:$F$500, node!$C$2:$C$500,"="&amp;A105, node!$C$2:$C$500,"&lt;&gt;"&amp;"")/(B105*D105),"")</f>
        <v/>
      </c>
      <c r="F105" s="77" t="str">
        <f>IF(A105&lt;&gt;"",SUMIFS(node!$H$2:$H$500, node!$C$2:$C$500,"="&amp;A105, node!$C$2:$C$500,"&lt;&gt;"&amp;"")/(C105*D105),"")</f>
        <v/>
      </c>
      <c r="G105" s="75" t="str">
        <f>IF(A105&lt;&gt;"",SUMIFS(deployment!$F$2:$F$500, deployment!$D$2:$D$500,"="&amp;A105, deployment!$D$2:$D$500,"&lt;&gt;"&amp;""),"")</f>
        <v/>
      </c>
      <c r="H105" s="12" t="str">
        <f>IF(A105&lt;&gt;"",SUMIFS(deployment!$G$2:$G$500, deployment!$D$2:$D$500,"="&amp;A105, deployment!$D$2:$D$500,"&lt;&gt;"&amp;""),"")</f>
        <v/>
      </c>
      <c r="I105" s="13" t="str">
        <f>IF(A105&lt;&gt;"",SUMIFS(deployment!$H$2:$H$500, deployment!$D$2:$D$500,"="&amp;A105, deployment!$D$2:$D$500,"&lt;&gt;"&amp;""),"")</f>
        <v/>
      </c>
      <c r="J105" s="15" t="str">
        <f>IF(A105&lt;&gt;"",SUMIFS(deployment!$I$2:$I$500, deployment!$D$2:$D$500,"="&amp;A105, deployment!$D$2:$D$500,"&lt;&gt;"&amp;""),"")</f>
        <v/>
      </c>
      <c r="K105" s="43" t="str">
        <f>IF(A105&lt;&gt;"",SUMIFS(deployment!$J$2:$J$500, deployment!$D$2:$D$500,"="&amp;A105, deployment!$D$2:$D$500,"&lt;&gt;"&amp;""),"")</f>
        <v/>
      </c>
      <c r="L105" s="43" t="str">
        <f>IF(A105&lt;&gt;"",SUMIFS(deployment!$K$2:$K$500, deployment!$D$2:$D$500,"="&amp;A105, deployment!$D$2:$D$500,"&lt;&gt;"&amp;""),"")</f>
        <v/>
      </c>
      <c r="M105" s="43" t="str">
        <f>IF(A105&lt;&gt;"",SUMIFS(deployment!$L$2:$L$500, deployment!$D$2:$D$500,"="&amp;A105, deployment!$D$2:$D$500,"&lt;&gt;"&amp;""),"")</f>
        <v/>
      </c>
      <c r="N105" s="43" t="str">
        <f>IF(A105&lt;&gt;"",SUMIFS(deployment!$M$2:$M$500, deployment!$D$2:$D$500,"="&amp;A105, deployment!$D$2:$D$500,"&lt;&gt;"&amp;""),"")</f>
        <v/>
      </c>
      <c r="O105" s="63"/>
      <c r="P105" s="64" t="str">
        <f t="shared" si="11"/>
        <v/>
      </c>
      <c r="Q105" s="64" t="str">
        <f t="shared" si="12"/>
        <v/>
      </c>
      <c r="R105" s="11" t="str">
        <f t="shared" si="13"/>
        <v/>
      </c>
      <c r="S105" s="11" t="str">
        <f t="shared" si="14"/>
        <v/>
      </c>
      <c r="T105" s="11" t="str">
        <f t="shared" si="15"/>
        <v/>
      </c>
      <c r="U105" s="11" t="str">
        <f t="shared" si="16"/>
        <v/>
      </c>
      <c r="V105" s="11" t="str">
        <f t="shared" si="17"/>
        <v/>
      </c>
      <c r="W105" s="11" t="str">
        <f t="shared" si="18"/>
        <v/>
      </c>
      <c r="X105" s="65" t="str">
        <f t="shared" si="19"/>
        <v/>
      </c>
      <c r="Y105" s="66" t="str">
        <f t="shared" si="20"/>
        <v/>
      </c>
      <c r="Z105" s="67" t="str">
        <f t="shared" si="21"/>
        <v/>
      </c>
      <c r="AA105" s="68" t="str">
        <f>IF(A105&lt;&gt;"", _xlfn.XLOOKUP(A105, node!$C$2:$C$500, node!$J$2:$J$500)*D105/O105, "")</f>
        <v/>
      </c>
      <c r="AB105" s="69" t="str">
        <f>IF(A105&lt;&gt;"", _xlfn.XLOOKUP(A105, node!$C$2:$C$500, node!$K$2:$K$500)*D105/O105, "")</f>
        <v/>
      </c>
      <c r="AC105" s="72" t="str">
        <f>IF(A105&lt;&gt;"",SUMIFS(node!$L$2:$L$500, node!$C$2:$C$500,"="&amp;A105, deployment!$C$2:$C$500,"&lt;&gt;"&amp;""),"")</f>
        <v/>
      </c>
      <c r="AD105" s="72" t="str">
        <f>IF(A105&lt;&gt;"",SUMIFS(node!$M$2:$M$500, node!$C$2:$C$500,"="&amp;A105, deployment!$C$2:$C$500,"&lt;&gt;"&amp;""),"")</f>
        <v/>
      </c>
    </row>
    <row r="106" spans="1:30" ht="15.75" customHeight="1" x14ac:dyDescent="0.25">
      <c r="A106" s="58" t="str">
        <f>IF(ISNONTEXT(node_raw[[#This Row],[Column2]]), "", node_raw[[#This Row],[Column2]])</f>
        <v/>
      </c>
      <c r="B106" s="60" t="str">
        <f>IF(A106&lt;&gt;"", _xlfn.XLOOKUP(A106, node!$C$2:$C$500, node!$D$2:$D$500), "")</f>
        <v/>
      </c>
      <c r="C106" s="61" t="str">
        <f>IF(A106&lt;&gt;"", _xlfn.XLOOKUP(A106, node!$C$2:$C$500, node!$E$2:$E$500), "")</f>
        <v/>
      </c>
      <c r="D106" s="61" t="str">
        <f>IF(A106&lt;&gt;"",COUNTIFS(node!$C$2:$C$500,"="&amp;A106, node!$C$2:$C$500,"&lt;&gt;"&amp;""),"")</f>
        <v/>
      </c>
      <c r="E106" s="62" t="str">
        <f>IF(A106&lt;&gt;"",SUMIFS(node!$F$2:$F$500, node!$C$2:$C$500,"="&amp;A106, node!$C$2:$C$500,"&lt;&gt;"&amp;"")/(B106*D106),"")</f>
        <v/>
      </c>
      <c r="F106" s="77" t="str">
        <f>IF(A106&lt;&gt;"",SUMIFS(node!$H$2:$H$500, node!$C$2:$C$500,"="&amp;A106, node!$C$2:$C$500,"&lt;&gt;"&amp;"")/(C106*D106),"")</f>
        <v/>
      </c>
      <c r="G106" s="75" t="str">
        <f>IF(A106&lt;&gt;"",SUMIFS(deployment!$F$2:$F$500, deployment!$D$2:$D$500,"="&amp;A106, deployment!$D$2:$D$500,"&lt;&gt;"&amp;""),"")</f>
        <v/>
      </c>
      <c r="H106" s="12" t="str">
        <f>IF(A106&lt;&gt;"",SUMIFS(deployment!$G$2:$G$500, deployment!$D$2:$D$500,"="&amp;A106, deployment!$D$2:$D$500,"&lt;&gt;"&amp;""),"")</f>
        <v/>
      </c>
      <c r="I106" s="13" t="str">
        <f>IF(A106&lt;&gt;"",SUMIFS(deployment!$H$2:$H$500, deployment!$D$2:$D$500,"="&amp;A106, deployment!$D$2:$D$500,"&lt;&gt;"&amp;""),"")</f>
        <v/>
      </c>
      <c r="J106" s="15" t="str">
        <f>IF(A106&lt;&gt;"",SUMIFS(deployment!$I$2:$I$500, deployment!$D$2:$D$500,"="&amp;A106, deployment!$D$2:$D$500,"&lt;&gt;"&amp;""),"")</f>
        <v/>
      </c>
      <c r="K106" s="43" t="str">
        <f>IF(A106&lt;&gt;"",SUMIFS(deployment!$J$2:$J$500, deployment!$D$2:$D$500,"="&amp;A106, deployment!$D$2:$D$500,"&lt;&gt;"&amp;""),"")</f>
        <v/>
      </c>
      <c r="L106" s="43" t="str">
        <f>IF(A106&lt;&gt;"",SUMIFS(deployment!$K$2:$K$500, deployment!$D$2:$D$500,"="&amp;A106, deployment!$D$2:$D$500,"&lt;&gt;"&amp;""),"")</f>
        <v/>
      </c>
      <c r="M106" s="43" t="str">
        <f>IF(A106&lt;&gt;"",SUMIFS(deployment!$L$2:$L$500, deployment!$D$2:$D$500,"="&amp;A106, deployment!$D$2:$D$500,"&lt;&gt;"&amp;""),"")</f>
        <v/>
      </c>
      <c r="N106" s="43" t="str">
        <f>IF(A106&lt;&gt;"",SUMIFS(deployment!$M$2:$M$500, deployment!$D$2:$D$500,"="&amp;A106, deployment!$D$2:$D$500,"&lt;&gt;"&amp;""),"")</f>
        <v/>
      </c>
      <c r="O106" s="63"/>
      <c r="P106" s="64" t="str">
        <f t="shared" si="11"/>
        <v/>
      </c>
      <c r="Q106" s="64" t="str">
        <f t="shared" si="12"/>
        <v/>
      </c>
      <c r="R106" s="11" t="str">
        <f t="shared" si="13"/>
        <v/>
      </c>
      <c r="S106" s="11" t="str">
        <f t="shared" si="14"/>
        <v/>
      </c>
      <c r="T106" s="11" t="str">
        <f t="shared" si="15"/>
        <v/>
      </c>
      <c r="U106" s="11" t="str">
        <f t="shared" si="16"/>
        <v/>
      </c>
      <c r="V106" s="11" t="str">
        <f t="shared" si="17"/>
        <v/>
      </c>
      <c r="W106" s="11" t="str">
        <f t="shared" si="18"/>
        <v/>
      </c>
      <c r="X106" s="65" t="str">
        <f t="shared" si="19"/>
        <v/>
      </c>
      <c r="Y106" s="66" t="str">
        <f t="shared" si="20"/>
        <v/>
      </c>
      <c r="Z106" s="67" t="str">
        <f t="shared" si="21"/>
        <v/>
      </c>
      <c r="AA106" s="68" t="str">
        <f>IF(A106&lt;&gt;"", _xlfn.XLOOKUP(A106, node!$C$2:$C$500, node!$J$2:$J$500)*D106/O106, "")</f>
        <v/>
      </c>
      <c r="AB106" s="69" t="str">
        <f>IF(A106&lt;&gt;"", _xlfn.XLOOKUP(A106, node!$C$2:$C$500, node!$K$2:$K$500)*D106/O106, "")</f>
        <v/>
      </c>
      <c r="AC106" s="72" t="str">
        <f>IF(A106&lt;&gt;"",SUMIFS(node!$L$2:$L$500, node!$C$2:$C$500,"="&amp;A106, deployment!$C$2:$C$500,"&lt;&gt;"&amp;""),"")</f>
        <v/>
      </c>
      <c r="AD106" s="72" t="str">
        <f>IF(A106&lt;&gt;"",SUMIFS(node!$M$2:$M$500, node!$C$2:$C$500,"="&amp;A106, deployment!$C$2:$C$500,"&lt;&gt;"&amp;""),"")</f>
        <v/>
      </c>
    </row>
    <row r="107" spans="1:30" ht="15.75" customHeight="1" x14ac:dyDescent="0.25">
      <c r="A107" s="58" t="str">
        <f>IF(ISNONTEXT(node_raw[[#This Row],[Column2]]), "", node_raw[[#This Row],[Column2]])</f>
        <v/>
      </c>
      <c r="B107" s="60" t="str">
        <f>IF(A107&lt;&gt;"", _xlfn.XLOOKUP(A107, node!$C$2:$C$500, node!$D$2:$D$500), "")</f>
        <v/>
      </c>
      <c r="C107" s="61" t="str">
        <f>IF(A107&lt;&gt;"", _xlfn.XLOOKUP(A107, node!$C$2:$C$500, node!$E$2:$E$500), "")</f>
        <v/>
      </c>
      <c r="D107" s="61" t="str">
        <f>IF(A107&lt;&gt;"",COUNTIFS(node!$C$2:$C$500,"="&amp;A107, node!$C$2:$C$500,"&lt;&gt;"&amp;""),"")</f>
        <v/>
      </c>
      <c r="E107" s="62" t="str">
        <f>IF(A107&lt;&gt;"",SUMIFS(node!$F$2:$F$500, node!$C$2:$C$500,"="&amp;A107, node!$C$2:$C$500,"&lt;&gt;"&amp;"")/(B107*D107),"")</f>
        <v/>
      </c>
      <c r="F107" s="77" t="str">
        <f>IF(A107&lt;&gt;"",SUMIFS(node!$H$2:$H$500, node!$C$2:$C$500,"="&amp;A107, node!$C$2:$C$500,"&lt;&gt;"&amp;"")/(C107*D107),"")</f>
        <v/>
      </c>
      <c r="G107" s="75" t="str">
        <f>IF(A107&lt;&gt;"",SUMIFS(deployment!$F$2:$F$500, deployment!$D$2:$D$500,"="&amp;A107, deployment!$D$2:$D$500,"&lt;&gt;"&amp;""),"")</f>
        <v/>
      </c>
      <c r="H107" s="12" t="str">
        <f>IF(A107&lt;&gt;"",SUMIFS(deployment!$G$2:$G$500, deployment!$D$2:$D$500,"="&amp;A107, deployment!$D$2:$D$500,"&lt;&gt;"&amp;""),"")</f>
        <v/>
      </c>
      <c r="I107" s="13" t="str">
        <f>IF(A107&lt;&gt;"",SUMIFS(deployment!$H$2:$H$500, deployment!$D$2:$D$500,"="&amp;A107, deployment!$D$2:$D$500,"&lt;&gt;"&amp;""),"")</f>
        <v/>
      </c>
      <c r="J107" s="15" t="str">
        <f>IF(A107&lt;&gt;"",SUMIFS(deployment!$I$2:$I$500, deployment!$D$2:$D$500,"="&amp;A107, deployment!$D$2:$D$500,"&lt;&gt;"&amp;""),"")</f>
        <v/>
      </c>
      <c r="K107" s="43" t="str">
        <f>IF(A107&lt;&gt;"",SUMIFS(deployment!$J$2:$J$500, deployment!$D$2:$D$500,"="&amp;A107, deployment!$D$2:$D$500,"&lt;&gt;"&amp;""),"")</f>
        <v/>
      </c>
      <c r="L107" s="43" t="str">
        <f>IF(A107&lt;&gt;"",SUMIFS(deployment!$K$2:$K$500, deployment!$D$2:$D$500,"="&amp;A107, deployment!$D$2:$D$500,"&lt;&gt;"&amp;""),"")</f>
        <v/>
      </c>
      <c r="M107" s="43" t="str">
        <f>IF(A107&lt;&gt;"",SUMIFS(deployment!$L$2:$L$500, deployment!$D$2:$D$500,"="&amp;A107, deployment!$D$2:$D$500,"&lt;&gt;"&amp;""),"")</f>
        <v/>
      </c>
      <c r="N107" s="43" t="str">
        <f>IF(A107&lt;&gt;"",SUMIFS(deployment!$M$2:$M$500, deployment!$D$2:$D$500,"="&amp;A107, deployment!$D$2:$D$500,"&lt;&gt;"&amp;""),"")</f>
        <v/>
      </c>
      <c r="O107" s="63"/>
      <c r="P107" s="64" t="str">
        <f t="shared" si="11"/>
        <v/>
      </c>
      <c r="Q107" s="64" t="str">
        <f t="shared" si="12"/>
        <v/>
      </c>
      <c r="R107" s="11" t="str">
        <f t="shared" si="13"/>
        <v/>
      </c>
      <c r="S107" s="11" t="str">
        <f t="shared" si="14"/>
        <v/>
      </c>
      <c r="T107" s="11" t="str">
        <f t="shared" si="15"/>
        <v/>
      </c>
      <c r="U107" s="11" t="str">
        <f t="shared" si="16"/>
        <v/>
      </c>
      <c r="V107" s="11" t="str">
        <f t="shared" si="17"/>
        <v/>
      </c>
      <c r="W107" s="11" t="str">
        <f t="shared" si="18"/>
        <v/>
      </c>
      <c r="X107" s="65" t="str">
        <f t="shared" si="19"/>
        <v/>
      </c>
      <c r="Y107" s="66" t="str">
        <f t="shared" si="20"/>
        <v/>
      </c>
      <c r="Z107" s="67" t="str">
        <f t="shared" si="21"/>
        <v/>
      </c>
      <c r="AA107" s="68" t="str">
        <f>IF(A107&lt;&gt;"", _xlfn.XLOOKUP(A107, node!$C$2:$C$500, node!$J$2:$J$500)*D107/O107, "")</f>
        <v/>
      </c>
      <c r="AB107" s="69" t="str">
        <f>IF(A107&lt;&gt;"", _xlfn.XLOOKUP(A107, node!$C$2:$C$500, node!$K$2:$K$500)*D107/O107, "")</f>
        <v/>
      </c>
      <c r="AC107" s="72" t="str">
        <f>IF(A107&lt;&gt;"",SUMIFS(node!$L$2:$L$500, node!$C$2:$C$500,"="&amp;A107, deployment!$C$2:$C$500,"&lt;&gt;"&amp;""),"")</f>
        <v/>
      </c>
      <c r="AD107" s="72" t="str">
        <f>IF(A107&lt;&gt;"",SUMIFS(node!$M$2:$M$500, node!$C$2:$C$500,"="&amp;A107, deployment!$C$2:$C$500,"&lt;&gt;"&amp;""),"")</f>
        <v/>
      </c>
    </row>
    <row r="108" spans="1:30" ht="15.75" customHeight="1" x14ac:dyDescent="0.25">
      <c r="A108" s="58" t="str">
        <f>IF(ISNONTEXT(node_raw[[#This Row],[Column2]]), "", node_raw[[#This Row],[Column2]])</f>
        <v/>
      </c>
      <c r="B108" s="60" t="str">
        <f>IF(A108&lt;&gt;"", _xlfn.XLOOKUP(A108, node!$C$2:$C$500, node!$D$2:$D$500), "")</f>
        <v/>
      </c>
      <c r="C108" s="61" t="str">
        <f>IF(A108&lt;&gt;"", _xlfn.XLOOKUP(A108, node!$C$2:$C$500, node!$E$2:$E$500), "")</f>
        <v/>
      </c>
      <c r="D108" s="61" t="str">
        <f>IF(A108&lt;&gt;"",COUNTIFS(node!$C$2:$C$500,"="&amp;A108, node!$C$2:$C$500,"&lt;&gt;"&amp;""),"")</f>
        <v/>
      </c>
      <c r="E108" s="62" t="str">
        <f>IF(A108&lt;&gt;"",SUMIFS(node!$F$2:$F$500, node!$C$2:$C$500,"="&amp;A108, node!$C$2:$C$500,"&lt;&gt;"&amp;"")/(B108*D108),"")</f>
        <v/>
      </c>
      <c r="F108" s="77" t="str">
        <f>IF(A108&lt;&gt;"",SUMIFS(node!$H$2:$H$500, node!$C$2:$C$500,"="&amp;A108, node!$C$2:$C$500,"&lt;&gt;"&amp;"")/(C108*D108),"")</f>
        <v/>
      </c>
      <c r="G108" s="75" t="str">
        <f>IF(A108&lt;&gt;"",SUMIFS(deployment!$F$2:$F$500, deployment!$D$2:$D$500,"="&amp;A108, deployment!$D$2:$D$500,"&lt;&gt;"&amp;""),"")</f>
        <v/>
      </c>
      <c r="H108" s="12" t="str">
        <f>IF(A108&lt;&gt;"",SUMIFS(deployment!$G$2:$G$500, deployment!$D$2:$D$500,"="&amp;A108, deployment!$D$2:$D$500,"&lt;&gt;"&amp;""),"")</f>
        <v/>
      </c>
      <c r="I108" s="13" t="str">
        <f>IF(A108&lt;&gt;"",SUMIFS(deployment!$H$2:$H$500, deployment!$D$2:$D$500,"="&amp;A108, deployment!$D$2:$D$500,"&lt;&gt;"&amp;""),"")</f>
        <v/>
      </c>
      <c r="J108" s="15" t="str">
        <f>IF(A108&lt;&gt;"",SUMIFS(deployment!$I$2:$I$500, deployment!$D$2:$D$500,"="&amp;A108, deployment!$D$2:$D$500,"&lt;&gt;"&amp;""),"")</f>
        <v/>
      </c>
      <c r="K108" s="43" t="str">
        <f>IF(A108&lt;&gt;"",SUMIFS(deployment!$J$2:$J$500, deployment!$D$2:$D$500,"="&amp;A108, deployment!$D$2:$D$500,"&lt;&gt;"&amp;""),"")</f>
        <v/>
      </c>
      <c r="L108" s="43" t="str">
        <f>IF(A108&lt;&gt;"",SUMIFS(deployment!$K$2:$K$500, deployment!$D$2:$D$500,"="&amp;A108, deployment!$D$2:$D$500,"&lt;&gt;"&amp;""),"")</f>
        <v/>
      </c>
      <c r="M108" s="43" t="str">
        <f>IF(A108&lt;&gt;"",SUMIFS(deployment!$L$2:$L$500, deployment!$D$2:$D$500,"="&amp;A108, deployment!$D$2:$D$500,"&lt;&gt;"&amp;""),"")</f>
        <v/>
      </c>
      <c r="N108" s="43" t="str">
        <f>IF(A108&lt;&gt;"",SUMIFS(deployment!$M$2:$M$500, deployment!$D$2:$D$500,"="&amp;A108, deployment!$D$2:$D$500,"&lt;&gt;"&amp;""),"")</f>
        <v/>
      </c>
      <c r="O108" s="63"/>
      <c r="P108" s="64" t="str">
        <f t="shared" si="11"/>
        <v/>
      </c>
      <c r="Q108" s="64" t="str">
        <f t="shared" si="12"/>
        <v/>
      </c>
      <c r="R108" s="11" t="str">
        <f t="shared" si="13"/>
        <v/>
      </c>
      <c r="S108" s="11" t="str">
        <f t="shared" si="14"/>
        <v/>
      </c>
      <c r="T108" s="11" t="str">
        <f t="shared" si="15"/>
        <v/>
      </c>
      <c r="U108" s="11" t="str">
        <f t="shared" si="16"/>
        <v/>
      </c>
      <c r="V108" s="11" t="str">
        <f t="shared" si="17"/>
        <v/>
      </c>
      <c r="W108" s="11" t="str">
        <f t="shared" si="18"/>
        <v/>
      </c>
      <c r="X108" s="65" t="str">
        <f t="shared" si="19"/>
        <v/>
      </c>
      <c r="Y108" s="66" t="str">
        <f t="shared" si="20"/>
        <v/>
      </c>
      <c r="Z108" s="67" t="str">
        <f t="shared" si="21"/>
        <v/>
      </c>
      <c r="AA108" s="68" t="str">
        <f>IF(A108&lt;&gt;"", _xlfn.XLOOKUP(A108, node!$C$2:$C$500, node!$J$2:$J$500)*D108/O108, "")</f>
        <v/>
      </c>
      <c r="AB108" s="69" t="str">
        <f>IF(A108&lt;&gt;"", _xlfn.XLOOKUP(A108, node!$C$2:$C$500, node!$K$2:$K$500)*D108/O108, "")</f>
        <v/>
      </c>
      <c r="AC108" s="72" t="str">
        <f>IF(A108&lt;&gt;"",SUMIFS(node!$L$2:$L$500, node!$C$2:$C$500,"="&amp;A108, deployment!$C$2:$C$500,"&lt;&gt;"&amp;""),"")</f>
        <v/>
      </c>
      <c r="AD108" s="72" t="str">
        <f>IF(A108&lt;&gt;"",SUMIFS(node!$M$2:$M$500, node!$C$2:$C$500,"="&amp;A108, deployment!$C$2:$C$500,"&lt;&gt;"&amp;""),"")</f>
        <v/>
      </c>
    </row>
    <row r="109" spans="1:30" ht="15.75" customHeight="1" x14ac:dyDescent="0.25">
      <c r="A109" s="58" t="str">
        <f>IF(ISNONTEXT(node_raw[[#This Row],[Column2]]), "", node_raw[[#This Row],[Column2]])</f>
        <v/>
      </c>
      <c r="B109" s="60" t="str">
        <f>IF(A109&lt;&gt;"", _xlfn.XLOOKUP(A109, node!$C$2:$C$500, node!$D$2:$D$500), "")</f>
        <v/>
      </c>
      <c r="C109" s="61" t="str">
        <f>IF(A109&lt;&gt;"", _xlfn.XLOOKUP(A109, node!$C$2:$C$500, node!$E$2:$E$500), "")</f>
        <v/>
      </c>
      <c r="D109" s="61" t="str">
        <f>IF(A109&lt;&gt;"",COUNTIFS(node!$C$2:$C$500,"="&amp;A109, node!$C$2:$C$500,"&lt;&gt;"&amp;""),"")</f>
        <v/>
      </c>
      <c r="E109" s="62" t="str">
        <f>IF(A109&lt;&gt;"",SUMIFS(node!$F$2:$F$500, node!$C$2:$C$500,"="&amp;A109, node!$C$2:$C$500,"&lt;&gt;"&amp;"")/(B109*D109),"")</f>
        <v/>
      </c>
      <c r="F109" s="77" t="str">
        <f>IF(A109&lt;&gt;"",SUMIFS(node!$H$2:$H$500, node!$C$2:$C$500,"="&amp;A109, node!$C$2:$C$500,"&lt;&gt;"&amp;"")/(C109*D109),"")</f>
        <v/>
      </c>
      <c r="G109" s="75" t="str">
        <f>IF(A109&lt;&gt;"",SUMIFS(deployment!$F$2:$F$500, deployment!$D$2:$D$500,"="&amp;A109, deployment!$D$2:$D$500,"&lt;&gt;"&amp;""),"")</f>
        <v/>
      </c>
      <c r="H109" s="12" t="str">
        <f>IF(A109&lt;&gt;"",SUMIFS(deployment!$G$2:$G$500, deployment!$D$2:$D$500,"="&amp;A109, deployment!$D$2:$D$500,"&lt;&gt;"&amp;""),"")</f>
        <v/>
      </c>
      <c r="I109" s="13" t="str">
        <f>IF(A109&lt;&gt;"",SUMIFS(deployment!$H$2:$H$500, deployment!$D$2:$D$500,"="&amp;A109, deployment!$D$2:$D$500,"&lt;&gt;"&amp;""),"")</f>
        <v/>
      </c>
      <c r="J109" s="15" t="str">
        <f>IF(A109&lt;&gt;"",SUMIFS(deployment!$I$2:$I$500, deployment!$D$2:$D$500,"="&amp;A109, deployment!$D$2:$D$500,"&lt;&gt;"&amp;""),"")</f>
        <v/>
      </c>
      <c r="K109" s="43" t="str">
        <f>IF(A109&lt;&gt;"",SUMIFS(deployment!$J$2:$J$500, deployment!$D$2:$D$500,"="&amp;A109, deployment!$D$2:$D$500,"&lt;&gt;"&amp;""),"")</f>
        <v/>
      </c>
      <c r="L109" s="43" t="str">
        <f>IF(A109&lt;&gt;"",SUMIFS(deployment!$K$2:$K$500, deployment!$D$2:$D$500,"="&amp;A109, deployment!$D$2:$D$500,"&lt;&gt;"&amp;""),"")</f>
        <v/>
      </c>
      <c r="M109" s="43" t="str">
        <f>IF(A109&lt;&gt;"",SUMIFS(deployment!$L$2:$L$500, deployment!$D$2:$D$500,"="&amp;A109, deployment!$D$2:$D$500,"&lt;&gt;"&amp;""),"")</f>
        <v/>
      </c>
      <c r="N109" s="43" t="str">
        <f>IF(A109&lt;&gt;"",SUMIFS(deployment!$M$2:$M$500, deployment!$D$2:$D$500,"="&amp;A109, deployment!$D$2:$D$500,"&lt;&gt;"&amp;""),"")</f>
        <v/>
      </c>
      <c r="O109" s="63"/>
      <c r="P109" s="64" t="str">
        <f t="shared" si="11"/>
        <v/>
      </c>
      <c r="Q109" s="64" t="str">
        <f t="shared" si="12"/>
        <v/>
      </c>
      <c r="R109" s="11" t="str">
        <f t="shared" si="13"/>
        <v/>
      </c>
      <c r="S109" s="11" t="str">
        <f t="shared" si="14"/>
        <v/>
      </c>
      <c r="T109" s="11" t="str">
        <f t="shared" si="15"/>
        <v/>
      </c>
      <c r="U109" s="11" t="str">
        <f t="shared" si="16"/>
        <v/>
      </c>
      <c r="V109" s="11" t="str">
        <f t="shared" si="17"/>
        <v/>
      </c>
      <c r="W109" s="11" t="str">
        <f t="shared" si="18"/>
        <v/>
      </c>
      <c r="X109" s="65" t="str">
        <f t="shared" si="19"/>
        <v/>
      </c>
      <c r="Y109" s="66" t="str">
        <f t="shared" si="20"/>
        <v/>
      </c>
      <c r="Z109" s="67" t="str">
        <f t="shared" si="21"/>
        <v/>
      </c>
      <c r="AA109" s="68" t="str">
        <f>IF(A109&lt;&gt;"", _xlfn.XLOOKUP(A109, node!$C$2:$C$500, node!$J$2:$J$500)*D109/O109, "")</f>
        <v/>
      </c>
      <c r="AB109" s="69" t="str">
        <f>IF(A109&lt;&gt;"", _xlfn.XLOOKUP(A109, node!$C$2:$C$500, node!$K$2:$K$500)*D109/O109, "")</f>
        <v/>
      </c>
      <c r="AC109" s="72" t="str">
        <f>IF(A109&lt;&gt;"",SUMIFS(node!$L$2:$L$500, node!$C$2:$C$500,"="&amp;A109, deployment!$C$2:$C$500,"&lt;&gt;"&amp;""),"")</f>
        <v/>
      </c>
      <c r="AD109" s="72" t="str">
        <f>IF(A109&lt;&gt;"",SUMIFS(node!$M$2:$M$500, node!$C$2:$C$500,"="&amp;A109, deployment!$C$2:$C$500,"&lt;&gt;"&amp;""),"")</f>
        <v/>
      </c>
    </row>
    <row r="110" spans="1:30" ht="15.75" customHeight="1" x14ac:dyDescent="0.25">
      <c r="A110" s="58" t="str">
        <f>IF(ISNONTEXT(node_raw[[#This Row],[Column2]]), "", node_raw[[#This Row],[Column2]])</f>
        <v/>
      </c>
      <c r="B110" s="60" t="str">
        <f>IF(A110&lt;&gt;"", _xlfn.XLOOKUP(A110, node!$C$2:$C$500, node!$D$2:$D$500), "")</f>
        <v/>
      </c>
      <c r="C110" s="61" t="str">
        <f>IF(A110&lt;&gt;"", _xlfn.XLOOKUP(A110, node!$C$2:$C$500, node!$E$2:$E$500), "")</f>
        <v/>
      </c>
      <c r="D110" s="61" t="str">
        <f>IF(A110&lt;&gt;"",COUNTIFS(node!$C$2:$C$500,"="&amp;A110, node!$C$2:$C$500,"&lt;&gt;"&amp;""),"")</f>
        <v/>
      </c>
      <c r="E110" s="62" t="str">
        <f>IF(A110&lt;&gt;"",SUMIFS(node!$F$2:$F$500, node!$C$2:$C$500,"="&amp;A110, node!$C$2:$C$500,"&lt;&gt;"&amp;"")/(B110*D110),"")</f>
        <v/>
      </c>
      <c r="F110" s="77" t="str">
        <f>IF(A110&lt;&gt;"",SUMIFS(node!$H$2:$H$500, node!$C$2:$C$500,"="&amp;A110, node!$C$2:$C$500,"&lt;&gt;"&amp;"")/(C110*D110),"")</f>
        <v/>
      </c>
      <c r="G110" s="75" t="str">
        <f>IF(A110&lt;&gt;"",SUMIFS(deployment!$F$2:$F$500, deployment!$D$2:$D$500,"="&amp;A110, deployment!$D$2:$D$500,"&lt;&gt;"&amp;""),"")</f>
        <v/>
      </c>
      <c r="H110" s="12" t="str">
        <f>IF(A110&lt;&gt;"",SUMIFS(deployment!$G$2:$G$500, deployment!$D$2:$D$500,"="&amp;A110, deployment!$D$2:$D$500,"&lt;&gt;"&amp;""),"")</f>
        <v/>
      </c>
      <c r="I110" s="13" t="str">
        <f>IF(A110&lt;&gt;"",SUMIFS(deployment!$H$2:$H$500, deployment!$D$2:$D$500,"="&amp;A110, deployment!$D$2:$D$500,"&lt;&gt;"&amp;""),"")</f>
        <v/>
      </c>
      <c r="J110" s="15" t="str">
        <f>IF(A110&lt;&gt;"",SUMIFS(deployment!$I$2:$I$500, deployment!$D$2:$D$500,"="&amp;A110, deployment!$D$2:$D$500,"&lt;&gt;"&amp;""),"")</f>
        <v/>
      </c>
      <c r="K110" s="43" t="str">
        <f>IF(A110&lt;&gt;"",SUMIFS(deployment!$J$2:$J$500, deployment!$D$2:$D$500,"="&amp;A110, deployment!$D$2:$D$500,"&lt;&gt;"&amp;""),"")</f>
        <v/>
      </c>
      <c r="L110" s="43" t="str">
        <f>IF(A110&lt;&gt;"",SUMIFS(deployment!$K$2:$K$500, deployment!$D$2:$D$500,"="&amp;A110, deployment!$D$2:$D$500,"&lt;&gt;"&amp;""),"")</f>
        <v/>
      </c>
      <c r="M110" s="43" t="str">
        <f>IF(A110&lt;&gt;"",SUMIFS(deployment!$L$2:$L$500, deployment!$D$2:$D$500,"="&amp;A110, deployment!$D$2:$D$500,"&lt;&gt;"&amp;""),"")</f>
        <v/>
      </c>
      <c r="N110" s="43" t="str">
        <f>IF(A110&lt;&gt;"",SUMIFS(deployment!$M$2:$M$500, deployment!$D$2:$D$500,"="&amp;A110, deployment!$D$2:$D$500,"&lt;&gt;"&amp;""),"")</f>
        <v/>
      </c>
      <c r="O110" s="63"/>
      <c r="P110" s="64" t="str">
        <f t="shared" si="11"/>
        <v/>
      </c>
      <c r="Q110" s="64" t="str">
        <f t="shared" si="12"/>
        <v/>
      </c>
      <c r="R110" s="11" t="str">
        <f t="shared" si="13"/>
        <v/>
      </c>
      <c r="S110" s="11" t="str">
        <f t="shared" si="14"/>
        <v/>
      </c>
      <c r="T110" s="11" t="str">
        <f t="shared" si="15"/>
        <v/>
      </c>
      <c r="U110" s="11" t="str">
        <f t="shared" si="16"/>
        <v/>
      </c>
      <c r="V110" s="11" t="str">
        <f t="shared" si="17"/>
        <v/>
      </c>
      <c r="W110" s="11" t="str">
        <f t="shared" si="18"/>
        <v/>
      </c>
      <c r="X110" s="65" t="str">
        <f t="shared" si="19"/>
        <v/>
      </c>
      <c r="Y110" s="66" t="str">
        <f t="shared" si="20"/>
        <v/>
      </c>
      <c r="Z110" s="67" t="str">
        <f t="shared" si="21"/>
        <v/>
      </c>
      <c r="AA110" s="68" t="str">
        <f>IF(A110&lt;&gt;"", _xlfn.XLOOKUP(A110, node!$C$2:$C$500, node!$J$2:$J$500)*D110/O110, "")</f>
        <v/>
      </c>
      <c r="AB110" s="69" t="str">
        <f>IF(A110&lt;&gt;"", _xlfn.XLOOKUP(A110, node!$C$2:$C$500, node!$K$2:$K$500)*D110/O110, "")</f>
        <v/>
      </c>
      <c r="AC110" s="72" t="str">
        <f>IF(A110&lt;&gt;"",SUMIFS(node!$L$2:$L$500, node!$C$2:$C$500,"="&amp;A110, deployment!$C$2:$C$500,"&lt;&gt;"&amp;""),"")</f>
        <v/>
      </c>
      <c r="AD110" s="72" t="str">
        <f>IF(A110&lt;&gt;"",SUMIFS(node!$M$2:$M$500, node!$C$2:$C$500,"="&amp;A110, deployment!$C$2:$C$500,"&lt;&gt;"&amp;""),"")</f>
        <v/>
      </c>
    </row>
    <row r="111" spans="1:30" ht="15.75" customHeight="1" x14ac:dyDescent="0.25">
      <c r="A111" s="58" t="str">
        <f>IF(ISNONTEXT(node_raw[[#This Row],[Column2]]), "", node_raw[[#This Row],[Column2]])</f>
        <v/>
      </c>
      <c r="B111" s="60" t="str">
        <f>IF(A111&lt;&gt;"", _xlfn.XLOOKUP(A111, node!$C$2:$C$500, node!$D$2:$D$500), "")</f>
        <v/>
      </c>
      <c r="C111" s="61" t="str">
        <f>IF(A111&lt;&gt;"", _xlfn.XLOOKUP(A111, node!$C$2:$C$500, node!$E$2:$E$500), "")</f>
        <v/>
      </c>
      <c r="D111" s="61" t="str">
        <f>IF(A111&lt;&gt;"",COUNTIFS(node!$C$2:$C$500,"="&amp;A111, node!$C$2:$C$500,"&lt;&gt;"&amp;""),"")</f>
        <v/>
      </c>
      <c r="E111" s="62" t="str">
        <f>IF(A111&lt;&gt;"",SUMIFS(node!$F$2:$F$500, node!$C$2:$C$500,"="&amp;A111, node!$C$2:$C$500,"&lt;&gt;"&amp;"")/(B111*D111),"")</f>
        <v/>
      </c>
      <c r="F111" s="77" t="str">
        <f>IF(A111&lt;&gt;"",SUMIFS(node!$H$2:$H$500, node!$C$2:$C$500,"="&amp;A111, node!$C$2:$C$500,"&lt;&gt;"&amp;"")/(C111*D111),"")</f>
        <v/>
      </c>
      <c r="G111" s="75" t="str">
        <f>IF(A111&lt;&gt;"",SUMIFS(deployment!$F$2:$F$500, deployment!$D$2:$D$500,"="&amp;A111, deployment!$D$2:$D$500,"&lt;&gt;"&amp;""),"")</f>
        <v/>
      </c>
      <c r="H111" s="12" t="str">
        <f>IF(A111&lt;&gt;"",SUMIFS(deployment!$G$2:$G$500, deployment!$D$2:$D$500,"="&amp;A111, deployment!$D$2:$D$500,"&lt;&gt;"&amp;""),"")</f>
        <v/>
      </c>
      <c r="I111" s="13" t="str">
        <f>IF(A111&lt;&gt;"",SUMIFS(deployment!$H$2:$H$500, deployment!$D$2:$D$500,"="&amp;A111, deployment!$D$2:$D$500,"&lt;&gt;"&amp;""),"")</f>
        <v/>
      </c>
      <c r="J111" s="15" t="str">
        <f>IF(A111&lt;&gt;"",SUMIFS(deployment!$I$2:$I$500, deployment!$D$2:$D$500,"="&amp;A111, deployment!$D$2:$D$500,"&lt;&gt;"&amp;""),"")</f>
        <v/>
      </c>
      <c r="K111" s="43" t="str">
        <f>IF(A111&lt;&gt;"",SUMIFS(deployment!$J$2:$J$500, deployment!$D$2:$D$500,"="&amp;A111, deployment!$D$2:$D$500,"&lt;&gt;"&amp;""),"")</f>
        <v/>
      </c>
      <c r="L111" s="43" t="str">
        <f>IF(A111&lt;&gt;"",SUMIFS(deployment!$K$2:$K$500, deployment!$D$2:$D$500,"="&amp;A111, deployment!$D$2:$D$500,"&lt;&gt;"&amp;""),"")</f>
        <v/>
      </c>
      <c r="M111" s="43" t="str">
        <f>IF(A111&lt;&gt;"",SUMIFS(deployment!$L$2:$L$500, deployment!$D$2:$D$500,"="&amp;A111, deployment!$D$2:$D$500,"&lt;&gt;"&amp;""),"")</f>
        <v/>
      </c>
      <c r="N111" s="43" t="str">
        <f>IF(A111&lt;&gt;"",SUMIFS(deployment!$M$2:$M$500, deployment!$D$2:$D$500,"="&amp;A111, deployment!$D$2:$D$500,"&lt;&gt;"&amp;""),"")</f>
        <v/>
      </c>
      <c r="O111" s="63"/>
      <c r="P111" s="64" t="str">
        <f t="shared" si="11"/>
        <v/>
      </c>
      <c r="Q111" s="64" t="str">
        <f t="shared" si="12"/>
        <v/>
      </c>
      <c r="R111" s="11" t="str">
        <f t="shared" si="13"/>
        <v/>
      </c>
      <c r="S111" s="11" t="str">
        <f t="shared" si="14"/>
        <v/>
      </c>
      <c r="T111" s="11" t="str">
        <f t="shared" si="15"/>
        <v/>
      </c>
      <c r="U111" s="11" t="str">
        <f t="shared" si="16"/>
        <v/>
      </c>
      <c r="V111" s="11" t="str">
        <f t="shared" si="17"/>
        <v/>
      </c>
      <c r="W111" s="11" t="str">
        <f t="shared" si="18"/>
        <v/>
      </c>
      <c r="X111" s="65" t="str">
        <f t="shared" si="19"/>
        <v/>
      </c>
      <c r="Y111" s="66" t="str">
        <f t="shared" si="20"/>
        <v/>
      </c>
      <c r="Z111" s="67" t="str">
        <f t="shared" si="21"/>
        <v/>
      </c>
      <c r="AA111" s="68" t="str">
        <f>IF(A111&lt;&gt;"", _xlfn.XLOOKUP(A111, node!$C$2:$C$500, node!$J$2:$J$500)*D111/O111, "")</f>
        <v/>
      </c>
      <c r="AB111" s="69" t="str">
        <f>IF(A111&lt;&gt;"", _xlfn.XLOOKUP(A111, node!$C$2:$C$500, node!$K$2:$K$500)*D111/O111, "")</f>
        <v/>
      </c>
      <c r="AC111" s="72" t="str">
        <f>IF(A111&lt;&gt;"",SUMIFS(node!$L$2:$L$500, node!$C$2:$C$500,"="&amp;A111, deployment!$C$2:$C$500,"&lt;&gt;"&amp;""),"")</f>
        <v/>
      </c>
      <c r="AD111" s="72" t="str">
        <f>IF(A111&lt;&gt;"",SUMIFS(node!$M$2:$M$500, node!$C$2:$C$500,"="&amp;A111, deployment!$C$2:$C$500,"&lt;&gt;"&amp;""),"")</f>
        <v/>
      </c>
    </row>
    <row r="112" spans="1:30" ht="15.75" customHeight="1" x14ac:dyDescent="0.25">
      <c r="A112" s="58" t="str">
        <f>IF(ISNONTEXT(node_raw[[#This Row],[Column2]]), "", node_raw[[#This Row],[Column2]])</f>
        <v/>
      </c>
      <c r="B112" s="60" t="str">
        <f>IF(A112&lt;&gt;"", _xlfn.XLOOKUP(A112, node!$C$2:$C$500, node!$D$2:$D$500), "")</f>
        <v/>
      </c>
      <c r="C112" s="61" t="str">
        <f>IF(A112&lt;&gt;"", _xlfn.XLOOKUP(A112, node!$C$2:$C$500, node!$E$2:$E$500), "")</f>
        <v/>
      </c>
      <c r="D112" s="61" t="str">
        <f>IF(A112&lt;&gt;"",COUNTIFS(node!$C$2:$C$500,"="&amp;A112, node!$C$2:$C$500,"&lt;&gt;"&amp;""),"")</f>
        <v/>
      </c>
      <c r="E112" s="62" t="str">
        <f>IF(A112&lt;&gt;"",SUMIFS(node!$F$2:$F$500, node!$C$2:$C$500,"="&amp;A112, node!$C$2:$C$500,"&lt;&gt;"&amp;"")/(B112*D112),"")</f>
        <v/>
      </c>
      <c r="F112" s="77" t="str">
        <f>IF(A112&lt;&gt;"",SUMIFS(node!$H$2:$H$500, node!$C$2:$C$500,"="&amp;A112, node!$C$2:$C$500,"&lt;&gt;"&amp;"")/(C112*D112),"")</f>
        <v/>
      </c>
      <c r="G112" s="75" t="str">
        <f>IF(A112&lt;&gt;"",SUMIFS(deployment!$F$2:$F$500, deployment!$D$2:$D$500,"="&amp;A112, deployment!$D$2:$D$500,"&lt;&gt;"&amp;""),"")</f>
        <v/>
      </c>
      <c r="H112" s="12" t="str">
        <f>IF(A112&lt;&gt;"",SUMIFS(deployment!$G$2:$G$500, deployment!$D$2:$D$500,"="&amp;A112, deployment!$D$2:$D$500,"&lt;&gt;"&amp;""),"")</f>
        <v/>
      </c>
      <c r="I112" s="13" t="str">
        <f>IF(A112&lt;&gt;"",SUMIFS(deployment!$H$2:$H$500, deployment!$D$2:$D$500,"="&amp;A112, deployment!$D$2:$D$500,"&lt;&gt;"&amp;""),"")</f>
        <v/>
      </c>
      <c r="J112" s="15" t="str">
        <f>IF(A112&lt;&gt;"",SUMIFS(deployment!$I$2:$I$500, deployment!$D$2:$D$500,"="&amp;A112, deployment!$D$2:$D$500,"&lt;&gt;"&amp;""),"")</f>
        <v/>
      </c>
      <c r="K112" s="43" t="str">
        <f>IF(A112&lt;&gt;"",SUMIFS(deployment!$J$2:$J$500, deployment!$D$2:$D$500,"="&amp;A112, deployment!$D$2:$D$500,"&lt;&gt;"&amp;""),"")</f>
        <v/>
      </c>
      <c r="L112" s="43" t="str">
        <f>IF(A112&lt;&gt;"",SUMIFS(deployment!$K$2:$K$500, deployment!$D$2:$D$500,"="&amp;A112, deployment!$D$2:$D$500,"&lt;&gt;"&amp;""),"")</f>
        <v/>
      </c>
      <c r="M112" s="43" t="str">
        <f>IF(A112&lt;&gt;"",SUMIFS(deployment!$L$2:$L$500, deployment!$D$2:$D$500,"="&amp;A112, deployment!$D$2:$D$500,"&lt;&gt;"&amp;""),"")</f>
        <v/>
      </c>
      <c r="N112" s="43" t="str">
        <f>IF(A112&lt;&gt;"",SUMIFS(deployment!$M$2:$M$500, deployment!$D$2:$D$500,"="&amp;A112, deployment!$D$2:$D$500,"&lt;&gt;"&amp;""),"")</f>
        <v/>
      </c>
      <c r="O112" s="63"/>
      <c r="P112" s="64" t="str">
        <f t="shared" si="11"/>
        <v/>
      </c>
      <c r="Q112" s="64" t="str">
        <f t="shared" si="12"/>
        <v/>
      </c>
      <c r="R112" s="11" t="str">
        <f t="shared" si="13"/>
        <v/>
      </c>
      <c r="S112" s="11" t="str">
        <f t="shared" si="14"/>
        <v/>
      </c>
      <c r="T112" s="11" t="str">
        <f t="shared" si="15"/>
        <v/>
      </c>
      <c r="U112" s="11" t="str">
        <f t="shared" si="16"/>
        <v/>
      </c>
      <c r="V112" s="11" t="str">
        <f t="shared" si="17"/>
        <v/>
      </c>
      <c r="W112" s="11" t="str">
        <f t="shared" si="18"/>
        <v/>
      </c>
      <c r="X112" s="65" t="str">
        <f t="shared" si="19"/>
        <v/>
      </c>
      <c r="Y112" s="66" t="str">
        <f t="shared" si="20"/>
        <v/>
      </c>
      <c r="Z112" s="67" t="str">
        <f t="shared" si="21"/>
        <v/>
      </c>
      <c r="AA112" s="68" t="str">
        <f>IF(A112&lt;&gt;"", _xlfn.XLOOKUP(A112, node!$C$2:$C$500, node!$J$2:$J$500)*D112/O112, "")</f>
        <v/>
      </c>
      <c r="AB112" s="69" t="str">
        <f>IF(A112&lt;&gt;"", _xlfn.XLOOKUP(A112, node!$C$2:$C$500, node!$K$2:$K$500)*D112/O112, "")</f>
        <v/>
      </c>
      <c r="AC112" s="72" t="str">
        <f>IF(A112&lt;&gt;"",SUMIFS(node!$L$2:$L$500, node!$C$2:$C$500,"="&amp;A112, deployment!$C$2:$C$500,"&lt;&gt;"&amp;""),"")</f>
        <v/>
      </c>
      <c r="AD112" s="72" t="str">
        <f>IF(A112&lt;&gt;"",SUMIFS(node!$M$2:$M$500, node!$C$2:$C$500,"="&amp;A112, deployment!$C$2:$C$500,"&lt;&gt;"&amp;""),"")</f>
        <v/>
      </c>
    </row>
    <row r="113" spans="1:30" ht="15.75" customHeight="1" x14ac:dyDescent="0.25">
      <c r="A113" s="58" t="str">
        <f>IF(ISNONTEXT(node_raw[[#This Row],[Column2]]), "", node_raw[[#This Row],[Column2]])</f>
        <v/>
      </c>
      <c r="B113" s="60" t="str">
        <f>IF(A113&lt;&gt;"", _xlfn.XLOOKUP(A113, node!$C$2:$C$500, node!$D$2:$D$500), "")</f>
        <v/>
      </c>
      <c r="C113" s="61" t="str">
        <f>IF(A113&lt;&gt;"", _xlfn.XLOOKUP(A113, node!$C$2:$C$500, node!$E$2:$E$500), "")</f>
        <v/>
      </c>
      <c r="D113" s="61" t="str">
        <f>IF(A113&lt;&gt;"",COUNTIFS(node!$C$2:$C$500,"="&amp;A113, node!$C$2:$C$500,"&lt;&gt;"&amp;""),"")</f>
        <v/>
      </c>
      <c r="E113" s="62" t="str">
        <f>IF(A113&lt;&gt;"",SUMIFS(node!$F$2:$F$500, node!$C$2:$C$500,"="&amp;A113, node!$C$2:$C$500,"&lt;&gt;"&amp;"")/(B113*D113),"")</f>
        <v/>
      </c>
      <c r="F113" s="77" t="str">
        <f>IF(A113&lt;&gt;"",SUMIFS(node!$H$2:$H$500, node!$C$2:$C$500,"="&amp;A113, node!$C$2:$C$500,"&lt;&gt;"&amp;"")/(C113*D113),"")</f>
        <v/>
      </c>
      <c r="G113" s="75" t="str">
        <f>IF(A113&lt;&gt;"",SUMIFS(deployment!$F$2:$F$500, deployment!$D$2:$D$500,"="&amp;A113, deployment!$D$2:$D$500,"&lt;&gt;"&amp;""),"")</f>
        <v/>
      </c>
      <c r="H113" s="12" t="str">
        <f>IF(A113&lt;&gt;"",SUMIFS(deployment!$G$2:$G$500, deployment!$D$2:$D$500,"="&amp;A113, deployment!$D$2:$D$500,"&lt;&gt;"&amp;""),"")</f>
        <v/>
      </c>
      <c r="I113" s="13" t="str">
        <f>IF(A113&lt;&gt;"",SUMIFS(deployment!$H$2:$H$500, deployment!$D$2:$D$500,"="&amp;A113, deployment!$D$2:$D$500,"&lt;&gt;"&amp;""),"")</f>
        <v/>
      </c>
      <c r="J113" s="15" t="str">
        <f>IF(A113&lt;&gt;"",SUMIFS(deployment!$I$2:$I$500, deployment!$D$2:$D$500,"="&amp;A113, deployment!$D$2:$D$500,"&lt;&gt;"&amp;""),"")</f>
        <v/>
      </c>
      <c r="K113" s="43" t="str">
        <f>IF(A113&lt;&gt;"",SUMIFS(deployment!$J$2:$J$500, deployment!$D$2:$D$500,"="&amp;A113, deployment!$D$2:$D$500,"&lt;&gt;"&amp;""),"")</f>
        <v/>
      </c>
      <c r="L113" s="43" t="str">
        <f>IF(A113&lt;&gt;"",SUMIFS(deployment!$K$2:$K$500, deployment!$D$2:$D$500,"="&amp;A113, deployment!$D$2:$D$500,"&lt;&gt;"&amp;""),"")</f>
        <v/>
      </c>
      <c r="M113" s="43" t="str">
        <f>IF(A113&lt;&gt;"",SUMIFS(deployment!$L$2:$L$500, deployment!$D$2:$D$500,"="&amp;A113, deployment!$D$2:$D$500,"&lt;&gt;"&amp;""),"")</f>
        <v/>
      </c>
      <c r="N113" s="43" t="str">
        <f>IF(A113&lt;&gt;"",SUMIFS(deployment!$M$2:$M$500, deployment!$D$2:$D$500,"="&amp;A113, deployment!$D$2:$D$500,"&lt;&gt;"&amp;""),"")</f>
        <v/>
      </c>
      <c r="O113" s="63"/>
      <c r="P113" s="64" t="str">
        <f t="shared" si="11"/>
        <v/>
      </c>
      <c r="Q113" s="64" t="str">
        <f t="shared" si="12"/>
        <v/>
      </c>
      <c r="R113" s="11" t="str">
        <f t="shared" si="13"/>
        <v/>
      </c>
      <c r="S113" s="11" t="str">
        <f t="shared" si="14"/>
        <v/>
      </c>
      <c r="T113" s="11" t="str">
        <f t="shared" si="15"/>
        <v/>
      </c>
      <c r="U113" s="11" t="str">
        <f t="shared" si="16"/>
        <v/>
      </c>
      <c r="V113" s="11" t="str">
        <f t="shared" si="17"/>
        <v/>
      </c>
      <c r="W113" s="11" t="str">
        <f t="shared" si="18"/>
        <v/>
      </c>
      <c r="X113" s="65" t="str">
        <f t="shared" si="19"/>
        <v/>
      </c>
      <c r="Y113" s="66" t="str">
        <f t="shared" si="20"/>
        <v/>
      </c>
      <c r="Z113" s="67" t="str">
        <f t="shared" si="21"/>
        <v/>
      </c>
      <c r="AA113" s="68" t="str">
        <f>IF(A113&lt;&gt;"", _xlfn.XLOOKUP(A113, node!$C$2:$C$500, node!$J$2:$J$500)*D113/O113, "")</f>
        <v/>
      </c>
      <c r="AB113" s="69" t="str">
        <f>IF(A113&lt;&gt;"", _xlfn.XLOOKUP(A113, node!$C$2:$C$500, node!$K$2:$K$500)*D113/O113, "")</f>
        <v/>
      </c>
      <c r="AC113" s="72" t="str">
        <f>IF(A113&lt;&gt;"",SUMIFS(node!$L$2:$L$500, node!$C$2:$C$500,"="&amp;A113, deployment!$C$2:$C$500,"&lt;&gt;"&amp;""),"")</f>
        <v/>
      </c>
      <c r="AD113" s="72" t="str">
        <f>IF(A113&lt;&gt;"",SUMIFS(node!$M$2:$M$500, node!$C$2:$C$500,"="&amp;A113, deployment!$C$2:$C$500,"&lt;&gt;"&amp;""),"")</f>
        <v/>
      </c>
    </row>
    <row r="114" spans="1:30" ht="15.75" customHeight="1" x14ac:dyDescent="0.25">
      <c r="A114" s="58" t="str">
        <f>IF(ISNONTEXT(node_raw[[#This Row],[Column2]]), "", node_raw[[#This Row],[Column2]])</f>
        <v/>
      </c>
      <c r="B114" s="60" t="str">
        <f>IF(A114&lt;&gt;"", _xlfn.XLOOKUP(A114, node!$C$2:$C$500, node!$D$2:$D$500), "")</f>
        <v/>
      </c>
      <c r="C114" s="61" t="str">
        <f>IF(A114&lt;&gt;"", _xlfn.XLOOKUP(A114, node!$C$2:$C$500, node!$E$2:$E$500), "")</f>
        <v/>
      </c>
      <c r="D114" s="61" t="str">
        <f>IF(A114&lt;&gt;"",COUNTIFS(node!$C$2:$C$500,"="&amp;A114, node!$C$2:$C$500,"&lt;&gt;"&amp;""),"")</f>
        <v/>
      </c>
      <c r="E114" s="62" t="str">
        <f>IF(A114&lt;&gt;"",SUMIFS(node!$F$2:$F$500, node!$C$2:$C$500,"="&amp;A114, node!$C$2:$C$500,"&lt;&gt;"&amp;"")/(B114*D114),"")</f>
        <v/>
      </c>
      <c r="F114" s="77" t="str">
        <f>IF(A114&lt;&gt;"",SUMIFS(node!$H$2:$H$500, node!$C$2:$C$500,"="&amp;A114, node!$C$2:$C$500,"&lt;&gt;"&amp;"")/(C114*D114),"")</f>
        <v/>
      </c>
      <c r="G114" s="75" t="str">
        <f>IF(A114&lt;&gt;"",SUMIFS(deployment!$F$2:$F$500, deployment!$D$2:$D$500,"="&amp;A114, deployment!$D$2:$D$500,"&lt;&gt;"&amp;""),"")</f>
        <v/>
      </c>
      <c r="H114" s="12" t="str">
        <f>IF(A114&lt;&gt;"",SUMIFS(deployment!$G$2:$G$500, deployment!$D$2:$D$500,"="&amp;A114, deployment!$D$2:$D$500,"&lt;&gt;"&amp;""),"")</f>
        <v/>
      </c>
      <c r="I114" s="13" t="str">
        <f>IF(A114&lt;&gt;"",SUMIFS(deployment!$H$2:$H$500, deployment!$D$2:$D$500,"="&amp;A114, deployment!$D$2:$D$500,"&lt;&gt;"&amp;""),"")</f>
        <v/>
      </c>
      <c r="J114" s="15" t="str">
        <f>IF(A114&lt;&gt;"",SUMIFS(deployment!$I$2:$I$500, deployment!$D$2:$D$500,"="&amp;A114, deployment!$D$2:$D$500,"&lt;&gt;"&amp;""),"")</f>
        <v/>
      </c>
      <c r="K114" s="43" t="str">
        <f>IF(A114&lt;&gt;"",SUMIFS(deployment!$J$2:$J$500, deployment!$D$2:$D$500,"="&amp;A114, deployment!$D$2:$D$500,"&lt;&gt;"&amp;""),"")</f>
        <v/>
      </c>
      <c r="L114" s="43" t="str">
        <f>IF(A114&lt;&gt;"",SUMIFS(deployment!$K$2:$K$500, deployment!$D$2:$D$500,"="&amp;A114, deployment!$D$2:$D$500,"&lt;&gt;"&amp;""),"")</f>
        <v/>
      </c>
      <c r="M114" s="43" t="str">
        <f>IF(A114&lt;&gt;"",SUMIFS(deployment!$L$2:$L$500, deployment!$D$2:$D$500,"="&amp;A114, deployment!$D$2:$D$500,"&lt;&gt;"&amp;""),"")</f>
        <v/>
      </c>
      <c r="N114" s="43" t="str">
        <f>IF(A114&lt;&gt;"",SUMIFS(deployment!$M$2:$M$500, deployment!$D$2:$D$500,"="&amp;A114, deployment!$D$2:$D$500,"&lt;&gt;"&amp;""),"")</f>
        <v/>
      </c>
      <c r="O114" s="63"/>
      <c r="P114" s="64" t="str">
        <f t="shared" si="11"/>
        <v/>
      </c>
      <c r="Q114" s="64" t="str">
        <f t="shared" si="12"/>
        <v/>
      </c>
      <c r="R114" s="11" t="str">
        <f t="shared" si="13"/>
        <v/>
      </c>
      <c r="S114" s="11" t="str">
        <f t="shared" si="14"/>
        <v/>
      </c>
      <c r="T114" s="11" t="str">
        <f t="shared" si="15"/>
        <v/>
      </c>
      <c r="U114" s="11" t="str">
        <f t="shared" si="16"/>
        <v/>
      </c>
      <c r="V114" s="11" t="str">
        <f t="shared" si="17"/>
        <v/>
      </c>
      <c r="W114" s="11" t="str">
        <f t="shared" si="18"/>
        <v/>
      </c>
      <c r="X114" s="65" t="str">
        <f t="shared" si="19"/>
        <v/>
      </c>
      <c r="Y114" s="66" t="str">
        <f t="shared" si="20"/>
        <v/>
      </c>
      <c r="Z114" s="67" t="str">
        <f t="shared" si="21"/>
        <v/>
      </c>
      <c r="AA114" s="68" t="str">
        <f>IF(A114&lt;&gt;"", _xlfn.XLOOKUP(A114, node!$C$2:$C$500, node!$J$2:$J$500)*D114/O114, "")</f>
        <v/>
      </c>
      <c r="AB114" s="69" t="str">
        <f>IF(A114&lt;&gt;"", _xlfn.XLOOKUP(A114, node!$C$2:$C$500, node!$K$2:$K$500)*D114/O114, "")</f>
        <v/>
      </c>
      <c r="AC114" s="72" t="str">
        <f>IF(A114&lt;&gt;"",SUMIFS(node!$L$2:$L$500, node!$C$2:$C$500,"="&amp;A114, deployment!$C$2:$C$500,"&lt;&gt;"&amp;""),"")</f>
        <v/>
      </c>
      <c r="AD114" s="72" t="str">
        <f>IF(A114&lt;&gt;"",SUMIFS(node!$M$2:$M$500, node!$C$2:$C$500,"="&amp;A114, deployment!$C$2:$C$500,"&lt;&gt;"&amp;""),"")</f>
        <v/>
      </c>
    </row>
    <row r="115" spans="1:30" ht="15.75" customHeight="1" x14ac:dyDescent="0.25">
      <c r="A115" s="58" t="str">
        <f>IF(ISNONTEXT(node_raw[[#This Row],[Column2]]), "", node_raw[[#This Row],[Column2]])</f>
        <v/>
      </c>
      <c r="B115" s="60" t="str">
        <f>IF(A115&lt;&gt;"", _xlfn.XLOOKUP(A115, node!$C$2:$C$500, node!$D$2:$D$500), "")</f>
        <v/>
      </c>
      <c r="C115" s="61" t="str">
        <f>IF(A115&lt;&gt;"", _xlfn.XLOOKUP(A115, node!$C$2:$C$500, node!$E$2:$E$500), "")</f>
        <v/>
      </c>
      <c r="D115" s="61" t="str">
        <f>IF(A115&lt;&gt;"",COUNTIFS(node!$C$2:$C$500,"="&amp;A115, node!$C$2:$C$500,"&lt;&gt;"&amp;""),"")</f>
        <v/>
      </c>
      <c r="E115" s="62" t="str">
        <f>IF(A115&lt;&gt;"",SUMIFS(node!$F$2:$F$500, node!$C$2:$C$500,"="&amp;A115, node!$C$2:$C$500,"&lt;&gt;"&amp;"")/(B115*D115),"")</f>
        <v/>
      </c>
      <c r="F115" s="77" t="str">
        <f>IF(A115&lt;&gt;"",SUMIFS(node!$H$2:$H$500, node!$C$2:$C$500,"="&amp;A115, node!$C$2:$C$500,"&lt;&gt;"&amp;"")/(C115*D115),"")</f>
        <v/>
      </c>
      <c r="G115" s="75" t="str">
        <f>IF(A115&lt;&gt;"",SUMIFS(deployment!$F$2:$F$500, deployment!$D$2:$D$500,"="&amp;A115, deployment!$D$2:$D$500,"&lt;&gt;"&amp;""),"")</f>
        <v/>
      </c>
      <c r="H115" s="12" t="str">
        <f>IF(A115&lt;&gt;"",SUMIFS(deployment!$G$2:$G$500, deployment!$D$2:$D$500,"="&amp;A115, deployment!$D$2:$D$500,"&lt;&gt;"&amp;""),"")</f>
        <v/>
      </c>
      <c r="I115" s="13" t="str">
        <f>IF(A115&lt;&gt;"",SUMIFS(deployment!$H$2:$H$500, deployment!$D$2:$D$500,"="&amp;A115, deployment!$D$2:$D$500,"&lt;&gt;"&amp;""),"")</f>
        <v/>
      </c>
      <c r="J115" s="15" t="str">
        <f>IF(A115&lt;&gt;"",SUMIFS(deployment!$I$2:$I$500, deployment!$D$2:$D$500,"="&amp;A115, deployment!$D$2:$D$500,"&lt;&gt;"&amp;""),"")</f>
        <v/>
      </c>
      <c r="K115" s="43" t="str">
        <f>IF(A115&lt;&gt;"",SUMIFS(deployment!$J$2:$J$500, deployment!$D$2:$D$500,"="&amp;A115, deployment!$D$2:$D$500,"&lt;&gt;"&amp;""),"")</f>
        <v/>
      </c>
      <c r="L115" s="43" t="str">
        <f>IF(A115&lt;&gt;"",SUMIFS(deployment!$K$2:$K$500, deployment!$D$2:$D$500,"="&amp;A115, deployment!$D$2:$D$500,"&lt;&gt;"&amp;""),"")</f>
        <v/>
      </c>
      <c r="M115" s="43" t="str">
        <f>IF(A115&lt;&gt;"",SUMIFS(deployment!$L$2:$L$500, deployment!$D$2:$D$500,"="&amp;A115, deployment!$D$2:$D$500,"&lt;&gt;"&amp;""),"")</f>
        <v/>
      </c>
      <c r="N115" s="43" t="str">
        <f>IF(A115&lt;&gt;"",SUMIFS(deployment!$M$2:$M$500, deployment!$D$2:$D$500,"="&amp;A115, deployment!$D$2:$D$500,"&lt;&gt;"&amp;""),"")</f>
        <v/>
      </c>
      <c r="O115" s="63"/>
      <c r="P115" s="64" t="str">
        <f t="shared" si="11"/>
        <v/>
      </c>
      <c r="Q115" s="64" t="str">
        <f t="shared" si="12"/>
        <v/>
      </c>
      <c r="R115" s="11" t="str">
        <f t="shared" si="13"/>
        <v/>
      </c>
      <c r="S115" s="11" t="str">
        <f t="shared" si="14"/>
        <v/>
      </c>
      <c r="T115" s="11" t="str">
        <f t="shared" si="15"/>
        <v/>
      </c>
      <c r="U115" s="11" t="str">
        <f t="shared" si="16"/>
        <v/>
      </c>
      <c r="V115" s="11" t="str">
        <f t="shared" si="17"/>
        <v/>
      </c>
      <c r="W115" s="11" t="str">
        <f t="shared" si="18"/>
        <v/>
      </c>
      <c r="X115" s="65" t="str">
        <f t="shared" si="19"/>
        <v/>
      </c>
      <c r="Y115" s="66" t="str">
        <f t="shared" si="20"/>
        <v/>
      </c>
      <c r="Z115" s="67" t="str">
        <f t="shared" si="21"/>
        <v/>
      </c>
      <c r="AA115" s="68" t="str">
        <f>IF(A115&lt;&gt;"", _xlfn.XLOOKUP(A115, node!$C$2:$C$500, node!$J$2:$J$500)*D115/O115, "")</f>
        <v/>
      </c>
      <c r="AB115" s="69" t="str">
        <f>IF(A115&lt;&gt;"", _xlfn.XLOOKUP(A115, node!$C$2:$C$500, node!$K$2:$K$500)*D115/O115, "")</f>
        <v/>
      </c>
      <c r="AC115" s="72" t="str">
        <f>IF(A115&lt;&gt;"",SUMIFS(node!$L$2:$L$500, node!$C$2:$C$500,"="&amp;A115, deployment!$C$2:$C$500,"&lt;&gt;"&amp;""),"")</f>
        <v/>
      </c>
      <c r="AD115" s="72" t="str">
        <f>IF(A115&lt;&gt;"",SUMIFS(node!$M$2:$M$500, node!$C$2:$C$500,"="&amp;A115, deployment!$C$2:$C$500,"&lt;&gt;"&amp;""),"")</f>
        <v/>
      </c>
    </row>
    <row r="116" spans="1:30" ht="15.75" customHeight="1" x14ac:dyDescent="0.25">
      <c r="A116" s="58" t="str">
        <f>IF(ISNONTEXT(node_raw[[#This Row],[Column2]]), "", node_raw[[#This Row],[Column2]])</f>
        <v/>
      </c>
      <c r="B116" s="60" t="str">
        <f>IF(A116&lt;&gt;"", _xlfn.XLOOKUP(A116, node!$C$2:$C$500, node!$D$2:$D$500), "")</f>
        <v/>
      </c>
      <c r="C116" s="61" t="str">
        <f>IF(A116&lt;&gt;"", _xlfn.XLOOKUP(A116, node!$C$2:$C$500, node!$E$2:$E$500), "")</f>
        <v/>
      </c>
      <c r="D116" s="61" t="str">
        <f>IF(A116&lt;&gt;"",COUNTIFS(node!$C$2:$C$500,"="&amp;A116, node!$C$2:$C$500,"&lt;&gt;"&amp;""),"")</f>
        <v/>
      </c>
      <c r="E116" s="62" t="str">
        <f>IF(A116&lt;&gt;"",SUMIFS(node!$F$2:$F$500, node!$C$2:$C$500,"="&amp;A116, node!$C$2:$C$500,"&lt;&gt;"&amp;"")/(B116*D116),"")</f>
        <v/>
      </c>
      <c r="F116" s="77" t="str">
        <f>IF(A116&lt;&gt;"",SUMIFS(node!$H$2:$H$500, node!$C$2:$C$500,"="&amp;A116, node!$C$2:$C$500,"&lt;&gt;"&amp;"")/(C116*D116),"")</f>
        <v/>
      </c>
      <c r="G116" s="75" t="str">
        <f>IF(A116&lt;&gt;"",SUMIFS(deployment!$F$2:$F$500, deployment!$D$2:$D$500,"="&amp;A116, deployment!$D$2:$D$500,"&lt;&gt;"&amp;""),"")</f>
        <v/>
      </c>
      <c r="H116" s="12" t="str">
        <f>IF(A116&lt;&gt;"",SUMIFS(deployment!$G$2:$G$500, deployment!$D$2:$D$500,"="&amp;A116, deployment!$D$2:$D$500,"&lt;&gt;"&amp;""),"")</f>
        <v/>
      </c>
      <c r="I116" s="13" t="str">
        <f>IF(A116&lt;&gt;"",SUMIFS(deployment!$H$2:$H$500, deployment!$D$2:$D$500,"="&amp;A116, deployment!$D$2:$D$500,"&lt;&gt;"&amp;""),"")</f>
        <v/>
      </c>
      <c r="J116" s="15" t="str">
        <f>IF(A116&lt;&gt;"",SUMIFS(deployment!$I$2:$I$500, deployment!$D$2:$D$500,"="&amp;A116, deployment!$D$2:$D$500,"&lt;&gt;"&amp;""),"")</f>
        <v/>
      </c>
      <c r="K116" s="43" t="str">
        <f>IF(A116&lt;&gt;"",SUMIFS(deployment!$J$2:$J$500, deployment!$D$2:$D$500,"="&amp;A116, deployment!$D$2:$D$500,"&lt;&gt;"&amp;""),"")</f>
        <v/>
      </c>
      <c r="L116" s="43" t="str">
        <f>IF(A116&lt;&gt;"",SUMIFS(deployment!$K$2:$K$500, deployment!$D$2:$D$500,"="&amp;A116, deployment!$D$2:$D$500,"&lt;&gt;"&amp;""),"")</f>
        <v/>
      </c>
      <c r="M116" s="43" t="str">
        <f>IF(A116&lt;&gt;"",SUMIFS(deployment!$L$2:$L$500, deployment!$D$2:$D$500,"="&amp;A116, deployment!$D$2:$D$500,"&lt;&gt;"&amp;""),"")</f>
        <v/>
      </c>
      <c r="N116" s="43" t="str">
        <f>IF(A116&lt;&gt;"",SUMIFS(deployment!$M$2:$M$500, deployment!$D$2:$D$500,"="&amp;A116, deployment!$D$2:$D$500,"&lt;&gt;"&amp;""),"")</f>
        <v/>
      </c>
      <c r="O116" s="63"/>
      <c r="P116" s="64" t="str">
        <f t="shared" si="11"/>
        <v/>
      </c>
      <c r="Q116" s="64" t="str">
        <f t="shared" si="12"/>
        <v/>
      </c>
      <c r="R116" s="11" t="str">
        <f t="shared" si="13"/>
        <v/>
      </c>
      <c r="S116" s="11" t="str">
        <f t="shared" si="14"/>
        <v/>
      </c>
      <c r="T116" s="11" t="str">
        <f t="shared" si="15"/>
        <v/>
      </c>
      <c r="U116" s="11" t="str">
        <f t="shared" si="16"/>
        <v/>
      </c>
      <c r="V116" s="11" t="str">
        <f t="shared" si="17"/>
        <v/>
      </c>
      <c r="W116" s="11" t="str">
        <f t="shared" si="18"/>
        <v/>
      </c>
      <c r="X116" s="65" t="str">
        <f t="shared" si="19"/>
        <v/>
      </c>
      <c r="Y116" s="66" t="str">
        <f t="shared" si="20"/>
        <v/>
      </c>
      <c r="Z116" s="67" t="str">
        <f t="shared" si="21"/>
        <v/>
      </c>
      <c r="AA116" s="68" t="str">
        <f>IF(A116&lt;&gt;"", _xlfn.XLOOKUP(A116, node!$C$2:$C$500, node!$J$2:$J$500)*D116/O116, "")</f>
        <v/>
      </c>
      <c r="AB116" s="69" t="str">
        <f>IF(A116&lt;&gt;"", _xlfn.XLOOKUP(A116, node!$C$2:$C$500, node!$K$2:$K$500)*D116/O116, "")</f>
        <v/>
      </c>
      <c r="AC116" s="72" t="str">
        <f>IF(A116&lt;&gt;"",SUMIFS(node!$L$2:$L$500, node!$C$2:$C$500,"="&amp;A116, deployment!$C$2:$C$500,"&lt;&gt;"&amp;""),"")</f>
        <v/>
      </c>
      <c r="AD116" s="72" t="str">
        <f>IF(A116&lt;&gt;"",SUMIFS(node!$M$2:$M$500, node!$C$2:$C$500,"="&amp;A116, deployment!$C$2:$C$500,"&lt;&gt;"&amp;""),"")</f>
        <v/>
      </c>
    </row>
    <row r="117" spans="1:30" ht="15.75" customHeight="1" x14ac:dyDescent="0.25">
      <c r="A117" s="58" t="str">
        <f>IF(ISNONTEXT(node_raw[[#This Row],[Column2]]), "", node_raw[[#This Row],[Column2]])</f>
        <v/>
      </c>
      <c r="B117" s="60" t="str">
        <f>IF(A117&lt;&gt;"", _xlfn.XLOOKUP(A117, node!$C$2:$C$500, node!$D$2:$D$500), "")</f>
        <v/>
      </c>
      <c r="C117" s="61" t="str">
        <f>IF(A117&lt;&gt;"", _xlfn.XLOOKUP(A117, node!$C$2:$C$500, node!$E$2:$E$500), "")</f>
        <v/>
      </c>
      <c r="D117" s="61" t="str">
        <f>IF(A117&lt;&gt;"",COUNTIFS(node!$C$2:$C$500,"="&amp;A117, node!$C$2:$C$500,"&lt;&gt;"&amp;""),"")</f>
        <v/>
      </c>
      <c r="E117" s="62" t="str">
        <f>IF(A117&lt;&gt;"",SUMIFS(node!$F$2:$F$500, node!$C$2:$C$500,"="&amp;A117, node!$C$2:$C$500,"&lt;&gt;"&amp;"")/(B117*D117),"")</f>
        <v/>
      </c>
      <c r="F117" s="77" t="str">
        <f>IF(A117&lt;&gt;"",SUMIFS(node!$H$2:$H$500, node!$C$2:$C$500,"="&amp;A117, node!$C$2:$C$500,"&lt;&gt;"&amp;"")/(C117*D117),"")</f>
        <v/>
      </c>
      <c r="G117" s="75" t="str">
        <f>IF(A117&lt;&gt;"",SUMIFS(deployment!$F$2:$F$500, deployment!$D$2:$D$500,"="&amp;A117, deployment!$D$2:$D$500,"&lt;&gt;"&amp;""),"")</f>
        <v/>
      </c>
      <c r="H117" s="12" t="str">
        <f>IF(A117&lt;&gt;"",SUMIFS(deployment!$G$2:$G$500, deployment!$D$2:$D$500,"="&amp;A117, deployment!$D$2:$D$500,"&lt;&gt;"&amp;""),"")</f>
        <v/>
      </c>
      <c r="I117" s="13" t="str">
        <f>IF(A117&lt;&gt;"",SUMIFS(deployment!$H$2:$H$500, deployment!$D$2:$D$500,"="&amp;A117, deployment!$D$2:$D$500,"&lt;&gt;"&amp;""),"")</f>
        <v/>
      </c>
      <c r="J117" s="15" t="str">
        <f>IF(A117&lt;&gt;"",SUMIFS(deployment!$I$2:$I$500, deployment!$D$2:$D$500,"="&amp;A117, deployment!$D$2:$D$500,"&lt;&gt;"&amp;""),"")</f>
        <v/>
      </c>
      <c r="K117" s="43" t="str">
        <f>IF(A117&lt;&gt;"",SUMIFS(deployment!$J$2:$J$500, deployment!$D$2:$D$500,"="&amp;A117, deployment!$D$2:$D$500,"&lt;&gt;"&amp;""),"")</f>
        <v/>
      </c>
      <c r="L117" s="43" t="str">
        <f>IF(A117&lt;&gt;"",SUMIFS(deployment!$K$2:$K$500, deployment!$D$2:$D$500,"="&amp;A117, deployment!$D$2:$D$500,"&lt;&gt;"&amp;""),"")</f>
        <v/>
      </c>
      <c r="M117" s="43" t="str">
        <f>IF(A117&lt;&gt;"",SUMIFS(deployment!$L$2:$L$500, deployment!$D$2:$D$500,"="&amp;A117, deployment!$D$2:$D$500,"&lt;&gt;"&amp;""),"")</f>
        <v/>
      </c>
      <c r="N117" s="43" t="str">
        <f>IF(A117&lt;&gt;"",SUMIFS(deployment!$M$2:$M$500, deployment!$D$2:$D$500,"="&amp;A117, deployment!$D$2:$D$500,"&lt;&gt;"&amp;""),"")</f>
        <v/>
      </c>
      <c r="O117" s="63"/>
      <c r="P117" s="64" t="str">
        <f t="shared" si="11"/>
        <v/>
      </c>
      <c r="Q117" s="64" t="str">
        <f t="shared" si="12"/>
        <v/>
      </c>
      <c r="R117" s="11" t="str">
        <f t="shared" si="13"/>
        <v/>
      </c>
      <c r="S117" s="11" t="str">
        <f t="shared" si="14"/>
        <v/>
      </c>
      <c r="T117" s="11" t="str">
        <f t="shared" si="15"/>
        <v/>
      </c>
      <c r="U117" s="11" t="str">
        <f t="shared" si="16"/>
        <v/>
      </c>
      <c r="V117" s="11" t="str">
        <f t="shared" si="17"/>
        <v/>
      </c>
      <c r="W117" s="11" t="str">
        <f t="shared" si="18"/>
        <v/>
      </c>
      <c r="X117" s="65" t="str">
        <f t="shared" si="19"/>
        <v/>
      </c>
      <c r="Y117" s="66" t="str">
        <f t="shared" si="20"/>
        <v/>
      </c>
      <c r="Z117" s="67" t="str">
        <f t="shared" si="21"/>
        <v/>
      </c>
      <c r="AA117" s="68" t="str">
        <f>IF(A117&lt;&gt;"", _xlfn.XLOOKUP(A117, node!$C$2:$C$500, node!$J$2:$J$500)*D117/O117, "")</f>
        <v/>
      </c>
      <c r="AB117" s="69" t="str">
        <f>IF(A117&lt;&gt;"", _xlfn.XLOOKUP(A117, node!$C$2:$C$500, node!$K$2:$K$500)*D117/O117, "")</f>
        <v/>
      </c>
      <c r="AC117" s="72" t="str">
        <f>IF(A117&lt;&gt;"",SUMIFS(node!$L$2:$L$500, node!$C$2:$C$500,"="&amp;A117, deployment!$C$2:$C$500,"&lt;&gt;"&amp;""),"")</f>
        <v/>
      </c>
      <c r="AD117" s="72" t="str">
        <f>IF(A117&lt;&gt;"",SUMIFS(node!$M$2:$M$500, node!$C$2:$C$500,"="&amp;A117, deployment!$C$2:$C$500,"&lt;&gt;"&amp;""),"")</f>
        <v/>
      </c>
    </row>
    <row r="118" spans="1:30" ht="15.75" customHeight="1" x14ac:dyDescent="0.25">
      <c r="A118" s="58" t="str">
        <f>IF(ISNONTEXT(node_raw[[#This Row],[Column2]]), "", node_raw[[#This Row],[Column2]])</f>
        <v/>
      </c>
      <c r="B118" s="60" t="str">
        <f>IF(A118&lt;&gt;"", _xlfn.XLOOKUP(A118, node!$C$2:$C$500, node!$D$2:$D$500), "")</f>
        <v/>
      </c>
      <c r="C118" s="61" t="str">
        <f>IF(A118&lt;&gt;"", _xlfn.XLOOKUP(A118, node!$C$2:$C$500, node!$E$2:$E$500), "")</f>
        <v/>
      </c>
      <c r="D118" s="61" t="str">
        <f>IF(A118&lt;&gt;"",COUNTIFS(node!$C$2:$C$500,"="&amp;A118, node!$C$2:$C$500,"&lt;&gt;"&amp;""),"")</f>
        <v/>
      </c>
      <c r="E118" s="62" t="str">
        <f>IF(A118&lt;&gt;"",SUMIFS(node!$F$2:$F$500, node!$C$2:$C$500,"="&amp;A118, node!$C$2:$C$500,"&lt;&gt;"&amp;"")/(B118*D118),"")</f>
        <v/>
      </c>
      <c r="F118" s="77" t="str">
        <f>IF(A118&lt;&gt;"",SUMIFS(node!$H$2:$H$500, node!$C$2:$C$500,"="&amp;A118, node!$C$2:$C$500,"&lt;&gt;"&amp;"")/(C118*D118),"")</f>
        <v/>
      </c>
      <c r="G118" s="75" t="str">
        <f>IF(A118&lt;&gt;"",SUMIFS(deployment!$F$2:$F$500, deployment!$D$2:$D$500,"="&amp;A118, deployment!$D$2:$D$500,"&lt;&gt;"&amp;""),"")</f>
        <v/>
      </c>
      <c r="H118" s="12" t="str">
        <f>IF(A118&lt;&gt;"",SUMIFS(deployment!$G$2:$G$500, deployment!$D$2:$D$500,"="&amp;A118, deployment!$D$2:$D$500,"&lt;&gt;"&amp;""),"")</f>
        <v/>
      </c>
      <c r="I118" s="13" t="str">
        <f>IF(A118&lt;&gt;"",SUMIFS(deployment!$H$2:$H$500, deployment!$D$2:$D$500,"="&amp;A118, deployment!$D$2:$D$500,"&lt;&gt;"&amp;""),"")</f>
        <v/>
      </c>
      <c r="J118" s="15" t="str">
        <f>IF(A118&lt;&gt;"",SUMIFS(deployment!$I$2:$I$500, deployment!$D$2:$D$500,"="&amp;A118, deployment!$D$2:$D$500,"&lt;&gt;"&amp;""),"")</f>
        <v/>
      </c>
      <c r="K118" s="43" t="str">
        <f>IF(A118&lt;&gt;"",SUMIFS(deployment!$J$2:$J$500, deployment!$D$2:$D$500,"="&amp;A118, deployment!$D$2:$D$500,"&lt;&gt;"&amp;""),"")</f>
        <v/>
      </c>
      <c r="L118" s="43" t="str">
        <f>IF(A118&lt;&gt;"",SUMIFS(deployment!$K$2:$K$500, deployment!$D$2:$D$500,"="&amp;A118, deployment!$D$2:$D$500,"&lt;&gt;"&amp;""),"")</f>
        <v/>
      </c>
      <c r="M118" s="43" t="str">
        <f>IF(A118&lt;&gt;"",SUMIFS(deployment!$L$2:$L$500, deployment!$D$2:$D$500,"="&amp;A118, deployment!$D$2:$D$500,"&lt;&gt;"&amp;""),"")</f>
        <v/>
      </c>
      <c r="N118" s="43" t="str">
        <f>IF(A118&lt;&gt;"",SUMIFS(deployment!$M$2:$M$500, deployment!$D$2:$D$500,"="&amp;A118, deployment!$D$2:$D$500,"&lt;&gt;"&amp;""),"")</f>
        <v/>
      </c>
      <c r="O118" s="63"/>
      <c r="P118" s="64" t="str">
        <f t="shared" si="11"/>
        <v/>
      </c>
      <c r="Q118" s="64" t="str">
        <f t="shared" si="12"/>
        <v/>
      </c>
      <c r="R118" s="11" t="str">
        <f t="shared" si="13"/>
        <v/>
      </c>
      <c r="S118" s="11" t="str">
        <f t="shared" si="14"/>
        <v/>
      </c>
      <c r="T118" s="11" t="str">
        <f t="shared" si="15"/>
        <v/>
      </c>
      <c r="U118" s="11" t="str">
        <f t="shared" si="16"/>
        <v/>
      </c>
      <c r="V118" s="11" t="str">
        <f t="shared" si="17"/>
        <v/>
      </c>
      <c r="W118" s="11" t="str">
        <f t="shared" si="18"/>
        <v/>
      </c>
      <c r="X118" s="65" t="str">
        <f t="shared" si="19"/>
        <v/>
      </c>
      <c r="Y118" s="66" t="str">
        <f t="shared" si="20"/>
        <v/>
      </c>
      <c r="Z118" s="67" t="str">
        <f t="shared" si="21"/>
        <v/>
      </c>
      <c r="AA118" s="68" t="str">
        <f>IF(A118&lt;&gt;"", _xlfn.XLOOKUP(A118, node!$C$2:$C$500, node!$J$2:$J$500)*D118/O118, "")</f>
        <v/>
      </c>
      <c r="AB118" s="69" t="str">
        <f>IF(A118&lt;&gt;"", _xlfn.XLOOKUP(A118, node!$C$2:$C$500, node!$K$2:$K$500)*D118/O118, "")</f>
        <v/>
      </c>
      <c r="AC118" s="72" t="str">
        <f>IF(A118&lt;&gt;"",SUMIFS(node!$L$2:$L$500, node!$C$2:$C$500,"="&amp;A118, deployment!$C$2:$C$500,"&lt;&gt;"&amp;""),"")</f>
        <v/>
      </c>
      <c r="AD118" s="72" t="str">
        <f>IF(A118&lt;&gt;"",SUMIFS(node!$M$2:$M$500, node!$C$2:$C$500,"="&amp;A118, deployment!$C$2:$C$500,"&lt;&gt;"&amp;""),"")</f>
        <v/>
      </c>
    </row>
    <row r="119" spans="1:30" ht="15.75" customHeight="1" x14ac:dyDescent="0.25">
      <c r="A119" s="58" t="str">
        <f>IF(ISNONTEXT(node_raw[[#This Row],[Column2]]), "", node_raw[[#This Row],[Column2]])</f>
        <v/>
      </c>
      <c r="B119" s="60" t="str">
        <f>IF(A119&lt;&gt;"", _xlfn.XLOOKUP(A119, node!$C$2:$C$500, node!$D$2:$D$500), "")</f>
        <v/>
      </c>
      <c r="C119" s="61" t="str">
        <f>IF(A119&lt;&gt;"", _xlfn.XLOOKUP(A119, node!$C$2:$C$500, node!$E$2:$E$500), "")</f>
        <v/>
      </c>
      <c r="D119" s="61" t="str">
        <f>IF(A119&lt;&gt;"",COUNTIFS(node!$C$2:$C$500,"="&amp;A119, node!$C$2:$C$500,"&lt;&gt;"&amp;""),"")</f>
        <v/>
      </c>
      <c r="E119" s="62" t="str">
        <f>IF(A119&lt;&gt;"",SUMIFS(node!$F$2:$F$500, node!$C$2:$C$500,"="&amp;A119, node!$C$2:$C$500,"&lt;&gt;"&amp;"")/(B119*D119),"")</f>
        <v/>
      </c>
      <c r="F119" s="77" t="str">
        <f>IF(A119&lt;&gt;"",SUMIFS(node!$H$2:$H$500, node!$C$2:$C$500,"="&amp;A119, node!$C$2:$C$500,"&lt;&gt;"&amp;"")/(C119*D119),"")</f>
        <v/>
      </c>
      <c r="G119" s="75" t="str">
        <f>IF(A119&lt;&gt;"",SUMIFS(deployment!$F$2:$F$500, deployment!$D$2:$D$500,"="&amp;A119, deployment!$D$2:$D$500,"&lt;&gt;"&amp;""),"")</f>
        <v/>
      </c>
      <c r="H119" s="12" t="str">
        <f>IF(A119&lt;&gt;"",SUMIFS(deployment!$G$2:$G$500, deployment!$D$2:$D$500,"="&amp;A119, deployment!$D$2:$D$500,"&lt;&gt;"&amp;""),"")</f>
        <v/>
      </c>
      <c r="I119" s="13" t="str">
        <f>IF(A119&lt;&gt;"",SUMIFS(deployment!$H$2:$H$500, deployment!$D$2:$D$500,"="&amp;A119, deployment!$D$2:$D$500,"&lt;&gt;"&amp;""),"")</f>
        <v/>
      </c>
      <c r="J119" s="15" t="str">
        <f>IF(A119&lt;&gt;"",SUMIFS(deployment!$I$2:$I$500, deployment!$D$2:$D$500,"="&amp;A119, deployment!$D$2:$D$500,"&lt;&gt;"&amp;""),"")</f>
        <v/>
      </c>
      <c r="K119" s="43" t="str">
        <f>IF(A119&lt;&gt;"",SUMIFS(deployment!$J$2:$J$500, deployment!$D$2:$D$500,"="&amp;A119, deployment!$D$2:$D$500,"&lt;&gt;"&amp;""),"")</f>
        <v/>
      </c>
      <c r="L119" s="43" t="str">
        <f>IF(A119&lt;&gt;"",SUMIFS(deployment!$K$2:$K$500, deployment!$D$2:$D$500,"="&amp;A119, deployment!$D$2:$D$500,"&lt;&gt;"&amp;""),"")</f>
        <v/>
      </c>
      <c r="M119" s="43" t="str">
        <f>IF(A119&lt;&gt;"",SUMIFS(deployment!$L$2:$L$500, deployment!$D$2:$D$500,"="&amp;A119, deployment!$D$2:$D$500,"&lt;&gt;"&amp;""),"")</f>
        <v/>
      </c>
      <c r="N119" s="43" t="str">
        <f>IF(A119&lt;&gt;"",SUMIFS(deployment!$M$2:$M$500, deployment!$D$2:$D$500,"="&amp;A119, deployment!$D$2:$D$500,"&lt;&gt;"&amp;""),"")</f>
        <v/>
      </c>
      <c r="O119" s="63"/>
      <c r="P119" s="64" t="str">
        <f t="shared" si="11"/>
        <v/>
      </c>
      <c r="Q119" s="64" t="str">
        <f t="shared" si="12"/>
        <v/>
      </c>
      <c r="R119" s="11" t="str">
        <f t="shared" si="13"/>
        <v/>
      </c>
      <c r="S119" s="11" t="str">
        <f t="shared" si="14"/>
        <v/>
      </c>
      <c r="T119" s="11" t="str">
        <f t="shared" si="15"/>
        <v/>
      </c>
      <c r="U119" s="11" t="str">
        <f t="shared" si="16"/>
        <v/>
      </c>
      <c r="V119" s="11" t="str">
        <f t="shared" si="17"/>
        <v/>
      </c>
      <c r="W119" s="11" t="str">
        <f t="shared" si="18"/>
        <v/>
      </c>
      <c r="X119" s="65" t="str">
        <f t="shared" si="19"/>
        <v/>
      </c>
      <c r="Y119" s="66" t="str">
        <f t="shared" si="20"/>
        <v/>
      </c>
      <c r="Z119" s="67" t="str">
        <f t="shared" si="21"/>
        <v/>
      </c>
      <c r="AA119" s="68" t="str">
        <f>IF(A119&lt;&gt;"", _xlfn.XLOOKUP(A119, node!$C$2:$C$500, node!$J$2:$J$500)*D119/O119, "")</f>
        <v/>
      </c>
      <c r="AB119" s="69" t="str">
        <f>IF(A119&lt;&gt;"", _xlfn.XLOOKUP(A119, node!$C$2:$C$500, node!$K$2:$K$500)*D119/O119, "")</f>
        <v/>
      </c>
      <c r="AC119" s="72" t="str">
        <f>IF(A119&lt;&gt;"",SUMIFS(node!$L$2:$L$500, node!$C$2:$C$500,"="&amp;A119, deployment!$C$2:$C$500,"&lt;&gt;"&amp;""),"")</f>
        <v/>
      </c>
      <c r="AD119" s="72" t="str">
        <f>IF(A119&lt;&gt;"",SUMIFS(node!$M$2:$M$500, node!$C$2:$C$500,"="&amp;A119, deployment!$C$2:$C$500,"&lt;&gt;"&amp;""),"")</f>
        <v/>
      </c>
    </row>
    <row r="120" spans="1:30" ht="15.75" customHeight="1" x14ac:dyDescent="0.25">
      <c r="A120" s="58" t="str">
        <f>IF(ISNONTEXT(node_raw[[#This Row],[Column2]]), "", node_raw[[#This Row],[Column2]])</f>
        <v/>
      </c>
      <c r="B120" s="60" t="str">
        <f>IF(A120&lt;&gt;"", _xlfn.XLOOKUP(A120, node!$C$2:$C$500, node!$D$2:$D$500), "")</f>
        <v/>
      </c>
      <c r="C120" s="61" t="str">
        <f>IF(A120&lt;&gt;"", _xlfn.XLOOKUP(A120, node!$C$2:$C$500, node!$E$2:$E$500), "")</f>
        <v/>
      </c>
      <c r="D120" s="61" t="str">
        <f>IF(A120&lt;&gt;"",COUNTIFS(node!$C$2:$C$500,"="&amp;A120, node!$C$2:$C$500,"&lt;&gt;"&amp;""),"")</f>
        <v/>
      </c>
      <c r="E120" s="62" t="str">
        <f>IF(A120&lt;&gt;"",SUMIFS(node!$F$2:$F$500, node!$C$2:$C$500,"="&amp;A120, node!$C$2:$C$500,"&lt;&gt;"&amp;"")/(B120*D120),"")</f>
        <v/>
      </c>
      <c r="F120" s="77" t="str">
        <f>IF(A120&lt;&gt;"",SUMIFS(node!$H$2:$H$500, node!$C$2:$C$500,"="&amp;A120, node!$C$2:$C$500,"&lt;&gt;"&amp;"")/(C120*D120),"")</f>
        <v/>
      </c>
      <c r="G120" s="75" t="str">
        <f>IF(A120&lt;&gt;"",SUMIFS(deployment!$F$2:$F$500, deployment!$D$2:$D$500,"="&amp;A120, deployment!$D$2:$D$500,"&lt;&gt;"&amp;""),"")</f>
        <v/>
      </c>
      <c r="H120" s="12" t="str">
        <f>IF(A120&lt;&gt;"",SUMIFS(deployment!$G$2:$G$500, deployment!$D$2:$D$500,"="&amp;A120, deployment!$D$2:$D$500,"&lt;&gt;"&amp;""),"")</f>
        <v/>
      </c>
      <c r="I120" s="13" t="str">
        <f>IF(A120&lt;&gt;"",SUMIFS(deployment!$H$2:$H$500, deployment!$D$2:$D$500,"="&amp;A120, deployment!$D$2:$D$500,"&lt;&gt;"&amp;""),"")</f>
        <v/>
      </c>
      <c r="J120" s="15" t="str">
        <f>IF(A120&lt;&gt;"",SUMIFS(deployment!$I$2:$I$500, deployment!$D$2:$D$500,"="&amp;A120, deployment!$D$2:$D$500,"&lt;&gt;"&amp;""),"")</f>
        <v/>
      </c>
      <c r="K120" s="43" t="str">
        <f>IF(A120&lt;&gt;"",SUMIFS(deployment!$J$2:$J$500, deployment!$D$2:$D$500,"="&amp;A120, deployment!$D$2:$D$500,"&lt;&gt;"&amp;""),"")</f>
        <v/>
      </c>
      <c r="L120" s="43" t="str">
        <f>IF(A120&lt;&gt;"",SUMIFS(deployment!$K$2:$K$500, deployment!$D$2:$D$500,"="&amp;A120, deployment!$D$2:$D$500,"&lt;&gt;"&amp;""),"")</f>
        <v/>
      </c>
      <c r="M120" s="43" t="str">
        <f>IF(A120&lt;&gt;"",SUMIFS(deployment!$L$2:$L$500, deployment!$D$2:$D$500,"="&amp;A120, deployment!$D$2:$D$500,"&lt;&gt;"&amp;""),"")</f>
        <v/>
      </c>
      <c r="N120" s="43" t="str">
        <f>IF(A120&lt;&gt;"",SUMIFS(deployment!$M$2:$M$500, deployment!$D$2:$D$500,"="&amp;A120, deployment!$D$2:$D$500,"&lt;&gt;"&amp;""),"")</f>
        <v/>
      </c>
      <c r="O120" s="63"/>
      <c r="P120" s="64" t="str">
        <f t="shared" si="11"/>
        <v/>
      </c>
      <c r="Q120" s="64" t="str">
        <f t="shared" si="12"/>
        <v/>
      </c>
      <c r="R120" s="11" t="str">
        <f t="shared" si="13"/>
        <v/>
      </c>
      <c r="S120" s="11" t="str">
        <f t="shared" si="14"/>
        <v/>
      </c>
      <c r="T120" s="11" t="str">
        <f t="shared" si="15"/>
        <v/>
      </c>
      <c r="U120" s="11" t="str">
        <f t="shared" si="16"/>
        <v/>
      </c>
      <c r="V120" s="11" t="str">
        <f t="shared" si="17"/>
        <v/>
      </c>
      <c r="W120" s="11" t="str">
        <f t="shared" si="18"/>
        <v/>
      </c>
      <c r="X120" s="65" t="str">
        <f t="shared" si="19"/>
        <v/>
      </c>
      <c r="Y120" s="66" t="str">
        <f t="shared" si="20"/>
        <v/>
      </c>
      <c r="Z120" s="67" t="str">
        <f t="shared" si="21"/>
        <v/>
      </c>
      <c r="AA120" s="68" t="str">
        <f>IF(A120&lt;&gt;"", _xlfn.XLOOKUP(A120, node!$C$2:$C$500, node!$J$2:$J$500)*D120/O120, "")</f>
        <v/>
      </c>
      <c r="AB120" s="69" t="str">
        <f>IF(A120&lt;&gt;"", _xlfn.XLOOKUP(A120, node!$C$2:$C$500, node!$K$2:$K$500)*D120/O120, "")</f>
        <v/>
      </c>
      <c r="AC120" s="72" t="str">
        <f>IF(A120&lt;&gt;"",SUMIFS(node!$L$2:$L$500, node!$C$2:$C$500,"="&amp;A120, deployment!$C$2:$C$500,"&lt;&gt;"&amp;""),"")</f>
        <v/>
      </c>
      <c r="AD120" s="72" t="str">
        <f>IF(A120&lt;&gt;"",SUMIFS(node!$M$2:$M$500, node!$C$2:$C$500,"="&amp;A120, deployment!$C$2:$C$500,"&lt;&gt;"&amp;""),"")</f>
        <v/>
      </c>
    </row>
    <row r="121" spans="1:30" ht="15.75" customHeight="1" x14ac:dyDescent="0.25">
      <c r="A121" s="58" t="str">
        <f>IF(ISNONTEXT(node_raw[[#This Row],[Column2]]), "", node_raw[[#This Row],[Column2]])</f>
        <v/>
      </c>
      <c r="B121" s="60" t="str">
        <f>IF(A121&lt;&gt;"", _xlfn.XLOOKUP(A121, node!$C$2:$C$500, node!$D$2:$D$500), "")</f>
        <v/>
      </c>
      <c r="C121" s="61" t="str">
        <f>IF(A121&lt;&gt;"", _xlfn.XLOOKUP(A121, node!$C$2:$C$500, node!$E$2:$E$500), "")</f>
        <v/>
      </c>
      <c r="D121" s="61" t="str">
        <f>IF(A121&lt;&gt;"",COUNTIFS(node!$C$2:$C$500,"="&amp;A121, node!$C$2:$C$500,"&lt;&gt;"&amp;""),"")</f>
        <v/>
      </c>
      <c r="E121" s="62" t="str">
        <f>IF(A121&lt;&gt;"",SUMIFS(node!$F$2:$F$500, node!$C$2:$C$500,"="&amp;A121, node!$C$2:$C$500,"&lt;&gt;"&amp;"")/(B121*D121),"")</f>
        <v/>
      </c>
      <c r="F121" s="77" t="str">
        <f>IF(A121&lt;&gt;"",SUMIFS(node!$H$2:$H$500, node!$C$2:$C$500,"="&amp;A121, node!$C$2:$C$500,"&lt;&gt;"&amp;"")/(C121*D121),"")</f>
        <v/>
      </c>
      <c r="G121" s="75" t="str">
        <f>IF(A121&lt;&gt;"",SUMIFS(deployment!$F$2:$F$500, deployment!$D$2:$D$500,"="&amp;A121, deployment!$D$2:$D$500,"&lt;&gt;"&amp;""),"")</f>
        <v/>
      </c>
      <c r="H121" s="12" t="str">
        <f>IF(A121&lt;&gt;"",SUMIFS(deployment!$G$2:$G$500, deployment!$D$2:$D$500,"="&amp;A121, deployment!$D$2:$D$500,"&lt;&gt;"&amp;""),"")</f>
        <v/>
      </c>
      <c r="I121" s="13" t="str">
        <f>IF(A121&lt;&gt;"",SUMIFS(deployment!$H$2:$H$500, deployment!$D$2:$D$500,"="&amp;A121, deployment!$D$2:$D$500,"&lt;&gt;"&amp;""),"")</f>
        <v/>
      </c>
      <c r="J121" s="15" t="str">
        <f>IF(A121&lt;&gt;"",SUMIFS(deployment!$I$2:$I$500, deployment!$D$2:$D$500,"="&amp;A121, deployment!$D$2:$D$500,"&lt;&gt;"&amp;""),"")</f>
        <v/>
      </c>
      <c r="K121" s="43" t="str">
        <f>IF(A121&lt;&gt;"",SUMIFS(deployment!$J$2:$J$500, deployment!$D$2:$D$500,"="&amp;A121, deployment!$D$2:$D$500,"&lt;&gt;"&amp;""),"")</f>
        <v/>
      </c>
      <c r="L121" s="43" t="str">
        <f>IF(A121&lt;&gt;"",SUMIFS(deployment!$K$2:$K$500, deployment!$D$2:$D$500,"="&amp;A121, deployment!$D$2:$D$500,"&lt;&gt;"&amp;""),"")</f>
        <v/>
      </c>
      <c r="M121" s="43" t="str">
        <f>IF(A121&lt;&gt;"",SUMIFS(deployment!$L$2:$L$500, deployment!$D$2:$D$500,"="&amp;A121, deployment!$D$2:$D$500,"&lt;&gt;"&amp;""),"")</f>
        <v/>
      </c>
      <c r="N121" s="43" t="str">
        <f>IF(A121&lt;&gt;"",SUMIFS(deployment!$M$2:$M$500, deployment!$D$2:$D$500,"="&amp;A121, deployment!$D$2:$D$500,"&lt;&gt;"&amp;""),"")</f>
        <v/>
      </c>
      <c r="O121" s="63"/>
      <c r="P121" s="64" t="str">
        <f t="shared" si="11"/>
        <v/>
      </c>
      <c r="Q121" s="64" t="str">
        <f t="shared" si="12"/>
        <v/>
      </c>
      <c r="R121" s="11" t="str">
        <f t="shared" si="13"/>
        <v/>
      </c>
      <c r="S121" s="11" t="str">
        <f t="shared" si="14"/>
        <v/>
      </c>
      <c r="T121" s="11" t="str">
        <f t="shared" si="15"/>
        <v/>
      </c>
      <c r="U121" s="11" t="str">
        <f t="shared" si="16"/>
        <v/>
      </c>
      <c r="V121" s="11" t="str">
        <f t="shared" si="17"/>
        <v/>
      </c>
      <c r="W121" s="11" t="str">
        <f t="shared" si="18"/>
        <v/>
      </c>
      <c r="X121" s="65" t="str">
        <f t="shared" si="19"/>
        <v/>
      </c>
      <c r="Y121" s="66" t="str">
        <f t="shared" si="20"/>
        <v/>
      </c>
      <c r="Z121" s="67" t="str">
        <f t="shared" si="21"/>
        <v/>
      </c>
      <c r="AA121" s="68" t="str">
        <f>IF(A121&lt;&gt;"", _xlfn.XLOOKUP(A121, node!$C$2:$C$500, node!$J$2:$J$500)*D121/O121, "")</f>
        <v/>
      </c>
      <c r="AB121" s="69" t="str">
        <f>IF(A121&lt;&gt;"", _xlfn.XLOOKUP(A121, node!$C$2:$C$500, node!$K$2:$K$500)*D121/O121, "")</f>
        <v/>
      </c>
      <c r="AC121" s="72" t="str">
        <f>IF(A121&lt;&gt;"",SUMIFS(node!$L$2:$L$500, node!$C$2:$C$500,"="&amp;A121, deployment!$C$2:$C$500,"&lt;&gt;"&amp;""),"")</f>
        <v/>
      </c>
      <c r="AD121" s="72" t="str">
        <f>IF(A121&lt;&gt;"",SUMIFS(node!$M$2:$M$500, node!$C$2:$C$500,"="&amp;A121, deployment!$C$2:$C$500,"&lt;&gt;"&amp;""),"")</f>
        <v/>
      </c>
    </row>
    <row r="122" spans="1:30" ht="15.75" customHeight="1" x14ac:dyDescent="0.25">
      <c r="A122" s="58" t="str">
        <f>IF(ISNONTEXT(node_raw[[#This Row],[Column2]]), "", node_raw[[#This Row],[Column2]])</f>
        <v/>
      </c>
      <c r="B122" s="60" t="str">
        <f>IF(A122&lt;&gt;"", _xlfn.XLOOKUP(A122, node!$C$2:$C$500, node!$D$2:$D$500), "")</f>
        <v/>
      </c>
      <c r="C122" s="61" t="str">
        <f>IF(A122&lt;&gt;"", _xlfn.XLOOKUP(A122, node!$C$2:$C$500, node!$E$2:$E$500), "")</f>
        <v/>
      </c>
      <c r="D122" s="61" t="str">
        <f>IF(A122&lt;&gt;"",COUNTIFS(node!$C$2:$C$500,"="&amp;A122, node!$C$2:$C$500,"&lt;&gt;"&amp;""),"")</f>
        <v/>
      </c>
      <c r="E122" s="62" t="str">
        <f>IF(A122&lt;&gt;"",SUMIFS(node!$F$2:$F$500, node!$C$2:$C$500,"="&amp;A122, node!$C$2:$C$500,"&lt;&gt;"&amp;"")/(B122*D122),"")</f>
        <v/>
      </c>
      <c r="F122" s="77" t="str">
        <f>IF(A122&lt;&gt;"",SUMIFS(node!$H$2:$H$500, node!$C$2:$C$500,"="&amp;A122, node!$C$2:$C$500,"&lt;&gt;"&amp;"")/(C122*D122),"")</f>
        <v/>
      </c>
      <c r="G122" s="75" t="str">
        <f>IF(A122&lt;&gt;"",SUMIFS(deployment!$F$2:$F$500, deployment!$D$2:$D$500,"="&amp;A122, deployment!$D$2:$D$500,"&lt;&gt;"&amp;""),"")</f>
        <v/>
      </c>
      <c r="H122" s="12" t="str">
        <f>IF(A122&lt;&gt;"",SUMIFS(deployment!$G$2:$G$500, deployment!$D$2:$D$500,"="&amp;A122, deployment!$D$2:$D$500,"&lt;&gt;"&amp;""),"")</f>
        <v/>
      </c>
      <c r="I122" s="13" t="str">
        <f>IF(A122&lt;&gt;"",SUMIFS(deployment!$H$2:$H$500, deployment!$D$2:$D$500,"="&amp;A122, deployment!$D$2:$D$500,"&lt;&gt;"&amp;""),"")</f>
        <v/>
      </c>
      <c r="J122" s="15" t="str">
        <f>IF(A122&lt;&gt;"",SUMIFS(deployment!$I$2:$I$500, deployment!$D$2:$D$500,"="&amp;A122, deployment!$D$2:$D$500,"&lt;&gt;"&amp;""),"")</f>
        <v/>
      </c>
      <c r="K122" s="43" t="str">
        <f>IF(A122&lt;&gt;"",SUMIFS(deployment!$J$2:$J$500, deployment!$D$2:$D$500,"="&amp;A122, deployment!$D$2:$D$500,"&lt;&gt;"&amp;""),"")</f>
        <v/>
      </c>
      <c r="L122" s="43" t="str">
        <f>IF(A122&lt;&gt;"",SUMIFS(deployment!$K$2:$K$500, deployment!$D$2:$D$500,"="&amp;A122, deployment!$D$2:$D$500,"&lt;&gt;"&amp;""),"")</f>
        <v/>
      </c>
      <c r="M122" s="43" t="str">
        <f>IF(A122&lt;&gt;"",SUMIFS(deployment!$L$2:$L$500, deployment!$D$2:$D$500,"="&amp;A122, deployment!$D$2:$D$500,"&lt;&gt;"&amp;""),"")</f>
        <v/>
      </c>
      <c r="N122" s="43" t="str">
        <f>IF(A122&lt;&gt;"",SUMIFS(deployment!$M$2:$M$500, deployment!$D$2:$D$500,"="&amp;A122, deployment!$D$2:$D$500,"&lt;&gt;"&amp;""),"")</f>
        <v/>
      </c>
      <c r="O122" s="63"/>
      <c r="P122" s="64" t="str">
        <f t="shared" si="11"/>
        <v/>
      </c>
      <c r="Q122" s="64" t="str">
        <f t="shared" si="12"/>
        <v/>
      </c>
      <c r="R122" s="11" t="str">
        <f t="shared" si="13"/>
        <v/>
      </c>
      <c r="S122" s="11" t="str">
        <f t="shared" si="14"/>
        <v/>
      </c>
      <c r="T122" s="11" t="str">
        <f t="shared" si="15"/>
        <v/>
      </c>
      <c r="U122" s="11" t="str">
        <f t="shared" si="16"/>
        <v/>
      </c>
      <c r="V122" s="11" t="str">
        <f t="shared" si="17"/>
        <v/>
      </c>
      <c r="W122" s="11" t="str">
        <f t="shared" si="18"/>
        <v/>
      </c>
      <c r="X122" s="65" t="str">
        <f t="shared" si="19"/>
        <v/>
      </c>
      <c r="Y122" s="66" t="str">
        <f t="shared" si="20"/>
        <v/>
      </c>
      <c r="Z122" s="67" t="str">
        <f t="shared" si="21"/>
        <v/>
      </c>
      <c r="AA122" s="68" t="str">
        <f>IF(A122&lt;&gt;"", _xlfn.XLOOKUP(A122, node!$C$2:$C$500, node!$J$2:$J$500)*D122/O122, "")</f>
        <v/>
      </c>
      <c r="AB122" s="69" t="str">
        <f>IF(A122&lt;&gt;"", _xlfn.XLOOKUP(A122, node!$C$2:$C$500, node!$K$2:$K$500)*D122/O122, "")</f>
        <v/>
      </c>
      <c r="AC122" s="72" t="str">
        <f>IF(A122&lt;&gt;"",SUMIFS(node!$L$2:$L$500, node!$C$2:$C$500,"="&amp;A122, deployment!$C$2:$C$500,"&lt;&gt;"&amp;""),"")</f>
        <v/>
      </c>
      <c r="AD122" s="72" t="str">
        <f>IF(A122&lt;&gt;"",SUMIFS(node!$M$2:$M$500, node!$C$2:$C$500,"="&amp;A122, deployment!$C$2:$C$500,"&lt;&gt;"&amp;""),"")</f>
        <v/>
      </c>
    </row>
    <row r="123" spans="1:30" ht="15.75" customHeight="1" x14ac:dyDescent="0.25">
      <c r="A123" s="58" t="str">
        <f>IF(ISNONTEXT(node_raw[[#This Row],[Column2]]), "", node_raw[[#This Row],[Column2]])</f>
        <v/>
      </c>
      <c r="B123" s="60" t="str">
        <f>IF(A123&lt;&gt;"", _xlfn.XLOOKUP(A123, node!$C$2:$C$500, node!$D$2:$D$500), "")</f>
        <v/>
      </c>
      <c r="C123" s="61" t="str">
        <f>IF(A123&lt;&gt;"", _xlfn.XLOOKUP(A123, node!$C$2:$C$500, node!$E$2:$E$500), "")</f>
        <v/>
      </c>
      <c r="D123" s="61" t="str">
        <f>IF(A123&lt;&gt;"",COUNTIFS(node!$C$2:$C$500,"="&amp;A123, node!$C$2:$C$500,"&lt;&gt;"&amp;""),"")</f>
        <v/>
      </c>
      <c r="E123" s="62" t="str">
        <f>IF(A123&lt;&gt;"",SUMIFS(node!$F$2:$F$500, node!$C$2:$C$500,"="&amp;A123, node!$C$2:$C$500,"&lt;&gt;"&amp;"")/(B123*D123),"")</f>
        <v/>
      </c>
      <c r="F123" s="77" t="str">
        <f>IF(A123&lt;&gt;"",SUMIFS(node!$H$2:$H$500, node!$C$2:$C$500,"="&amp;A123, node!$C$2:$C$500,"&lt;&gt;"&amp;"")/(C123*D123),"")</f>
        <v/>
      </c>
      <c r="G123" s="75" t="str">
        <f>IF(A123&lt;&gt;"",SUMIFS(deployment!$F$2:$F$500, deployment!$D$2:$D$500,"="&amp;A123, deployment!$D$2:$D$500,"&lt;&gt;"&amp;""),"")</f>
        <v/>
      </c>
      <c r="H123" s="12" t="str">
        <f>IF(A123&lt;&gt;"",SUMIFS(deployment!$G$2:$G$500, deployment!$D$2:$D$500,"="&amp;A123, deployment!$D$2:$D$500,"&lt;&gt;"&amp;""),"")</f>
        <v/>
      </c>
      <c r="I123" s="13" t="str">
        <f>IF(A123&lt;&gt;"",SUMIFS(deployment!$H$2:$H$500, deployment!$D$2:$D$500,"="&amp;A123, deployment!$D$2:$D$500,"&lt;&gt;"&amp;""),"")</f>
        <v/>
      </c>
      <c r="J123" s="15" t="str">
        <f>IF(A123&lt;&gt;"",SUMIFS(deployment!$I$2:$I$500, deployment!$D$2:$D$500,"="&amp;A123, deployment!$D$2:$D$500,"&lt;&gt;"&amp;""),"")</f>
        <v/>
      </c>
      <c r="K123" s="43" t="str">
        <f>IF(A123&lt;&gt;"",SUMIFS(deployment!$J$2:$J$500, deployment!$D$2:$D$500,"="&amp;A123, deployment!$D$2:$D$500,"&lt;&gt;"&amp;""),"")</f>
        <v/>
      </c>
      <c r="L123" s="43" t="str">
        <f>IF(A123&lt;&gt;"",SUMIFS(deployment!$K$2:$K$500, deployment!$D$2:$D$500,"="&amp;A123, deployment!$D$2:$D$500,"&lt;&gt;"&amp;""),"")</f>
        <v/>
      </c>
      <c r="M123" s="43" t="str">
        <f>IF(A123&lt;&gt;"",SUMIFS(deployment!$L$2:$L$500, deployment!$D$2:$D$500,"="&amp;A123, deployment!$D$2:$D$500,"&lt;&gt;"&amp;""),"")</f>
        <v/>
      </c>
      <c r="N123" s="43" t="str">
        <f>IF(A123&lt;&gt;"",SUMIFS(deployment!$M$2:$M$500, deployment!$D$2:$D$500,"="&amp;A123, deployment!$D$2:$D$500,"&lt;&gt;"&amp;""),"")</f>
        <v/>
      </c>
      <c r="O123" s="63"/>
      <c r="P123" s="64" t="str">
        <f t="shared" si="11"/>
        <v/>
      </c>
      <c r="Q123" s="64" t="str">
        <f t="shared" si="12"/>
        <v/>
      </c>
      <c r="R123" s="11" t="str">
        <f t="shared" si="13"/>
        <v/>
      </c>
      <c r="S123" s="11" t="str">
        <f t="shared" si="14"/>
        <v/>
      </c>
      <c r="T123" s="11" t="str">
        <f t="shared" si="15"/>
        <v/>
      </c>
      <c r="U123" s="11" t="str">
        <f t="shared" si="16"/>
        <v/>
      </c>
      <c r="V123" s="11" t="str">
        <f t="shared" si="17"/>
        <v/>
      </c>
      <c r="W123" s="11" t="str">
        <f t="shared" si="18"/>
        <v/>
      </c>
      <c r="X123" s="65" t="str">
        <f t="shared" si="19"/>
        <v/>
      </c>
      <c r="Y123" s="66" t="str">
        <f t="shared" si="20"/>
        <v/>
      </c>
      <c r="Z123" s="67" t="str">
        <f t="shared" si="21"/>
        <v/>
      </c>
      <c r="AA123" s="68" t="str">
        <f>IF(A123&lt;&gt;"", _xlfn.XLOOKUP(A123, node!$C$2:$C$500, node!$J$2:$J$500)*D123/O123, "")</f>
        <v/>
      </c>
      <c r="AB123" s="69" t="str">
        <f>IF(A123&lt;&gt;"", _xlfn.XLOOKUP(A123, node!$C$2:$C$500, node!$K$2:$K$500)*D123/O123, "")</f>
        <v/>
      </c>
      <c r="AC123" s="72" t="str">
        <f>IF(A123&lt;&gt;"",SUMIFS(node!$L$2:$L$500, node!$C$2:$C$500,"="&amp;A123, deployment!$C$2:$C$500,"&lt;&gt;"&amp;""),"")</f>
        <v/>
      </c>
      <c r="AD123" s="72" t="str">
        <f>IF(A123&lt;&gt;"",SUMIFS(node!$M$2:$M$500, node!$C$2:$C$500,"="&amp;A123, deployment!$C$2:$C$500,"&lt;&gt;"&amp;""),"")</f>
        <v/>
      </c>
    </row>
    <row r="124" spans="1:30" ht="15.75" customHeight="1" x14ac:dyDescent="0.25">
      <c r="A124" s="58" t="str">
        <f>IF(ISNONTEXT(node_raw[[#This Row],[Column2]]), "", node_raw[[#This Row],[Column2]])</f>
        <v/>
      </c>
      <c r="B124" s="60" t="str">
        <f>IF(A124&lt;&gt;"", _xlfn.XLOOKUP(A124, node!$C$2:$C$500, node!$D$2:$D$500), "")</f>
        <v/>
      </c>
      <c r="C124" s="61" t="str">
        <f>IF(A124&lt;&gt;"", _xlfn.XLOOKUP(A124, node!$C$2:$C$500, node!$E$2:$E$500), "")</f>
        <v/>
      </c>
      <c r="D124" s="61" t="str">
        <f>IF(A124&lt;&gt;"",COUNTIFS(node!$C$2:$C$500,"="&amp;A124, node!$C$2:$C$500,"&lt;&gt;"&amp;""),"")</f>
        <v/>
      </c>
      <c r="E124" s="62" t="str">
        <f>IF(A124&lt;&gt;"",SUMIFS(node!$F$2:$F$500, node!$C$2:$C$500,"="&amp;A124, node!$C$2:$C$500,"&lt;&gt;"&amp;"")/(B124*D124),"")</f>
        <v/>
      </c>
      <c r="F124" s="77" t="str">
        <f>IF(A124&lt;&gt;"",SUMIFS(node!$H$2:$H$500, node!$C$2:$C$500,"="&amp;A124, node!$C$2:$C$500,"&lt;&gt;"&amp;"")/(C124*D124),"")</f>
        <v/>
      </c>
      <c r="G124" s="75" t="str">
        <f>IF(A124&lt;&gt;"",SUMIFS(deployment!$F$2:$F$500, deployment!$D$2:$D$500,"="&amp;A124, deployment!$D$2:$D$500,"&lt;&gt;"&amp;""),"")</f>
        <v/>
      </c>
      <c r="H124" s="12" t="str">
        <f>IF(A124&lt;&gt;"",SUMIFS(deployment!$G$2:$G$500, deployment!$D$2:$D$500,"="&amp;A124, deployment!$D$2:$D$500,"&lt;&gt;"&amp;""),"")</f>
        <v/>
      </c>
      <c r="I124" s="13" t="str">
        <f>IF(A124&lt;&gt;"",SUMIFS(deployment!$H$2:$H$500, deployment!$D$2:$D$500,"="&amp;A124, deployment!$D$2:$D$500,"&lt;&gt;"&amp;""),"")</f>
        <v/>
      </c>
      <c r="J124" s="15" t="str">
        <f>IF(A124&lt;&gt;"",SUMIFS(deployment!$I$2:$I$500, deployment!$D$2:$D$500,"="&amp;A124, deployment!$D$2:$D$500,"&lt;&gt;"&amp;""),"")</f>
        <v/>
      </c>
      <c r="K124" s="43" t="str">
        <f>IF(A124&lt;&gt;"",SUMIFS(deployment!$J$2:$J$500, deployment!$D$2:$D$500,"="&amp;A124, deployment!$D$2:$D$500,"&lt;&gt;"&amp;""),"")</f>
        <v/>
      </c>
      <c r="L124" s="43" t="str">
        <f>IF(A124&lt;&gt;"",SUMIFS(deployment!$K$2:$K$500, deployment!$D$2:$D$500,"="&amp;A124, deployment!$D$2:$D$500,"&lt;&gt;"&amp;""),"")</f>
        <v/>
      </c>
      <c r="M124" s="43" t="str">
        <f>IF(A124&lt;&gt;"",SUMIFS(deployment!$L$2:$L$500, deployment!$D$2:$D$500,"="&amp;A124, deployment!$D$2:$D$500,"&lt;&gt;"&amp;""),"")</f>
        <v/>
      </c>
      <c r="N124" s="43" t="str">
        <f>IF(A124&lt;&gt;"",SUMIFS(deployment!$M$2:$M$500, deployment!$D$2:$D$500,"="&amp;A124, deployment!$D$2:$D$500,"&lt;&gt;"&amp;""),"")</f>
        <v/>
      </c>
      <c r="O124" s="63"/>
      <c r="P124" s="64" t="str">
        <f t="shared" si="11"/>
        <v/>
      </c>
      <c r="Q124" s="64" t="str">
        <f t="shared" si="12"/>
        <v/>
      </c>
      <c r="R124" s="11" t="str">
        <f t="shared" si="13"/>
        <v/>
      </c>
      <c r="S124" s="11" t="str">
        <f t="shared" si="14"/>
        <v/>
      </c>
      <c r="T124" s="11" t="str">
        <f t="shared" si="15"/>
        <v/>
      </c>
      <c r="U124" s="11" t="str">
        <f t="shared" si="16"/>
        <v/>
      </c>
      <c r="V124" s="11" t="str">
        <f t="shared" si="17"/>
        <v/>
      </c>
      <c r="W124" s="11" t="str">
        <f t="shared" si="18"/>
        <v/>
      </c>
      <c r="X124" s="65" t="str">
        <f t="shared" si="19"/>
        <v/>
      </c>
      <c r="Y124" s="66" t="str">
        <f t="shared" si="20"/>
        <v/>
      </c>
      <c r="Z124" s="67" t="str">
        <f t="shared" si="21"/>
        <v/>
      </c>
      <c r="AA124" s="68" t="str">
        <f>IF(A124&lt;&gt;"", _xlfn.XLOOKUP(A124, node!$C$2:$C$500, node!$J$2:$J$500)*D124/O124, "")</f>
        <v/>
      </c>
      <c r="AB124" s="69" t="str">
        <f>IF(A124&lt;&gt;"", _xlfn.XLOOKUP(A124, node!$C$2:$C$500, node!$K$2:$K$500)*D124/O124, "")</f>
        <v/>
      </c>
      <c r="AC124" s="72" t="str">
        <f>IF(A124&lt;&gt;"",SUMIFS(node!$L$2:$L$500, node!$C$2:$C$500,"="&amp;A124, deployment!$C$2:$C$500,"&lt;&gt;"&amp;""),"")</f>
        <v/>
      </c>
      <c r="AD124" s="72" t="str">
        <f>IF(A124&lt;&gt;"",SUMIFS(node!$M$2:$M$500, node!$C$2:$C$500,"="&amp;A124, deployment!$C$2:$C$500,"&lt;&gt;"&amp;""),"")</f>
        <v/>
      </c>
    </row>
    <row r="125" spans="1:30" ht="15.75" customHeight="1" x14ac:dyDescent="0.25">
      <c r="A125" s="58" t="str">
        <f>IF(ISNONTEXT(node_raw[[#This Row],[Column2]]), "", node_raw[[#This Row],[Column2]])</f>
        <v/>
      </c>
      <c r="B125" s="60" t="str">
        <f>IF(A125&lt;&gt;"", _xlfn.XLOOKUP(A125, node!$C$2:$C$500, node!$D$2:$D$500), "")</f>
        <v/>
      </c>
      <c r="C125" s="61" t="str">
        <f>IF(A125&lt;&gt;"", _xlfn.XLOOKUP(A125, node!$C$2:$C$500, node!$E$2:$E$500), "")</f>
        <v/>
      </c>
      <c r="D125" s="61" t="str">
        <f>IF(A125&lt;&gt;"",COUNTIFS(node!$C$2:$C$500,"="&amp;A125, node!$C$2:$C$500,"&lt;&gt;"&amp;""),"")</f>
        <v/>
      </c>
      <c r="E125" s="62" t="str">
        <f>IF(A125&lt;&gt;"",SUMIFS(node!$F$2:$F$500, node!$C$2:$C$500,"="&amp;A125, node!$C$2:$C$500,"&lt;&gt;"&amp;"")/(B125*D125),"")</f>
        <v/>
      </c>
      <c r="F125" s="77" t="str">
        <f>IF(A125&lt;&gt;"",SUMIFS(node!$H$2:$H$500, node!$C$2:$C$500,"="&amp;A125, node!$C$2:$C$500,"&lt;&gt;"&amp;"")/(C125*D125),"")</f>
        <v/>
      </c>
      <c r="G125" s="75" t="str">
        <f>IF(A125&lt;&gt;"",SUMIFS(deployment!$F$2:$F$500, deployment!$D$2:$D$500,"="&amp;A125, deployment!$D$2:$D$500,"&lt;&gt;"&amp;""),"")</f>
        <v/>
      </c>
      <c r="H125" s="12" t="str">
        <f>IF(A125&lt;&gt;"",SUMIFS(deployment!$G$2:$G$500, deployment!$D$2:$D$500,"="&amp;A125, deployment!$D$2:$D$500,"&lt;&gt;"&amp;""),"")</f>
        <v/>
      </c>
      <c r="I125" s="13" t="str">
        <f>IF(A125&lt;&gt;"",SUMIFS(deployment!$H$2:$H$500, deployment!$D$2:$D$500,"="&amp;A125, deployment!$D$2:$D$500,"&lt;&gt;"&amp;""),"")</f>
        <v/>
      </c>
      <c r="J125" s="15" t="str">
        <f>IF(A125&lt;&gt;"",SUMIFS(deployment!$I$2:$I$500, deployment!$D$2:$D$500,"="&amp;A125, deployment!$D$2:$D$500,"&lt;&gt;"&amp;""),"")</f>
        <v/>
      </c>
      <c r="K125" s="43" t="str">
        <f>IF(A125&lt;&gt;"",SUMIFS(deployment!$J$2:$J$500, deployment!$D$2:$D$500,"="&amp;A125, deployment!$D$2:$D$500,"&lt;&gt;"&amp;""),"")</f>
        <v/>
      </c>
      <c r="L125" s="43" t="str">
        <f>IF(A125&lt;&gt;"",SUMIFS(deployment!$K$2:$K$500, deployment!$D$2:$D$500,"="&amp;A125, deployment!$D$2:$D$500,"&lt;&gt;"&amp;""),"")</f>
        <v/>
      </c>
      <c r="M125" s="43" t="str">
        <f>IF(A125&lt;&gt;"",SUMIFS(deployment!$L$2:$L$500, deployment!$D$2:$D$500,"="&amp;A125, deployment!$D$2:$D$500,"&lt;&gt;"&amp;""),"")</f>
        <v/>
      </c>
      <c r="N125" s="43" t="str">
        <f>IF(A125&lt;&gt;"",SUMIFS(deployment!$M$2:$M$500, deployment!$D$2:$D$500,"="&amp;A125, deployment!$D$2:$D$500,"&lt;&gt;"&amp;""),"")</f>
        <v/>
      </c>
      <c r="O125" s="63"/>
      <c r="P125" s="64" t="str">
        <f t="shared" si="11"/>
        <v/>
      </c>
      <c r="Q125" s="64" t="str">
        <f t="shared" si="12"/>
        <v/>
      </c>
      <c r="R125" s="11" t="str">
        <f t="shared" si="13"/>
        <v/>
      </c>
      <c r="S125" s="11" t="str">
        <f t="shared" si="14"/>
        <v/>
      </c>
      <c r="T125" s="11" t="str">
        <f t="shared" si="15"/>
        <v/>
      </c>
      <c r="U125" s="11" t="str">
        <f t="shared" si="16"/>
        <v/>
      </c>
      <c r="V125" s="11" t="str">
        <f t="shared" si="17"/>
        <v/>
      </c>
      <c r="W125" s="11" t="str">
        <f t="shared" si="18"/>
        <v/>
      </c>
      <c r="X125" s="65" t="str">
        <f t="shared" si="19"/>
        <v/>
      </c>
      <c r="Y125" s="66" t="str">
        <f t="shared" si="20"/>
        <v/>
      </c>
      <c r="Z125" s="67" t="str">
        <f t="shared" si="21"/>
        <v/>
      </c>
      <c r="AA125" s="68" t="str">
        <f>IF(A125&lt;&gt;"", _xlfn.XLOOKUP(A125, node!$C$2:$C$500, node!$J$2:$J$500)*D125/O125, "")</f>
        <v/>
      </c>
      <c r="AB125" s="69" t="str">
        <f>IF(A125&lt;&gt;"", _xlfn.XLOOKUP(A125, node!$C$2:$C$500, node!$K$2:$K$500)*D125/O125, "")</f>
        <v/>
      </c>
      <c r="AC125" s="72" t="str">
        <f>IF(A125&lt;&gt;"",SUMIFS(node!$L$2:$L$500, node!$C$2:$C$500,"="&amp;A125, deployment!$C$2:$C$500,"&lt;&gt;"&amp;""),"")</f>
        <v/>
      </c>
      <c r="AD125" s="72" t="str">
        <f>IF(A125&lt;&gt;"",SUMIFS(node!$M$2:$M$500, node!$C$2:$C$500,"="&amp;A125, deployment!$C$2:$C$500,"&lt;&gt;"&amp;""),"")</f>
        <v/>
      </c>
    </row>
    <row r="126" spans="1:30" ht="15.75" customHeight="1" x14ac:dyDescent="0.25">
      <c r="A126" s="58" t="str">
        <f>IF(ISNONTEXT(node_raw[[#This Row],[Column2]]), "", node_raw[[#This Row],[Column2]])</f>
        <v/>
      </c>
      <c r="B126" s="60" t="str">
        <f>IF(A126&lt;&gt;"", _xlfn.XLOOKUP(A126, node!$C$2:$C$500, node!$D$2:$D$500), "")</f>
        <v/>
      </c>
      <c r="C126" s="61" t="str">
        <f>IF(A126&lt;&gt;"", _xlfn.XLOOKUP(A126, node!$C$2:$C$500, node!$E$2:$E$500), "")</f>
        <v/>
      </c>
      <c r="D126" s="61" t="str">
        <f>IF(A126&lt;&gt;"",COUNTIFS(node!$C$2:$C$500,"="&amp;A126, node!$C$2:$C$500,"&lt;&gt;"&amp;""),"")</f>
        <v/>
      </c>
      <c r="E126" s="62" t="str">
        <f>IF(A126&lt;&gt;"",SUMIFS(node!$F$2:$F$500, node!$C$2:$C$500,"="&amp;A126, node!$C$2:$C$500,"&lt;&gt;"&amp;"")/(B126*D126),"")</f>
        <v/>
      </c>
      <c r="F126" s="77" t="str">
        <f>IF(A126&lt;&gt;"",SUMIFS(node!$H$2:$H$500, node!$C$2:$C$500,"="&amp;A126, node!$C$2:$C$500,"&lt;&gt;"&amp;"")/(C126*D126),"")</f>
        <v/>
      </c>
      <c r="G126" s="75" t="str">
        <f>IF(A126&lt;&gt;"",SUMIFS(deployment!$F$2:$F$500, deployment!$D$2:$D$500,"="&amp;A126, deployment!$D$2:$D$500,"&lt;&gt;"&amp;""),"")</f>
        <v/>
      </c>
      <c r="H126" s="12" t="str">
        <f>IF(A126&lt;&gt;"",SUMIFS(deployment!$G$2:$G$500, deployment!$D$2:$D$500,"="&amp;A126, deployment!$D$2:$D$500,"&lt;&gt;"&amp;""),"")</f>
        <v/>
      </c>
      <c r="I126" s="13" t="str">
        <f>IF(A126&lt;&gt;"",SUMIFS(deployment!$H$2:$H$500, deployment!$D$2:$D$500,"="&amp;A126, deployment!$D$2:$D$500,"&lt;&gt;"&amp;""),"")</f>
        <v/>
      </c>
      <c r="J126" s="15" t="str">
        <f>IF(A126&lt;&gt;"",SUMIFS(deployment!$I$2:$I$500, deployment!$D$2:$D$500,"="&amp;A126, deployment!$D$2:$D$500,"&lt;&gt;"&amp;""),"")</f>
        <v/>
      </c>
      <c r="K126" s="43" t="str">
        <f>IF(A126&lt;&gt;"",SUMIFS(deployment!$J$2:$J$500, deployment!$D$2:$D$500,"="&amp;A126, deployment!$D$2:$D$500,"&lt;&gt;"&amp;""),"")</f>
        <v/>
      </c>
      <c r="L126" s="43" t="str">
        <f>IF(A126&lt;&gt;"",SUMIFS(deployment!$K$2:$K$500, deployment!$D$2:$D$500,"="&amp;A126, deployment!$D$2:$D$500,"&lt;&gt;"&amp;""),"")</f>
        <v/>
      </c>
      <c r="M126" s="43" t="str">
        <f>IF(A126&lt;&gt;"",SUMIFS(deployment!$L$2:$L$500, deployment!$D$2:$D$500,"="&amp;A126, deployment!$D$2:$D$500,"&lt;&gt;"&amp;""),"")</f>
        <v/>
      </c>
      <c r="N126" s="43" t="str">
        <f>IF(A126&lt;&gt;"",SUMIFS(deployment!$M$2:$M$500, deployment!$D$2:$D$500,"="&amp;A126, deployment!$D$2:$D$500,"&lt;&gt;"&amp;""),"")</f>
        <v/>
      </c>
      <c r="O126" s="63"/>
      <c r="P126" s="64" t="str">
        <f t="shared" si="11"/>
        <v/>
      </c>
      <c r="Q126" s="64" t="str">
        <f t="shared" si="12"/>
        <v/>
      </c>
      <c r="R126" s="11" t="str">
        <f t="shared" si="13"/>
        <v/>
      </c>
      <c r="S126" s="11" t="str">
        <f t="shared" si="14"/>
        <v/>
      </c>
      <c r="T126" s="11" t="str">
        <f t="shared" si="15"/>
        <v/>
      </c>
      <c r="U126" s="11" t="str">
        <f t="shared" si="16"/>
        <v/>
      </c>
      <c r="V126" s="11" t="str">
        <f t="shared" si="17"/>
        <v/>
      </c>
      <c r="W126" s="11" t="str">
        <f t="shared" si="18"/>
        <v/>
      </c>
      <c r="X126" s="65" t="str">
        <f t="shared" si="19"/>
        <v/>
      </c>
      <c r="Y126" s="66" t="str">
        <f t="shared" si="20"/>
        <v/>
      </c>
      <c r="Z126" s="67" t="str">
        <f t="shared" si="21"/>
        <v/>
      </c>
      <c r="AA126" s="68" t="str">
        <f>IF(A126&lt;&gt;"", _xlfn.XLOOKUP(A126, node!$C$2:$C$500, node!$J$2:$J$500)*D126/O126, "")</f>
        <v/>
      </c>
      <c r="AB126" s="69" t="str">
        <f>IF(A126&lt;&gt;"", _xlfn.XLOOKUP(A126, node!$C$2:$C$500, node!$K$2:$K$500)*D126/O126, "")</f>
        <v/>
      </c>
      <c r="AC126" s="72" t="str">
        <f>IF(A126&lt;&gt;"",SUMIFS(node!$L$2:$L$500, node!$C$2:$C$500,"="&amp;A126, deployment!$C$2:$C$500,"&lt;&gt;"&amp;""),"")</f>
        <v/>
      </c>
      <c r="AD126" s="72" t="str">
        <f>IF(A126&lt;&gt;"",SUMIFS(node!$M$2:$M$500, node!$C$2:$C$500,"="&amp;A126, deployment!$C$2:$C$500,"&lt;&gt;"&amp;""),"")</f>
        <v/>
      </c>
    </row>
    <row r="127" spans="1:30" ht="15.75" customHeight="1" x14ac:dyDescent="0.25">
      <c r="A127" s="58" t="str">
        <f>IF(ISNONTEXT(node_raw[[#This Row],[Column2]]), "", node_raw[[#This Row],[Column2]])</f>
        <v/>
      </c>
      <c r="B127" s="60" t="str">
        <f>IF(A127&lt;&gt;"", _xlfn.XLOOKUP(A127, node!$C$2:$C$500, node!$D$2:$D$500), "")</f>
        <v/>
      </c>
      <c r="C127" s="61" t="str">
        <f>IF(A127&lt;&gt;"", _xlfn.XLOOKUP(A127, node!$C$2:$C$500, node!$E$2:$E$500), "")</f>
        <v/>
      </c>
      <c r="D127" s="61" t="str">
        <f>IF(A127&lt;&gt;"",COUNTIFS(node!$C$2:$C$500,"="&amp;A127, node!$C$2:$C$500,"&lt;&gt;"&amp;""),"")</f>
        <v/>
      </c>
      <c r="E127" s="62" t="str">
        <f>IF(A127&lt;&gt;"",SUMIFS(node!$F$2:$F$500, node!$C$2:$C$500,"="&amp;A127, node!$C$2:$C$500,"&lt;&gt;"&amp;"")/(B127*D127),"")</f>
        <v/>
      </c>
      <c r="F127" s="77" t="str">
        <f>IF(A127&lt;&gt;"",SUMIFS(node!$H$2:$H$500, node!$C$2:$C$500,"="&amp;A127, node!$C$2:$C$500,"&lt;&gt;"&amp;"")/(C127*D127),"")</f>
        <v/>
      </c>
      <c r="G127" s="75" t="str">
        <f>IF(A127&lt;&gt;"",SUMIFS(deployment!$F$2:$F$500, deployment!$D$2:$D$500,"="&amp;A127, deployment!$D$2:$D$500,"&lt;&gt;"&amp;""),"")</f>
        <v/>
      </c>
      <c r="H127" s="12" t="str">
        <f>IF(A127&lt;&gt;"",SUMIFS(deployment!$G$2:$G$500, deployment!$D$2:$D$500,"="&amp;A127, deployment!$D$2:$D$500,"&lt;&gt;"&amp;""),"")</f>
        <v/>
      </c>
      <c r="I127" s="13" t="str">
        <f>IF(A127&lt;&gt;"",SUMIFS(deployment!$H$2:$H$500, deployment!$D$2:$D$500,"="&amp;A127, deployment!$D$2:$D$500,"&lt;&gt;"&amp;""),"")</f>
        <v/>
      </c>
      <c r="J127" s="15" t="str">
        <f>IF(A127&lt;&gt;"",SUMIFS(deployment!$I$2:$I$500, deployment!$D$2:$D$500,"="&amp;A127, deployment!$D$2:$D$500,"&lt;&gt;"&amp;""),"")</f>
        <v/>
      </c>
      <c r="K127" s="43" t="str">
        <f>IF(A127&lt;&gt;"",SUMIFS(deployment!$J$2:$J$500, deployment!$D$2:$D$500,"="&amp;A127, deployment!$D$2:$D$500,"&lt;&gt;"&amp;""),"")</f>
        <v/>
      </c>
      <c r="L127" s="43" t="str">
        <f>IF(A127&lt;&gt;"",SUMIFS(deployment!$K$2:$K$500, deployment!$D$2:$D$500,"="&amp;A127, deployment!$D$2:$D$500,"&lt;&gt;"&amp;""),"")</f>
        <v/>
      </c>
      <c r="M127" s="43" t="str">
        <f>IF(A127&lt;&gt;"",SUMIFS(deployment!$L$2:$L$500, deployment!$D$2:$D$500,"="&amp;A127, deployment!$D$2:$D$500,"&lt;&gt;"&amp;""),"")</f>
        <v/>
      </c>
      <c r="N127" s="43" t="str">
        <f>IF(A127&lt;&gt;"",SUMIFS(deployment!$M$2:$M$500, deployment!$D$2:$D$500,"="&amp;A127, deployment!$D$2:$D$500,"&lt;&gt;"&amp;""),"")</f>
        <v/>
      </c>
      <c r="O127" s="63"/>
      <c r="P127" s="64" t="str">
        <f t="shared" si="11"/>
        <v/>
      </c>
      <c r="Q127" s="64" t="str">
        <f t="shared" si="12"/>
        <v/>
      </c>
      <c r="R127" s="11" t="str">
        <f t="shared" si="13"/>
        <v/>
      </c>
      <c r="S127" s="11" t="str">
        <f t="shared" si="14"/>
        <v/>
      </c>
      <c r="T127" s="11" t="str">
        <f t="shared" si="15"/>
        <v/>
      </c>
      <c r="U127" s="11" t="str">
        <f t="shared" si="16"/>
        <v/>
      </c>
      <c r="V127" s="11" t="str">
        <f t="shared" si="17"/>
        <v/>
      </c>
      <c r="W127" s="11" t="str">
        <f t="shared" si="18"/>
        <v/>
      </c>
      <c r="X127" s="65" t="str">
        <f t="shared" si="19"/>
        <v/>
      </c>
      <c r="Y127" s="66" t="str">
        <f t="shared" si="20"/>
        <v/>
      </c>
      <c r="Z127" s="67" t="str">
        <f t="shared" si="21"/>
        <v/>
      </c>
      <c r="AA127" s="68" t="str">
        <f>IF(A127&lt;&gt;"", _xlfn.XLOOKUP(A127, node!$C$2:$C$500, node!$J$2:$J$500)*D127/O127, "")</f>
        <v/>
      </c>
      <c r="AB127" s="69" t="str">
        <f>IF(A127&lt;&gt;"", _xlfn.XLOOKUP(A127, node!$C$2:$C$500, node!$K$2:$K$500)*D127/O127, "")</f>
        <v/>
      </c>
      <c r="AC127" s="72" t="str">
        <f>IF(A127&lt;&gt;"",SUMIFS(node!$L$2:$L$500, node!$C$2:$C$500,"="&amp;A127, deployment!$C$2:$C$500,"&lt;&gt;"&amp;""),"")</f>
        <v/>
      </c>
      <c r="AD127" s="72" t="str">
        <f>IF(A127&lt;&gt;"",SUMIFS(node!$M$2:$M$500, node!$C$2:$C$500,"="&amp;A127, deployment!$C$2:$C$500,"&lt;&gt;"&amp;""),"")</f>
        <v/>
      </c>
    </row>
    <row r="128" spans="1:30" ht="15.75" customHeight="1" x14ac:dyDescent="0.25">
      <c r="A128" s="58" t="str">
        <f>IF(ISNONTEXT(node_raw[[#This Row],[Column2]]), "", node_raw[[#This Row],[Column2]])</f>
        <v/>
      </c>
      <c r="B128" s="60" t="str">
        <f>IF(A128&lt;&gt;"", _xlfn.XLOOKUP(A128, node!$C$2:$C$500, node!$D$2:$D$500), "")</f>
        <v/>
      </c>
      <c r="C128" s="61" t="str">
        <f>IF(A128&lt;&gt;"", _xlfn.XLOOKUP(A128, node!$C$2:$C$500, node!$E$2:$E$500), "")</f>
        <v/>
      </c>
      <c r="D128" s="61" t="str">
        <f>IF(A128&lt;&gt;"",COUNTIFS(node!$C$2:$C$500,"="&amp;A128, node!$C$2:$C$500,"&lt;&gt;"&amp;""),"")</f>
        <v/>
      </c>
      <c r="E128" s="62" t="str">
        <f>IF(A128&lt;&gt;"",SUMIFS(node!$F$2:$F$500, node!$C$2:$C$500,"="&amp;A128, node!$C$2:$C$500,"&lt;&gt;"&amp;"")/(B128*D128),"")</f>
        <v/>
      </c>
      <c r="F128" s="77" t="str">
        <f>IF(A128&lt;&gt;"",SUMIFS(node!$H$2:$H$500, node!$C$2:$C$500,"="&amp;A128, node!$C$2:$C$500,"&lt;&gt;"&amp;"")/(C128*D128),"")</f>
        <v/>
      </c>
      <c r="G128" s="75" t="str">
        <f>IF(A128&lt;&gt;"",SUMIFS(deployment!$F$2:$F$500, deployment!$D$2:$D$500,"="&amp;A128, deployment!$D$2:$D$500,"&lt;&gt;"&amp;""),"")</f>
        <v/>
      </c>
      <c r="H128" s="12" t="str">
        <f>IF(A128&lt;&gt;"",SUMIFS(deployment!$G$2:$G$500, deployment!$D$2:$D$500,"="&amp;A128, deployment!$D$2:$D$500,"&lt;&gt;"&amp;""),"")</f>
        <v/>
      </c>
      <c r="I128" s="13" t="str">
        <f>IF(A128&lt;&gt;"",SUMIFS(deployment!$H$2:$H$500, deployment!$D$2:$D$500,"="&amp;A128, deployment!$D$2:$D$500,"&lt;&gt;"&amp;""),"")</f>
        <v/>
      </c>
      <c r="J128" s="15" t="str">
        <f>IF(A128&lt;&gt;"",SUMIFS(deployment!$I$2:$I$500, deployment!$D$2:$D$500,"="&amp;A128, deployment!$D$2:$D$500,"&lt;&gt;"&amp;""),"")</f>
        <v/>
      </c>
      <c r="K128" s="43" t="str">
        <f>IF(A128&lt;&gt;"",SUMIFS(deployment!$J$2:$J$500, deployment!$D$2:$D$500,"="&amp;A128, deployment!$D$2:$D$500,"&lt;&gt;"&amp;""),"")</f>
        <v/>
      </c>
      <c r="L128" s="43" t="str">
        <f>IF(A128&lt;&gt;"",SUMIFS(deployment!$K$2:$K$500, deployment!$D$2:$D$500,"="&amp;A128, deployment!$D$2:$D$500,"&lt;&gt;"&amp;""),"")</f>
        <v/>
      </c>
      <c r="M128" s="43" t="str">
        <f>IF(A128&lt;&gt;"",SUMIFS(deployment!$L$2:$L$500, deployment!$D$2:$D$500,"="&amp;A128, deployment!$D$2:$D$500,"&lt;&gt;"&amp;""),"")</f>
        <v/>
      </c>
      <c r="N128" s="43" t="str">
        <f>IF(A128&lt;&gt;"",SUMIFS(deployment!$M$2:$M$500, deployment!$D$2:$D$500,"="&amp;A128, deployment!$D$2:$D$500,"&lt;&gt;"&amp;""),"")</f>
        <v/>
      </c>
      <c r="O128" s="63"/>
      <c r="P128" s="64" t="str">
        <f t="shared" si="11"/>
        <v/>
      </c>
      <c r="Q128" s="64" t="str">
        <f t="shared" si="12"/>
        <v/>
      </c>
      <c r="R128" s="11" t="str">
        <f t="shared" si="13"/>
        <v/>
      </c>
      <c r="S128" s="11" t="str">
        <f t="shared" si="14"/>
        <v/>
      </c>
      <c r="T128" s="11" t="str">
        <f t="shared" si="15"/>
        <v/>
      </c>
      <c r="U128" s="11" t="str">
        <f t="shared" si="16"/>
        <v/>
      </c>
      <c r="V128" s="11" t="str">
        <f t="shared" si="17"/>
        <v/>
      </c>
      <c r="W128" s="11" t="str">
        <f t="shared" si="18"/>
        <v/>
      </c>
      <c r="X128" s="65" t="str">
        <f t="shared" si="19"/>
        <v/>
      </c>
      <c r="Y128" s="66" t="str">
        <f t="shared" si="20"/>
        <v/>
      </c>
      <c r="Z128" s="67" t="str">
        <f t="shared" si="21"/>
        <v/>
      </c>
      <c r="AA128" s="68" t="str">
        <f>IF(A128&lt;&gt;"", _xlfn.XLOOKUP(A128, node!$C$2:$C$500, node!$J$2:$J$500)*D128/O128, "")</f>
        <v/>
      </c>
      <c r="AB128" s="69" t="str">
        <f>IF(A128&lt;&gt;"", _xlfn.XLOOKUP(A128, node!$C$2:$C$500, node!$K$2:$K$500)*D128/O128, "")</f>
        <v/>
      </c>
      <c r="AC128" s="72" t="str">
        <f>IF(A128&lt;&gt;"",SUMIFS(node!$L$2:$L$500, node!$C$2:$C$500,"="&amp;A128, deployment!$C$2:$C$500,"&lt;&gt;"&amp;""),"")</f>
        <v/>
      </c>
      <c r="AD128" s="72" t="str">
        <f>IF(A128&lt;&gt;"",SUMIFS(node!$M$2:$M$500, node!$C$2:$C$500,"="&amp;A128, deployment!$C$2:$C$500,"&lt;&gt;"&amp;""),"")</f>
        <v/>
      </c>
    </row>
    <row r="129" spans="1:30" ht="15.75" customHeight="1" x14ac:dyDescent="0.25">
      <c r="A129" s="58" t="str">
        <f>IF(ISNONTEXT(node_raw[[#This Row],[Column2]]), "", node_raw[[#This Row],[Column2]])</f>
        <v/>
      </c>
      <c r="B129" s="60" t="str">
        <f>IF(A129&lt;&gt;"", _xlfn.XLOOKUP(A129, node!$C$2:$C$500, node!$D$2:$D$500), "")</f>
        <v/>
      </c>
      <c r="C129" s="61" t="str">
        <f>IF(A129&lt;&gt;"", _xlfn.XLOOKUP(A129, node!$C$2:$C$500, node!$E$2:$E$500), "")</f>
        <v/>
      </c>
      <c r="D129" s="61" t="str">
        <f>IF(A129&lt;&gt;"",COUNTIFS(node!$C$2:$C$500,"="&amp;A129, node!$C$2:$C$500,"&lt;&gt;"&amp;""),"")</f>
        <v/>
      </c>
      <c r="E129" s="62" t="str">
        <f>IF(A129&lt;&gt;"",SUMIFS(node!$F$2:$F$500, node!$C$2:$C$500,"="&amp;A129, node!$C$2:$C$500,"&lt;&gt;"&amp;"")/(B129*D129),"")</f>
        <v/>
      </c>
      <c r="F129" s="77" t="str">
        <f>IF(A129&lt;&gt;"",SUMIFS(node!$H$2:$H$500, node!$C$2:$C$500,"="&amp;A129, node!$C$2:$C$500,"&lt;&gt;"&amp;"")/(C129*D129),"")</f>
        <v/>
      </c>
      <c r="G129" s="75" t="str">
        <f>IF(A129&lt;&gt;"",SUMIFS(deployment!$F$2:$F$500, deployment!$D$2:$D$500,"="&amp;A129, deployment!$D$2:$D$500,"&lt;&gt;"&amp;""),"")</f>
        <v/>
      </c>
      <c r="H129" s="12" t="str">
        <f>IF(A129&lt;&gt;"",SUMIFS(deployment!$G$2:$G$500, deployment!$D$2:$D$500,"="&amp;A129, deployment!$D$2:$D$500,"&lt;&gt;"&amp;""),"")</f>
        <v/>
      </c>
      <c r="I129" s="13" t="str">
        <f>IF(A129&lt;&gt;"",SUMIFS(deployment!$H$2:$H$500, deployment!$D$2:$D$500,"="&amp;A129, deployment!$D$2:$D$500,"&lt;&gt;"&amp;""),"")</f>
        <v/>
      </c>
      <c r="J129" s="15" t="str">
        <f>IF(A129&lt;&gt;"",SUMIFS(deployment!$I$2:$I$500, deployment!$D$2:$D$500,"="&amp;A129, deployment!$D$2:$D$500,"&lt;&gt;"&amp;""),"")</f>
        <v/>
      </c>
      <c r="K129" s="43" t="str">
        <f>IF(A129&lt;&gt;"",SUMIFS(deployment!$J$2:$J$500, deployment!$D$2:$D$500,"="&amp;A129, deployment!$D$2:$D$500,"&lt;&gt;"&amp;""),"")</f>
        <v/>
      </c>
      <c r="L129" s="43" t="str">
        <f>IF(A129&lt;&gt;"",SUMIFS(deployment!$K$2:$K$500, deployment!$D$2:$D$500,"="&amp;A129, deployment!$D$2:$D$500,"&lt;&gt;"&amp;""),"")</f>
        <v/>
      </c>
      <c r="M129" s="43" t="str">
        <f>IF(A129&lt;&gt;"",SUMIFS(deployment!$L$2:$L$500, deployment!$D$2:$D$500,"="&amp;A129, deployment!$D$2:$D$500,"&lt;&gt;"&amp;""),"")</f>
        <v/>
      </c>
      <c r="N129" s="43" t="str">
        <f>IF(A129&lt;&gt;"",SUMIFS(deployment!$M$2:$M$500, deployment!$D$2:$D$500,"="&amp;A129, deployment!$D$2:$D$500,"&lt;&gt;"&amp;""),"")</f>
        <v/>
      </c>
      <c r="O129" s="63"/>
      <c r="P129" s="64" t="str">
        <f t="shared" si="11"/>
        <v/>
      </c>
      <c r="Q129" s="64" t="str">
        <f t="shared" si="12"/>
        <v/>
      </c>
      <c r="R129" s="11" t="str">
        <f t="shared" si="13"/>
        <v/>
      </c>
      <c r="S129" s="11" t="str">
        <f t="shared" si="14"/>
        <v/>
      </c>
      <c r="T129" s="11" t="str">
        <f t="shared" si="15"/>
        <v/>
      </c>
      <c r="U129" s="11" t="str">
        <f t="shared" si="16"/>
        <v/>
      </c>
      <c r="V129" s="11" t="str">
        <f t="shared" si="17"/>
        <v/>
      </c>
      <c r="W129" s="11" t="str">
        <f t="shared" si="18"/>
        <v/>
      </c>
      <c r="X129" s="65" t="str">
        <f t="shared" si="19"/>
        <v/>
      </c>
      <c r="Y129" s="66" t="str">
        <f t="shared" si="20"/>
        <v/>
      </c>
      <c r="Z129" s="67" t="str">
        <f t="shared" si="21"/>
        <v/>
      </c>
      <c r="AA129" s="68" t="str">
        <f>IF(A129&lt;&gt;"", _xlfn.XLOOKUP(A129, node!$C$2:$C$500, node!$J$2:$J$500)*D129/O129, "")</f>
        <v/>
      </c>
      <c r="AB129" s="69" t="str">
        <f>IF(A129&lt;&gt;"", _xlfn.XLOOKUP(A129, node!$C$2:$C$500, node!$K$2:$K$500)*D129/O129, "")</f>
        <v/>
      </c>
      <c r="AC129" s="72" t="str">
        <f>IF(A129&lt;&gt;"",SUMIFS(node!$L$2:$L$500, node!$C$2:$C$500,"="&amp;A129, deployment!$C$2:$C$500,"&lt;&gt;"&amp;""),"")</f>
        <v/>
      </c>
      <c r="AD129" s="72" t="str">
        <f>IF(A129&lt;&gt;"",SUMIFS(node!$M$2:$M$500, node!$C$2:$C$500,"="&amp;A129, deployment!$C$2:$C$500,"&lt;&gt;"&amp;""),"")</f>
        <v/>
      </c>
    </row>
    <row r="130" spans="1:30" ht="15.75" customHeight="1" x14ac:dyDescent="0.25">
      <c r="A130" s="58" t="str">
        <f>IF(ISNONTEXT(node_raw[[#This Row],[Column2]]), "", node_raw[[#This Row],[Column2]])</f>
        <v/>
      </c>
      <c r="B130" s="60" t="str">
        <f>IF(A130&lt;&gt;"", _xlfn.XLOOKUP(A130, node!$C$2:$C$500, node!$D$2:$D$500), "")</f>
        <v/>
      </c>
      <c r="C130" s="61" t="str">
        <f>IF(A130&lt;&gt;"", _xlfn.XLOOKUP(A130, node!$C$2:$C$500, node!$E$2:$E$500), "")</f>
        <v/>
      </c>
      <c r="D130" s="61" t="str">
        <f>IF(A130&lt;&gt;"",COUNTIFS(node!$C$2:$C$500,"="&amp;A130, node!$C$2:$C$500,"&lt;&gt;"&amp;""),"")</f>
        <v/>
      </c>
      <c r="E130" s="62" t="str">
        <f>IF(A130&lt;&gt;"",SUMIFS(node!$F$2:$F$500, node!$C$2:$C$500,"="&amp;A130, node!$C$2:$C$500,"&lt;&gt;"&amp;"")/(B130*D130),"")</f>
        <v/>
      </c>
      <c r="F130" s="77" t="str">
        <f>IF(A130&lt;&gt;"",SUMIFS(node!$H$2:$H$500, node!$C$2:$C$500,"="&amp;A130, node!$C$2:$C$500,"&lt;&gt;"&amp;"")/(C130*D130),"")</f>
        <v/>
      </c>
      <c r="G130" s="75" t="str">
        <f>IF(A130&lt;&gt;"",SUMIFS(deployment!$F$2:$F$500, deployment!$D$2:$D$500,"="&amp;A130, deployment!$D$2:$D$500,"&lt;&gt;"&amp;""),"")</f>
        <v/>
      </c>
      <c r="H130" s="12" t="str">
        <f>IF(A130&lt;&gt;"",SUMIFS(deployment!$G$2:$G$500, deployment!$D$2:$D$500,"="&amp;A130, deployment!$D$2:$D$500,"&lt;&gt;"&amp;""),"")</f>
        <v/>
      </c>
      <c r="I130" s="13" t="str">
        <f>IF(A130&lt;&gt;"",SUMIFS(deployment!$H$2:$H$500, deployment!$D$2:$D$500,"="&amp;A130, deployment!$D$2:$D$500,"&lt;&gt;"&amp;""),"")</f>
        <v/>
      </c>
      <c r="J130" s="15" t="str">
        <f>IF(A130&lt;&gt;"",SUMIFS(deployment!$I$2:$I$500, deployment!$D$2:$D$500,"="&amp;A130, deployment!$D$2:$D$500,"&lt;&gt;"&amp;""),"")</f>
        <v/>
      </c>
      <c r="K130" s="43" t="str">
        <f>IF(A130&lt;&gt;"",SUMIFS(deployment!$J$2:$J$500, deployment!$D$2:$D$500,"="&amp;A130, deployment!$D$2:$D$500,"&lt;&gt;"&amp;""),"")</f>
        <v/>
      </c>
      <c r="L130" s="43" t="str">
        <f>IF(A130&lt;&gt;"",SUMIFS(deployment!$K$2:$K$500, deployment!$D$2:$D$500,"="&amp;A130, deployment!$D$2:$D$500,"&lt;&gt;"&amp;""),"")</f>
        <v/>
      </c>
      <c r="M130" s="43" t="str">
        <f>IF(A130&lt;&gt;"",SUMIFS(deployment!$L$2:$L$500, deployment!$D$2:$D$500,"="&amp;A130, deployment!$D$2:$D$500,"&lt;&gt;"&amp;""),"")</f>
        <v/>
      </c>
      <c r="N130" s="43" t="str">
        <f>IF(A130&lt;&gt;"",SUMIFS(deployment!$M$2:$M$500, deployment!$D$2:$D$500,"="&amp;A130, deployment!$D$2:$D$500,"&lt;&gt;"&amp;""),"")</f>
        <v/>
      </c>
      <c r="O130" s="63"/>
      <c r="P130" s="64" t="str">
        <f t="shared" si="11"/>
        <v/>
      </c>
      <c r="Q130" s="64" t="str">
        <f t="shared" si="12"/>
        <v/>
      </c>
      <c r="R130" s="11" t="str">
        <f t="shared" si="13"/>
        <v/>
      </c>
      <c r="S130" s="11" t="str">
        <f t="shared" si="14"/>
        <v/>
      </c>
      <c r="T130" s="11" t="str">
        <f t="shared" si="15"/>
        <v/>
      </c>
      <c r="U130" s="11" t="str">
        <f t="shared" si="16"/>
        <v/>
      </c>
      <c r="V130" s="11" t="str">
        <f t="shared" si="17"/>
        <v/>
      </c>
      <c r="W130" s="11" t="str">
        <f t="shared" si="18"/>
        <v/>
      </c>
      <c r="X130" s="65" t="str">
        <f t="shared" si="19"/>
        <v/>
      </c>
      <c r="Y130" s="66" t="str">
        <f t="shared" si="20"/>
        <v/>
      </c>
      <c r="Z130" s="67" t="str">
        <f t="shared" si="21"/>
        <v/>
      </c>
      <c r="AA130" s="68" t="str">
        <f>IF(A130&lt;&gt;"", _xlfn.XLOOKUP(A130, node!$C$2:$C$500, node!$J$2:$J$500)*D130/O130, "")</f>
        <v/>
      </c>
      <c r="AB130" s="69" t="str">
        <f>IF(A130&lt;&gt;"", _xlfn.XLOOKUP(A130, node!$C$2:$C$500, node!$K$2:$K$500)*D130/O130, "")</f>
        <v/>
      </c>
      <c r="AC130" s="72" t="str">
        <f>IF(A130&lt;&gt;"",SUMIFS(node!$L$2:$L$500, node!$C$2:$C$500,"="&amp;A130, deployment!$C$2:$C$500,"&lt;&gt;"&amp;""),"")</f>
        <v/>
      </c>
      <c r="AD130" s="72" t="str">
        <f>IF(A130&lt;&gt;"",SUMIFS(node!$M$2:$M$500, node!$C$2:$C$500,"="&amp;A130, deployment!$C$2:$C$500,"&lt;&gt;"&amp;""),"")</f>
        <v/>
      </c>
    </row>
    <row r="131" spans="1:30" ht="15.75" customHeight="1" x14ac:dyDescent="0.25">
      <c r="A131" s="58" t="str">
        <f>IF(ISNONTEXT(node_raw[[#This Row],[Column2]]), "", node_raw[[#This Row],[Column2]])</f>
        <v/>
      </c>
      <c r="B131" s="60" t="str">
        <f>IF(A131&lt;&gt;"", _xlfn.XLOOKUP(A131, node!$C$2:$C$500, node!$D$2:$D$500), "")</f>
        <v/>
      </c>
      <c r="C131" s="61" t="str">
        <f>IF(A131&lt;&gt;"", _xlfn.XLOOKUP(A131, node!$C$2:$C$500, node!$E$2:$E$500), "")</f>
        <v/>
      </c>
      <c r="D131" s="61" t="str">
        <f>IF(A131&lt;&gt;"",COUNTIFS(node!$C$2:$C$500,"="&amp;A131, node!$C$2:$C$500,"&lt;&gt;"&amp;""),"")</f>
        <v/>
      </c>
      <c r="E131" s="62" t="str">
        <f>IF(A131&lt;&gt;"",SUMIFS(node!$F$2:$F$500, node!$C$2:$C$500,"="&amp;A131, node!$C$2:$C$500,"&lt;&gt;"&amp;"")/(B131*D131),"")</f>
        <v/>
      </c>
      <c r="F131" s="77" t="str">
        <f>IF(A131&lt;&gt;"",SUMIFS(node!$H$2:$H$500, node!$C$2:$C$500,"="&amp;A131, node!$C$2:$C$500,"&lt;&gt;"&amp;"")/(C131*D131),"")</f>
        <v/>
      </c>
      <c r="G131" s="75" t="str">
        <f>IF(A131&lt;&gt;"",SUMIFS(deployment!$F$2:$F$500, deployment!$D$2:$D$500,"="&amp;A131, deployment!$D$2:$D$500,"&lt;&gt;"&amp;""),"")</f>
        <v/>
      </c>
      <c r="H131" s="12" t="str">
        <f>IF(A131&lt;&gt;"",SUMIFS(deployment!$G$2:$G$500, deployment!$D$2:$D$500,"="&amp;A131, deployment!$D$2:$D$500,"&lt;&gt;"&amp;""),"")</f>
        <v/>
      </c>
      <c r="I131" s="13" t="str">
        <f>IF(A131&lt;&gt;"",SUMIFS(deployment!$H$2:$H$500, deployment!$D$2:$D$500,"="&amp;A131, deployment!$D$2:$D$500,"&lt;&gt;"&amp;""),"")</f>
        <v/>
      </c>
      <c r="J131" s="15" t="str">
        <f>IF(A131&lt;&gt;"",SUMIFS(deployment!$I$2:$I$500, deployment!$D$2:$D$500,"="&amp;A131, deployment!$D$2:$D$500,"&lt;&gt;"&amp;""),"")</f>
        <v/>
      </c>
      <c r="K131" s="43" t="str">
        <f>IF(A131&lt;&gt;"",SUMIFS(deployment!$J$2:$J$500, deployment!$D$2:$D$500,"="&amp;A131, deployment!$D$2:$D$500,"&lt;&gt;"&amp;""),"")</f>
        <v/>
      </c>
      <c r="L131" s="43" t="str">
        <f>IF(A131&lt;&gt;"",SUMIFS(deployment!$K$2:$K$500, deployment!$D$2:$D$500,"="&amp;A131, deployment!$D$2:$D$500,"&lt;&gt;"&amp;""),"")</f>
        <v/>
      </c>
      <c r="M131" s="43" t="str">
        <f>IF(A131&lt;&gt;"",SUMIFS(deployment!$L$2:$L$500, deployment!$D$2:$D$500,"="&amp;A131, deployment!$D$2:$D$500,"&lt;&gt;"&amp;""),"")</f>
        <v/>
      </c>
      <c r="N131" s="43" t="str">
        <f>IF(A131&lt;&gt;"",SUMIFS(deployment!$M$2:$M$500, deployment!$D$2:$D$500,"="&amp;A131, deployment!$D$2:$D$500,"&lt;&gt;"&amp;""),"")</f>
        <v/>
      </c>
      <c r="O131" s="63"/>
      <c r="P131" s="64" t="str">
        <f t="shared" ref="P131:P194" si="22">IF(A131&lt;&gt;"",G131/(O131*B131),"")</f>
        <v/>
      </c>
      <c r="Q131" s="64" t="str">
        <f t="shared" ref="Q131:Q194" si="23">IF(A131&lt;&gt;"",H131/(O131*C131),"")</f>
        <v/>
      </c>
      <c r="R131" s="11" t="str">
        <f t="shared" ref="R131:R194" si="24">IF(A131&lt;&gt;"",I131/(O131*B131),"")</f>
        <v/>
      </c>
      <c r="S131" s="11" t="str">
        <f t="shared" ref="S131:S194" si="25">IF(A131&lt;&gt;"",J131/(O131*C131),"")</f>
        <v/>
      </c>
      <c r="T131" s="11" t="str">
        <f t="shared" ref="T131:T194" si="26">IF(A131&lt;&gt;"",K131/(O131*B131),"")</f>
        <v/>
      </c>
      <c r="U131" s="11" t="str">
        <f t="shared" ref="U131:U194" si="27">IF(A131&lt;&gt;"",L131/(O131*C131),"")</f>
        <v/>
      </c>
      <c r="V131" s="11" t="str">
        <f t="shared" ref="V131:V194" si="28">IF(A131&lt;&gt;"",M131/(O131*B131),"")</f>
        <v/>
      </c>
      <c r="W131" s="11" t="str">
        <f t="shared" ref="W131:W194" si="29">IF(A131&lt;&gt;"",N131/(O131*C131),"")</f>
        <v/>
      </c>
      <c r="X131" s="65" t="str">
        <f t="shared" ref="X131:X194" si="30">IF(A131&lt;&gt;"",(D131*E131)/O131,"")</f>
        <v/>
      </c>
      <c r="Y131" s="66" t="str">
        <f t="shared" ref="Y131:Y194" si="31">IF(A131&lt;&gt;"",(D131*F131)/O131,"")</f>
        <v/>
      </c>
      <c r="Z131" s="67" t="str">
        <f t="shared" ref="Z131:Z194" si="32">IF(A131&lt;&gt;"",(D131-O131)/D131,"")</f>
        <v/>
      </c>
      <c r="AA131" s="68" t="str">
        <f>IF(A131&lt;&gt;"", _xlfn.XLOOKUP(A131, node!$C$2:$C$500, node!$J$2:$J$500)*D131/O131, "")</f>
        <v/>
      </c>
      <c r="AB131" s="69" t="str">
        <f>IF(A131&lt;&gt;"", _xlfn.XLOOKUP(A131, node!$C$2:$C$500, node!$K$2:$K$500)*D131/O131, "")</f>
        <v/>
      </c>
      <c r="AC131" s="72" t="str">
        <f>IF(A131&lt;&gt;"",SUMIFS(node!$L$2:$L$500, node!$C$2:$C$500,"="&amp;A131, deployment!$C$2:$C$500,"&lt;&gt;"&amp;""),"")</f>
        <v/>
      </c>
      <c r="AD131" s="72" t="str">
        <f>IF(A131&lt;&gt;"",SUMIFS(node!$M$2:$M$500, node!$C$2:$C$500,"="&amp;A131, deployment!$C$2:$C$500,"&lt;&gt;"&amp;""),"")</f>
        <v/>
      </c>
    </row>
    <row r="132" spans="1:30" ht="15.75" customHeight="1" x14ac:dyDescent="0.25">
      <c r="A132" s="58" t="str">
        <f>IF(ISNONTEXT(node_raw[[#This Row],[Column2]]), "", node_raw[[#This Row],[Column2]])</f>
        <v/>
      </c>
      <c r="B132" s="60" t="str">
        <f>IF(A132&lt;&gt;"", _xlfn.XLOOKUP(A132, node!$C$2:$C$500, node!$D$2:$D$500), "")</f>
        <v/>
      </c>
      <c r="C132" s="61" t="str">
        <f>IF(A132&lt;&gt;"", _xlfn.XLOOKUP(A132, node!$C$2:$C$500, node!$E$2:$E$500), "")</f>
        <v/>
      </c>
      <c r="D132" s="61" t="str">
        <f>IF(A132&lt;&gt;"",COUNTIFS(node!$C$2:$C$500,"="&amp;A132, node!$C$2:$C$500,"&lt;&gt;"&amp;""),"")</f>
        <v/>
      </c>
      <c r="E132" s="62" t="str">
        <f>IF(A132&lt;&gt;"",SUMIFS(node!$F$2:$F$500, node!$C$2:$C$500,"="&amp;A132, node!$C$2:$C$500,"&lt;&gt;"&amp;"")/(B132*D132),"")</f>
        <v/>
      </c>
      <c r="F132" s="77" t="str">
        <f>IF(A132&lt;&gt;"",SUMIFS(node!$H$2:$H$500, node!$C$2:$C$500,"="&amp;A132, node!$C$2:$C$500,"&lt;&gt;"&amp;"")/(C132*D132),"")</f>
        <v/>
      </c>
      <c r="G132" s="75" t="str">
        <f>IF(A132&lt;&gt;"",SUMIFS(deployment!$F$2:$F$500, deployment!$D$2:$D$500,"="&amp;A132, deployment!$D$2:$D$500,"&lt;&gt;"&amp;""),"")</f>
        <v/>
      </c>
      <c r="H132" s="12" t="str">
        <f>IF(A132&lt;&gt;"",SUMIFS(deployment!$G$2:$G$500, deployment!$D$2:$D$500,"="&amp;A132, deployment!$D$2:$D$500,"&lt;&gt;"&amp;""),"")</f>
        <v/>
      </c>
      <c r="I132" s="13" t="str">
        <f>IF(A132&lt;&gt;"",SUMIFS(deployment!$H$2:$H$500, deployment!$D$2:$D$500,"="&amp;A132, deployment!$D$2:$D$500,"&lt;&gt;"&amp;""),"")</f>
        <v/>
      </c>
      <c r="J132" s="15" t="str">
        <f>IF(A132&lt;&gt;"",SUMIFS(deployment!$I$2:$I$500, deployment!$D$2:$D$500,"="&amp;A132, deployment!$D$2:$D$500,"&lt;&gt;"&amp;""),"")</f>
        <v/>
      </c>
      <c r="K132" s="43" t="str">
        <f>IF(A132&lt;&gt;"",SUMIFS(deployment!$J$2:$J$500, deployment!$D$2:$D$500,"="&amp;A132, deployment!$D$2:$D$500,"&lt;&gt;"&amp;""),"")</f>
        <v/>
      </c>
      <c r="L132" s="43" t="str">
        <f>IF(A132&lt;&gt;"",SUMIFS(deployment!$K$2:$K$500, deployment!$D$2:$D$500,"="&amp;A132, deployment!$D$2:$D$500,"&lt;&gt;"&amp;""),"")</f>
        <v/>
      </c>
      <c r="M132" s="43" t="str">
        <f>IF(A132&lt;&gt;"",SUMIFS(deployment!$L$2:$L$500, deployment!$D$2:$D$500,"="&amp;A132, deployment!$D$2:$D$500,"&lt;&gt;"&amp;""),"")</f>
        <v/>
      </c>
      <c r="N132" s="43" t="str">
        <f>IF(A132&lt;&gt;"",SUMIFS(deployment!$M$2:$M$500, deployment!$D$2:$D$500,"="&amp;A132, deployment!$D$2:$D$500,"&lt;&gt;"&amp;""),"")</f>
        <v/>
      </c>
      <c r="O132" s="63"/>
      <c r="P132" s="64" t="str">
        <f t="shared" si="22"/>
        <v/>
      </c>
      <c r="Q132" s="64" t="str">
        <f t="shared" si="23"/>
        <v/>
      </c>
      <c r="R132" s="11" t="str">
        <f t="shared" si="24"/>
        <v/>
      </c>
      <c r="S132" s="11" t="str">
        <f t="shared" si="25"/>
        <v/>
      </c>
      <c r="T132" s="11" t="str">
        <f t="shared" si="26"/>
        <v/>
      </c>
      <c r="U132" s="11" t="str">
        <f t="shared" si="27"/>
        <v/>
      </c>
      <c r="V132" s="11" t="str">
        <f t="shared" si="28"/>
        <v/>
      </c>
      <c r="W132" s="11" t="str">
        <f t="shared" si="29"/>
        <v/>
      </c>
      <c r="X132" s="65" t="str">
        <f t="shared" si="30"/>
        <v/>
      </c>
      <c r="Y132" s="66" t="str">
        <f t="shared" si="31"/>
        <v/>
      </c>
      <c r="Z132" s="67" t="str">
        <f t="shared" si="32"/>
        <v/>
      </c>
      <c r="AA132" s="68" t="str">
        <f>IF(A132&lt;&gt;"", _xlfn.XLOOKUP(A132, node!$C$2:$C$500, node!$J$2:$J$500)*D132/O132, "")</f>
        <v/>
      </c>
      <c r="AB132" s="69" t="str">
        <f>IF(A132&lt;&gt;"", _xlfn.XLOOKUP(A132, node!$C$2:$C$500, node!$K$2:$K$500)*D132/O132, "")</f>
        <v/>
      </c>
      <c r="AC132" s="72" t="str">
        <f>IF(A132&lt;&gt;"",SUMIFS(node!$L$2:$L$500, node!$C$2:$C$500,"="&amp;A132, deployment!$C$2:$C$500,"&lt;&gt;"&amp;""),"")</f>
        <v/>
      </c>
      <c r="AD132" s="72" t="str">
        <f>IF(A132&lt;&gt;"",SUMIFS(node!$M$2:$M$500, node!$C$2:$C$500,"="&amp;A132, deployment!$C$2:$C$500,"&lt;&gt;"&amp;""),"")</f>
        <v/>
      </c>
    </row>
    <row r="133" spans="1:30" ht="15.75" customHeight="1" x14ac:dyDescent="0.25">
      <c r="A133" s="58" t="str">
        <f>IF(ISNONTEXT(node_raw[[#This Row],[Column2]]), "", node_raw[[#This Row],[Column2]])</f>
        <v/>
      </c>
      <c r="B133" s="60" t="str">
        <f>IF(A133&lt;&gt;"", _xlfn.XLOOKUP(A133, node!$C$2:$C$500, node!$D$2:$D$500), "")</f>
        <v/>
      </c>
      <c r="C133" s="61" t="str">
        <f>IF(A133&lt;&gt;"", _xlfn.XLOOKUP(A133, node!$C$2:$C$500, node!$E$2:$E$500), "")</f>
        <v/>
      </c>
      <c r="D133" s="61" t="str">
        <f>IF(A133&lt;&gt;"",COUNTIFS(node!$C$2:$C$500,"="&amp;A133, node!$C$2:$C$500,"&lt;&gt;"&amp;""),"")</f>
        <v/>
      </c>
      <c r="E133" s="62" t="str">
        <f>IF(A133&lt;&gt;"",SUMIFS(node!$F$2:$F$500, node!$C$2:$C$500,"="&amp;A133, node!$C$2:$C$500,"&lt;&gt;"&amp;"")/(B133*D133),"")</f>
        <v/>
      </c>
      <c r="F133" s="77" t="str">
        <f>IF(A133&lt;&gt;"",SUMIFS(node!$H$2:$H$500, node!$C$2:$C$500,"="&amp;A133, node!$C$2:$C$500,"&lt;&gt;"&amp;"")/(C133*D133),"")</f>
        <v/>
      </c>
      <c r="G133" s="75" t="str">
        <f>IF(A133&lt;&gt;"",SUMIFS(deployment!$F$2:$F$500, deployment!$D$2:$D$500,"="&amp;A133, deployment!$D$2:$D$500,"&lt;&gt;"&amp;""),"")</f>
        <v/>
      </c>
      <c r="H133" s="12" t="str">
        <f>IF(A133&lt;&gt;"",SUMIFS(deployment!$G$2:$G$500, deployment!$D$2:$D$500,"="&amp;A133, deployment!$D$2:$D$500,"&lt;&gt;"&amp;""),"")</f>
        <v/>
      </c>
      <c r="I133" s="13" t="str">
        <f>IF(A133&lt;&gt;"",SUMIFS(deployment!$H$2:$H$500, deployment!$D$2:$D$500,"="&amp;A133, deployment!$D$2:$D$500,"&lt;&gt;"&amp;""),"")</f>
        <v/>
      </c>
      <c r="J133" s="15" t="str">
        <f>IF(A133&lt;&gt;"",SUMIFS(deployment!$I$2:$I$500, deployment!$D$2:$D$500,"="&amp;A133, deployment!$D$2:$D$500,"&lt;&gt;"&amp;""),"")</f>
        <v/>
      </c>
      <c r="K133" s="43" t="str">
        <f>IF(A133&lt;&gt;"",SUMIFS(deployment!$J$2:$J$500, deployment!$D$2:$D$500,"="&amp;A133, deployment!$D$2:$D$500,"&lt;&gt;"&amp;""),"")</f>
        <v/>
      </c>
      <c r="L133" s="43" t="str">
        <f>IF(A133&lt;&gt;"",SUMIFS(deployment!$K$2:$K$500, deployment!$D$2:$D$500,"="&amp;A133, deployment!$D$2:$D$500,"&lt;&gt;"&amp;""),"")</f>
        <v/>
      </c>
      <c r="M133" s="43" t="str">
        <f>IF(A133&lt;&gt;"",SUMIFS(deployment!$L$2:$L$500, deployment!$D$2:$D$500,"="&amp;A133, deployment!$D$2:$D$500,"&lt;&gt;"&amp;""),"")</f>
        <v/>
      </c>
      <c r="N133" s="43" t="str">
        <f>IF(A133&lt;&gt;"",SUMIFS(deployment!$M$2:$M$500, deployment!$D$2:$D$500,"="&amp;A133, deployment!$D$2:$D$500,"&lt;&gt;"&amp;""),"")</f>
        <v/>
      </c>
      <c r="O133" s="63"/>
      <c r="P133" s="64" t="str">
        <f t="shared" si="22"/>
        <v/>
      </c>
      <c r="Q133" s="64" t="str">
        <f t="shared" si="23"/>
        <v/>
      </c>
      <c r="R133" s="11" t="str">
        <f t="shared" si="24"/>
        <v/>
      </c>
      <c r="S133" s="11" t="str">
        <f t="shared" si="25"/>
        <v/>
      </c>
      <c r="T133" s="11" t="str">
        <f t="shared" si="26"/>
        <v/>
      </c>
      <c r="U133" s="11" t="str">
        <f t="shared" si="27"/>
        <v/>
      </c>
      <c r="V133" s="11" t="str">
        <f t="shared" si="28"/>
        <v/>
      </c>
      <c r="W133" s="11" t="str">
        <f t="shared" si="29"/>
        <v/>
      </c>
      <c r="X133" s="65" t="str">
        <f t="shared" si="30"/>
        <v/>
      </c>
      <c r="Y133" s="66" t="str">
        <f t="shared" si="31"/>
        <v/>
      </c>
      <c r="Z133" s="67" t="str">
        <f t="shared" si="32"/>
        <v/>
      </c>
      <c r="AA133" s="68" t="str">
        <f>IF(A133&lt;&gt;"", _xlfn.XLOOKUP(A133, node!$C$2:$C$500, node!$J$2:$J$500)*D133/O133, "")</f>
        <v/>
      </c>
      <c r="AB133" s="69" t="str">
        <f>IF(A133&lt;&gt;"", _xlfn.XLOOKUP(A133, node!$C$2:$C$500, node!$K$2:$K$500)*D133/O133, "")</f>
        <v/>
      </c>
      <c r="AC133" s="72" t="str">
        <f>IF(A133&lt;&gt;"",SUMIFS(node!$L$2:$L$500, node!$C$2:$C$500,"="&amp;A133, deployment!$C$2:$C$500,"&lt;&gt;"&amp;""),"")</f>
        <v/>
      </c>
      <c r="AD133" s="72" t="str">
        <f>IF(A133&lt;&gt;"",SUMIFS(node!$M$2:$M$500, node!$C$2:$C$500,"="&amp;A133, deployment!$C$2:$C$500,"&lt;&gt;"&amp;""),"")</f>
        <v/>
      </c>
    </row>
    <row r="134" spans="1:30" ht="15.75" customHeight="1" x14ac:dyDescent="0.25">
      <c r="A134" s="58" t="str">
        <f>IF(ISNONTEXT(node_raw[[#This Row],[Column2]]), "", node_raw[[#This Row],[Column2]])</f>
        <v/>
      </c>
      <c r="B134" s="60" t="str">
        <f>IF(A134&lt;&gt;"", _xlfn.XLOOKUP(A134, node!$C$2:$C$500, node!$D$2:$D$500), "")</f>
        <v/>
      </c>
      <c r="C134" s="61" t="str">
        <f>IF(A134&lt;&gt;"", _xlfn.XLOOKUP(A134, node!$C$2:$C$500, node!$E$2:$E$500), "")</f>
        <v/>
      </c>
      <c r="D134" s="61" t="str">
        <f>IF(A134&lt;&gt;"",COUNTIFS(node!$C$2:$C$500,"="&amp;A134, node!$C$2:$C$500,"&lt;&gt;"&amp;""),"")</f>
        <v/>
      </c>
      <c r="E134" s="62" t="str">
        <f>IF(A134&lt;&gt;"",SUMIFS(node!$F$2:$F$500, node!$C$2:$C$500,"="&amp;A134, node!$C$2:$C$500,"&lt;&gt;"&amp;"")/(B134*D134),"")</f>
        <v/>
      </c>
      <c r="F134" s="77" t="str">
        <f>IF(A134&lt;&gt;"",SUMIFS(node!$H$2:$H$500, node!$C$2:$C$500,"="&amp;A134, node!$C$2:$C$500,"&lt;&gt;"&amp;"")/(C134*D134),"")</f>
        <v/>
      </c>
      <c r="G134" s="75" t="str">
        <f>IF(A134&lt;&gt;"",SUMIFS(deployment!$F$2:$F$500, deployment!$D$2:$D$500,"="&amp;A134, deployment!$D$2:$D$500,"&lt;&gt;"&amp;""),"")</f>
        <v/>
      </c>
      <c r="H134" s="12" t="str">
        <f>IF(A134&lt;&gt;"",SUMIFS(deployment!$G$2:$G$500, deployment!$D$2:$D$500,"="&amp;A134, deployment!$D$2:$D$500,"&lt;&gt;"&amp;""),"")</f>
        <v/>
      </c>
      <c r="I134" s="13" t="str">
        <f>IF(A134&lt;&gt;"",SUMIFS(deployment!$H$2:$H$500, deployment!$D$2:$D$500,"="&amp;A134, deployment!$D$2:$D$500,"&lt;&gt;"&amp;""),"")</f>
        <v/>
      </c>
      <c r="J134" s="15" t="str">
        <f>IF(A134&lt;&gt;"",SUMIFS(deployment!$I$2:$I$500, deployment!$D$2:$D$500,"="&amp;A134, deployment!$D$2:$D$500,"&lt;&gt;"&amp;""),"")</f>
        <v/>
      </c>
      <c r="K134" s="43" t="str">
        <f>IF(A134&lt;&gt;"",SUMIFS(deployment!$J$2:$J$500, deployment!$D$2:$D$500,"="&amp;A134, deployment!$D$2:$D$500,"&lt;&gt;"&amp;""),"")</f>
        <v/>
      </c>
      <c r="L134" s="43" t="str">
        <f>IF(A134&lt;&gt;"",SUMIFS(deployment!$K$2:$K$500, deployment!$D$2:$D$500,"="&amp;A134, deployment!$D$2:$D$500,"&lt;&gt;"&amp;""),"")</f>
        <v/>
      </c>
      <c r="M134" s="43" t="str">
        <f>IF(A134&lt;&gt;"",SUMIFS(deployment!$L$2:$L$500, deployment!$D$2:$D$500,"="&amp;A134, deployment!$D$2:$D$500,"&lt;&gt;"&amp;""),"")</f>
        <v/>
      </c>
      <c r="N134" s="43" t="str">
        <f>IF(A134&lt;&gt;"",SUMIFS(deployment!$M$2:$M$500, deployment!$D$2:$D$500,"="&amp;A134, deployment!$D$2:$D$500,"&lt;&gt;"&amp;""),"")</f>
        <v/>
      </c>
      <c r="O134" s="63"/>
      <c r="P134" s="64" t="str">
        <f t="shared" si="22"/>
        <v/>
      </c>
      <c r="Q134" s="64" t="str">
        <f t="shared" si="23"/>
        <v/>
      </c>
      <c r="R134" s="11" t="str">
        <f t="shared" si="24"/>
        <v/>
      </c>
      <c r="S134" s="11" t="str">
        <f t="shared" si="25"/>
        <v/>
      </c>
      <c r="T134" s="11" t="str">
        <f t="shared" si="26"/>
        <v/>
      </c>
      <c r="U134" s="11" t="str">
        <f t="shared" si="27"/>
        <v/>
      </c>
      <c r="V134" s="11" t="str">
        <f t="shared" si="28"/>
        <v/>
      </c>
      <c r="W134" s="11" t="str">
        <f t="shared" si="29"/>
        <v/>
      </c>
      <c r="X134" s="65" t="str">
        <f t="shared" si="30"/>
        <v/>
      </c>
      <c r="Y134" s="66" t="str">
        <f t="shared" si="31"/>
        <v/>
      </c>
      <c r="Z134" s="67" t="str">
        <f t="shared" si="32"/>
        <v/>
      </c>
      <c r="AA134" s="68" t="str">
        <f>IF(A134&lt;&gt;"", _xlfn.XLOOKUP(A134, node!$C$2:$C$500, node!$J$2:$J$500)*D134/O134, "")</f>
        <v/>
      </c>
      <c r="AB134" s="69" t="str">
        <f>IF(A134&lt;&gt;"", _xlfn.XLOOKUP(A134, node!$C$2:$C$500, node!$K$2:$K$500)*D134/O134, "")</f>
        <v/>
      </c>
      <c r="AC134" s="72" t="str">
        <f>IF(A134&lt;&gt;"",SUMIFS(node!$L$2:$L$500, node!$C$2:$C$500,"="&amp;A134, deployment!$C$2:$C$500,"&lt;&gt;"&amp;""),"")</f>
        <v/>
      </c>
      <c r="AD134" s="72" t="str">
        <f>IF(A134&lt;&gt;"",SUMIFS(node!$M$2:$M$500, node!$C$2:$C$500,"="&amp;A134, deployment!$C$2:$C$500,"&lt;&gt;"&amp;""),"")</f>
        <v/>
      </c>
    </row>
    <row r="135" spans="1:30" ht="15.75" customHeight="1" x14ac:dyDescent="0.25">
      <c r="A135" s="58" t="str">
        <f>IF(ISNONTEXT(node_raw[[#This Row],[Column2]]), "", node_raw[[#This Row],[Column2]])</f>
        <v/>
      </c>
      <c r="B135" s="60" t="str">
        <f>IF(A135&lt;&gt;"", _xlfn.XLOOKUP(A135, node!$C$2:$C$500, node!$D$2:$D$500), "")</f>
        <v/>
      </c>
      <c r="C135" s="61" t="str">
        <f>IF(A135&lt;&gt;"", _xlfn.XLOOKUP(A135, node!$C$2:$C$500, node!$E$2:$E$500), "")</f>
        <v/>
      </c>
      <c r="D135" s="61" t="str">
        <f>IF(A135&lt;&gt;"",COUNTIFS(node!$C$2:$C$500,"="&amp;A135, node!$C$2:$C$500,"&lt;&gt;"&amp;""),"")</f>
        <v/>
      </c>
      <c r="E135" s="62" t="str">
        <f>IF(A135&lt;&gt;"",SUMIFS(node!$F$2:$F$500, node!$C$2:$C$500,"="&amp;A135, node!$C$2:$C$500,"&lt;&gt;"&amp;"")/(B135*D135),"")</f>
        <v/>
      </c>
      <c r="F135" s="77" t="str">
        <f>IF(A135&lt;&gt;"",SUMIFS(node!$H$2:$H$500, node!$C$2:$C$500,"="&amp;A135, node!$C$2:$C$500,"&lt;&gt;"&amp;"")/(C135*D135),"")</f>
        <v/>
      </c>
      <c r="G135" s="75" t="str">
        <f>IF(A135&lt;&gt;"",SUMIFS(deployment!$F$2:$F$500, deployment!$D$2:$D$500,"="&amp;A135, deployment!$D$2:$D$500,"&lt;&gt;"&amp;""),"")</f>
        <v/>
      </c>
      <c r="H135" s="12" t="str">
        <f>IF(A135&lt;&gt;"",SUMIFS(deployment!$G$2:$G$500, deployment!$D$2:$D$500,"="&amp;A135, deployment!$D$2:$D$500,"&lt;&gt;"&amp;""),"")</f>
        <v/>
      </c>
      <c r="I135" s="13" t="str">
        <f>IF(A135&lt;&gt;"",SUMIFS(deployment!$H$2:$H$500, deployment!$D$2:$D$500,"="&amp;A135, deployment!$D$2:$D$500,"&lt;&gt;"&amp;""),"")</f>
        <v/>
      </c>
      <c r="J135" s="15" t="str">
        <f>IF(A135&lt;&gt;"",SUMIFS(deployment!$I$2:$I$500, deployment!$D$2:$D$500,"="&amp;A135, deployment!$D$2:$D$500,"&lt;&gt;"&amp;""),"")</f>
        <v/>
      </c>
      <c r="K135" s="43" t="str">
        <f>IF(A135&lt;&gt;"",SUMIFS(deployment!$J$2:$J$500, deployment!$D$2:$D$500,"="&amp;A135, deployment!$D$2:$D$500,"&lt;&gt;"&amp;""),"")</f>
        <v/>
      </c>
      <c r="L135" s="43" t="str">
        <f>IF(A135&lt;&gt;"",SUMIFS(deployment!$K$2:$K$500, deployment!$D$2:$D$500,"="&amp;A135, deployment!$D$2:$D$500,"&lt;&gt;"&amp;""),"")</f>
        <v/>
      </c>
      <c r="M135" s="43" t="str">
        <f>IF(A135&lt;&gt;"",SUMIFS(deployment!$L$2:$L$500, deployment!$D$2:$D$500,"="&amp;A135, deployment!$D$2:$D$500,"&lt;&gt;"&amp;""),"")</f>
        <v/>
      </c>
      <c r="N135" s="43" t="str">
        <f>IF(A135&lt;&gt;"",SUMIFS(deployment!$M$2:$M$500, deployment!$D$2:$D$500,"="&amp;A135, deployment!$D$2:$D$500,"&lt;&gt;"&amp;""),"")</f>
        <v/>
      </c>
      <c r="O135" s="63"/>
      <c r="P135" s="64" t="str">
        <f t="shared" si="22"/>
        <v/>
      </c>
      <c r="Q135" s="64" t="str">
        <f t="shared" si="23"/>
        <v/>
      </c>
      <c r="R135" s="11" t="str">
        <f t="shared" si="24"/>
        <v/>
      </c>
      <c r="S135" s="11" t="str">
        <f t="shared" si="25"/>
        <v/>
      </c>
      <c r="T135" s="11" t="str">
        <f t="shared" si="26"/>
        <v/>
      </c>
      <c r="U135" s="11" t="str">
        <f t="shared" si="27"/>
        <v/>
      </c>
      <c r="V135" s="11" t="str">
        <f t="shared" si="28"/>
        <v/>
      </c>
      <c r="W135" s="11" t="str">
        <f t="shared" si="29"/>
        <v/>
      </c>
      <c r="X135" s="65" t="str">
        <f t="shared" si="30"/>
        <v/>
      </c>
      <c r="Y135" s="66" t="str">
        <f t="shared" si="31"/>
        <v/>
      </c>
      <c r="Z135" s="67" t="str">
        <f t="shared" si="32"/>
        <v/>
      </c>
      <c r="AA135" s="68" t="str">
        <f>IF(A135&lt;&gt;"", _xlfn.XLOOKUP(A135, node!$C$2:$C$500, node!$J$2:$J$500)*D135/O135, "")</f>
        <v/>
      </c>
      <c r="AB135" s="69" t="str">
        <f>IF(A135&lt;&gt;"", _xlfn.XLOOKUP(A135, node!$C$2:$C$500, node!$K$2:$K$500)*D135/O135, "")</f>
        <v/>
      </c>
      <c r="AC135" s="72" t="str">
        <f>IF(A135&lt;&gt;"",SUMIFS(node!$L$2:$L$500, node!$C$2:$C$500,"="&amp;A135, deployment!$C$2:$C$500,"&lt;&gt;"&amp;""),"")</f>
        <v/>
      </c>
      <c r="AD135" s="72" t="str">
        <f>IF(A135&lt;&gt;"",SUMIFS(node!$M$2:$M$500, node!$C$2:$C$500,"="&amp;A135, deployment!$C$2:$C$500,"&lt;&gt;"&amp;""),"")</f>
        <v/>
      </c>
    </row>
    <row r="136" spans="1:30" ht="15.75" customHeight="1" x14ac:dyDescent="0.25">
      <c r="A136" s="58" t="str">
        <f>IF(ISNONTEXT(node_raw[[#This Row],[Column2]]), "", node_raw[[#This Row],[Column2]])</f>
        <v/>
      </c>
      <c r="B136" s="60" t="str">
        <f>IF(A136&lt;&gt;"", _xlfn.XLOOKUP(A136, node!$C$2:$C$500, node!$D$2:$D$500), "")</f>
        <v/>
      </c>
      <c r="C136" s="61" t="str">
        <f>IF(A136&lt;&gt;"", _xlfn.XLOOKUP(A136, node!$C$2:$C$500, node!$E$2:$E$500), "")</f>
        <v/>
      </c>
      <c r="D136" s="61" t="str">
        <f>IF(A136&lt;&gt;"",COUNTIFS(node!$C$2:$C$500,"="&amp;A136, node!$C$2:$C$500,"&lt;&gt;"&amp;""),"")</f>
        <v/>
      </c>
      <c r="E136" s="62" t="str">
        <f>IF(A136&lt;&gt;"",SUMIFS(node!$F$2:$F$500, node!$C$2:$C$500,"="&amp;A136, node!$C$2:$C$500,"&lt;&gt;"&amp;"")/(B136*D136),"")</f>
        <v/>
      </c>
      <c r="F136" s="77" t="str">
        <f>IF(A136&lt;&gt;"",SUMIFS(node!$H$2:$H$500, node!$C$2:$C$500,"="&amp;A136, node!$C$2:$C$500,"&lt;&gt;"&amp;"")/(C136*D136),"")</f>
        <v/>
      </c>
      <c r="G136" s="75" t="str">
        <f>IF(A136&lt;&gt;"",SUMIFS(deployment!$F$2:$F$500, deployment!$D$2:$D$500,"="&amp;A136, deployment!$D$2:$D$500,"&lt;&gt;"&amp;""),"")</f>
        <v/>
      </c>
      <c r="H136" s="12" t="str">
        <f>IF(A136&lt;&gt;"",SUMIFS(deployment!$G$2:$G$500, deployment!$D$2:$D$500,"="&amp;A136, deployment!$D$2:$D$500,"&lt;&gt;"&amp;""),"")</f>
        <v/>
      </c>
      <c r="I136" s="13" t="str">
        <f>IF(A136&lt;&gt;"",SUMIFS(deployment!$H$2:$H$500, deployment!$D$2:$D$500,"="&amp;A136, deployment!$D$2:$D$500,"&lt;&gt;"&amp;""),"")</f>
        <v/>
      </c>
      <c r="J136" s="15" t="str">
        <f>IF(A136&lt;&gt;"",SUMIFS(deployment!$I$2:$I$500, deployment!$D$2:$D$500,"="&amp;A136, deployment!$D$2:$D$500,"&lt;&gt;"&amp;""),"")</f>
        <v/>
      </c>
      <c r="K136" s="43" t="str">
        <f>IF(A136&lt;&gt;"",SUMIFS(deployment!$J$2:$J$500, deployment!$D$2:$D$500,"="&amp;A136, deployment!$D$2:$D$500,"&lt;&gt;"&amp;""),"")</f>
        <v/>
      </c>
      <c r="L136" s="43" t="str">
        <f>IF(A136&lt;&gt;"",SUMIFS(deployment!$K$2:$K$500, deployment!$D$2:$D$500,"="&amp;A136, deployment!$D$2:$D$500,"&lt;&gt;"&amp;""),"")</f>
        <v/>
      </c>
      <c r="M136" s="43" t="str">
        <f>IF(A136&lt;&gt;"",SUMIFS(deployment!$L$2:$L$500, deployment!$D$2:$D$500,"="&amp;A136, deployment!$D$2:$D$500,"&lt;&gt;"&amp;""),"")</f>
        <v/>
      </c>
      <c r="N136" s="43" t="str">
        <f>IF(A136&lt;&gt;"",SUMIFS(deployment!$M$2:$M$500, deployment!$D$2:$D$500,"="&amp;A136, deployment!$D$2:$D$500,"&lt;&gt;"&amp;""),"")</f>
        <v/>
      </c>
      <c r="O136" s="63"/>
      <c r="P136" s="64" t="str">
        <f t="shared" si="22"/>
        <v/>
      </c>
      <c r="Q136" s="64" t="str">
        <f t="shared" si="23"/>
        <v/>
      </c>
      <c r="R136" s="11" t="str">
        <f t="shared" si="24"/>
        <v/>
      </c>
      <c r="S136" s="11" t="str">
        <f t="shared" si="25"/>
        <v/>
      </c>
      <c r="T136" s="11" t="str">
        <f t="shared" si="26"/>
        <v/>
      </c>
      <c r="U136" s="11" t="str">
        <f t="shared" si="27"/>
        <v/>
      </c>
      <c r="V136" s="11" t="str">
        <f t="shared" si="28"/>
        <v/>
      </c>
      <c r="W136" s="11" t="str">
        <f t="shared" si="29"/>
        <v/>
      </c>
      <c r="X136" s="65" t="str">
        <f t="shared" si="30"/>
        <v/>
      </c>
      <c r="Y136" s="66" t="str">
        <f t="shared" si="31"/>
        <v/>
      </c>
      <c r="Z136" s="67" t="str">
        <f t="shared" si="32"/>
        <v/>
      </c>
      <c r="AA136" s="68" t="str">
        <f>IF(A136&lt;&gt;"", _xlfn.XLOOKUP(A136, node!$C$2:$C$500, node!$J$2:$J$500)*D136/O136, "")</f>
        <v/>
      </c>
      <c r="AB136" s="69" t="str">
        <f>IF(A136&lt;&gt;"", _xlfn.XLOOKUP(A136, node!$C$2:$C$500, node!$K$2:$K$500)*D136/O136, "")</f>
        <v/>
      </c>
      <c r="AC136" s="72" t="str">
        <f>IF(A136&lt;&gt;"",SUMIFS(node!$L$2:$L$500, node!$C$2:$C$500,"="&amp;A136, deployment!$C$2:$C$500,"&lt;&gt;"&amp;""),"")</f>
        <v/>
      </c>
      <c r="AD136" s="72" t="str">
        <f>IF(A136&lt;&gt;"",SUMIFS(node!$M$2:$M$500, node!$C$2:$C$500,"="&amp;A136, deployment!$C$2:$C$500,"&lt;&gt;"&amp;""),"")</f>
        <v/>
      </c>
    </row>
    <row r="137" spans="1:30" ht="15.75" customHeight="1" x14ac:dyDescent="0.25">
      <c r="A137" s="58" t="str">
        <f>IF(ISNONTEXT(node_raw[[#This Row],[Column2]]), "", node_raw[[#This Row],[Column2]])</f>
        <v/>
      </c>
      <c r="B137" s="60" t="str">
        <f>IF(A137&lt;&gt;"", _xlfn.XLOOKUP(A137, node!$C$2:$C$500, node!$D$2:$D$500), "")</f>
        <v/>
      </c>
      <c r="C137" s="61" t="str">
        <f>IF(A137&lt;&gt;"", _xlfn.XLOOKUP(A137, node!$C$2:$C$500, node!$E$2:$E$500), "")</f>
        <v/>
      </c>
      <c r="D137" s="61" t="str">
        <f>IF(A137&lt;&gt;"",COUNTIFS(node!$C$2:$C$500,"="&amp;A137, node!$C$2:$C$500,"&lt;&gt;"&amp;""),"")</f>
        <v/>
      </c>
      <c r="E137" s="62" t="str">
        <f>IF(A137&lt;&gt;"",SUMIFS(node!$F$2:$F$500, node!$C$2:$C$500,"="&amp;A137, node!$C$2:$C$500,"&lt;&gt;"&amp;"")/(B137*D137),"")</f>
        <v/>
      </c>
      <c r="F137" s="77" t="str">
        <f>IF(A137&lt;&gt;"",SUMIFS(node!$H$2:$H$500, node!$C$2:$C$500,"="&amp;A137, node!$C$2:$C$500,"&lt;&gt;"&amp;"")/(C137*D137),"")</f>
        <v/>
      </c>
      <c r="G137" s="75" t="str">
        <f>IF(A137&lt;&gt;"",SUMIFS(deployment!$F$2:$F$500, deployment!$D$2:$D$500,"="&amp;A137, deployment!$D$2:$D$500,"&lt;&gt;"&amp;""),"")</f>
        <v/>
      </c>
      <c r="H137" s="12" t="str">
        <f>IF(A137&lt;&gt;"",SUMIFS(deployment!$G$2:$G$500, deployment!$D$2:$D$500,"="&amp;A137, deployment!$D$2:$D$500,"&lt;&gt;"&amp;""),"")</f>
        <v/>
      </c>
      <c r="I137" s="13" t="str">
        <f>IF(A137&lt;&gt;"",SUMIFS(deployment!$H$2:$H$500, deployment!$D$2:$D$500,"="&amp;A137, deployment!$D$2:$D$500,"&lt;&gt;"&amp;""),"")</f>
        <v/>
      </c>
      <c r="J137" s="15" t="str">
        <f>IF(A137&lt;&gt;"",SUMIFS(deployment!$I$2:$I$500, deployment!$D$2:$D$500,"="&amp;A137, deployment!$D$2:$D$500,"&lt;&gt;"&amp;""),"")</f>
        <v/>
      </c>
      <c r="K137" s="43" t="str">
        <f>IF(A137&lt;&gt;"",SUMIFS(deployment!$J$2:$J$500, deployment!$D$2:$D$500,"="&amp;A137, deployment!$D$2:$D$500,"&lt;&gt;"&amp;""),"")</f>
        <v/>
      </c>
      <c r="L137" s="43" t="str">
        <f>IF(A137&lt;&gt;"",SUMIFS(deployment!$K$2:$K$500, deployment!$D$2:$D$500,"="&amp;A137, deployment!$D$2:$D$500,"&lt;&gt;"&amp;""),"")</f>
        <v/>
      </c>
      <c r="M137" s="43" t="str">
        <f>IF(A137&lt;&gt;"",SUMIFS(deployment!$L$2:$L$500, deployment!$D$2:$D$500,"="&amp;A137, deployment!$D$2:$D$500,"&lt;&gt;"&amp;""),"")</f>
        <v/>
      </c>
      <c r="N137" s="43" t="str">
        <f>IF(A137&lt;&gt;"",SUMIFS(deployment!$M$2:$M$500, deployment!$D$2:$D$500,"="&amp;A137, deployment!$D$2:$D$500,"&lt;&gt;"&amp;""),"")</f>
        <v/>
      </c>
      <c r="O137" s="63"/>
      <c r="P137" s="64" t="str">
        <f t="shared" si="22"/>
        <v/>
      </c>
      <c r="Q137" s="64" t="str">
        <f t="shared" si="23"/>
        <v/>
      </c>
      <c r="R137" s="11" t="str">
        <f t="shared" si="24"/>
        <v/>
      </c>
      <c r="S137" s="11" t="str">
        <f t="shared" si="25"/>
        <v/>
      </c>
      <c r="T137" s="11" t="str">
        <f t="shared" si="26"/>
        <v/>
      </c>
      <c r="U137" s="11" t="str">
        <f t="shared" si="27"/>
        <v/>
      </c>
      <c r="V137" s="11" t="str">
        <f t="shared" si="28"/>
        <v/>
      </c>
      <c r="W137" s="11" t="str">
        <f t="shared" si="29"/>
        <v/>
      </c>
      <c r="X137" s="65" t="str">
        <f t="shared" si="30"/>
        <v/>
      </c>
      <c r="Y137" s="66" t="str">
        <f t="shared" si="31"/>
        <v/>
      </c>
      <c r="Z137" s="67" t="str">
        <f t="shared" si="32"/>
        <v/>
      </c>
      <c r="AA137" s="68" t="str">
        <f>IF(A137&lt;&gt;"", _xlfn.XLOOKUP(A137, node!$C$2:$C$500, node!$J$2:$J$500)*D137/O137, "")</f>
        <v/>
      </c>
      <c r="AB137" s="69" t="str">
        <f>IF(A137&lt;&gt;"", _xlfn.XLOOKUP(A137, node!$C$2:$C$500, node!$K$2:$K$500)*D137/O137, "")</f>
        <v/>
      </c>
      <c r="AC137" s="72" t="str">
        <f>IF(A137&lt;&gt;"",SUMIFS(node!$L$2:$L$500, node!$C$2:$C$500,"="&amp;A137, deployment!$C$2:$C$500,"&lt;&gt;"&amp;""),"")</f>
        <v/>
      </c>
      <c r="AD137" s="72" t="str">
        <f>IF(A137&lt;&gt;"",SUMIFS(node!$M$2:$M$500, node!$C$2:$C$500,"="&amp;A137, deployment!$C$2:$C$500,"&lt;&gt;"&amp;""),"")</f>
        <v/>
      </c>
    </row>
    <row r="138" spans="1:30" ht="15.75" customHeight="1" x14ac:dyDescent="0.25">
      <c r="A138" s="58" t="str">
        <f>IF(ISNONTEXT(node_raw[[#This Row],[Column2]]), "", node_raw[[#This Row],[Column2]])</f>
        <v/>
      </c>
      <c r="B138" s="60" t="str">
        <f>IF(A138&lt;&gt;"", _xlfn.XLOOKUP(A138, node!$C$2:$C$500, node!$D$2:$D$500), "")</f>
        <v/>
      </c>
      <c r="C138" s="61" t="str">
        <f>IF(A138&lt;&gt;"", _xlfn.XLOOKUP(A138, node!$C$2:$C$500, node!$E$2:$E$500), "")</f>
        <v/>
      </c>
      <c r="D138" s="61" t="str">
        <f>IF(A138&lt;&gt;"",COUNTIFS(node!$C$2:$C$500,"="&amp;A138, node!$C$2:$C$500,"&lt;&gt;"&amp;""),"")</f>
        <v/>
      </c>
      <c r="E138" s="62" t="str">
        <f>IF(A138&lt;&gt;"",SUMIFS(node!$F$2:$F$500, node!$C$2:$C$500,"="&amp;A138, node!$C$2:$C$500,"&lt;&gt;"&amp;"")/(B138*D138),"")</f>
        <v/>
      </c>
      <c r="F138" s="77" t="str">
        <f>IF(A138&lt;&gt;"",SUMIFS(node!$H$2:$H$500, node!$C$2:$C$500,"="&amp;A138, node!$C$2:$C$500,"&lt;&gt;"&amp;"")/(C138*D138),"")</f>
        <v/>
      </c>
      <c r="G138" s="75" t="str">
        <f>IF(A138&lt;&gt;"",SUMIFS(deployment!$F$2:$F$500, deployment!$D$2:$D$500,"="&amp;A138, deployment!$D$2:$D$500,"&lt;&gt;"&amp;""),"")</f>
        <v/>
      </c>
      <c r="H138" s="12" t="str">
        <f>IF(A138&lt;&gt;"",SUMIFS(deployment!$G$2:$G$500, deployment!$D$2:$D$500,"="&amp;A138, deployment!$D$2:$D$500,"&lt;&gt;"&amp;""),"")</f>
        <v/>
      </c>
      <c r="I138" s="13" t="str">
        <f>IF(A138&lt;&gt;"",SUMIFS(deployment!$H$2:$H$500, deployment!$D$2:$D$500,"="&amp;A138, deployment!$D$2:$D$500,"&lt;&gt;"&amp;""),"")</f>
        <v/>
      </c>
      <c r="J138" s="15" t="str">
        <f>IF(A138&lt;&gt;"",SUMIFS(deployment!$I$2:$I$500, deployment!$D$2:$D$500,"="&amp;A138, deployment!$D$2:$D$500,"&lt;&gt;"&amp;""),"")</f>
        <v/>
      </c>
      <c r="K138" s="43" t="str">
        <f>IF(A138&lt;&gt;"",SUMIFS(deployment!$J$2:$J$500, deployment!$D$2:$D$500,"="&amp;A138, deployment!$D$2:$D$500,"&lt;&gt;"&amp;""),"")</f>
        <v/>
      </c>
      <c r="L138" s="43" t="str">
        <f>IF(A138&lt;&gt;"",SUMIFS(deployment!$K$2:$K$500, deployment!$D$2:$D$500,"="&amp;A138, deployment!$D$2:$D$500,"&lt;&gt;"&amp;""),"")</f>
        <v/>
      </c>
      <c r="M138" s="43" t="str">
        <f>IF(A138&lt;&gt;"",SUMIFS(deployment!$L$2:$L$500, deployment!$D$2:$D$500,"="&amp;A138, deployment!$D$2:$D$500,"&lt;&gt;"&amp;""),"")</f>
        <v/>
      </c>
      <c r="N138" s="43" t="str">
        <f>IF(A138&lt;&gt;"",SUMIFS(deployment!$M$2:$M$500, deployment!$D$2:$D$500,"="&amp;A138, deployment!$D$2:$D$500,"&lt;&gt;"&amp;""),"")</f>
        <v/>
      </c>
      <c r="O138" s="63"/>
      <c r="P138" s="64" t="str">
        <f t="shared" si="22"/>
        <v/>
      </c>
      <c r="Q138" s="64" t="str">
        <f t="shared" si="23"/>
        <v/>
      </c>
      <c r="R138" s="11" t="str">
        <f t="shared" si="24"/>
        <v/>
      </c>
      <c r="S138" s="11" t="str">
        <f t="shared" si="25"/>
        <v/>
      </c>
      <c r="T138" s="11" t="str">
        <f t="shared" si="26"/>
        <v/>
      </c>
      <c r="U138" s="11" t="str">
        <f t="shared" si="27"/>
        <v/>
      </c>
      <c r="V138" s="11" t="str">
        <f t="shared" si="28"/>
        <v/>
      </c>
      <c r="W138" s="11" t="str">
        <f t="shared" si="29"/>
        <v/>
      </c>
      <c r="X138" s="65" t="str">
        <f t="shared" si="30"/>
        <v/>
      </c>
      <c r="Y138" s="66" t="str">
        <f t="shared" si="31"/>
        <v/>
      </c>
      <c r="Z138" s="67" t="str">
        <f t="shared" si="32"/>
        <v/>
      </c>
      <c r="AA138" s="68" t="str">
        <f>IF(A138&lt;&gt;"", _xlfn.XLOOKUP(A138, node!$C$2:$C$500, node!$J$2:$J$500)*D138/O138, "")</f>
        <v/>
      </c>
      <c r="AB138" s="69" t="str">
        <f>IF(A138&lt;&gt;"", _xlfn.XLOOKUP(A138, node!$C$2:$C$500, node!$K$2:$K$500)*D138/O138, "")</f>
        <v/>
      </c>
      <c r="AC138" s="72" t="str">
        <f>IF(A138&lt;&gt;"",SUMIFS(node!$L$2:$L$500, node!$C$2:$C$500,"="&amp;A138, deployment!$C$2:$C$500,"&lt;&gt;"&amp;""),"")</f>
        <v/>
      </c>
      <c r="AD138" s="72" t="str">
        <f>IF(A138&lt;&gt;"",SUMIFS(node!$M$2:$M$500, node!$C$2:$C$500,"="&amp;A138, deployment!$C$2:$C$500,"&lt;&gt;"&amp;""),"")</f>
        <v/>
      </c>
    </row>
    <row r="139" spans="1:30" ht="15.75" customHeight="1" x14ac:dyDescent="0.25">
      <c r="A139" s="58" t="str">
        <f>IF(ISNONTEXT(node_raw[[#This Row],[Column2]]), "", node_raw[[#This Row],[Column2]])</f>
        <v/>
      </c>
      <c r="B139" s="60" t="str">
        <f>IF(A139&lt;&gt;"", _xlfn.XLOOKUP(A139, node!$C$2:$C$500, node!$D$2:$D$500), "")</f>
        <v/>
      </c>
      <c r="C139" s="61" t="str">
        <f>IF(A139&lt;&gt;"", _xlfn.XLOOKUP(A139, node!$C$2:$C$500, node!$E$2:$E$500), "")</f>
        <v/>
      </c>
      <c r="D139" s="61" t="str">
        <f>IF(A139&lt;&gt;"",COUNTIFS(node!$C$2:$C$500,"="&amp;A139, node!$C$2:$C$500,"&lt;&gt;"&amp;""),"")</f>
        <v/>
      </c>
      <c r="E139" s="62" t="str">
        <f>IF(A139&lt;&gt;"",SUMIFS(node!$F$2:$F$500, node!$C$2:$C$500,"="&amp;A139, node!$C$2:$C$500,"&lt;&gt;"&amp;"")/(B139*D139),"")</f>
        <v/>
      </c>
      <c r="F139" s="77" t="str">
        <f>IF(A139&lt;&gt;"",SUMIFS(node!$H$2:$H$500, node!$C$2:$C$500,"="&amp;A139, node!$C$2:$C$500,"&lt;&gt;"&amp;"")/(C139*D139),"")</f>
        <v/>
      </c>
      <c r="G139" s="75" t="str">
        <f>IF(A139&lt;&gt;"",SUMIFS(deployment!$F$2:$F$500, deployment!$D$2:$D$500,"="&amp;A139, deployment!$D$2:$D$500,"&lt;&gt;"&amp;""),"")</f>
        <v/>
      </c>
      <c r="H139" s="12" t="str">
        <f>IF(A139&lt;&gt;"",SUMIFS(deployment!$G$2:$G$500, deployment!$D$2:$D$500,"="&amp;A139, deployment!$D$2:$D$500,"&lt;&gt;"&amp;""),"")</f>
        <v/>
      </c>
      <c r="I139" s="13" t="str">
        <f>IF(A139&lt;&gt;"",SUMIFS(deployment!$H$2:$H$500, deployment!$D$2:$D$500,"="&amp;A139, deployment!$D$2:$D$500,"&lt;&gt;"&amp;""),"")</f>
        <v/>
      </c>
      <c r="J139" s="15" t="str">
        <f>IF(A139&lt;&gt;"",SUMIFS(deployment!$I$2:$I$500, deployment!$D$2:$D$500,"="&amp;A139, deployment!$D$2:$D$500,"&lt;&gt;"&amp;""),"")</f>
        <v/>
      </c>
      <c r="K139" s="43" t="str">
        <f>IF(A139&lt;&gt;"",SUMIFS(deployment!$J$2:$J$500, deployment!$D$2:$D$500,"="&amp;A139, deployment!$D$2:$D$500,"&lt;&gt;"&amp;""),"")</f>
        <v/>
      </c>
      <c r="L139" s="43" t="str">
        <f>IF(A139&lt;&gt;"",SUMIFS(deployment!$K$2:$K$500, deployment!$D$2:$D$500,"="&amp;A139, deployment!$D$2:$D$500,"&lt;&gt;"&amp;""),"")</f>
        <v/>
      </c>
      <c r="M139" s="43" t="str">
        <f>IF(A139&lt;&gt;"",SUMIFS(deployment!$L$2:$L$500, deployment!$D$2:$D$500,"="&amp;A139, deployment!$D$2:$D$500,"&lt;&gt;"&amp;""),"")</f>
        <v/>
      </c>
      <c r="N139" s="43" t="str">
        <f>IF(A139&lt;&gt;"",SUMIFS(deployment!$M$2:$M$500, deployment!$D$2:$D$500,"="&amp;A139, deployment!$D$2:$D$500,"&lt;&gt;"&amp;""),"")</f>
        <v/>
      </c>
      <c r="O139" s="63"/>
      <c r="P139" s="64" t="str">
        <f t="shared" si="22"/>
        <v/>
      </c>
      <c r="Q139" s="64" t="str">
        <f t="shared" si="23"/>
        <v/>
      </c>
      <c r="R139" s="11" t="str">
        <f t="shared" si="24"/>
        <v/>
      </c>
      <c r="S139" s="11" t="str">
        <f t="shared" si="25"/>
        <v/>
      </c>
      <c r="T139" s="11" t="str">
        <f t="shared" si="26"/>
        <v/>
      </c>
      <c r="U139" s="11" t="str">
        <f t="shared" si="27"/>
        <v/>
      </c>
      <c r="V139" s="11" t="str">
        <f t="shared" si="28"/>
        <v/>
      </c>
      <c r="W139" s="11" t="str">
        <f t="shared" si="29"/>
        <v/>
      </c>
      <c r="X139" s="65" t="str">
        <f t="shared" si="30"/>
        <v/>
      </c>
      <c r="Y139" s="66" t="str">
        <f t="shared" si="31"/>
        <v/>
      </c>
      <c r="Z139" s="67" t="str">
        <f t="shared" si="32"/>
        <v/>
      </c>
      <c r="AA139" s="68" t="str">
        <f>IF(A139&lt;&gt;"", _xlfn.XLOOKUP(A139, node!$C$2:$C$500, node!$J$2:$J$500)*D139/O139, "")</f>
        <v/>
      </c>
      <c r="AB139" s="69" t="str">
        <f>IF(A139&lt;&gt;"", _xlfn.XLOOKUP(A139, node!$C$2:$C$500, node!$K$2:$K$500)*D139/O139, "")</f>
        <v/>
      </c>
      <c r="AC139" s="72" t="str">
        <f>IF(A139&lt;&gt;"",SUMIFS(node!$L$2:$L$500, node!$C$2:$C$500,"="&amp;A139, deployment!$C$2:$C$500,"&lt;&gt;"&amp;""),"")</f>
        <v/>
      </c>
      <c r="AD139" s="72" t="str">
        <f>IF(A139&lt;&gt;"",SUMIFS(node!$M$2:$M$500, node!$C$2:$C$500,"="&amp;A139, deployment!$C$2:$C$500,"&lt;&gt;"&amp;""),"")</f>
        <v/>
      </c>
    </row>
    <row r="140" spans="1:30" ht="15.75" customHeight="1" x14ac:dyDescent="0.25">
      <c r="A140" s="58" t="str">
        <f>IF(ISNONTEXT(node_raw[[#This Row],[Column2]]), "", node_raw[[#This Row],[Column2]])</f>
        <v/>
      </c>
      <c r="B140" s="60" t="str">
        <f>IF(A140&lt;&gt;"", _xlfn.XLOOKUP(A140, node!$C$2:$C$500, node!$D$2:$D$500), "")</f>
        <v/>
      </c>
      <c r="C140" s="61" t="str">
        <f>IF(A140&lt;&gt;"", _xlfn.XLOOKUP(A140, node!$C$2:$C$500, node!$E$2:$E$500), "")</f>
        <v/>
      </c>
      <c r="D140" s="61" t="str">
        <f>IF(A140&lt;&gt;"",COUNTIFS(node!$C$2:$C$500,"="&amp;A140, node!$C$2:$C$500,"&lt;&gt;"&amp;""),"")</f>
        <v/>
      </c>
      <c r="E140" s="62" t="str">
        <f>IF(A140&lt;&gt;"",SUMIFS(node!$F$2:$F$500, node!$C$2:$C$500,"="&amp;A140, node!$C$2:$C$500,"&lt;&gt;"&amp;"")/(B140*D140),"")</f>
        <v/>
      </c>
      <c r="F140" s="77" t="str">
        <f>IF(A140&lt;&gt;"",SUMIFS(node!$H$2:$H$500, node!$C$2:$C$500,"="&amp;A140, node!$C$2:$C$500,"&lt;&gt;"&amp;"")/(C140*D140),"")</f>
        <v/>
      </c>
      <c r="G140" s="75" t="str">
        <f>IF(A140&lt;&gt;"",SUMIFS(deployment!$F$2:$F$500, deployment!$D$2:$D$500,"="&amp;A140, deployment!$D$2:$D$500,"&lt;&gt;"&amp;""),"")</f>
        <v/>
      </c>
      <c r="H140" s="12" t="str">
        <f>IF(A140&lt;&gt;"",SUMIFS(deployment!$G$2:$G$500, deployment!$D$2:$D$500,"="&amp;A140, deployment!$D$2:$D$500,"&lt;&gt;"&amp;""),"")</f>
        <v/>
      </c>
      <c r="I140" s="13" t="str">
        <f>IF(A140&lt;&gt;"",SUMIFS(deployment!$H$2:$H$500, deployment!$D$2:$D$500,"="&amp;A140, deployment!$D$2:$D$500,"&lt;&gt;"&amp;""),"")</f>
        <v/>
      </c>
      <c r="J140" s="15" t="str">
        <f>IF(A140&lt;&gt;"",SUMIFS(deployment!$I$2:$I$500, deployment!$D$2:$D$500,"="&amp;A140, deployment!$D$2:$D$500,"&lt;&gt;"&amp;""),"")</f>
        <v/>
      </c>
      <c r="K140" s="43" t="str">
        <f>IF(A140&lt;&gt;"",SUMIFS(deployment!$J$2:$J$500, deployment!$D$2:$D$500,"="&amp;A140, deployment!$D$2:$D$500,"&lt;&gt;"&amp;""),"")</f>
        <v/>
      </c>
      <c r="L140" s="43" t="str">
        <f>IF(A140&lt;&gt;"",SUMIFS(deployment!$K$2:$K$500, deployment!$D$2:$D$500,"="&amp;A140, deployment!$D$2:$D$500,"&lt;&gt;"&amp;""),"")</f>
        <v/>
      </c>
      <c r="M140" s="43" t="str">
        <f>IF(A140&lt;&gt;"",SUMIFS(deployment!$L$2:$L$500, deployment!$D$2:$D$500,"="&amp;A140, deployment!$D$2:$D$500,"&lt;&gt;"&amp;""),"")</f>
        <v/>
      </c>
      <c r="N140" s="43" t="str">
        <f>IF(A140&lt;&gt;"",SUMIFS(deployment!$M$2:$M$500, deployment!$D$2:$D$500,"="&amp;A140, deployment!$D$2:$D$500,"&lt;&gt;"&amp;""),"")</f>
        <v/>
      </c>
      <c r="O140" s="63"/>
      <c r="P140" s="64" t="str">
        <f t="shared" si="22"/>
        <v/>
      </c>
      <c r="Q140" s="64" t="str">
        <f t="shared" si="23"/>
        <v/>
      </c>
      <c r="R140" s="11" t="str">
        <f t="shared" si="24"/>
        <v/>
      </c>
      <c r="S140" s="11" t="str">
        <f t="shared" si="25"/>
        <v/>
      </c>
      <c r="T140" s="11" t="str">
        <f t="shared" si="26"/>
        <v/>
      </c>
      <c r="U140" s="11" t="str">
        <f t="shared" si="27"/>
        <v/>
      </c>
      <c r="V140" s="11" t="str">
        <f t="shared" si="28"/>
        <v/>
      </c>
      <c r="W140" s="11" t="str">
        <f t="shared" si="29"/>
        <v/>
      </c>
      <c r="X140" s="65" t="str">
        <f t="shared" si="30"/>
        <v/>
      </c>
      <c r="Y140" s="66" t="str">
        <f t="shared" si="31"/>
        <v/>
      </c>
      <c r="Z140" s="67" t="str">
        <f t="shared" si="32"/>
        <v/>
      </c>
      <c r="AA140" s="68" t="str">
        <f>IF(A140&lt;&gt;"", _xlfn.XLOOKUP(A140, node!$C$2:$C$500, node!$J$2:$J$500)*D140/O140, "")</f>
        <v/>
      </c>
      <c r="AB140" s="69" t="str">
        <f>IF(A140&lt;&gt;"", _xlfn.XLOOKUP(A140, node!$C$2:$C$500, node!$K$2:$K$500)*D140/O140, "")</f>
        <v/>
      </c>
      <c r="AC140" s="72" t="str">
        <f>IF(A140&lt;&gt;"",SUMIFS(node!$L$2:$L$500, node!$C$2:$C$500,"="&amp;A140, deployment!$C$2:$C$500,"&lt;&gt;"&amp;""),"")</f>
        <v/>
      </c>
      <c r="AD140" s="72" t="str">
        <f>IF(A140&lt;&gt;"",SUMIFS(node!$M$2:$M$500, node!$C$2:$C$500,"="&amp;A140, deployment!$C$2:$C$500,"&lt;&gt;"&amp;""),"")</f>
        <v/>
      </c>
    </row>
    <row r="141" spans="1:30" ht="15.75" customHeight="1" x14ac:dyDescent="0.25">
      <c r="A141" s="58" t="str">
        <f>IF(ISNONTEXT(node_raw[[#This Row],[Column2]]), "", node_raw[[#This Row],[Column2]])</f>
        <v/>
      </c>
      <c r="B141" s="60" t="str">
        <f>IF(A141&lt;&gt;"", _xlfn.XLOOKUP(A141, node!$C$2:$C$500, node!$D$2:$D$500), "")</f>
        <v/>
      </c>
      <c r="C141" s="61" t="str">
        <f>IF(A141&lt;&gt;"", _xlfn.XLOOKUP(A141, node!$C$2:$C$500, node!$E$2:$E$500), "")</f>
        <v/>
      </c>
      <c r="D141" s="61" t="str">
        <f>IF(A141&lt;&gt;"",COUNTIFS(node!$C$2:$C$500,"="&amp;A141, node!$C$2:$C$500,"&lt;&gt;"&amp;""),"")</f>
        <v/>
      </c>
      <c r="E141" s="62" t="str">
        <f>IF(A141&lt;&gt;"",SUMIFS(node!$F$2:$F$500, node!$C$2:$C$500,"="&amp;A141, node!$C$2:$C$500,"&lt;&gt;"&amp;"")/(B141*D141),"")</f>
        <v/>
      </c>
      <c r="F141" s="77" t="str">
        <f>IF(A141&lt;&gt;"",SUMIFS(node!$H$2:$H$500, node!$C$2:$C$500,"="&amp;A141, node!$C$2:$C$500,"&lt;&gt;"&amp;"")/(C141*D141),"")</f>
        <v/>
      </c>
      <c r="G141" s="75" t="str">
        <f>IF(A141&lt;&gt;"",SUMIFS(deployment!$F$2:$F$500, deployment!$D$2:$D$500,"="&amp;A141, deployment!$D$2:$D$500,"&lt;&gt;"&amp;""),"")</f>
        <v/>
      </c>
      <c r="H141" s="12" t="str">
        <f>IF(A141&lt;&gt;"",SUMIFS(deployment!$G$2:$G$500, deployment!$D$2:$D$500,"="&amp;A141, deployment!$D$2:$D$500,"&lt;&gt;"&amp;""),"")</f>
        <v/>
      </c>
      <c r="I141" s="13" t="str">
        <f>IF(A141&lt;&gt;"",SUMIFS(deployment!$H$2:$H$500, deployment!$D$2:$D$500,"="&amp;A141, deployment!$D$2:$D$500,"&lt;&gt;"&amp;""),"")</f>
        <v/>
      </c>
      <c r="J141" s="15" t="str">
        <f>IF(A141&lt;&gt;"",SUMIFS(deployment!$I$2:$I$500, deployment!$D$2:$D$500,"="&amp;A141, deployment!$D$2:$D$500,"&lt;&gt;"&amp;""),"")</f>
        <v/>
      </c>
      <c r="K141" s="43" t="str">
        <f>IF(A141&lt;&gt;"",SUMIFS(deployment!$J$2:$J$500, deployment!$D$2:$D$500,"="&amp;A141, deployment!$D$2:$D$500,"&lt;&gt;"&amp;""),"")</f>
        <v/>
      </c>
      <c r="L141" s="43" t="str">
        <f>IF(A141&lt;&gt;"",SUMIFS(deployment!$K$2:$K$500, deployment!$D$2:$D$500,"="&amp;A141, deployment!$D$2:$D$500,"&lt;&gt;"&amp;""),"")</f>
        <v/>
      </c>
      <c r="M141" s="43" t="str">
        <f>IF(A141&lt;&gt;"",SUMIFS(deployment!$L$2:$L$500, deployment!$D$2:$D$500,"="&amp;A141, deployment!$D$2:$D$500,"&lt;&gt;"&amp;""),"")</f>
        <v/>
      </c>
      <c r="N141" s="43" t="str">
        <f>IF(A141&lt;&gt;"",SUMIFS(deployment!$M$2:$M$500, deployment!$D$2:$D$500,"="&amp;A141, deployment!$D$2:$D$500,"&lt;&gt;"&amp;""),"")</f>
        <v/>
      </c>
      <c r="O141" s="63"/>
      <c r="P141" s="64" t="str">
        <f t="shared" si="22"/>
        <v/>
      </c>
      <c r="Q141" s="64" t="str">
        <f t="shared" si="23"/>
        <v/>
      </c>
      <c r="R141" s="11" t="str">
        <f t="shared" si="24"/>
        <v/>
      </c>
      <c r="S141" s="11" t="str">
        <f t="shared" si="25"/>
        <v/>
      </c>
      <c r="T141" s="11" t="str">
        <f t="shared" si="26"/>
        <v/>
      </c>
      <c r="U141" s="11" t="str">
        <f t="shared" si="27"/>
        <v/>
      </c>
      <c r="V141" s="11" t="str">
        <f t="shared" si="28"/>
        <v/>
      </c>
      <c r="W141" s="11" t="str">
        <f t="shared" si="29"/>
        <v/>
      </c>
      <c r="X141" s="65" t="str">
        <f t="shared" si="30"/>
        <v/>
      </c>
      <c r="Y141" s="66" t="str">
        <f t="shared" si="31"/>
        <v/>
      </c>
      <c r="Z141" s="67" t="str">
        <f t="shared" si="32"/>
        <v/>
      </c>
      <c r="AA141" s="68" t="str">
        <f>IF(A141&lt;&gt;"", _xlfn.XLOOKUP(A141, node!$C$2:$C$500, node!$J$2:$J$500)*D141/O141, "")</f>
        <v/>
      </c>
      <c r="AB141" s="69" t="str">
        <f>IF(A141&lt;&gt;"", _xlfn.XLOOKUP(A141, node!$C$2:$C$500, node!$K$2:$K$500)*D141/O141, "")</f>
        <v/>
      </c>
      <c r="AC141" s="72" t="str">
        <f>IF(A141&lt;&gt;"",SUMIFS(node!$L$2:$L$500, node!$C$2:$C$500,"="&amp;A141, deployment!$C$2:$C$500,"&lt;&gt;"&amp;""),"")</f>
        <v/>
      </c>
      <c r="AD141" s="72" t="str">
        <f>IF(A141&lt;&gt;"",SUMIFS(node!$M$2:$M$500, node!$C$2:$C$500,"="&amp;A141, deployment!$C$2:$C$500,"&lt;&gt;"&amp;""),"")</f>
        <v/>
      </c>
    </row>
    <row r="142" spans="1:30" ht="15.75" customHeight="1" x14ac:dyDescent="0.25">
      <c r="A142" s="58" t="str">
        <f>IF(ISNONTEXT(node_raw[[#This Row],[Column2]]), "", node_raw[[#This Row],[Column2]])</f>
        <v/>
      </c>
      <c r="B142" s="60" t="str">
        <f>IF(A142&lt;&gt;"", _xlfn.XLOOKUP(A142, node!$C$2:$C$500, node!$D$2:$D$500), "")</f>
        <v/>
      </c>
      <c r="C142" s="61" t="str">
        <f>IF(A142&lt;&gt;"", _xlfn.XLOOKUP(A142, node!$C$2:$C$500, node!$E$2:$E$500), "")</f>
        <v/>
      </c>
      <c r="D142" s="61" t="str">
        <f>IF(A142&lt;&gt;"",COUNTIFS(node!$C$2:$C$500,"="&amp;A142, node!$C$2:$C$500,"&lt;&gt;"&amp;""),"")</f>
        <v/>
      </c>
      <c r="E142" s="62" t="str">
        <f>IF(A142&lt;&gt;"",SUMIFS(node!$F$2:$F$500, node!$C$2:$C$500,"="&amp;A142, node!$C$2:$C$500,"&lt;&gt;"&amp;"")/(B142*D142),"")</f>
        <v/>
      </c>
      <c r="F142" s="77" t="str">
        <f>IF(A142&lt;&gt;"",SUMIFS(node!$H$2:$H$500, node!$C$2:$C$500,"="&amp;A142, node!$C$2:$C$500,"&lt;&gt;"&amp;"")/(C142*D142),"")</f>
        <v/>
      </c>
      <c r="G142" s="75" t="str">
        <f>IF(A142&lt;&gt;"",SUMIFS(deployment!$F$2:$F$500, deployment!$D$2:$D$500,"="&amp;A142, deployment!$D$2:$D$500,"&lt;&gt;"&amp;""),"")</f>
        <v/>
      </c>
      <c r="H142" s="12" t="str">
        <f>IF(A142&lt;&gt;"",SUMIFS(deployment!$G$2:$G$500, deployment!$D$2:$D$500,"="&amp;A142, deployment!$D$2:$D$500,"&lt;&gt;"&amp;""),"")</f>
        <v/>
      </c>
      <c r="I142" s="13" t="str">
        <f>IF(A142&lt;&gt;"",SUMIFS(deployment!$H$2:$H$500, deployment!$D$2:$D$500,"="&amp;A142, deployment!$D$2:$D$500,"&lt;&gt;"&amp;""),"")</f>
        <v/>
      </c>
      <c r="J142" s="15" t="str">
        <f>IF(A142&lt;&gt;"",SUMIFS(deployment!$I$2:$I$500, deployment!$D$2:$D$500,"="&amp;A142, deployment!$D$2:$D$500,"&lt;&gt;"&amp;""),"")</f>
        <v/>
      </c>
      <c r="K142" s="43" t="str">
        <f>IF(A142&lt;&gt;"",SUMIFS(deployment!$J$2:$J$500, deployment!$D$2:$D$500,"="&amp;A142, deployment!$D$2:$D$500,"&lt;&gt;"&amp;""),"")</f>
        <v/>
      </c>
      <c r="L142" s="43" t="str">
        <f>IF(A142&lt;&gt;"",SUMIFS(deployment!$K$2:$K$500, deployment!$D$2:$D$500,"="&amp;A142, deployment!$D$2:$D$500,"&lt;&gt;"&amp;""),"")</f>
        <v/>
      </c>
      <c r="M142" s="43" t="str">
        <f>IF(A142&lt;&gt;"",SUMIFS(deployment!$L$2:$L$500, deployment!$D$2:$D$500,"="&amp;A142, deployment!$D$2:$D$500,"&lt;&gt;"&amp;""),"")</f>
        <v/>
      </c>
      <c r="N142" s="43" t="str">
        <f>IF(A142&lt;&gt;"",SUMIFS(deployment!$M$2:$M$500, deployment!$D$2:$D$500,"="&amp;A142, deployment!$D$2:$D$500,"&lt;&gt;"&amp;""),"")</f>
        <v/>
      </c>
      <c r="O142" s="63"/>
      <c r="P142" s="64" t="str">
        <f t="shared" si="22"/>
        <v/>
      </c>
      <c r="Q142" s="64" t="str">
        <f t="shared" si="23"/>
        <v/>
      </c>
      <c r="R142" s="11" t="str">
        <f t="shared" si="24"/>
        <v/>
      </c>
      <c r="S142" s="11" t="str">
        <f t="shared" si="25"/>
        <v/>
      </c>
      <c r="T142" s="11" t="str">
        <f t="shared" si="26"/>
        <v/>
      </c>
      <c r="U142" s="11" t="str">
        <f t="shared" si="27"/>
        <v/>
      </c>
      <c r="V142" s="11" t="str">
        <f t="shared" si="28"/>
        <v/>
      </c>
      <c r="W142" s="11" t="str">
        <f t="shared" si="29"/>
        <v/>
      </c>
      <c r="X142" s="65" t="str">
        <f t="shared" si="30"/>
        <v/>
      </c>
      <c r="Y142" s="66" t="str">
        <f t="shared" si="31"/>
        <v/>
      </c>
      <c r="Z142" s="67" t="str">
        <f t="shared" si="32"/>
        <v/>
      </c>
      <c r="AA142" s="68" t="str">
        <f>IF(A142&lt;&gt;"", _xlfn.XLOOKUP(A142, node!$C$2:$C$500, node!$J$2:$J$500)*D142/O142, "")</f>
        <v/>
      </c>
      <c r="AB142" s="69" t="str">
        <f>IF(A142&lt;&gt;"", _xlfn.XLOOKUP(A142, node!$C$2:$C$500, node!$K$2:$K$500)*D142/O142, "")</f>
        <v/>
      </c>
      <c r="AC142" s="72" t="str">
        <f>IF(A142&lt;&gt;"",SUMIFS(node!$L$2:$L$500, node!$C$2:$C$500,"="&amp;A142, deployment!$C$2:$C$500,"&lt;&gt;"&amp;""),"")</f>
        <v/>
      </c>
      <c r="AD142" s="72" t="str">
        <f>IF(A142&lt;&gt;"",SUMIFS(node!$M$2:$M$500, node!$C$2:$C$500,"="&amp;A142, deployment!$C$2:$C$500,"&lt;&gt;"&amp;""),"")</f>
        <v/>
      </c>
    </row>
    <row r="143" spans="1:30" ht="15.75" customHeight="1" x14ac:dyDescent="0.25">
      <c r="A143" s="58" t="str">
        <f>IF(ISNONTEXT(node_raw[[#This Row],[Column2]]), "", node_raw[[#This Row],[Column2]])</f>
        <v/>
      </c>
      <c r="B143" s="60" t="str">
        <f>IF(A143&lt;&gt;"", _xlfn.XLOOKUP(A143, node!$C$2:$C$500, node!$D$2:$D$500), "")</f>
        <v/>
      </c>
      <c r="C143" s="61" t="str">
        <f>IF(A143&lt;&gt;"", _xlfn.XLOOKUP(A143, node!$C$2:$C$500, node!$E$2:$E$500), "")</f>
        <v/>
      </c>
      <c r="D143" s="61" t="str">
        <f>IF(A143&lt;&gt;"",COUNTIFS(node!$C$2:$C$500,"="&amp;A143, node!$C$2:$C$500,"&lt;&gt;"&amp;""),"")</f>
        <v/>
      </c>
      <c r="E143" s="62" t="str">
        <f>IF(A143&lt;&gt;"",SUMIFS(node!$F$2:$F$500, node!$C$2:$C$500,"="&amp;A143, node!$C$2:$C$500,"&lt;&gt;"&amp;"")/(B143*D143),"")</f>
        <v/>
      </c>
      <c r="F143" s="77" t="str">
        <f>IF(A143&lt;&gt;"",SUMIFS(node!$H$2:$H$500, node!$C$2:$C$500,"="&amp;A143, node!$C$2:$C$500,"&lt;&gt;"&amp;"")/(C143*D143),"")</f>
        <v/>
      </c>
      <c r="G143" s="75" t="str">
        <f>IF(A143&lt;&gt;"",SUMIFS(deployment!$F$2:$F$500, deployment!$D$2:$D$500,"="&amp;A143, deployment!$D$2:$D$500,"&lt;&gt;"&amp;""),"")</f>
        <v/>
      </c>
      <c r="H143" s="12" t="str">
        <f>IF(A143&lt;&gt;"",SUMIFS(deployment!$G$2:$G$500, deployment!$D$2:$D$500,"="&amp;A143, deployment!$D$2:$D$500,"&lt;&gt;"&amp;""),"")</f>
        <v/>
      </c>
      <c r="I143" s="13" t="str">
        <f>IF(A143&lt;&gt;"",SUMIFS(deployment!$H$2:$H$500, deployment!$D$2:$D$500,"="&amp;A143, deployment!$D$2:$D$500,"&lt;&gt;"&amp;""),"")</f>
        <v/>
      </c>
      <c r="J143" s="15" t="str">
        <f>IF(A143&lt;&gt;"",SUMIFS(deployment!$I$2:$I$500, deployment!$D$2:$D$500,"="&amp;A143, deployment!$D$2:$D$500,"&lt;&gt;"&amp;""),"")</f>
        <v/>
      </c>
      <c r="K143" s="43" t="str">
        <f>IF(A143&lt;&gt;"",SUMIFS(deployment!$J$2:$J$500, deployment!$D$2:$D$500,"="&amp;A143, deployment!$D$2:$D$500,"&lt;&gt;"&amp;""),"")</f>
        <v/>
      </c>
      <c r="L143" s="43" t="str">
        <f>IF(A143&lt;&gt;"",SUMIFS(deployment!$K$2:$K$500, deployment!$D$2:$D$500,"="&amp;A143, deployment!$D$2:$D$500,"&lt;&gt;"&amp;""),"")</f>
        <v/>
      </c>
      <c r="M143" s="43" t="str">
        <f>IF(A143&lt;&gt;"",SUMIFS(deployment!$L$2:$L$500, deployment!$D$2:$D$500,"="&amp;A143, deployment!$D$2:$D$500,"&lt;&gt;"&amp;""),"")</f>
        <v/>
      </c>
      <c r="N143" s="43" t="str">
        <f>IF(A143&lt;&gt;"",SUMIFS(deployment!$M$2:$M$500, deployment!$D$2:$D$500,"="&amp;A143, deployment!$D$2:$D$500,"&lt;&gt;"&amp;""),"")</f>
        <v/>
      </c>
      <c r="O143" s="63"/>
      <c r="P143" s="64" t="str">
        <f t="shared" si="22"/>
        <v/>
      </c>
      <c r="Q143" s="64" t="str">
        <f t="shared" si="23"/>
        <v/>
      </c>
      <c r="R143" s="11" t="str">
        <f t="shared" si="24"/>
        <v/>
      </c>
      <c r="S143" s="11" t="str">
        <f t="shared" si="25"/>
        <v/>
      </c>
      <c r="T143" s="11" t="str">
        <f t="shared" si="26"/>
        <v/>
      </c>
      <c r="U143" s="11" t="str">
        <f t="shared" si="27"/>
        <v/>
      </c>
      <c r="V143" s="11" t="str">
        <f t="shared" si="28"/>
        <v/>
      </c>
      <c r="W143" s="11" t="str">
        <f t="shared" si="29"/>
        <v/>
      </c>
      <c r="X143" s="65" t="str">
        <f t="shared" si="30"/>
        <v/>
      </c>
      <c r="Y143" s="66" t="str">
        <f t="shared" si="31"/>
        <v/>
      </c>
      <c r="Z143" s="67" t="str">
        <f t="shared" si="32"/>
        <v/>
      </c>
      <c r="AA143" s="68" t="str">
        <f>IF(A143&lt;&gt;"", _xlfn.XLOOKUP(A143, node!$C$2:$C$500, node!$J$2:$J$500)*D143/O143, "")</f>
        <v/>
      </c>
      <c r="AB143" s="69" t="str">
        <f>IF(A143&lt;&gt;"", _xlfn.XLOOKUP(A143, node!$C$2:$C$500, node!$K$2:$K$500)*D143/O143, "")</f>
        <v/>
      </c>
      <c r="AC143" s="72" t="str">
        <f>IF(A143&lt;&gt;"",SUMIFS(node!$L$2:$L$500, node!$C$2:$C$500,"="&amp;A143, deployment!$C$2:$C$500,"&lt;&gt;"&amp;""),"")</f>
        <v/>
      </c>
      <c r="AD143" s="72" t="str">
        <f>IF(A143&lt;&gt;"",SUMIFS(node!$M$2:$M$500, node!$C$2:$C$500,"="&amp;A143, deployment!$C$2:$C$500,"&lt;&gt;"&amp;""),"")</f>
        <v/>
      </c>
    </row>
    <row r="144" spans="1:30" ht="15.75" customHeight="1" x14ac:dyDescent="0.25">
      <c r="A144" s="58" t="str">
        <f>IF(ISNONTEXT(node_raw[[#This Row],[Column2]]), "", node_raw[[#This Row],[Column2]])</f>
        <v/>
      </c>
      <c r="B144" s="60" t="str">
        <f>IF(A144&lt;&gt;"", _xlfn.XLOOKUP(A144, node!$C$2:$C$500, node!$D$2:$D$500), "")</f>
        <v/>
      </c>
      <c r="C144" s="61" t="str">
        <f>IF(A144&lt;&gt;"", _xlfn.XLOOKUP(A144, node!$C$2:$C$500, node!$E$2:$E$500), "")</f>
        <v/>
      </c>
      <c r="D144" s="61" t="str">
        <f>IF(A144&lt;&gt;"",COUNTIFS(node!$C$2:$C$500,"="&amp;A144, node!$C$2:$C$500,"&lt;&gt;"&amp;""),"")</f>
        <v/>
      </c>
      <c r="E144" s="62" t="str">
        <f>IF(A144&lt;&gt;"",SUMIFS(node!$F$2:$F$500, node!$C$2:$C$500,"="&amp;A144, node!$C$2:$C$500,"&lt;&gt;"&amp;"")/(B144*D144),"")</f>
        <v/>
      </c>
      <c r="F144" s="77" t="str">
        <f>IF(A144&lt;&gt;"",SUMIFS(node!$H$2:$H$500, node!$C$2:$C$500,"="&amp;A144, node!$C$2:$C$500,"&lt;&gt;"&amp;"")/(C144*D144),"")</f>
        <v/>
      </c>
      <c r="G144" s="75" t="str">
        <f>IF(A144&lt;&gt;"",SUMIFS(deployment!$F$2:$F$500, deployment!$D$2:$D$500,"="&amp;A144, deployment!$D$2:$D$500,"&lt;&gt;"&amp;""),"")</f>
        <v/>
      </c>
      <c r="H144" s="12" t="str">
        <f>IF(A144&lt;&gt;"",SUMIFS(deployment!$G$2:$G$500, deployment!$D$2:$D$500,"="&amp;A144, deployment!$D$2:$D$500,"&lt;&gt;"&amp;""),"")</f>
        <v/>
      </c>
      <c r="I144" s="13" t="str">
        <f>IF(A144&lt;&gt;"",SUMIFS(deployment!$H$2:$H$500, deployment!$D$2:$D$500,"="&amp;A144, deployment!$D$2:$D$500,"&lt;&gt;"&amp;""),"")</f>
        <v/>
      </c>
      <c r="J144" s="15" t="str">
        <f>IF(A144&lt;&gt;"",SUMIFS(deployment!$I$2:$I$500, deployment!$D$2:$D$500,"="&amp;A144, deployment!$D$2:$D$500,"&lt;&gt;"&amp;""),"")</f>
        <v/>
      </c>
      <c r="K144" s="43" t="str">
        <f>IF(A144&lt;&gt;"",SUMIFS(deployment!$J$2:$J$500, deployment!$D$2:$D$500,"="&amp;A144, deployment!$D$2:$D$500,"&lt;&gt;"&amp;""),"")</f>
        <v/>
      </c>
      <c r="L144" s="43" t="str">
        <f>IF(A144&lt;&gt;"",SUMIFS(deployment!$K$2:$K$500, deployment!$D$2:$D$500,"="&amp;A144, deployment!$D$2:$D$500,"&lt;&gt;"&amp;""),"")</f>
        <v/>
      </c>
      <c r="M144" s="43" t="str">
        <f>IF(A144&lt;&gt;"",SUMIFS(deployment!$L$2:$L$500, deployment!$D$2:$D$500,"="&amp;A144, deployment!$D$2:$D$500,"&lt;&gt;"&amp;""),"")</f>
        <v/>
      </c>
      <c r="N144" s="43" t="str">
        <f>IF(A144&lt;&gt;"",SUMIFS(deployment!$M$2:$M$500, deployment!$D$2:$D$500,"="&amp;A144, deployment!$D$2:$D$500,"&lt;&gt;"&amp;""),"")</f>
        <v/>
      </c>
      <c r="O144" s="63"/>
      <c r="P144" s="64" t="str">
        <f t="shared" si="22"/>
        <v/>
      </c>
      <c r="Q144" s="64" t="str">
        <f t="shared" si="23"/>
        <v/>
      </c>
      <c r="R144" s="11" t="str">
        <f t="shared" si="24"/>
        <v/>
      </c>
      <c r="S144" s="11" t="str">
        <f t="shared" si="25"/>
        <v/>
      </c>
      <c r="T144" s="11" t="str">
        <f t="shared" si="26"/>
        <v/>
      </c>
      <c r="U144" s="11" t="str">
        <f t="shared" si="27"/>
        <v/>
      </c>
      <c r="V144" s="11" t="str">
        <f t="shared" si="28"/>
        <v/>
      </c>
      <c r="W144" s="11" t="str">
        <f t="shared" si="29"/>
        <v/>
      </c>
      <c r="X144" s="65" t="str">
        <f t="shared" si="30"/>
        <v/>
      </c>
      <c r="Y144" s="66" t="str">
        <f t="shared" si="31"/>
        <v/>
      </c>
      <c r="Z144" s="67" t="str">
        <f t="shared" si="32"/>
        <v/>
      </c>
      <c r="AA144" s="68" t="str">
        <f>IF(A144&lt;&gt;"", _xlfn.XLOOKUP(A144, node!$C$2:$C$500, node!$J$2:$J$500)*D144/O144, "")</f>
        <v/>
      </c>
      <c r="AB144" s="69" t="str">
        <f>IF(A144&lt;&gt;"", _xlfn.XLOOKUP(A144, node!$C$2:$C$500, node!$K$2:$K$500)*D144/O144, "")</f>
        <v/>
      </c>
      <c r="AC144" s="72" t="str">
        <f>IF(A144&lt;&gt;"",SUMIFS(node!$L$2:$L$500, node!$C$2:$C$500,"="&amp;A144, deployment!$C$2:$C$500,"&lt;&gt;"&amp;""),"")</f>
        <v/>
      </c>
      <c r="AD144" s="72" t="str">
        <f>IF(A144&lt;&gt;"",SUMIFS(node!$M$2:$M$500, node!$C$2:$C$500,"="&amp;A144, deployment!$C$2:$C$500,"&lt;&gt;"&amp;""),"")</f>
        <v/>
      </c>
    </row>
    <row r="145" spans="1:30" ht="15.75" customHeight="1" x14ac:dyDescent="0.25">
      <c r="A145" s="58" t="str">
        <f>IF(ISNONTEXT(node_raw[[#This Row],[Column2]]), "", node_raw[[#This Row],[Column2]])</f>
        <v/>
      </c>
      <c r="B145" s="60" t="str">
        <f>IF(A145&lt;&gt;"", _xlfn.XLOOKUP(A145, node!$C$2:$C$500, node!$D$2:$D$500), "")</f>
        <v/>
      </c>
      <c r="C145" s="61" t="str">
        <f>IF(A145&lt;&gt;"", _xlfn.XLOOKUP(A145, node!$C$2:$C$500, node!$E$2:$E$500), "")</f>
        <v/>
      </c>
      <c r="D145" s="61" t="str">
        <f>IF(A145&lt;&gt;"",COUNTIFS(node!$C$2:$C$500,"="&amp;A145, node!$C$2:$C$500,"&lt;&gt;"&amp;""),"")</f>
        <v/>
      </c>
      <c r="E145" s="62" t="str">
        <f>IF(A145&lt;&gt;"",SUMIFS(node!$F$2:$F$500, node!$C$2:$C$500,"="&amp;A145, node!$C$2:$C$500,"&lt;&gt;"&amp;"")/(B145*D145),"")</f>
        <v/>
      </c>
      <c r="F145" s="77" t="str">
        <f>IF(A145&lt;&gt;"",SUMIFS(node!$H$2:$H$500, node!$C$2:$C$500,"="&amp;A145, node!$C$2:$C$500,"&lt;&gt;"&amp;"")/(C145*D145),"")</f>
        <v/>
      </c>
      <c r="G145" s="75" t="str">
        <f>IF(A145&lt;&gt;"",SUMIFS(deployment!$F$2:$F$500, deployment!$D$2:$D$500,"="&amp;A145, deployment!$D$2:$D$500,"&lt;&gt;"&amp;""),"")</f>
        <v/>
      </c>
      <c r="H145" s="12" t="str">
        <f>IF(A145&lt;&gt;"",SUMIFS(deployment!$G$2:$G$500, deployment!$D$2:$D$500,"="&amp;A145, deployment!$D$2:$D$500,"&lt;&gt;"&amp;""),"")</f>
        <v/>
      </c>
      <c r="I145" s="13" t="str">
        <f>IF(A145&lt;&gt;"",SUMIFS(deployment!$H$2:$H$500, deployment!$D$2:$D$500,"="&amp;A145, deployment!$D$2:$D$500,"&lt;&gt;"&amp;""),"")</f>
        <v/>
      </c>
      <c r="J145" s="15" t="str">
        <f>IF(A145&lt;&gt;"",SUMIFS(deployment!$I$2:$I$500, deployment!$D$2:$D$500,"="&amp;A145, deployment!$D$2:$D$500,"&lt;&gt;"&amp;""),"")</f>
        <v/>
      </c>
      <c r="K145" s="43" t="str">
        <f>IF(A145&lt;&gt;"",SUMIFS(deployment!$J$2:$J$500, deployment!$D$2:$D$500,"="&amp;A145, deployment!$D$2:$D$500,"&lt;&gt;"&amp;""),"")</f>
        <v/>
      </c>
      <c r="L145" s="43" t="str">
        <f>IF(A145&lt;&gt;"",SUMIFS(deployment!$K$2:$K$500, deployment!$D$2:$D$500,"="&amp;A145, deployment!$D$2:$D$500,"&lt;&gt;"&amp;""),"")</f>
        <v/>
      </c>
      <c r="M145" s="43" t="str">
        <f>IF(A145&lt;&gt;"",SUMIFS(deployment!$L$2:$L$500, deployment!$D$2:$D$500,"="&amp;A145, deployment!$D$2:$D$500,"&lt;&gt;"&amp;""),"")</f>
        <v/>
      </c>
      <c r="N145" s="43" t="str">
        <f>IF(A145&lt;&gt;"",SUMIFS(deployment!$M$2:$M$500, deployment!$D$2:$D$500,"="&amp;A145, deployment!$D$2:$D$500,"&lt;&gt;"&amp;""),"")</f>
        <v/>
      </c>
      <c r="O145" s="63"/>
      <c r="P145" s="64" t="str">
        <f t="shared" si="22"/>
        <v/>
      </c>
      <c r="Q145" s="64" t="str">
        <f t="shared" si="23"/>
        <v/>
      </c>
      <c r="R145" s="11" t="str">
        <f t="shared" si="24"/>
        <v/>
      </c>
      <c r="S145" s="11" t="str">
        <f t="shared" si="25"/>
        <v/>
      </c>
      <c r="T145" s="11" t="str">
        <f t="shared" si="26"/>
        <v/>
      </c>
      <c r="U145" s="11" t="str">
        <f t="shared" si="27"/>
        <v/>
      </c>
      <c r="V145" s="11" t="str">
        <f t="shared" si="28"/>
        <v/>
      </c>
      <c r="W145" s="11" t="str">
        <f t="shared" si="29"/>
        <v/>
      </c>
      <c r="X145" s="65" t="str">
        <f t="shared" si="30"/>
        <v/>
      </c>
      <c r="Y145" s="66" t="str">
        <f t="shared" si="31"/>
        <v/>
      </c>
      <c r="Z145" s="67" t="str">
        <f t="shared" si="32"/>
        <v/>
      </c>
      <c r="AA145" s="68" t="str">
        <f>IF(A145&lt;&gt;"", _xlfn.XLOOKUP(A145, node!$C$2:$C$500, node!$J$2:$J$500)*D145/O145, "")</f>
        <v/>
      </c>
      <c r="AB145" s="69" t="str">
        <f>IF(A145&lt;&gt;"", _xlfn.XLOOKUP(A145, node!$C$2:$C$500, node!$K$2:$K$500)*D145/O145, "")</f>
        <v/>
      </c>
      <c r="AC145" s="72" t="str">
        <f>IF(A145&lt;&gt;"",SUMIFS(node!$L$2:$L$500, node!$C$2:$C$500,"="&amp;A145, deployment!$C$2:$C$500,"&lt;&gt;"&amp;""),"")</f>
        <v/>
      </c>
      <c r="AD145" s="72" t="str">
        <f>IF(A145&lt;&gt;"",SUMIFS(node!$M$2:$M$500, node!$C$2:$C$500,"="&amp;A145, deployment!$C$2:$C$500,"&lt;&gt;"&amp;""),"")</f>
        <v/>
      </c>
    </row>
    <row r="146" spans="1:30" ht="15.75" customHeight="1" x14ac:dyDescent="0.25">
      <c r="A146" s="58" t="str">
        <f>IF(ISNONTEXT(node_raw[[#This Row],[Column2]]), "", node_raw[[#This Row],[Column2]])</f>
        <v/>
      </c>
      <c r="B146" s="60" t="str">
        <f>IF(A146&lt;&gt;"", _xlfn.XLOOKUP(A146, node!$C$2:$C$500, node!$D$2:$D$500), "")</f>
        <v/>
      </c>
      <c r="C146" s="61" t="str">
        <f>IF(A146&lt;&gt;"", _xlfn.XLOOKUP(A146, node!$C$2:$C$500, node!$E$2:$E$500), "")</f>
        <v/>
      </c>
      <c r="D146" s="61" t="str">
        <f>IF(A146&lt;&gt;"",COUNTIFS(node!$C$2:$C$500,"="&amp;A146, node!$C$2:$C$500,"&lt;&gt;"&amp;""),"")</f>
        <v/>
      </c>
      <c r="E146" s="62" t="str">
        <f>IF(A146&lt;&gt;"",SUMIFS(node!$F$2:$F$500, node!$C$2:$C$500,"="&amp;A146, node!$C$2:$C$500,"&lt;&gt;"&amp;"")/(B146*D146),"")</f>
        <v/>
      </c>
      <c r="F146" s="77" t="str">
        <f>IF(A146&lt;&gt;"",SUMIFS(node!$H$2:$H$500, node!$C$2:$C$500,"="&amp;A146, node!$C$2:$C$500,"&lt;&gt;"&amp;"")/(C146*D146),"")</f>
        <v/>
      </c>
      <c r="G146" s="75" t="str">
        <f>IF(A146&lt;&gt;"",SUMIFS(deployment!$F$2:$F$500, deployment!$D$2:$D$500,"="&amp;A146, deployment!$D$2:$D$500,"&lt;&gt;"&amp;""),"")</f>
        <v/>
      </c>
      <c r="H146" s="12" t="str">
        <f>IF(A146&lt;&gt;"",SUMIFS(deployment!$G$2:$G$500, deployment!$D$2:$D$500,"="&amp;A146, deployment!$D$2:$D$500,"&lt;&gt;"&amp;""),"")</f>
        <v/>
      </c>
      <c r="I146" s="13" t="str">
        <f>IF(A146&lt;&gt;"",SUMIFS(deployment!$H$2:$H$500, deployment!$D$2:$D$500,"="&amp;A146, deployment!$D$2:$D$500,"&lt;&gt;"&amp;""),"")</f>
        <v/>
      </c>
      <c r="J146" s="15" t="str">
        <f>IF(A146&lt;&gt;"",SUMIFS(deployment!$I$2:$I$500, deployment!$D$2:$D$500,"="&amp;A146, deployment!$D$2:$D$500,"&lt;&gt;"&amp;""),"")</f>
        <v/>
      </c>
      <c r="K146" s="43" t="str">
        <f>IF(A146&lt;&gt;"",SUMIFS(deployment!$J$2:$J$500, deployment!$D$2:$D$500,"="&amp;A146, deployment!$D$2:$D$500,"&lt;&gt;"&amp;""),"")</f>
        <v/>
      </c>
      <c r="L146" s="43" t="str">
        <f>IF(A146&lt;&gt;"",SUMIFS(deployment!$K$2:$K$500, deployment!$D$2:$D$500,"="&amp;A146, deployment!$D$2:$D$500,"&lt;&gt;"&amp;""),"")</f>
        <v/>
      </c>
      <c r="M146" s="43" t="str">
        <f>IF(A146&lt;&gt;"",SUMIFS(deployment!$L$2:$L$500, deployment!$D$2:$D$500,"="&amp;A146, deployment!$D$2:$D$500,"&lt;&gt;"&amp;""),"")</f>
        <v/>
      </c>
      <c r="N146" s="43" t="str">
        <f>IF(A146&lt;&gt;"",SUMIFS(deployment!$M$2:$M$500, deployment!$D$2:$D$500,"="&amp;A146, deployment!$D$2:$D$500,"&lt;&gt;"&amp;""),"")</f>
        <v/>
      </c>
      <c r="O146" s="63"/>
      <c r="P146" s="64" t="str">
        <f t="shared" si="22"/>
        <v/>
      </c>
      <c r="Q146" s="64" t="str">
        <f t="shared" si="23"/>
        <v/>
      </c>
      <c r="R146" s="11" t="str">
        <f t="shared" si="24"/>
        <v/>
      </c>
      <c r="S146" s="11" t="str">
        <f t="shared" si="25"/>
        <v/>
      </c>
      <c r="T146" s="11" t="str">
        <f t="shared" si="26"/>
        <v/>
      </c>
      <c r="U146" s="11" t="str">
        <f t="shared" si="27"/>
        <v/>
      </c>
      <c r="V146" s="11" t="str">
        <f t="shared" si="28"/>
        <v/>
      </c>
      <c r="W146" s="11" t="str">
        <f t="shared" si="29"/>
        <v/>
      </c>
      <c r="X146" s="65" t="str">
        <f t="shared" si="30"/>
        <v/>
      </c>
      <c r="Y146" s="66" t="str">
        <f t="shared" si="31"/>
        <v/>
      </c>
      <c r="Z146" s="67" t="str">
        <f t="shared" si="32"/>
        <v/>
      </c>
      <c r="AA146" s="68" t="str">
        <f>IF(A146&lt;&gt;"", _xlfn.XLOOKUP(A146, node!$C$2:$C$500, node!$J$2:$J$500)*D146/O146, "")</f>
        <v/>
      </c>
      <c r="AB146" s="69" t="str">
        <f>IF(A146&lt;&gt;"", _xlfn.XLOOKUP(A146, node!$C$2:$C$500, node!$K$2:$K$500)*D146/O146, "")</f>
        <v/>
      </c>
      <c r="AC146" s="72" t="str">
        <f>IF(A146&lt;&gt;"",SUMIFS(node!$L$2:$L$500, node!$C$2:$C$500,"="&amp;A146, deployment!$C$2:$C$500,"&lt;&gt;"&amp;""),"")</f>
        <v/>
      </c>
      <c r="AD146" s="72" t="str">
        <f>IF(A146&lt;&gt;"",SUMIFS(node!$M$2:$M$500, node!$C$2:$C$500,"="&amp;A146, deployment!$C$2:$C$500,"&lt;&gt;"&amp;""),"")</f>
        <v/>
      </c>
    </row>
    <row r="147" spans="1:30" ht="15.75" customHeight="1" x14ac:dyDescent="0.25">
      <c r="A147" s="58" t="str">
        <f>IF(ISNONTEXT(node_raw[[#This Row],[Column2]]), "", node_raw[[#This Row],[Column2]])</f>
        <v/>
      </c>
      <c r="B147" s="60" t="str">
        <f>IF(A147&lt;&gt;"", _xlfn.XLOOKUP(A147, node!$C$2:$C$500, node!$D$2:$D$500), "")</f>
        <v/>
      </c>
      <c r="C147" s="61" t="str">
        <f>IF(A147&lt;&gt;"", _xlfn.XLOOKUP(A147, node!$C$2:$C$500, node!$E$2:$E$500), "")</f>
        <v/>
      </c>
      <c r="D147" s="61" t="str">
        <f>IF(A147&lt;&gt;"",COUNTIFS(node!$C$2:$C$500,"="&amp;A147, node!$C$2:$C$500,"&lt;&gt;"&amp;""),"")</f>
        <v/>
      </c>
      <c r="E147" s="62" t="str">
        <f>IF(A147&lt;&gt;"",SUMIFS(node!$F$2:$F$500, node!$C$2:$C$500,"="&amp;A147, node!$C$2:$C$500,"&lt;&gt;"&amp;"")/(B147*D147),"")</f>
        <v/>
      </c>
      <c r="F147" s="77" t="str">
        <f>IF(A147&lt;&gt;"",SUMIFS(node!$H$2:$H$500, node!$C$2:$C$500,"="&amp;A147, node!$C$2:$C$500,"&lt;&gt;"&amp;"")/(C147*D147),"")</f>
        <v/>
      </c>
      <c r="G147" s="75" t="str">
        <f>IF(A147&lt;&gt;"",SUMIFS(deployment!$F$2:$F$500, deployment!$D$2:$D$500,"="&amp;A147, deployment!$D$2:$D$500,"&lt;&gt;"&amp;""),"")</f>
        <v/>
      </c>
      <c r="H147" s="12" t="str">
        <f>IF(A147&lt;&gt;"",SUMIFS(deployment!$G$2:$G$500, deployment!$D$2:$D$500,"="&amp;A147, deployment!$D$2:$D$500,"&lt;&gt;"&amp;""),"")</f>
        <v/>
      </c>
      <c r="I147" s="13" t="str">
        <f>IF(A147&lt;&gt;"",SUMIFS(deployment!$H$2:$H$500, deployment!$D$2:$D$500,"="&amp;A147, deployment!$D$2:$D$500,"&lt;&gt;"&amp;""),"")</f>
        <v/>
      </c>
      <c r="J147" s="15" t="str">
        <f>IF(A147&lt;&gt;"",SUMIFS(deployment!$I$2:$I$500, deployment!$D$2:$D$500,"="&amp;A147, deployment!$D$2:$D$500,"&lt;&gt;"&amp;""),"")</f>
        <v/>
      </c>
      <c r="K147" s="43" t="str">
        <f>IF(A147&lt;&gt;"",SUMIFS(deployment!$J$2:$J$500, deployment!$D$2:$D$500,"="&amp;A147, deployment!$D$2:$D$500,"&lt;&gt;"&amp;""),"")</f>
        <v/>
      </c>
      <c r="L147" s="43" t="str">
        <f>IF(A147&lt;&gt;"",SUMIFS(deployment!$K$2:$K$500, deployment!$D$2:$D$500,"="&amp;A147, deployment!$D$2:$D$500,"&lt;&gt;"&amp;""),"")</f>
        <v/>
      </c>
      <c r="M147" s="43" t="str">
        <f>IF(A147&lt;&gt;"",SUMIFS(deployment!$L$2:$L$500, deployment!$D$2:$D$500,"="&amp;A147, deployment!$D$2:$D$500,"&lt;&gt;"&amp;""),"")</f>
        <v/>
      </c>
      <c r="N147" s="43" t="str">
        <f>IF(A147&lt;&gt;"",SUMIFS(deployment!$M$2:$M$500, deployment!$D$2:$D$500,"="&amp;A147, deployment!$D$2:$D$500,"&lt;&gt;"&amp;""),"")</f>
        <v/>
      </c>
      <c r="O147" s="63"/>
      <c r="P147" s="64" t="str">
        <f t="shared" si="22"/>
        <v/>
      </c>
      <c r="Q147" s="64" t="str">
        <f t="shared" si="23"/>
        <v/>
      </c>
      <c r="R147" s="11" t="str">
        <f t="shared" si="24"/>
        <v/>
      </c>
      <c r="S147" s="11" t="str">
        <f t="shared" si="25"/>
        <v/>
      </c>
      <c r="T147" s="11" t="str">
        <f t="shared" si="26"/>
        <v/>
      </c>
      <c r="U147" s="11" t="str">
        <f t="shared" si="27"/>
        <v/>
      </c>
      <c r="V147" s="11" t="str">
        <f t="shared" si="28"/>
        <v/>
      </c>
      <c r="W147" s="11" t="str">
        <f t="shared" si="29"/>
        <v/>
      </c>
      <c r="X147" s="65" t="str">
        <f t="shared" si="30"/>
        <v/>
      </c>
      <c r="Y147" s="66" t="str">
        <f t="shared" si="31"/>
        <v/>
      </c>
      <c r="Z147" s="67" t="str">
        <f t="shared" si="32"/>
        <v/>
      </c>
      <c r="AA147" s="68" t="str">
        <f>IF(A147&lt;&gt;"", _xlfn.XLOOKUP(A147, node!$C$2:$C$500, node!$J$2:$J$500)*D147/O147, "")</f>
        <v/>
      </c>
      <c r="AB147" s="69" t="str">
        <f>IF(A147&lt;&gt;"", _xlfn.XLOOKUP(A147, node!$C$2:$C$500, node!$K$2:$K$500)*D147/O147, "")</f>
        <v/>
      </c>
      <c r="AC147" s="72" t="str">
        <f>IF(A147&lt;&gt;"",SUMIFS(node!$L$2:$L$500, node!$C$2:$C$500,"="&amp;A147, deployment!$C$2:$C$500,"&lt;&gt;"&amp;""),"")</f>
        <v/>
      </c>
      <c r="AD147" s="72" t="str">
        <f>IF(A147&lt;&gt;"",SUMIFS(node!$M$2:$M$500, node!$C$2:$C$500,"="&amp;A147, deployment!$C$2:$C$500,"&lt;&gt;"&amp;""),"")</f>
        <v/>
      </c>
    </row>
    <row r="148" spans="1:30" ht="15.75" customHeight="1" x14ac:dyDescent="0.25">
      <c r="A148" s="58" t="str">
        <f>IF(ISNONTEXT(node_raw[[#This Row],[Column2]]), "", node_raw[[#This Row],[Column2]])</f>
        <v/>
      </c>
      <c r="B148" s="60" t="str">
        <f>IF(A148&lt;&gt;"", _xlfn.XLOOKUP(A148, node!$C$2:$C$500, node!$D$2:$D$500), "")</f>
        <v/>
      </c>
      <c r="C148" s="61" t="str">
        <f>IF(A148&lt;&gt;"", _xlfn.XLOOKUP(A148, node!$C$2:$C$500, node!$E$2:$E$500), "")</f>
        <v/>
      </c>
      <c r="D148" s="61" t="str">
        <f>IF(A148&lt;&gt;"",COUNTIFS(node!$C$2:$C$500,"="&amp;A148, node!$C$2:$C$500,"&lt;&gt;"&amp;""),"")</f>
        <v/>
      </c>
      <c r="E148" s="62" t="str">
        <f>IF(A148&lt;&gt;"",SUMIFS(node!$F$2:$F$500, node!$C$2:$C$500,"="&amp;A148, node!$C$2:$C$500,"&lt;&gt;"&amp;"")/(B148*D148),"")</f>
        <v/>
      </c>
      <c r="F148" s="77" t="str">
        <f>IF(A148&lt;&gt;"",SUMIFS(node!$H$2:$H$500, node!$C$2:$C$500,"="&amp;A148, node!$C$2:$C$500,"&lt;&gt;"&amp;"")/(C148*D148),"")</f>
        <v/>
      </c>
      <c r="G148" s="75" t="str">
        <f>IF(A148&lt;&gt;"",SUMIFS(deployment!$F$2:$F$500, deployment!$D$2:$D$500,"="&amp;A148, deployment!$D$2:$D$500,"&lt;&gt;"&amp;""),"")</f>
        <v/>
      </c>
      <c r="H148" s="12" t="str">
        <f>IF(A148&lt;&gt;"",SUMIFS(deployment!$G$2:$G$500, deployment!$D$2:$D$500,"="&amp;A148, deployment!$D$2:$D$500,"&lt;&gt;"&amp;""),"")</f>
        <v/>
      </c>
      <c r="I148" s="13" t="str">
        <f>IF(A148&lt;&gt;"",SUMIFS(deployment!$H$2:$H$500, deployment!$D$2:$D$500,"="&amp;A148, deployment!$D$2:$D$500,"&lt;&gt;"&amp;""),"")</f>
        <v/>
      </c>
      <c r="J148" s="15" t="str">
        <f>IF(A148&lt;&gt;"",SUMIFS(deployment!$I$2:$I$500, deployment!$D$2:$D$500,"="&amp;A148, deployment!$D$2:$D$500,"&lt;&gt;"&amp;""),"")</f>
        <v/>
      </c>
      <c r="K148" s="43" t="str">
        <f>IF(A148&lt;&gt;"",SUMIFS(deployment!$J$2:$J$500, deployment!$D$2:$D$500,"="&amp;A148, deployment!$D$2:$D$500,"&lt;&gt;"&amp;""),"")</f>
        <v/>
      </c>
      <c r="L148" s="43" t="str">
        <f>IF(A148&lt;&gt;"",SUMIFS(deployment!$K$2:$K$500, deployment!$D$2:$D$500,"="&amp;A148, deployment!$D$2:$D$500,"&lt;&gt;"&amp;""),"")</f>
        <v/>
      </c>
      <c r="M148" s="43" t="str">
        <f>IF(A148&lt;&gt;"",SUMIFS(deployment!$L$2:$L$500, deployment!$D$2:$D$500,"="&amp;A148, deployment!$D$2:$D$500,"&lt;&gt;"&amp;""),"")</f>
        <v/>
      </c>
      <c r="N148" s="43" t="str">
        <f>IF(A148&lt;&gt;"",SUMIFS(deployment!$M$2:$M$500, deployment!$D$2:$D$500,"="&amp;A148, deployment!$D$2:$D$500,"&lt;&gt;"&amp;""),"")</f>
        <v/>
      </c>
      <c r="O148" s="63"/>
      <c r="P148" s="64" t="str">
        <f t="shared" si="22"/>
        <v/>
      </c>
      <c r="Q148" s="64" t="str">
        <f t="shared" si="23"/>
        <v/>
      </c>
      <c r="R148" s="11" t="str">
        <f t="shared" si="24"/>
        <v/>
      </c>
      <c r="S148" s="11" t="str">
        <f t="shared" si="25"/>
        <v/>
      </c>
      <c r="T148" s="11" t="str">
        <f t="shared" si="26"/>
        <v/>
      </c>
      <c r="U148" s="11" t="str">
        <f t="shared" si="27"/>
        <v/>
      </c>
      <c r="V148" s="11" t="str">
        <f t="shared" si="28"/>
        <v/>
      </c>
      <c r="W148" s="11" t="str">
        <f t="shared" si="29"/>
        <v/>
      </c>
      <c r="X148" s="65" t="str">
        <f t="shared" si="30"/>
        <v/>
      </c>
      <c r="Y148" s="66" t="str">
        <f t="shared" si="31"/>
        <v/>
      </c>
      <c r="Z148" s="67" t="str">
        <f t="shared" si="32"/>
        <v/>
      </c>
      <c r="AA148" s="68" t="str">
        <f>IF(A148&lt;&gt;"", _xlfn.XLOOKUP(A148, node!$C$2:$C$500, node!$J$2:$J$500)*D148/O148, "")</f>
        <v/>
      </c>
      <c r="AB148" s="69" t="str">
        <f>IF(A148&lt;&gt;"", _xlfn.XLOOKUP(A148, node!$C$2:$C$500, node!$K$2:$K$500)*D148/O148, "")</f>
        <v/>
      </c>
      <c r="AC148" s="72" t="str">
        <f>IF(A148&lt;&gt;"",SUMIFS(node!$L$2:$L$500, node!$C$2:$C$500,"="&amp;A148, deployment!$C$2:$C$500,"&lt;&gt;"&amp;""),"")</f>
        <v/>
      </c>
      <c r="AD148" s="72" t="str">
        <f>IF(A148&lt;&gt;"",SUMIFS(node!$M$2:$M$500, node!$C$2:$C$500,"="&amp;A148, deployment!$C$2:$C$500,"&lt;&gt;"&amp;""),"")</f>
        <v/>
      </c>
    </row>
    <row r="149" spans="1:30" ht="15.75" customHeight="1" x14ac:dyDescent="0.25">
      <c r="A149" s="58" t="str">
        <f>IF(ISNONTEXT(node_raw[[#This Row],[Column2]]), "", node_raw[[#This Row],[Column2]])</f>
        <v/>
      </c>
      <c r="B149" s="60" t="str">
        <f>IF(A149&lt;&gt;"", _xlfn.XLOOKUP(A149, node!$C$2:$C$500, node!$D$2:$D$500), "")</f>
        <v/>
      </c>
      <c r="C149" s="61" t="str">
        <f>IF(A149&lt;&gt;"", _xlfn.XLOOKUP(A149, node!$C$2:$C$500, node!$E$2:$E$500), "")</f>
        <v/>
      </c>
      <c r="D149" s="61" t="str">
        <f>IF(A149&lt;&gt;"",COUNTIFS(node!$C$2:$C$500,"="&amp;A149, node!$C$2:$C$500,"&lt;&gt;"&amp;""),"")</f>
        <v/>
      </c>
      <c r="E149" s="62" t="str">
        <f>IF(A149&lt;&gt;"",SUMIFS(node!$F$2:$F$500, node!$C$2:$C$500,"="&amp;A149, node!$C$2:$C$500,"&lt;&gt;"&amp;"")/(B149*D149),"")</f>
        <v/>
      </c>
      <c r="F149" s="77" t="str">
        <f>IF(A149&lt;&gt;"",SUMIFS(node!$H$2:$H$500, node!$C$2:$C$500,"="&amp;A149, node!$C$2:$C$500,"&lt;&gt;"&amp;"")/(C149*D149),"")</f>
        <v/>
      </c>
      <c r="G149" s="75" t="str">
        <f>IF(A149&lt;&gt;"",SUMIFS(deployment!$F$2:$F$500, deployment!$D$2:$D$500,"="&amp;A149, deployment!$D$2:$D$500,"&lt;&gt;"&amp;""),"")</f>
        <v/>
      </c>
      <c r="H149" s="12" t="str">
        <f>IF(A149&lt;&gt;"",SUMIFS(deployment!$G$2:$G$500, deployment!$D$2:$D$500,"="&amp;A149, deployment!$D$2:$D$500,"&lt;&gt;"&amp;""),"")</f>
        <v/>
      </c>
      <c r="I149" s="13" t="str">
        <f>IF(A149&lt;&gt;"",SUMIFS(deployment!$H$2:$H$500, deployment!$D$2:$D$500,"="&amp;A149, deployment!$D$2:$D$500,"&lt;&gt;"&amp;""),"")</f>
        <v/>
      </c>
      <c r="J149" s="15" t="str">
        <f>IF(A149&lt;&gt;"",SUMIFS(deployment!$I$2:$I$500, deployment!$D$2:$D$500,"="&amp;A149, deployment!$D$2:$D$500,"&lt;&gt;"&amp;""),"")</f>
        <v/>
      </c>
      <c r="K149" s="43" t="str">
        <f>IF(A149&lt;&gt;"",SUMIFS(deployment!$J$2:$J$500, deployment!$D$2:$D$500,"="&amp;A149, deployment!$D$2:$D$500,"&lt;&gt;"&amp;""),"")</f>
        <v/>
      </c>
      <c r="L149" s="43" t="str">
        <f>IF(A149&lt;&gt;"",SUMIFS(deployment!$K$2:$K$500, deployment!$D$2:$D$500,"="&amp;A149, deployment!$D$2:$D$500,"&lt;&gt;"&amp;""),"")</f>
        <v/>
      </c>
      <c r="M149" s="43" t="str">
        <f>IF(A149&lt;&gt;"",SUMIFS(deployment!$L$2:$L$500, deployment!$D$2:$D$500,"="&amp;A149, deployment!$D$2:$D$500,"&lt;&gt;"&amp;""),"")</f>
        <v/>
      </c>
      <c r="N149" s="43" t="str">
        <f>IF(A149&lt;&gt;"",SUMIFS(deployment!$M$2:$M$500, deployment!$D$2:$D$500,"="&amp;A149, deployment!$D$2:$D$500,"&lt;&gt;"&amp;""),"")</f>
        <v/>
      </c>
      <c r="O149" s="63"/>
      <c r="P149" s="64" t="str">
        <f t="shared" si="22"/>
        <v/>
      </c>
      <c r="Q149" s="64" t="str">
        <f t="shared" si="23"/>
        <v/>
      </c>
      <c r="R149" s="11" t="str">
        <f t="shared" si="24"/>
        <v/>
      </c>
      <c r="S149" s="11" t="str">
        <f t="shared" si="25"/>
        <v/>
      </c>
      <c r="T149" s="11" t="str">
        <f t="shared" si="26"/>
        <v/>
      </c>
      <c r="U149" s="11" t="str">
        <f t="shared" si="27"/>
        <v/>
      </c>
      <c r="V149" s="11" t="str">
        <f t="shared" si="28"/>
        <v/>
      </c>
      <c r="W149" s="11" t="str">
        <f t="shared" si="29"/>
        <v/>
      </c>
      <c r="X149" s="65" t="str">
        <f t="shared" si="30"/>
        <v/>
      </c>
      <c r="Y149" s="66" t="str">
        <f t="shared" si="31"/>
        <v/>
      </c>
      <c r="Z149" s="67" t="str">
        <f t="shared" si="32"/>
        <v/>
      </c>
      <c r="AA149" s="68" t="str">
        <f>IF(A149&lt;&gt;"", _xlfn.XLOOKUP(A149, node!$C$2:$C$500, node!$J$2:$J$500)*D149/O149, "")</f>
        <v/>
      </c>
      <c r="AB149" s="69" t="str">
        <f>IF(A149&lt;&gt;"", _xlfn.XLOOKUP(A149, node!$C$2:$C$500, node!$K$2:$K$500)*D149/O149, "")</f>
        <v/>
      </c>
      <c r="AC149" s="72" t="str">
        <f>IF(A149&lt;&gt;"",SUMIFS(node!$L$2:$L$500, node!$C$2:$C$500,"="&amp;A149, deployment!$C$2:$C$500,"&lt;&gt;"&amp;""),"")</f>
        <v/>
      </c>
      <c r="AD149" s="72" t="str">
        <f>IF(A149&lt;&gt;"",SUMIFS(node!$M$2:$M$500, node!$C$2:$C$500,"="&amp;A149, deployment!$C$2:$C$500,"&lt;&gt;"&amp;""),"")</f>
        <v/>
      </c>
    </row>
    <row r="150" spans="1:30" ht="15.75" customHeight="1" x14ac:dyDescent="0.25">
      <c r="A150" s="58" t="str">
        <f>IF(ISNONTEXT(node_raw[[#This Row],[Column2]]), "", node_raw[[#This Row],[Column2]])</f>
        <v/>
      </c>
      <c r="B150" s="60" t="str">
        <f>IF(A150&lt;&gt;"", _xlfn.XLOOKUP(A150, node!$C$2:$C$500, node!$D$2:$D$500), "")</f>
        <v/>
      </c>
      <c r="C150" s="61" t="str">
        <f>IF(A150&lt;&gt;"", _xlfn.XLOOKUP(A150, node!$C$2:$C$500, node!$E$2:$E$500), "")</f>
        <v/>
      </c>
      <c r="D150" s="61" t="str">
        <f>IF(A150&lt;&gt;"",COUNTIFS(node!$C$2:$C$500,"="&amp;A150, node!$C$2:$C$500,"&lt;&gt;"&amp;""),"")</f>
        <v/>
      </c>
      <c r="E150" s="62" t="str">
        <f>IF(A150&lt;&gt;"",SUMIFS(node!$F$2:$F$500, node!$C$2:$C$500,"="&amp;A150, node!$C$2:$C$500,"&lt;&gt;"&amp;"")/(B150*D150),"")</f>
        <v/>
      </c>
      <c r="F150" s="77" t="str">
        <f>IF(A150&lt;&gt;"",SUMIFS(node!$H$2:$H$500, node!$C$2:$C$500,"="&amp;A150, node!$C$2:$C$500,"&lt;&gt;"&amp;"")/(C150*D150),"")</f>
        <v/>
      </c>
      <c r="G150" s="75" t="str">
        <f>IF(A150&lt;&gt;"",SUMIFS(deployment!$F$2:$F$500, deployment!$D$2:$D$500,"="&amp;A150, deployment!$D$2:$D$500,"&lt;&gt;"&amp;""),"")</f>
        <v/>
      </c>
      <c r="H150" s="12" t="str">
        <f>IF(A150&lt;&gt;"",SUMIFS(deployment!$G$2:$G$500, deployment!$D$2:$D$500,"="&amp;A150, deployment!$D$2:$D$500,"&lt;&gt;"&amp;""),"")</f>
        <v/>
      </c>
      <c r="I150" s="13" t="str">
        <f>IF(A150&lt;&gt;"",SUMIFS(deployment!$H$2:$H$500, deployment!$D$2:$D$500,"="&amp;A150, deployment!$D$2:$D$500,"&lt;&gt;"&amp;""),"")</f>
        <v/>
      </c>
      <c r="J150" s="15" t="str">
        <f>IF(A150&lt;&gt;"",SUMIFS(deployment!$I$2:$I$500, deployment!$D$2:$D$500,"="&amp;A150, deployment!$D$2:$D$500,"&lt;&gt;"&amp;""),"")</f>
        <v/>
      </c>
      <c r="K150" s="43" t="str">
        <f>IF(A150&lt;&gt;"",SUMIFS(deployment!$J$2:$J$500, deployment!$D$2:$D$500,"="&amp;A150, deployment!$D$2:$D$500,"&lt;&gt;"&amp;""),"")</f>
        <v/>
      </c>
      <c r="L150" s="43" t="str">
        <f>IF(A150&lt;&gt;"",SUMIFS(deployment!$K$2:$K$500, deployment!$D$2:$D$500,"="&amp;A150, deployment!$D$2:$D$500,"&lt;&gt;"&amp;""),"")</f>
        <v/>
      </c>
      <c r="M150" s="43" t="str">
        <f>IF(A150&lt;&gt;"",SUMIFS(deployment!$L$2:$L$500, deployment!$D$2:$D$500,"="&amp;A150, deployment!$D$2:$D$500,"&lt;&gt;"&amp;""),"")</f>
        <v/>
      </c>
      <c r="N150" s="43" t="str">
        <f>IF(A150&lt;&gt;"",SUMIFS(deployment!$M$2:$M$500, deployment!$D$2:$D$500,"="&amp;A150, deployment!$D$2:$D$500,"&lt;&gt;"&amp;""),"")</f>
        <v/>
      </c>
      <c r="O150" s="63"/>
      <c r="P150" s="64" t="str">
        <f t="shared" si="22"/>
        <v/>
      </c>
      <c r="Q150" s="64" t="str">
        <f t="shared" si="23"/>
        <v/>
      </c>
      <c r="R150" s="11" t="str">
        <f t="shared" si="24"/>
        <v/>
      </c>
      <c r="S150" s="11" t="str">
        <f t="shared" si="25"/>
        <v/>
      </c>
      <c r="T150" s="11" t="str">
        <f t="shared" si="26"/>
        <v/>
      </c>
      <c r="U150" s="11" t="str">
        <f t="shared" si="27"/>
        <v/>
      </c>
      <c r="V150" s="11" t="str">
        <f t="shared" si="28"/>
        <v/>
      </c>
      <c r="W150" s="11" t="str">
        <f t="shared" si="29"/>
        <v/>
      </c>
      <c r="X150" s="65" t="str">
        <f t="shared" si="30"/>
        <v/>
      </c>
      <c r="Y150" s="66" t="str">
        <f t="shared" si="31"/>
        <v/>
      </c>
      <c r="Z150" s="67" t="str">
        <f t="shared" si="32"/>
        <v/>
      </c>
      <c r="AA150" s="68" t="str">
        <f>IF(A150&lt;&gt;"", _xlfn.XLOOKUP(A150, node!$C$2:$C$500, node!$J$2:$J$500)*D150/O150, "")</f>
        <v/>
      </c>
      <c r="AB150" s="69" t="str">
        <f>IF(A150&lt;&gt;"", _xlfn.XLOOKUP(A150, node!$C$2:$C$500, node!$K$2:$K$500)*D150/O150, "")</f>
        <v/>
      </c>
      <c r="AC150" s="72" t="str">
        <f>IF(A150&lt;&gt;"",SUMIFS(node!$L$2:$L$500, node!$C$2:$C$500,"="&amp;A150, deployment!$C$2:$C$500,"&lt;&gt;"&amp;""),"")</f>
        <v/>
      </c>
      <c r="AD150" s="72" t="str">
        <f>IF(A150&lt;&gt;"",SUMIFS(node!$M$2:$M$500, node!$C$2:$C$500,"="&amp;A150, deployment!$C$2:$C$500,"&lt;&gt;"&amp;""),"")</f>
        <v/>
      </c>
    </row>
    <row r="151" spans="1:30" ht="15.75" customHeight="1" x14ac:dyDescent="0.25">
      <c r="A151" s="58" t="str">
        <f>IF(ISNONTEXT(node_raw[[#This Row],[Column2]]), "", node_raw[[#This Row],[Column2]])</f>
        <v/>
      </c>
      <c r="B151" s="60" t="str">
        <f>IF(A151&lt;&gt;"", _xlfn.XLOOKUP(A151, node!$C$2:$C$500, node!$D$2:$D$500), "")</f>
        <v/>
      </c>
      <c r="C151" s="61" t="str">
        <f>IF(A151&lt;&gt;"", _xlfn.XLOOKUP(A151, node!$C$2:$C$500, node!$E$2:$E$500), "")</f>
        <v/>
      </c>
      <c r="D151" s="61" t="str">
        <f>IF(A151&lt;&gt;"",COUNTIFS(node!$C$2:$C$500,"="&amp;A151, node!$C$2:$C$500,"&lt;&gt;"&amp;""),"")</f>
        <v/>
      </c>
      <c r="E151" s="62" t="str">
        <f>IF(A151&lt;&gt;"",SUMIFS(node!$F$2:$F$500, node!$C$2:$C$500,"="&amp;A151, node!$C$2:$C$500,"&lt;&gt;"&amp;"")/(B151*D151),"")</f>
        <v/>
      </c>
      <c r="F151" s="77" t="str">
        <f>IF(A151&lt;&gt;"",SUMIFS(node!$H$2:$H$500, node!$C$2:$C$500,"="&amp;A151, node!$C$2:$C$500,"&lt;&gt;"&amp;"")/(C151*D151),"")</f>
        <v/>
      </c>
      <c r="G151" s="75" t="str">
        <f>IF(A151&lt;&gt;"",SUMIFS(deployment!$F$2:$F$500, deployment!$D$2:$D$500,"="&amp;A151, deployment!$D$2:$D$500,"&lt;&gt;"&amp;""),"")</f>
        <v/>
      </c>
      <c r="H151" s="12" t="str">
        <f>IF(A151&lt;&gt;"",SUMIFS(deployment!$G$2:$G$500, deployment!$D$2:$D$500,"="&amp;A151, deployment!$D$2:$D$500,"&lt;&gt;"&amp;""),"")</f>
        <v/>
      </c>
      <c r="I151" s="13" t="str">
        <f>IF(A151&lt;&gt;"",SUMIFS(deployment!$H$2:$H$500, deployment!$D$2:$D$500,"="&amp;A151, deployment!$D$2:$D$500,"&lt;&gt;"&amp;""),"")</f>
        <v/>
      </c>
      <c r="J151" s="15" t="str">
        <f>IF(A151&lt;&gt;"",SUMIFS(deployment!$I$2:$I$500, deployment!$D$2:$D$500,"="&amp;A151, deployment!$D$2:$D$500,"&lt;&gt;"&amp;""),"")</f>
        <v/>
      </c>
      <c r="K151" s="43" t="str">
        <f>IF(A151&lt;&gt;"",SUMIFS(deployment!$J$2:$J$500, deployment!$D$2:$D$500,"="&amp;A151, deployment!$D$2:$D$500,"&lt;&gt;"&amp;""),"")</f>
        <v/>
      </c>
      <c r="L151" s="43" t="str">
        <f>IF(A151&lt;&gt;"",SUMIFS(deployment!$K$2:$K$500, deployment!$D$2:$D$500,"="&amp;A151, deployment!$D$2:$D$500,"&lt;&gt;"&amp;""),"")</f>
        <v/>
      </c>
      <c r="M151" s="43" t="str">
        <f>IF(A151&lt;&gt;"",SUMIFS(deployment!$L$2:$L$500, deployment!$D$2:$D$500,"="&amp;A151, deployment!$D$2:$D$500,"&lt;&gt;"&amp;""),"")</f>
        <v/>
      </c>
      <c r="N151" s="43" t="str">
        <f>IF(A151&lt;&gt;"",SUMIFS(deployment!$M$2:$M$500, deployment!$D$2:$D$500,"="&amp;A151, deployment!$D$2:$D$500,"&lt;&gt;"&amp;""),"")</f>
        <v/>
      </c>
      <c r="O151" s="63"/>
      <c r="P151" s="64" t="str">
        <f t="shared" si="22"/>
        <v/>
      </c>
      <c r="Q151" s="64" t="str">
        <f t="shared" si="23"/>
        <v/>
      </c>
      <c r="R151" s="11" t="str">
        <f t="shared" si="24"/>
        <v/>
      </c>
      <c r="S151" s="11" t="str">
        <f t="shared" si="25"/>
        <v/>
      </c>
      <c r="T151" s="11" t="str">
        <f t="shared" si="26"/>
        <v/>
      </c>
      <c r="U151" s="11" t="str">
        <f t="shared" si="27"/>
        <v/>
      </c>
      <c r="V151" s="11" t="str">
        <f t="shared" si="28"/>
        <v/>
      </c>
      <c r="W151" s="11" t="str">
        <f t="shared" si="29"/>
        <v/>
      </c>
      <c r="X151" s="65" t="str">
        <f t="shared" si="30"/>
        <v/>
      </c>
      <c r="Y151" s="66" t="str">
        <f t="shared" si="31"/>
        <v/>
      </c>
      <c r="Z151" s="67" t="str">
        <f t="shared" si="32"/>
        <v/>
      </c>
      <c r="AA151" s="68" t="str">
        <f>IF(A151&lt;&gt;"", _xlfn.XLOOKUP(A151, node!$C$2:$C$500, node!$J$2:$J$500)*D151/O151, "")</f>
        <v/>
      </c>
      <c r="AB151" s="69" t="str">
        <f>IF(A151&lt;&gt;"", _xlfn.XLOOKUP(A151, node!$C$2:$C$500, node!$K$2:$K$500)*D151/O151, "")</f>
        <v/>
      </c>
      <c r="AC151" s="72" t="str">
        <f>IF(A151&lt;&gt;"",SUMIFS(node!$L$2:$L$500, node!$C$2:$C$500,"="&amp;A151, deployment!$C$2:$C$500,"&lt;&gt;"&amp;""),"")</f>
        <v/>
      </c>
      <c r="AD151" s="72" t="str">
        <f>IF(A151&lt;&gt;"",SUMIFS(node!$M$2:$M$500, node!$C$2:$C$500,"="&amp;A151, deployment!$C$2:$C$500,"&lt;&gt;"&amp;""),"")</f>
        <v/>
      </c>
    </row>
    <row r="152" spans="1:30" ht="15.75" customHeight="1" x14ac:dyDescent="0.25">
      <c r="A152" s="58" t="str">
        <f>IF(ISNONTEXT(node_raw[[#This Row],[Column2]]), "", node_raw[[#This Row],[Column2]])</f>
        <v/>
      </c>
      <c r="B152" s="60" t="str">
        <f>IF(A152&lt;&gt;"", _xlfn.XLOOKUP(A152, node!$C$2:$C$500, node!$D$2:$D$500), "")</f>
        <v/>
      </c>
      <c r="C152" s="61" t="str">
        <f>IF(A152&lt;&gt;"", _xlfn.XLOOKUP(A152, node!$C$2:$C$500, node!$E$2:$E$500), "")</f>
        <v/>
      </c>
      <c r="D152" s="61" t="str">
        <f>IF(A152&lt;&gt;"",COUNTIFS(node!$C$2:$C$500,"="&amp;A152, node!$C$2:$C$500,"&lt;&gt;"&amp;""),"")</f>
        <v/>
      </c>
      <c r="E152" s="62" t="str">
        <f>IF(A152&lt;&gt;"",SUMIFS(node!$F$2:$F$500, node!$C$2:$C$500,"="&amp;A152, node!$C$2:$C$500,"&lt;&gt;"&amp;"")/(B152*D152),"")</f>
        <v/>
      </c>
      <c r="F152" s="77" t="str">
        <f>IF(A152&lt;&gt;"",SUMIFS(node!$H$2:$H$500, node!$C$2:$C$500,"="&amp;A152, node!$C$2:$C$500,"&lt;&gt;"&amp;"")/(C152*D152),"")</f>
        <v/>
      </c>
      <c r="G152" s="75" t="str">
        <f>IF(A152&lt;&gt;"",SUMIFS(deployment!$F$2:$F$500, deployment!$D$2:$D$500,"="&amp;A152, deployment!$D$2:$D$500,"&lt;&gt;"&amp;""),"")</f>
        <v/>
      </c>
      <c r="H152" s="12" t="str">
        <f>IF(A152&lt;&gt;"",SUMIFS(deployment!$G$2:$G$500, deployment!$D$2:$D$500,"="&amp;A152, deployment!$D$2:$D$500,"&lt;&gt;"&amp;""),"")</f>
        <v/>
      </c>
      <c r="I152" s="13" t="str">
        <f>IF(A152&lt;&gt;"",SUMIFS(deployment!$H$2:$H$500, deployment!$D$2:$D$500,"="&amp;A152, deployment!$D$2:$D$500,"&lt;&gt;"&amp;""),"")</f>
        <v/>
      </c>
      <c r="J152" s="15" t="str">
        <f>IF(A152&lt;&gt;"",SUMIFS(deployment!$I$2:$I$500, deployment!$D$2:$D$500,"="&amp;A152, deployment!$D$2:$D$500,"&lt;&gt;"&amp;""),"")</f>
        <v/>
      </c>
      <c r="K152" s="43" t="str">
        <f>IF(A152&lt;&gt;"",SUMIFS(deployment!$J$2:$J$500, deployment!$D$2:$D$500,"="&amp;A152, deployment!$D$2:$D$500,"&lt;&gt;"&amp;""),"")</f>
        <v/>
      </c>
      <c r="L152" s="43" t="str">
        <f>IF(A152&lt;&gt;"",SUMIFS(deployment!$K$2:$K$500, deployment!$D$2:$D$500,"="&amp;A152, deployment!$D$2:$D$500,"&lt;&gt;"&amp;""),"")</f>
        <v/>
      </c>
      <c r="M152" s="43" t="str">
        <f>IF(A152&lt;&gt;"",SUMIFS(deployment!$L$2:$L$500, deployment!$D$2:$D$500,"="&amp;A152, deployment!$D$2:$D$500,"&lt;&gt;"&amp;""),"")</f>
        <v/>
      </c>
      <c r="N152" s="43" t="str">
        <f>IF(A152&lt;&gt;"",SUMIFS(deployment!$M$2:$M$500, deployment!$D$2:$D$500,"="&amp;A152, deployment!$D$2:$D$500,"&lt;&gt;"&amp;""),"")</f>
        <v/>
      </c>
      <c r="O152" s="63"/>
      <c r="P152" s="64" t="str">
        <f t="shared" si="22"/>
        <v/>
      </c>
      <c r="Q152" s="64" t="str">
        <f t="shared" si="23"/>
        <v/>
      </c>
      <c r="R152" s="11" t="str">
        <f t="shared" si="24"/>
        <v/>
      </c>
      <c r="S152" s="11" t="str">
        <f t="shared" si="25"/>
        <v/>
      </c>
      <c r="T152" s="11" t="str">
        <f t="shared" si="26"/>
        <v/>
      </c>
      <c r="U152" s="11" t="str">
        <f t="shared" si="27"/>
        <v/>
      </c>
      <c r="V152" s="11" t="str">
        <f t="shared" si="28"/>
        <v/>
      </c>
      <c r="W152" s="11" t="str">
        <f t="shared" si="29"/>
        <v/>
      </c>
      <c r="X152" s="65" t="str">
        <f t="shared" si="30"/>
        <v/>
      </c>
      <c r="Y152" s="66" t="str">
        <f t="shared" si="31"/>
        <v/>
      </c>
      <c r="Z152" s="67" t="str">
        <f t="shared" si="32"/>
        <v/>
      </c>
      <c r="AA152" s="68" t="str">
        <f>IF(A152&lt;&gt;"", _xlfn.XLOOKUP(A152, node!$C$2:$C$500, node!$J$2:$J$500)*D152/O152, "")</f>
        <v/>
      </c>
      <c r="AB152" s="69" t="str">
        <f>IF(A152&lt;&gt;"", _xlfn.XLOOKUP(A152, node!$C$2:$C$500, node!$K$2:$K$500)*D152/O152, "")</f>
        <v/>
      </c>
      <c r="AC152" s="72" t="str">
        <f>IF(A152&lt;&gt;"",SUMIFS(node!$L$2:$L$500, node!$C$2:$C$500,"="&amp;A152, deployment!$C$2:$C$500,"&lt;&gt;"&amp;""),"")</f>
        <v/>
      </c>
      <c r="AD152" s="72" t="str">
        <f>IF(A152&lt;&gt;"",SUMIFS(node!$M$2:$M$500, node!$C$2:$C$500,"="&amp;A152, deployment!$C$2:$C$500,"&lt;&gt;"&amp;""),"")</f>
        <v/>
      </c>
    </row>
    <row r="153" spans="1:30" ht="15.75" customHeight="1" x14ac:dyDescent="0.25">
      <c r="A153" s="58" t="str">
        <f>IF(ISNONTEXT(node_raw[[#This Row],[Column2]]), "", node_raw[[#This Row],[Column2]])</f>
        <v/>
      </c>
      <c r="B153" s="60" t="str">
        <f>IF(A153&lt;&gt;"", _xlfn.XLOOKUP(A153, node!$C$2:$C$500, node!$D$2:$D$500), "")</f>
        <v/>
      </c>
      <c r="C153" s="61" t="str">
        <f>IF(A153&lt;&gt;"", _xlfn.XLOOKUP(A153, node!$C$2:$C$500, node!$E$2:$E$500), "")</f>
        <v/>
      </c>
      <c r="D153" s="61" t="str">
        <f>IF(A153&lt;&gt;"",COUNTIFS(node!$C$2:$C$500,"="&amp;A153, node!$C$2:$C$500,"&lt;&gt;"&amp;""),"")</f>
        <v/>
      </c>
      <c r="E153" s="62" t="str">
        <f>IF(A153&lt;&gt;"",SUMIFS(node!$F$2:$F$500, node!$C$2:$C$500,"="&amp;A153, node!$C$2:$C$500,"&lt;&gt;"&amp;"")/(B153*D153),"")</f>
        <v/>
      </c>
      <c r="F153" s="77" t="str">
        <f>IF(A153&lt;&gt;"",SUMIFS(node!$H$2:$H$500, node!$C$2:$C$500,"="&amp;A153, node!$C$2:$C$500,"&lt;&gt;"&amp;"")/(C153*D153),"")</f>
        <v/>
      </c>
      <c r="G153" s="75" t="str">
        <f>IF(A153&lt;&gt;"",SUMIFS(deployment!$F$2:$F$500, deployment!$D$2:$D$500,"="&amp;A153, deployment!$D$2:$D$500,"&lt;&gt;"&amp;""),"")</f>
        <v/>
      </c>
      <c r="H153" s="12" t="str">
        <f>IF(A153&lt;&gt;"",SUMIFS(deployment!$G$2:$G$500, deployment!$D$2:$D$500,"="&amp;A153, deployment!$D$2:$D$500,"&lt;&gt;"&amp;""),"")</f>
        <v/>
      </c>
      <c r="I153" s="13" t="str">
        <f>IF(A153&lt;&gt;"",SUMIFS(deployment!$H$2:$H$500, deployment!$D$2:$D$500,"="&amp;A153, deployment!$D$2:$D$500,"&lt;&gt;"&amp;""),"")</f>
        <v/>
      </c>
      <c r="J153" s="15" t="str">
        <f>IF(A153&lt;&gt;"",SUMIFS(deployment!$I$2:$I$500, deployment!$D$2:$D$500,"="&amp;A153, deployment!$D$2:$D$500,"&lt;&gt;"&amp;""),"")</f>
        <v/>
      </c>
      <c r="K153" s="43" t="str">
        <f>IF(A153&lt;&gt;"",SUMIFS(deployment!$J$2:$J$500, deployment!$D$2:$D$500,"="&amp;A153, deployment!$D$2:$D$500,"&lt;&gt;"&amp;""),"")</f>
        <v/>
      </c>
      <c r="L153" s="43" t="str">
        <f>IF(A153&lt;&gt;"",SUMIFS(deployment!$K$2:$K$500, deployment!$D$2:$D$500,"="&amp;A153, deployment!$D$2:$D$500,"&lt;&gt;"&amp;""),"")</f>
        <v/>
      </c>
      <c r="M153" s="43" t="str">
        <f>IF(A153&lt;&gt;"",SUMIFS(deployment!$L$2:$L$500, deployment!$D$2:$D$500,"="&amp;A153, deployment!$D$2:$D$500,"&lt;&gt;"&amp;""),"")</f>
        <v/>
      </c>
      <c r="N153" s="43" t="str">
        <f>IF(A153&lt;&gt;"",SUMIFS(deployment!$M$2:$M$500, deployment!$D$2:$D$500,"="&amp;A153, deployment!$D$2:$D$500,"&lt;&gt;"&amp;""),"")</f>
        <v/>
      </c>
      <c r="O153" s="63"/>
      <c r="P153" s="64" t="str">
        <f t="shared" si="22"/>
        <v/>
      </c>
      <c r="Q153" s="64" t="str">
        <f t="shared" si="23"/>
        <v/>
      </c>
      <c r="R153" s="11" t="str">
        <f t="shared" si="24"/>
        <v/>
      </c>
      <c r="S153" s="11" t="str">
        <f t="shared" si="25"/>
        <v/>
      </c>
      <c r="T153" s="11" t="str">
        <f t="shared" si="26"/>
        <v/>
      </c>
      <c r="U153" s="11" t="str">
        <f t="shared" si="27"/>
        <v/>
      </c>
      <c r="V153" s="11" t="str">
        <f t="shared" si="28"/>
        <v/>
      </c>
      <c r="W153" s="11" t="str">
        <f t="shared" si="29"/>
        <v/>
      </c>
      <c r="X153" s="65" t="str">
        <f t="shared" si="30"/>
        <v/>
      </c>
      <c r="Y153" s="66" t="str">
        <f t="shared" si="31"/>
        <v/>
      </c>
      <c r="Z153" s="67" t="str">
        <f t="shared" si="32"/>
        <v/>
      </c>
      <c r="AA153" s="68" t="str">
        <f>IF(A153&lt;&gt;"", _xlfn.XLOOKUP(A153, node!$C$2:$C$500, node!$J$2:$J$500)*D153/O153, "")</f>
        <v/>
      </c>
      <c r="AB153" s="69" t="str">
        <f>IF(A153&lt;&gt;"", _xlfn.XLOOKUP(A153, node!$C$2:$C$500, node!$K$2:$K$500)*D153/O153, "")</f>
        <v/>
      </c>
      <c r="AC153" s="72" t="str">
        <f>IF(A153&lt;&gt;"",SUMIFS(node!$L$2:$L$500, node!$C$2:$C$500,"="&amp;A153, deployment!$C$2:$C$500,"&lt;&gt;"&amp;""),"")</f>
        <v/>
      </c>
      <c r="AD153" s="72" t="str">
        <f>IF(A153&lt;&gt;"",SUMIFS(node!$M$2:$M$500, node!$C$2:$C$500,"="&amp;A153, deployment!$C$2:$C$500,"&lt;&gt;"&amp;""),"")</f>
        <v/>
      </c>
    </row>
    <row r="154" spans="1:30" ht="15.75" customHeight="1" x14ac:dyDescent="0.25">
      <c r="A154" s="58" t="str">
        <f>IF(ISNONTEXT(node_raw[[#This Row],[Column2]]), "", node_raw[[#This Row],[Column2]])</f>
        <v/>
      </c>
      <c r="B154" s="60" t="str">
        <f>IF(A154&lt;&gt;"", _xlfn.XLOOKUP(A154, node!$C$2:$C$500, node!$D$2:$D$500), "")</f>
        <v/>
      </c>
      <c r="C154" s="61" t="str">
        <f>IF(A154&lt;&gt;"", _xlfn.XLOOKUP(A154, node!$C$2:$C$500, node!$E$2:$E$500), "")</f>
        <v/>
      </c>
      <c r="D154" s="61" t="str">
        <f>IF(A154&lt;&gt;"",COUNTIFS(node!$C$2:$C$500,"="&amp;A154, node!$C$2:$C$500,"&lt;&gt;"&amp;""),"")</f>
        <v/>
      </c>
      <c r="E154" s="62" t="str">
        <f>IF(A154&lt;&gt;"",SUMIFS(node!$F$2:$F$500, node!$C$2:$C$500,"="&amp;A154, node!$C$2:$C$500,"&lt;&gt;"&amp;"")/(B154*D154),"")</f>
        <v/>
      </c>
      <c r="F154" s="77" t="str">
        <f>IF(A154&lt;&gt;"",SUMIFS(node!$H$2:$H$500, node!$C$2:$C$500,"="&amp;A154, node!$C$2:$C$500,"&lt;&gt;"&amp;"")/(C154*D154),"")</f>
        <v/>
      </c>
      <c r="G154" s="75" t="str">
        <f>IF(A154&lt;&gt;"",SUMIFS(deployment!$F$2:$F$500, deployment!$D$2:$D$500,"="&amp;A154, deployment!$D$2:$D$500,"&lt;&gt;"&amp;""),"")</f>
        <v/>
      </c>
      <c r="H154" s="12" t="str">
        <f>IF(A154&lt;&gt;"",SUMIFS(deployment!$G$2:$G$500, deployment!$D$2:$D$500,"="&amp;A154, deployment!$D$2:$D$500,"&lt;&gt;"&amp;""),"")</f>
        <v/>
      </c>
      <c r="I154" s="13" t="str">
        <f>IF(A154&lt;&gt;"",SUMIFS(deployment!$H$2:$H$500, deployment!$D$2:$D$500,"="&amp;A154, deployment!$D$2:$D$500,"&lt;&gt;"&amp;""),"")</f>
        <v/>
      </c>
      <c r="J154" s="15" t="str">
        <f>IF(A154&lt;&gt;"",SUMIFS(deployment!$I$2:$I$500, deployment!$D$2:$D$500,"="&amp;A154, deployment!$D$2:$D$500,"&lt;&gt;"&amp;""),"")</f>
        <v/>
      </c>
      <c r="K154" s="43" t="str">
        <f>IF(A154&lt;&gt;"",SUMIFS(deployment!$J$2:$J$500, deployment!$D$2:$D$500,"="&amp;A154, deployment!$D$2:$D$500,"&lt;&gt;"&amp;""),"")</f>
        <v/>
      </c>
      <c r="L154" s="43" t="str">
        <f>IF(A154&lt;&gt;"",SUMIFS(deployment!$K$2:$K$500, deployment!$D$2:$D$500,"="&amp;A154, deployment!$D$2:$D$500,"&lt;&gt;"&amp;""),"")</f>
        <v/>
      </c>
      <c r="M154" s="43" t="str">
        <f>IF(A154&lt;&gt;"",SUMIFS(deployment!$L$2:$L$500, deployment!$D$2:$D$500,"="&amp;A154, deployment!$D$2:$D$500,"&lt;&gt;"&amp;""),"")</f>
        <v/>
      </c>
      <c r="N154" s="43" t="str">
        <f>IF(A154&lt;&gt;"",SUMIFS(deployment!$M$2:$M$500, deployment!$D$2:$D$500,"="&amp;A154, deployment!$D$2:$D$500,"&lt;&gt;"&amp;""),"")</f>
        <v/>
      </c>
      <c r="O154" s="63"/>
      <c r="P154" s="64" t="str">
        <f t="shared" si="22"/>
        <v/>
      </c>
      <c r="Q154" s="64" t="str">
        <f t="shared" si="23"/>
        <v/>
      </c>
      <c r="R154" s="11" t="str">
        <f t="shared" si="24"/>
        <v/>
      </c>
      <c r="S154" s="11" t="str">
        <f t="shared" si="25"/>
        <v/>
      </c>
      <c r="T154" s="11" t="str">
        <f t="shared" si="26"/>
        <v/>
      </c>
      <c r="U154" s="11" t="str">
        <f t="shared" si="27"/>
        <v/>
      </c>
      <c r="V154" s="11" t="str">
        <f t="shared" si="28"/>
        <v/>
      </c>
      <c r="W154" s="11" t="str">
        <f t="shared" si="29"/>
        <v/>
      </c>
      <c r="X154" s="65" t="str">
        <f t="shared" si="30"/>
        <v/>
      </c>
      <c r="Y154" s="66" t="str">
        <f t="shared" si="31"/>
        <v/>
      </c>
      <c r="Z154" s="67" t="str">
        <f t="shared" si="32"/>
        <v/>
      </c>
      <c r="AA154" s="68" t="str">
        <f>IF(A154&lt;&gt;"", _xlfn.XLOOKUP(A154, node!$C$2:$C$500, node!$J$2:$J$500)*D154/O154, "")</f>
        <v/>
      </c>
      <c r="AB154" s="69" t="str">
        <f>IF(A154&lt;&gt;"", _xlfn.XLOOKUP(A154, node!$C$2:$C$500, node!$K$2:$K$500)*D154/O154, "")</f>
        <v/>
      </c>
      <c r="AC154" s="72" t="str">
        <f>IF(A154&lt;&gt;"",SUMIFS(node!$L$2:$L$500, node!$C$2:$C$500,"="&amp;A154, deployment!$C$2:$C$500,"&lt;&gt;"&amp;""),"")</f>
        <v/>
      </c>
      <c r="AD154" s="72" t="str">
        <f>IF(A154&lt;&gt;"",SUMIFS(node!$M$2:$M$500, node!$C$2:$C$500,"="&amp;A154, deployment!$C$2:$C$500,"&lt;&gt;"&amp;""),"")</f>
        <v/>
      </c>
    </row>
    <row r="155" spans="1:30" ht="15.75" customHeight="1" x14ac:dyDescent="0.25">
      <c r="A155" s="58" t="str">
        <f>IF(ISNONTEXT(node_raw[[#This Row],[Column2]]), "", node_raw[[#This Row],[Column2]])</f>
        <v/>
      </c>
      <c r="B155" s="60" t="str">
        <f>IF(A155&lt;&gt;"", _xlfn.XLOOKUP(A155, node!$C$2:$C$500, node!$D$2:$D$500), "")</f>
        <v/>
      </c>
      <c r="C155" s="61" t="str">
        <f>IF(A155&lt;&gt;"", _xlfn.XLOOKUP(A155, node!$C$2:$C$500, node!$E$2:$E$500), "")</f>
        <v/>
      </c>
      <c r="D155" s="61" t="str">
        <f>IF(A155&lt;&gt;"",COUNTIFS(node!$C$2:$C$500,"="&amp;A155, node!$C$2:$C$500,"&lt;&gt;"&amp;""),"")</f>
        <v/>
      </c>
      <c r="E155" s="62" t="str">
        <f>IF(A155&lt;&gt;"",SUMIFS(node!$F$2:$F$500, node!$C$2:$C$500,"="&amp;A155, node!$C$2:$C$500,"&lt;&gt;"&amp;"")/(B155*D155),"")</f>
        <v/>
      </c>
      <c r="F155" s="77" t="str">
        <f>IF(A155&lt;&gt;"",SUMIFS(node!$H$2:$H$500, node!$C$2:$C$500,"="&amp;A155, node!$C$2:$C$500,"&lt;&gt;"&amp;"")/(C155*D155),"")</f>
        <v/>
      </c>
      <c r="G155" s="75" t="str">
        <f>IF(A155&lt;&gt;"",SUMIFS(deployment!$F$2:$F$500, deployment!$D$2:$D$500,"="&amp;A155, deployment!$D$2:$D$500,"&lt;&gt;"&amp;""),"")</f>
        <v/>
      </c>
      <c r="H155" s="12" t="str">
        <f>IF(A155&lt;&gt;"",SUMIFS(deployment!$G$2:$G$500, deployment!$D$2:$D$500,"="&amp;A155, deployment!$D$2:$D$500,"&lt;&gt;"&amp;""),"")</f>
        <v/>
      </c>
      <c r="I155" s="13" t="str">
        <f>IF(A155&lt;&gt;"",SUMIFS(deployment!$H$2:$H$500, deployment!$D$2:$D$500,"="&amp;A155, deployment!$D$2:$D$500,"&lt;&gt;"&amp;""),"")</f>
        <v/>
      </c>
      <c r="J155" s="15" t="str">
        <f>IF(A155&lt;&gt;"",SUMIFS(deployment!$I$2:$I$500, deployment!$D$2:$D$500,"="&amp;A155, deployment!$D$2:$D$500,"&lt;&gt;"&amp;""),"")</f>
        <v/>
      </c>
      <c r="K155" s="43" t="str">
        <f>IF(A155&lt;&gt;"",SUMIFS(deployment!$J$2:$J$500, deployment!$D$2:$D$500,"="&amp;A155, deployment!$D$2:$D$500,"&lt;&gt;"&amp;""),"")</f>
        <v/>
      </c>
      <c r="L155" s="43" t="str">
        <f>IF(A155&lt;&gt;"",SUMIFS(deployment!$K$2:$K$500, deployment!$D$2:$D$500,"="&amp;A155, deployment!$D$2:$D$500,"&lt;&gt;"&amp;""),"")</f>
        <v/>
      </c>
      <c r="M155" s="43" t="str">
        <f>IF(A155&lt;&gt;"",SUMIFS(deployment!$L$2:$L$500, deployment!$D$2:$D$500,"="&amp;A155, deployment!$D$2:$D$500,"&lt;&gt;"&amp;""),"")</f>
        <v/>
      </c>
      <c r="N155" s="43" t="str">
        <f>IF(A155&lt;&gt;"",SUMIFS(deployment!$M$2:$M$500, deployment!$D$2:$D$500,"="&amp;A155, deployment!$D$2:$D$500,"&lt;&gt;"&amp;""),"")</f>
        <v/>
      </c>
      <c r="O155" s="63"/>
      <c r="P155" s="64" t="str">
        <f t="shared" si="22"/>
        <v/>
      </c>
      <c r="Q155" s="64" t="str">
        <f t="shared" si="23"/>
        <v/>
      </c>
      <c r="R155" s="11" t="str">
        <f t="shared" si="24"/>
        <v/>
      </c>
      <c r="S155" s="11" t="str">
        <f t="shared" si="25"/>
        <v/>
      </c>
      <c r="T155" s="11" t="str">
        <f t="shared" si="26"/>
        <v/>
      </c>
      <c r="U155" s="11" t="str">
        <f t="shared" si="27"/>
        <v/>
      </c>
      <c r="V155" s="11" t="str">
        <f t="shared" si="28"/>
        <v/>
      </c>
      <c r="W155" s="11" t="str">
        <f t="shared" si="29"/>
        <v/>
      </c>
      <c r="X155" s="65" t="str">
        <f t="shared" si="30"/>
        <v/>
      </c>
      <c r="Y155" s="66" t="str">
        <f t="shared" si="31"/>
        <v/>
      </c>
      <c r="Z155" s="67" t="str">
        <f t="shared" si="32"/>
        <v/>
      </c>
      <c r="AA155" s="68" t="str">
        <f>IF(A155&lt;&gt;"", _xlfn.XLOOKUP(A155, node!$C$2:$C$500, node!$J$2:$J$500)*D155/O155, "")</f>
        <v/>
      </c>
      <c r="AB155" s="69" t="str">
        <f>IF(A155&lt;&gt;"", _xlfn.XLOOKUP(A155, node!$C$2:$C$500, node!$K$2:$K$500)*D155/O155, "")</f>
        <v/>
      </c>
      <c r="AC155" s="72" t="str">
        <f>IF(A155&lt;&gt;"",SUMIFS(node!$L$2:$L$500, node!$C$2:$C$500,"="&amp;A155, deployment!$C$2:$C$500,"&lt;&gt;"&amp;""),"")</f>
        <v/>
      </c>
      <c r="AD155" s="72" t="str">
        <f>IF(A155&lt;&gt;"",SUMIFS(node!$M$2:$M$500, node!$C$2:$C$500,"="&amp;A155, deployment!$C$2:$C$500,"&lt;&gt;"&amp;""),"")</f>
        <v/>
      </c>
    </row>
    <row r="156" spans="1:30" ht="15.75" customHeight="1" x14ac:dyDescent="0.25">
      <c r="A156" s="58" t="str">
        <f>IF(ISNONTEXT(node_raw[[#This Row],[Column2]]), "", node_raw[[#This Row],[Column2]])</f>
        <v/>
      </c>
      <c r="B156" s="60" t="str">
        <f>IF(A156&lt;&gt;"", _xlfn.XLOOKUP(A156, node!$C$2:$C$500, node!$D$2:$D$500), "")</f>
        <v/>
      </c>
      <c r="C156" s="61" t="str">
        <f>IF(A156&lt;&gt;"", _xlfn.XLOOKUP(A156, node!$C$2:$C$500, node!$E$2:$E$500), "")</f>
        <v/>
      </c>
      <c r="D156" s="61" t="str">
        <f>IF(A156&lt;&gt;"",COUNTIFS(node!$C$2:$C$500,"="&amp;A156, node!$C$2:$C$500,"&lt;&gt;"&amp;""),"")</f>
        <v/>
      </c>
      <c r="E156" s="62" t="str">
        <f>IF(A156&lt;&gt;"",SUMIFS(node!$F$2:$F$500, node!$C$2:$C$500,"="&amp;A156, node!$C$2:$C$500,"&lt;&gt;"&amp;"")/(B156*D156),"")</f>
        <v/>
      </c>
      <c r="F156" s="77" t="str">
        <f>IF(A156&lt;&gt;"",SUMIFS(node!$H$2:$H$500, node!$C$2:$C$500,"="&amp;A156, node!$C$2:$C$500,"&lt;&gt;"&amp;"")/(C156*D156),"")</f>
        <v/>
      </c>
      <c r="G156" s="75" t="str">
        <f>IF(A156&lt;&gt;"",SUMIFS(deployment!$F$2:$F$500, deployment!$D$2:$D$500,"="&amp;A156, deployment!$D$2:$D$500,"&lt;&gt;"&amp;""),"")</f>
        <v/>
      </c>
      <c r="H156" s="12" t="str">
        <f>IF(A156&lt;&gt;"",SUMIFS(deployment!$G$2:$G$500, deployment!$D$2:$D$500,"="&amp;A156, deployment!$D$2:$D$500,"&lt;&gt;"&amp;""),"")</f>
        <v/>
      </c>
      <c r="I156" s="13" t="str">
        <f>IF(A156&lt;&gt;"",SUMIFS(deployment!$H$2:$H$500, deployment!$D$2:$D$500,"="&amp;A156, deployment!$D$2:$D$500,"&lt;&gt;"&amp;""),"")</f>
        <v/>
      </c>
      <c r="J156" s="15" t="str">
        <f>IF(A156&lt;&gt;"",SUMIFS(deployment!$I$2:$I$500, deployment!$D$2:$D$500,"="&amp;A156, deployment!$D$2:$D$500,"&lt;&gt;"&amp;""),"")</f>
        <v/>
      </c>
      <c r="K156" s="43" t="str">
        <f>IF(A156&lt;&gt;"",SUMIFS(deployment!$J$2:$J$500, deployment!$D$2:$D$500,"="&amp;A156, deployment!$D$2:$D$500,"&lt;&gt;"&amp;""),"")</f>
        <v/>
      </c>
      <c r="L156" s="43" t="str">
        <f>IF(A156&lt;&gt;"",SUMIFS(deployment!$K$2:$K$500, deployment!$D$2:$D$500,"="&amp;A156, deployment!$D$2:$D$500,"&lt;&gt;"&amp;""),"")</f>
        <v/>
      </c>
      <c r="M156" s="43" t="str">
        <f>IF(A156&lt;&gt;"",SUMIFS(deployment!$L$2:$L$500, deployment!$D$2:$D$500,"="&amp;A156, deployment!$D$2:$D$500,"&lt;&gt;"&amp;""),"")</f>
        <v/>
      </c>
      <c r="N156" s="43" t="str">
        <f>IF(A156&lt;&gt;"",SUMIFS(deployment!$M$2:$M$500, deployment!$D$2:$D$500,"="&amp;A156, deployment!$D$2:$D$500,"&lt;&gt;"&amp;""),"")</f>
        <v/>
      </c>
      <c r="O156" s="63"/>
      <c r="P156" s="64" t="str">
        <f t="shared" si="22"/>
        <v/>
      </c>
      <c r="Q156" s="64" t="str">
        <f t="shared" si="23"/>
        <v/>
      </c>
      <c r="R156" s="11" t="str">
        <f t="shared" si="24"/>
        <v/>
      </c>
      <c r="S156" s="11" t="str">
        <f t="shared" si="25"/>
        <v/>
      </c>
      <c r="T156" s="11" t="str">
        <f t="shared" si="26"/>
        <v/>
      </c>
      <c r="U156" s="11" t="str">
        <f t="shared" si="27"/>
        <v/>
      </c>
      <c r="V156" s="11" t="str">
        <f t="shared" si="28"/>
        <v/>
      </c>
      <c r="W156" s="11" t="str">
        <f t="shared" si="29"/>
        <v/>
      </c>
      <c r="X156" s="65" t="str">
        <f t="shared" si="30"/>
        <v/>
      </c>
      <c r="Y156" s="66" t="str">
        <f t="shared" si="31"/>
        <v/>
      </c>
      <c r="Z156" s="67" t="str">
        <f t="shared" si="32"/>
        <v/>
      </c>
      <c r="AA156" s="68" t="str">
        <f>IF(A156&lt;&gt;"", _xlfn.XLOOKUP(A156, node!$C$2:$C$500, node!$J$2:$J$500)*D156/O156, "")</f>
        <v/>
      </c>
      <c r="AB156" s="69" t="str">
        <f>IF(A156&lt;&gt;"", _xlfn.XLOOKUP(A156, node!$C$2:$C$500, node!$K$2:$K$500)*D156/O156, "")</f>
        <v/>
      </c>
      <c r="AC156" s="72" t="str">
        <f>IF(A156&lt;&gt;"",SUMIFS(node!$L$2:$L$500, node!$C$2:$C$500,"="&amp;A156, deployment!$C$2:$C$500,"&lt;&gt;"&amp;""),"")</f>
        <v/>
      </c>
      <c r="AD156" s="72" t="str">
        <f>IF(A156&lt;&gt;"",SUMIFS(node!$M$2:$M$500, node!$C$2:$C$500,"="&amp;A156, deployment!$C$2:$C$500,"&lt;&gt;"&amp;""),"")</f>
        <v/>
      </c>
    </row>
    <row r="157" spans="1:30" ht="15.75" customHeight="1" x14ac:dyDescent="0.25">
      <c r="A157" s="58" t="str">
        <f>IF(ISNONTEXT(node_raw[[#This Row],[Column2]]), "", node_raw[[#This Row],[Column2]])</f>
        <v/>
      </c>
      <c r="B157" s="60" t="str">
        <f>IF(A157&lt;&gt;"", _xlfn.XLOOKUP(A157, node!$C$2:$C$500, node!$D$2:$D$500), "")</f>
        <v/>
      </c>
      <c r="C157" s="61" t="str">
        <f>IF(A157&lt;&gt;"", _xlfn.XLOOKUP(A157, node!$C$2:$C$500, node!$E$2:$E$500), "")</f>
        <v/>
      </c>
      <c r="D157" s="61" t="str">
        <f>IF(A157&lt;&gt;"",COUNTIFS(node!$C$2:$C$500,"="&amp;A157, node!$C$2:$C$500,"&lt;&gt;"&amp;""),"")</f>
        <v/>
      </c>
      <c r="E157" s="62" t="str">
        <f>IF(A157&lt;&gt;"",SUMIFS(node!$F$2:$F$500, node!$C$2:$C$500,"="&amp;A157, node!$C$2:$C$500,"&lt;&gt;"&amp;"")/(B157*D157),"")</f>
        <v/>
      </c>
      <c r="F157" s="77" t="str">
        <f>IF(A157&lt;&gt;"",SUMIFS(node!$H$2:$H$500, node!$C$2:$C$500,"="&amp;A157, node!$C$2:$C$500,"&lt;&gt;"&amp;"")/(C157*D157),"")</f>
        <v/>
      </c>
      <c r="G157" s="75" t="str">
        <f>IF(A157&lt;&gt;"",SUMIFS(deployment!$F$2:$F$500, deployment!$D$2:$D$500,"="&amp;A157, deployment!$D$2:$D$500,"&lt;&gt;"&amp;""),"")</f>
        <v/>
      </c>
      <c r="H157" s="12" t="str">
        <f>IF(A157&lt;&gt;"",SUMIFS(deployment!$G$2:$G$500, deployment!$D$2:$D$500,"="&amp;A157, deployment!$D$2:$D$500,"&lt;&gt;"&amp;""),"")</f>
        <v/>
      </c>
      <c r="I157" s="13" t="str">
        <f>IF(A157&lt;&gt;"",SUMIFS(deployment!$H$2:$H$500, deployment!$D$2:$D$500,"="&amp;A157, deployment!$D$2:$D$500,"&lt;&gt;"&amp;""),"")</f>
        <v/>
      </c>
      <c r="J157" s="15" t="str">
        <f>IF(A157&lt;&gt;"",SUMIFS(deployment!$I$2:$I$500, deployment!$D$2:$D$500,"="&amp;A157, deployment!$D$2:$D$500,"&lt;&gt;"&amp;""),"")</f>
        <v/>
      </c>
      <c r="K157" s="43" t="str">
        <f>IF(A157&lt;&gt;"",SUMIFS(deployment!$J$2:$J$500, deployment!$D$2:$D$500,"="&amp;A157, deployment!$D$2:$D$500,"&lt;&gt;"&amp;""),"")</f>
        <v/>
      </c>
      <c r="L157" s="43" t="str">
        <f>IF(A157&lt;&gt;"",SUMIFS(deployment!$K$2:$K$500, deployment!$D$2:$D$500,"="&amp;A157, deployment!$D$2:$D$500,"&lt;&gt;"&amp;""),"")</f>
        <v/>
      </c>
      <c r="M157" s="43" t="str">
        <f>IF(A157&lt;&gt;"",SUMIFS(deployment!$L$2:$L$500, deployment!$D$2:$D$500,"="&amp;A157, deployment!$D$2:$D$500,"&lt;&gt;"&amp;""),"")</f>
        <v/>
      </c>
      <c r="N157" s="43" t="str">
        <f>IF(A157&lt;&gt;"",SUMIFS(deployment!$M$2:$M$500, deployment!$D$2:$D$500,"="&amp;A157, deployment!$D$2:$D$500,"&lt;&gt;"&amp;""),"")</f>
        <v/>
      </c>
      <c r="O157" s="63"/>
      <c r="P157" s="64" t="str">
        <f t="shared" si="22"/>
        <v/>
      </c>
      <c r="Q157" s="64" t="str">
        <f t="shared" si="23"/>
        <v/>
      </c>
      <c r="R157" s="11" t="str">
        <f t="shared" si="24"/>
        <v/>
      </c>
      <c r="S157" s="11" t="str">
        <f t="shared" si="25"/>
        <v/>
      </c>
      <c r="T157" s="11" t="str">
        <f t="shared" si="26"/>
        <v/>
      </c>
      <c r="U157" s="11" t="str">
        <f t="shared" si="27"/>
        <v/>
      </c>
      <c r="V157" s="11" t="str">
        <f t="shared" si="28"/>
        <v/>
      </c>
      <c r="W157" s="11" t="str">
        <f t="shared" si="29"/>
        <v/>
      </c>
      <c r="X157" s="65" t="str">
        <f t="shared" si="30"/>
        <v/>
      </c>
      <c r="Y157" s="66" t="str">
        <f t="shared" si="31"/>
        <v/>
      </c>
      <c r="Z157" s="67" t="str">
        <f t="shared" si="32"/>
        <v/>
      </c>
      <c r="AA157" s="68" t="str">
        <f>IF(A157&lt;&gt;"", _xlfn.XLOOKUP(A157, node!$C$2:$C$500, node!$J$2:$J$500)*D157/O157, "")</f>
        <v/>
      </c>
      <c r="AB157" s="69" t="str">
        <f>IF(A157&lt;&gt;"", _xlfn.XLOOKUP(A157, node!$C$2:$C$500, node!$K$2:$K$500)*D157/O157, "")</f>
        <v/>
      </c>
      <c r="AC157" s="72" t="str">
        <f>IF(A157&lt;&gt;"",SUMIFS(node!$L$2:$L$500, node!$C$2:$C$500,"="&amp;A157, deployment!$C$2:$C$500,"&lt;&gt;"&amp;""),"")</f>
        <v/>
      </c>
      <c r="AD157" s="72" t="str">
        <f>IF(A157&lt;&gt;"",SUMIFS(node!$M$2:$M$500, node!$C$2:$C$500,"="&amp;A157, deployment!$C$2:$C$500,"&lt;&gt;"&amp;""),"")</f>
        <v/>
      </c>
    </row>
    <row r="158" spans="1:30" ht="15.75" customHeight="1" x14ac:dyDescent="0.25">
      <c r="A158" s="58" t="str">
        <f>IF(ISNONTEXT(node_raw[[#This Row],[Column2]]), "", node_raw[[#This Row],[Column2]])</f>
        <v/>
      </c>
      <c r="B158" s="60" t="str">
        <f>IF(A158&lt;&gt;"", _xlfn.XLOOKUP(A158, node!$C$2:$C$500, node!$D$2:$D$500), "")</f>
        <v/>
      </c>
      <c r="C158" s="61" t="str">
        <f>IF(A158&lt;&gt;"", _xlfn.XLOOKUP(A158, node!$C$2:$C$500, node!$E$2:$E$500), "")</f>
        <v/>
      </c>
      <c r="D158" s="61" t="str">
        <f>IF(A158&lt;&gt;"",COUNTIFS(node!$C$2:$C$500,"="&amp;A158, node!$C$2:$C$500,"&lt;&gt;"&amp;""),"")</f>
        <v/>
      </c>
      <c r="E158" s="62" t="str">
        <f>IF(A158&lt;&gt;"",SUMIFS(node!$F$2:$F$500, node!$C$2:$C$500,"="&amp;A158, node!$C$2:$C$500,"&lt;&gt;"&amp;"")/(B158*D158),"")</f>
        <v/>
      </c>
      <c r="F158" s="77" t="str">
        <f>IF(A158&lt;&gt;"",SUMIFS(node!$H$2:$H$500, node!$C$2:$C$500,"="&amp;A158, node!$C$2:$C$500,"&lt;&gt;"&amp;"")/(C158*D158),"")</f>
        <v/>
      </c>
      <c r="G158" s="75" t="str">
        <f>IF(A158&lt;&gt;"",SUMIFS(deployment!$F$2:$F$500, deployment!$D$2:$D$500,"="&amp;A158, deployment!$D$2:$D$500,"&lt;&gt;"&amp;""),"")</f>
        <v/>
      </c>
      <c r="H158" s="12" t="str">
        <f>IF(A158&lt;&gt;"",SUMIFS(deployment!$G$2:$G$500, deployment!$D$2:$D$500,"="&amp;A158, deployment!$D$2:$D$500,"&lt;&gt;"&amp;""),"")</f>
        <v/>
      </c>
      <c r="I158" s="13" t="str">
        <f>IF(A158&lt;&gt;"",SUMIFS(deployment!$H$2:$H$500, deployment!$D$2:$D$500,"="&amp;A158, deployment!$D$2:$D$500,"&lt;&gt;"&amp;""),"")</f>
        <v/>
      </c>
      <c r="J158" s="15" t="str">
        <f>IF(A158&lt;&gt;"",SUMIFS(deployment!$I$2:$I$500, deployment!$D$2:$D$500,"="&amp;A158, deployment!$D$2:$D$500,"&lt;&gt;"&amp;""),"")</f>
        <v/>
      </c>
      <c r="K158" s="43" t="str">
        <f>IF(A158&lt;&gt;"",SUMIFS(deployment!$J$2:$J$500, deployment!$D$2:$D$500,"="&amp;A158, deployment!$D$2:$D$500,"&lt;&gt;"&amp;""),"")</f>
        <v/>
      </c>
      <c r="L158" s="43" t="str">
        <f>IF(A158&lt;&gt;"",SUMIFS(deployment!$K$2:$K$500, deployment!$D$2:$D$500,"="&amp;A158, deployment!$D$2:$D$500,"&lt;&gt;"&amp;""),"")</f>
        <v/>
      </c>
      <c r="M158" s="43" t="str">
        <f>IF(A158&lt;&gt;"",SUMIFS(deployment!$L$2:$L$500, deployment!$D$2:$D$500,"="&amp;A158, deployment!$D$2:$D$500,"&lt;&gt;"&amp;""),"")</f>
        <v/>
      </c>
      <c r="N158" s="43" t="str">
        <f>IF(A158&lt;&gt;"",SUMIFS(deployment!$M$2:$M$500, deployment!$D$2:$D$500,"="&amp;A158, deployment!$D$2:$D$500,"&lt;&gt;"&amp;""),"")</f>
        <v/>
      </c>
      <c r="O158" s="63"/>
      <c r="P158" s="64" t="str">
        <f t="shared" si="22"/>
        <v/>
      </c>
      <c r="Q158" s="64" t="str">
        <f t="shared" si="23"/>
        <v/>
      </c>
      <c r="R158" s="11" t="str">
        <f t="shared" si="24"/>
        <v/>
      </c>
      <c r="S158" s="11" t="str">
        <f t="shared" si="25"/>
        <v/>
      </c>
      <c r="T158" s="11" t="str">
        <f t="shared" si="26"/>
        <v/>
      </c>
      <c r="U158" s="11" t="str">
        <f t="shared" si="27"/>
        <v/>
      </c>
      <c r="V158" s="11" t="str">
        <f t="shared" si="28"/>
        <v/>
      </c>
      <c r="W158" s="11" t="str">
        <f t="shared" si="29"/>
        <v/>
      </c>
      <c r="X158" s="65" t="str">
        <f t="shared" si="30"/>
        <v/>
      </c>
      <c r="Y158" s="66" t="str">
        <f t="shared" si="31"/>
        <v/>
      </c>
      <c r="Z158" s="67" t="str">
        <f t="shared" si="32"/>
        <v/>
      </c>
      <c r="AA158" s="68" t="str">
        <f>IF(A158&lt;&gt;"", _xlfn.XLOOKUP(A158, node!$C$2:$C$500, node!$J$2:$J$500)*D158/O158, "")</f>
        <v/>
      </c>
      <c r="AB158" s="69" t="str">
        <f>IF(A158&lt;&gt;"", _xlfn.XLOOKUP(A158, node!$C$2:$C$500, node!$K$2:$K$500)*D158/O158, "")</f>
        <v/>
      </c>
      <c r="AC158" s="72" t="str">
        <f>IF(A158&lt;&gt;"",SUMIFS(node!$L$2:$L$500, node!$C$2:$C$500,"="&amp;A158, deployment!$C$2:$C$500,"&lt;&gt;"&amp;""),"")</f>
        <v/>
      </c>
      <c r="AD158" s="72" t="str">
        <f>IF(A158&lt;&gt;"",SUMIFS(node!$M$2:$M$500, node!$C$2:$C$500,"="&amp;A158, deployment!$C$2:$C$500,"&lt;&gt;"&amp;""),"")</f>
        <v/>
      </c>
    </row>
    <row r="159" spans="1:30" ht="15.75" customHeight="1" x14ac:dyDescent="0.25">
      <c r="A159" s="58" t="str">
        <f>IF(ISNONTEXT(node_raw[[#This Row],[Column2]]), "", node_raw[[#This Row],[Column2]])</f>
        <v/>
      </c>
      <c r="B159" s="60" t="str">
        <f>IF(A159&lt;&gt;"", _xlfn.XLOOKUP(A159, node!$C$2:$C$500, node!$D$2:$D$500), "")</f>
        <v/>
      </c>
      <c r="C159" s="61" t="str">
        <f>IF(A159&lt;&gt;"", _xlfn.XLOOKUP(A159, node!$C$2:$C$500, node!$E$2:$E$500), "")</f>
        <v/>
      </c>
      <c r="D159" s="61" t="str">
        <f>IF(A159&lt;&gt;"",COUNTIFS(node!$C$2:$C$500,"="&amp;A159, node!$C$2:$C$500,"&lt;&gt;"&amp;""),"")</f>
        <v/>
      </c>
      <c r="E159" s="62" t="str">
        <f>IF(A159&lt;&gt;"",SUMIFS(node!$F$2:$F$500, node!$C$2:$C$500,"="&amp;A159, node!$C$2:$C$500,"&lt;&gt;"&amp;"")/(B159*D159),"")</f>
        <v/>
      </c>
      <c r="F159" s="77" t="str">
        <f>IF(A159&lt;&gt;"",SUMIFS(node!$H$2:$H$500, node!$C$2:$C$500,"="&amp;A159, node!$C$2:$C$500,"&lt;&gt;"&amp;"")/(C159*D159),"")</f>
        <v/>
      </c>
      <c r="G159" s="75" t="str">
        <f>IF(A159&lt;&gt;"",SUMIFS(deployment!$F$2:$F$500, deployment!$D$2:$D$500,"="&amp;A159, deployment!$D$2:$D$500,"&lt;&gt;"&amp;""),"")</f>
        <v/>
      </c>
      <c r="H159" s="12" t="str">
        <f>IF(A159&lt;&gt;"",SUMIFS(deployment!$G$2:$G$500, deployment!$D$2:$D$500,"="&amp;A159, deployment!$D$2:$D$500,"&lt;&gt;"&amp;""),"")</f>
        <v/>
      </c>
      <c r="I159" s="13" t="str">
        <f>IF(A159&lt;&gt;"",SUMIFS(deployment!$H$2:$H$500, deployment!$D$2:$D$500,"="&amp;A159, deployment!$D$2:$D$500,"&lt;&gt;"&amp;""),"")</f>
        <v/>
      </c>
      <c r="J159" s="15" t="str">
        <f>IF(A159&lt;&gt;"",SUMIFS(deployment!$I$2:$I$500, deployment!$D$2:$D$500,"="&amp;A159, deployment!$D$2:$D$500,"&lt;&gt;"&amp;""),"")</f>
        <v/>
      </c>
      <c r="K159" s="43" t="str">
        <f>IF(A159&lt;&gt;"",SUMIFS(deployment!$J$2:$J$500, deployment!$D$2:$D$500,"="&amp;A159, deployment!$D$2:$D$500,"&lt;&gt;"&amp;""),"")</f>
        <v/>
      </c>
      <c r="L159" s="43" t="str">
        <f>IF(A159&lt;&gt;"",SUMIFS(deployment!$K$2:$K$500, deployment!$D$2:$D$500,"="&amp;A159, deployment!$D$2:$D$500,"&lt;&gt;"&amp;""),"")</f>
        <v/>
      </c>
      <c r="M159" s="43" t="str">
        <f>IF(A159&lt;&gt;"",SUMIFS(deployment!$L$2:$L$500, deployment!$D$2:$D$500,"="&amp;A159, deployment!$D$2:$D$500,"&lt;&gt;"&amp;""),"")</f>
        <v/>
      </c>
      <c r="N159" s="43" t="str">
        <f>IF(A159&lt;&gt;"",SUMIFS(deployment!$M$2:$M$500, deployment!$D$2:$D$500,"="&amp;A159, deployment!$D$2:$D$500,"&lt;&gt;"&amp;""),"")</f>
        <v/>
      </c>
      <c r="O159" s="63"/>
      <c r="P159" s="64" t="str">
        <f t="shared" si="22"/>
        <v/>
      </c>
      <c r="Q159" s="64" t="str">
        <f t="shared" si="23"/>
        <v/>
      </c>
      <c r="R159" s="11" t="str">
        <f t="shared" si="24"/>
        <v/>
      </c>
      <c r="S159" s="11" t="str">
        <f t="shared" si="25"/>
        <v/>
      </c>
      <c r="T159" s="11" t="str">
        <f t="shared" si="26"/>
        <v/>
      </c>
      <c r="U159" s="11" t="str">
        <f t="shared" si="27"/>
        <v/>
      </c>
      <c r="V159" s="11" t="str">
        <f t="shared" si="28"/>
        <v/>
      </c>
      <c r="W159" s="11" t="str">
        <f t="shared" si="29"/>
        <v/>
      </c>
      <c r="X159" s="65" t="str">
        <f t="shared" si="30"/>
        <v/>
      </c>
      <c r="Y159" s="66" t="str">
        <f t="shared" si="31"/>
        <v/>
      </c>
      <c r="Z159" s="67" t="str">
        <f t="shared" si="32"/>
        <v/>
      </c>
      <c r="AA159" s="68" t="str">
        <f>IF(A159&lt;&gt;"", _xlfn.XLOOKUP(A159, node!$C$2:$C$500, node!$J$2:$J$500)*D159/O159, "")</f>
        <v/>
      </c>
      <c r="AB159" s="69" t="str">
        <f>IF(A159&lt;&gt;"", _xlfn.XLOOKUP(A159, node!$C$2:$C$500, node!$K$2:$K$500)*D159/O159, "")</f>
        <v/>
      </c>
      <c r="AC159" s="72" t="str">
        <f>IF(A159&lt;&gt;"",SUMIFS(node!$L$2:$L$500, node!$C$2:$C$500,"="&amp;A159, deployment!$C$2:$C$500,"&lt;&gt;"&amp;""),"")</f>
        <v/>
      </c>
      <c r="AD159" s="72" t="str">
        <f>IF(A159&lt;&gt;"",SUMIFS(node!$M$2:$M$500, node!$C$2:$C$500,"="&amp;A159, deployment!$C$2:$C$500,"&lt;&gt;"&amp;""),"")</f>
        <v/>
      </c>
    </row>
    <row r="160" spans="1:30" ht="15.75" customHeight="1" x14ac:dyDescent="0.25">
      <c r="A160" s="58" t="str">
        <f>IF(ISNONTEXT(node_raw[[#This Row],[Column2]]), "", node_raw[[#This Row],[Column2]])</f>
        <v/>
      </c>
      <c r="B160" s="60" t="str">
        <f>IF(A160&lt;&gt;"", _xlfn.XLOOKUP(A160, node!$C$2:$C$500, node!$D$2:$D$500), "")</f>
        <v/>
      </c>
      <c r="C160" s="61" t="str">
        <f>IF(A160&lt;&gt;"", _xlfn.XLOOKUP(A160, node!$C$2:$C$500, node!$E$2:$E$500), "")</f>
        <v/>
      </c>
      <c r="D160" s="61" t="str">
        <f>IF(A160&lt;&gt;"",COUNTIFS(node!$C$2:$C$500,"="&amp;A160, node!$C$2:$C$500,"&lt;&gt;"&amp;""),"")</f>
        <v/>
      </c>
      <c r="E160" s="62" t="str">
        <f>IF(A160&lt;&gt;"",SUMIFS(node!$F$2:$F$500, node!$C$2:$C$500,"="&amp;A160, node!$C$2:$C$500,"&lt;&gt;"&amp;"")/(B160*D160),"")</f>
        <v/>
      </c>
      <c r="F160" s="77" t="str">
        <f>IF(A160&lt;&gt;"",SUMIFS(node!$H$2:$H$500, node!$C$2:$C$500,"="&amp;A160, node!$C$2:$C$500,"&lt;&gt;"&amp;"")/(C160*D160),"")</f>
        <v/>
      </c>
      <c r="G160" s="75" t="str">
        <f>IF(A160&lt;&gt;"",SUMIFS(deployment!$F$2:$F$500, deployment!$D$2:$D$500,"="&amp;A160, deployment!$D$2:$D$500,"&lt;&gt;"&amp;""),"")</f>
        <v/>
      </c>
      <c r="H160" s="12" t="str">
        <f>IF(A160&lt;&gt;"",SUMIFS(deployment!$G$2:$G$500, deployment!$D$2:$D$500,"="&amp;A160, deployment!$D$2:$D$500,"&lt;&gt;"&amp;""),"")</f>
        <v/>
      </c>
      <c r="I160" s="13" t="str">
        <f>IF(A160&lt;&gt;"",SUMIFS(deployment!$H$2:$H$500, deployment!$D$2:$D$500,"="&amp;A160, deployment!$D$2:$D$500,"&lt;&gt;"&amp;""),"")</f>
        <v/>
      </c>
      <c r="J160" s="15" t="str">
        <f>IF(A160&lt;&gt;"",SUMIFS(deployment!$I$2:$I$500, deployment!$D$2:$D$500,"="&amp;A160, deployment!$D$2:$D$500,"&lt;&gt;"&amp;""),"")</f>
        <v/>
      </c>
      <c r="K160" s="43" t="str">
        <f>IF(A160&lt;&gt;"",SUMIFS(deployment!$J$2:$J$500, deployment!$D$2:$D$500,"="&amp;A160, deployment!$D$2:$D$500,"&lt;&gt;"&amp;""),"")</f>
        <v/>
      </c>
      <c r="L160" s="43" t="str">
        <f>IF(A160&lt;&gt;"",SUMIFS(deployment!$K$2:$K$500, deployment!$D$2:$D$500,"="&amp;A160, deployment!$D$2:$D$500,"&lt;&gt;"&amp;""),"")</f>
        <v/>
      </c>
      <c r="M160" s="43" t="str">
        <f>IF(A160&lt;&gt;"",SUMIFS(deployment!$L$2:$L$500, deployment!$D$2:$D$500,"="&amp;A160, deployment!$D$2:$D$500,"&lt;&gt;"&amp;""),"")</f>
        <v/>
      </c>
      <c r="N160" s="43" t="str">
        <f>IF(A160&lt;&gt;"",SUMIFS(deployment!$M$2:$M$500, deployment!$D$2:$D$500,"="&amp;A160, deployment!$D$2:$D$500,"&lt;&gt;"&amp;""),"")</f>
        <v/>
      </c>
      <c r="O160" s="63"/>
      <c r="P160" s="64" t="str">
        <f t="shared" si="22"/>
        <v/>
      </c>
      <c r="Q160" s="64" t="str">
        <f t="shared" si="23"/>
        <v/>
      </c>
      <c r="R160" s="11" t="str">
        <f t="shared" si="24"/>
        <v/>
      </c>
      <c r="S160" s="11" t="str">
        <f t="shared" si="25"/>
        <v/>
      </c>
      <c r="T160" s="11" t="str">
        <f t="shared" si="26"/>
        <v/>
      </c>
      <c r="U160" s="11" t="str">
        <f t="shared" si="27"/>
        <v/>
      </c>
      <c r="V160" s="11" t="str">
        <f t="shared" si="28"/>
        <v/>
      </c>
      <c r="W160" s="11" t="str">
        <f t="shared" si="29"/>
        <v/>
      </c>
      <c r="X160" s="65" t="str">
        <f t="shared" si="30"/>
        <v/>
      </c>
      <c r="Y160" s="66" t="str">
        <f t="shared" si="31"/>
        <v/>
      </c>
      <c r="Z160" s="67" t="str">
        <f t="shared" si="32"/>
        <v/>
      </c>
      <c r="AA160" s="68" t="str">
        <f>IF(A160&lt;&gt;"", _xlfn.XLOOKUP(A160, node!$C$2:$C$500, node!$J$2:$J$500)*D160/O160, "")</f>
        <v/>
      </c>
      <c r="AB160" s="69" t="str">
        <f>IF(A160&lt;&gt;"", _xlfn.XLOOKUP(A160, node!$C$2:$C$500, node!$K$2:$K$500)*D160/O160, "")</f>
        <v/>
      </c>
      <c r="AC160" s="72" t="str">
        <f>IF(A160&lt;&gt;"",SUMIFS(node!$L$2:$L$500, node!$C$2:$C$500,"="&amp;A160, deployment!$C$2:$C$500,"&lt;&gt;"&amp;""),"")</f>
        <v/>
      </c>
      <c r="AD160" s="72" t="str">
        <f>IF(A160&lt;&gt;"",SUMIFS(node!$M$2:$M$500, node!$C$2:$C$500,"="&amp;A160, deployment!$C$2:$C$500,"&lt;&gt;"&amp;""),"")</f>
        <v/>
      </c>
    </row>
    <row r="161" spans="1:30" ht="15.75" customHeight="1" x14ac:dyDescent="0.25">
      <c r="A161" s="58" t="str">
        <f>IF(ISNONTEXT(node_raw[[#This Row],[Column2]]), "", node_raw[[#This Row],[Column2]])</f>
        <v/>
      </c>
      <c r="B161" s="60" t="str">
        <f>IF(A161&lt;&gt;"", _xlfn.XLOOKUP(A161, node!$C$2:$C$500, node!$D$2:$D$500), "")</f>
        <v/>
      </c>
      <c r="C161" s="61" t="str">
        <f>IF(A161&lt;&gt;"", _xlfn.XLOOKUP(A161, node!$C$2:$C$500, node!$E$2:$E$500), "")</f>
        <v/>
      </c>
      <c r="D161" s="61" t="str">
        <f>IF(A161&lt;&gt;"",COUNTIFS(node!$C$2:$C$500,"="&amp;A161, node!$C$2:$C$500,"&lt;&gt;"&amp;""),"")</f>
        <v/>
      </c>
      <c r="E161" s="62" t="str">
        <f>IF(A161&lt;&gt;"",SUMIFS(node!$F$2:$F$500, node!$C$2:$C$500,"="&amp;A161, node!$C$2:$C$500,"&lt;&gt;"&amp;"")/(B161*D161),"")</f>
        <v/>
      </c>
      <c r="F161" s="77" t="str">
        <f>IF(A161&lt;&gt;"",SUMIFS(node!$H$2:$H$500, node!$C$2:$C$500,"="&amp;A161, node!$C$2:$C$500,"&lt;&gt;"&amp;"")/(C161*D161),"")</f>
        <v/>
      </c>
      <c r="G161" s="75" t="str">
        <f>IF(A161&lt;&gt;"",SUMIFS(deployment!$F$2:$F$500, deployment!$D$2:$D$500,"="&amp;A161, deployment!$D$2:$D$500,"&lt;&gt;"&amp;""),"")</f>
        <v/>
      </c>
      <c r="H161" s="12" t="str">
        <f>IF(A161&lt;&gt;"",SUMIFS(deployment!$G$2:$G$500, deployment!$D$2:$D$500,"="&amp;A161, deployment!$D$2:$D$500,"&lt;&gt;"&amp;""),"")</f>
        <v/>
      </c>
      <c r="I161" s="13" t="str">
        <f>IF(A161&lt;&gt;"",SUMIFS(deployment!$H$2:$H$500, deployment!$D$2:$D$500,"="&amp;A161, deployment!$D$2:$D$500,"&lt;&gt;"&amp;""),"")</f>
        <v/>
      </c>
      <c r="J161" s="15" t="str">
        <f>IF(A161&lt;&gt;"",SUMIFS(deployment!$I$2:$I$500, deployment!$D$2:$D$500,"="&amp;A161, deployment!$D$2:$D$500,"&lt;&gt;"&amp;""),"")</f>
        <v/>
      </c>
      <c r="K161" s="43" t="str">
        <f>IF(A161&lt;&gt;"",SUMIFS(deployment!$J$2:$J$500, deployment!$D$2:$D$500,"="&amp;A161, deployment!$D$2:$D$500,"&lt;&gt;"&amp;""),"")</f>
        <v/>
      </c>
      <c r="L161" s="43" t="str">
        <f>IF(A161&lt;&gt;"",SUMIFS(deployment!$K$2:$K$500, deployment!$D$2:$D$500,"="&amp;A161, deployment!$D$2:$D$500,"&lt;&gt;"&amp;""),"")</f>
        <v/>
      </c>
      <c r="M161" s="43" t="str">
        <f>IF(A161&lt;&gt;"",SUMIFS(deployment!$L$2:$L$500, deployment!$D$2:$D$500,"="&amp;A161, deployment!$D$2:$D$500,"&lt;&gt;"&amp;""),"")</f>
        <v/>
      </c>
      <c r="N161" s="43" t="str">
        <f>IF(A161&lt;&gt;"",SUMIFS(deployment!$M$2:$M$500, deployment!$D$2:$D$500,"="&amp;A161, deployment!$D$2:$D$500,"&lt;&gt;"&amp;""),"")</f>
        <v/>
      </c>
      <c r="O161" s="63"/>
      <c r="P161" s="64" t="str">
        <f t="shared" si="22"/>
        <v/>
      </c>
      <c r="Q161" s="64" t="str">
        <f t="shared" si="23"/>
        <v/>
      </c>
      <c r="R161" s="11" t="str">
        <f t="shared" si="24"/>
        <v/>
      </c>
      <c r="S161" s="11" t="str">
        <f t="shared" si="25"/>
        <v/>
      </c>
      <c r="T161" s="11" t="str">
        <f t="shared" si="26"/>
        <v/>
      </c>
      <c r="U161" s="11" t="str">
        <f t="shared" si="27"/>
        <v/>
      </c>
      <c r="V161" s="11" t="str">
        <f t="shared" si="28"/>
        <v/>
      </c>
      <c r="W161" s="11" t="str">
        <f t="shared" si="29"/>
        <v/>
      </c>
      <c r="X161" s="65" t="str">
        <f t="shared" si="30"/>
        <v/>
      </c>
      <c r="Y161" s="66" t="str">
        <f t="shared" si="31"/>
        <v/>
      </c>
      <c r="Z161" s="67" t="str">
        <f t="shared" si="32"/>
        <v/>
      </c>
      <c r="AA161" s="68" t="str">
        <f>IF(A161&lt;&gt;"", _xlfn.XLOOKUP(A161, node!$C$2:$C$500, node!$J$2:$J$500)*D161/O161, "")</f>
        <v/>
      </c>
      <c r="AB161" s="69" t="str">
        <f>IF(A161&lt;&gt;"", _xlfn.XLOOKUP(A161, node!$C$2:$C$500, node!$K$2:$K$500)*D161/O161, "")</f>
        <v/>
      </c>
      <c r="AC161" s="72" t="str">
        <f>IF(A161&lt;&gt;"",SUMIFS(node!$L$2:$L$500, node!$C$2:$C$500,"="&amp;A161, deployment!$C$2:$C$500,"&lt;&gt;"&amp;""),"")</f>
        <v/>
      </c>
      <c r="AD161" s="72" t="str">
        <f>IF(A161&lt;&gt;"",SUMIFS(node!$M$2:$M$500, node!$C$2:$C$500,"="&amp;A161, deployment!$C$2:$C$500,"&lt;&gt;"&amp;""),"")</f>
        <v/>
      </c>
    </row>
    <row r="162" spans="1:30" ht="15.75" customHeight="1" x14ac:dyDescent="0.25">
      <c r="A162" s="58" t="str">
        <f>IF(ISNONTEXT(node_raw[[#This Row],[Column2]]), "", node_raw[[#This Row],[Column2]])</f>
        <v/>
      </c>
      <c r="B162" s="60" t="str">
        <f>IF(A162&lt;&gt;"", _xlfn.XLOOKUP(A162, node!$C$2:$C$500, node!$D$2:$D$500), "")</f>
        <v/>
      </c>
      <c r="C162" s="61" t="str">
        <f>IF(A162&lt;&gt;"", _xlfn.XLOOKUP(A162, node!$C$2:$C$500, node!$E$2:$E$500), "")</f>
        <v/>
      </c>
      <c r="D162" s="61" t="str">
        <f>IF(A162&lt;&gt;"",COUNTIFS(node!$C$2:$C$500,"="&amp;A162, node!$C$2:$C$500,"&lt;&gt;"&amp;""),"")</f>
        <v/>
      </c>
      <c r="E162" s="62" t="str">
        <f>IF(A162&lt;&gt;"",SUMIFS(node!$F$2:$F$500, node!$C$2:$C$500,"="&amp;A162, node!$C$2:$C$500,"&lt;&gt;"&amp;"")/(B162*D162),"")</f>
        <v/>
      </c>
      <c r="F162" s="77" t="str">
        <f>IF(A162&lt;&gt;"",SUMIFS(node!$H$2:$H$500, node!$C$2:$C$500,"="&amp;A162, node!$C$2:$C$500,"&lt;&gt;"&amp;"")/(C162*D162),"")</f>
        <v/>
      </c>
      <c r="G162" s="75" t="str">
        <f>IF(A162&lt;&gt;"",SUMIFS(deployment!$F$2:$F$500, deployment!$D$2:$D$500,"="&amp;A162, deployment!$D$2:$D$500,"&lt;&gt;"&amp;""),"")</f>
        <v/>
      </c>
      <c r="H162" s="12" t="str">
        <f>IF(A162&lt;&gt;"",SUMIFS(deployment!$G$2:$G$500, deployment!$D$2:$D$500,"="&amp;A162, deployment!$D$2:$D$500,"&lt;&gt;"&amp;""),"")</f>
        <v/>
      </c>
      <c r="I162" s="13" t="str">
        <f>IF(A162&lt;&gt;"",SUMIFS(deployment!$H$2:$H$500, deployment!$D$2:$D$500,"="&amp;A162, deployment!$D$2:$D$500,"&lt;&gt;"&amp;""),"")</f>
        <v/>
      </c>
      <c r="J162" s="15" t="str">
        <f>IF(A162&lt;&gt;"",SUMIFS(deployment!$I$2:$I$500, deployment!$D$2:$D$500,"="&amp;A162, deployment!$D$2:$D$500,"&lt;&gt;"&amp;""),"")</f>
        <v/>
      </c>
      <c r="K162" s="43" t="str">
        <f>IF(A162&lt;&gt;"",SUMIFS(deployment!$J$2:$J$500, deployment!$D$2:$D$500,"="&amp;A162, deployment!$D$2:$D$500,"&lt;&gt;"&amp;""),"")</f>
        <v/>
      </c>
      <c r="L162" s="43" t="str">
        <f>IF(A162&lt;&gt;"",SUMIFS(deployment!$K$2:$K$500, deployment!$D$2:$D$500,"="&amp;A162, deployment!$D$2:$D$500,"&lt;&gt;"&amp;""),"")</f>
        <v/>
      </c>
      <c r="M162" s="43" t="str">
        <f>IF(A162&lt;&gt;"",SUMIFS(deployment!$L$2:$L$500, deployment!$D$2:$D$500,"="&amp;A162, deployment!$D$2:$D$500,"&lt;&gt;"&amp;""),"")</f>
        <v/>
      </c>
      <c r="N162" s="43" t="str">
        <f>IF(A162&lt;&gt;"",SUMIFS(deployment!$M$2:$M$500, deployment!$D$2:$D$500,"="&amp;A162, deployment!$D$2:$D$500,"&lt;&gt;"&amp;""),"")</f>
        <v/>
      </c>
      <c r="O162" s="63"/>
      <c r="P162" s="64" t="str">
        <f t="shared" si="22"/>
        <v/>
      </c>
      <c r="Q162" s="64" t="str">
        <f t="shared" si="23"/>
        <v/>
      </c>
      <c r="R162" s="11" t="str">
        <f t="shared" si="24"/>
        <v/>
      </c>
      <c r="S162" s="11" t="str">
        <f t="shared" si="25"/>
        <v/>
      </c>
      <c r="T162" s="11" t="str">
        <f t="shared" si="26"/>
        <v/>
      </c>
      <c r="U162" s="11" t="str">
        <f t="shared" si="27"/>
        <v/>
      </c>
      <c r="V162" s="11" t="str">
        <f t="shared" si="28"/>
        <v/>
      </c>
      <c r="W162" s="11" t="str">
        <f t="shared" si="29"/>
        <v/>
      </c>
      <c r="X162" s="65" t="str">
        <f t="shared" si="30"/>
        <v/>
      </c>
      <c r="Y162" s="66" t="str">
        <f t="shared" si="31"/>
        <v/>
      </c>
      <c r="Z162" s="67" t="str">
        <f t="shared" si="32"/>
        <v/>
      </c>
      <c r="AA162" s="68" t="str">
        <f>IF(A162&lt;&gt;"", _xlfn.XLOOKUP(A162, node!$C$2:$C$500, node!$J$2:$J$500)*D162/O162, "")</f>
        <v/>
      </c>
      <c r="AB162" s="69" t="str">
        <f>IF(A162&lt;&gt;"", _xlfn.XLOOKUP(A162, node!$C$2:$C$500, node!$K$2:$K$500)*D162/O162, "")</f>
        <v/>
      </c>
      <c r="AC162" s="72" t="str">
        <f>IF(A162&lt;&gt;"",SUMIFS(node!$L$2:$L$500, node!$C$2:$C$500,"="&amp;A162, deployment!$C$2:$C$500,"&lt;&gt;"&amp;""),"")</f>
        <v/>
      </c>
      <c r="AD162" s="72" t="str">
        <f>IF(A162&lt;&gt;"",SUMIFS(node!$M$2:$M$500, node!$C$2:$C$500,"="&amp;A162, deployment!$C$2:$C$500,"&lt;&gt;"&amp;""),"")</f>
        <v/>
      </c>
    </row>
    <row r="163" spans="1:30" ht="15.75" customHeight="1" x14ac:dyDescent="0.25">
      <c r="A163" s="58" t="str">
        <f>IF(ISNONTEXT(node_raw[[#This Row],[Column2]]), "", node_raw[[#This Row],[Column2]])</f>
        <v/>
      </c>
      <c r="B163" s="60" t="str">
        <f>IF(A163&lt;&gt;"", _xlfn.XLOOKUP(A163, node!$C$2:$C$500, node!$D$2:$D$500), "")</f>
        <v/>
      </c>
      <c r="C163" s="61" t="str">
        <f>IF(A163&lt;&gt;"", _xlfn.XLOOKUP(A163, node!$C$2:$C$500, node!$E$2:$E$500), "")</f>
        <v/>
      </c>
      <c r="D163" s="61" t="str">
        <f>IF(A163&lt;&gt;"",COUNTIFS(node!$C$2:$C$500,"="&amp;A163, node!$C$2:$C$500,"&lt;&gt;"&amp;""),"")</f>
        <v/>
      </c>
      <c r="E163" s="62" t="str">
        <f>IF(A163&lt;&gt;"",SUMIFS(node!$F$2:$F$500, node!$C$2:$C$500,"="&amp;A163, node!$C$2:$C$500,"&lt;&gt;"&amp;"")/(B163*D163),"")</f>
        <v/>
      </c>
      <c r="F163" s="77" t="str">
        <f>IF(A163&lt;&gt;"",SUMIFS(node!$H$2:$H$500, node!$C$2:$C$500,"="&amp;A163, node!$C$2:$C$500,"&lt;&gt;"&amp;"")/(C163*D163),"")</f>
        <v/>
      </c>
      <c r="G163" s="75" t="str">
        <f>IF(A163&lt;&gt;"",SUMIFS(deployment!$F$2:$F$500, deployment!$D$2:$D$500,"="&amp;A163, deployment!$D$2:$D$500,"&lt;&gt;"&amp;""),"")</f>
        <v/>
      </c>
      <c r="H163" s="12" t="str">
        <f>IF(A163&lt;&gt;"",SUMIFS(deployment!$G$2:$G$500, deployment!$D$2:$D$500,"="&amp;A163, deployment!$D$2:$D$500,"&lt;&gt;"&amp;""),"")</f>
        <v/>
      </c>
      <c r="I163" s="13" t="str">
        <f>IF(A163&lt;&gt;"",SUMIFS(deployment!$H$2:$H$500, deployment!$D$2:$D$500,"="&amp;A163, deployment!$D$2:$D$500,"&lt;&gt;"&amp;""),"")</f>
        <v/>
      </c>
      <c r="J163" s="15" t="str">
        <f>IF(A163&lt;&gt;"",SUMIFS(deployment!$I$2:$I$500, deployment!$D$2:$D$500,"="&amp;A163, deployment!$D$2:$D$500,"&lt;&gt;"&amp;""),"")</f>
        <v/>
      </c>
      <c r="K163" s="43" t="str">
        <f>IF(A163&lt;&gt;"",SUMIFS(deployment!$J$2:$J$500, deployment!$D$2:$D$500,"="&amp;A163, deployment!$D$2:$D$500,"&lt;&gt;"&amp;""),"")</f>
        <v/>
      </c>
      <c r="L163" s="43" t="str">
        <f>IF(A163&lt;&gt;"",SUMIFS(deployment!$K$2:$K$500, deployment!$D$2:$D$500,"="&amp;A163, deployment!$D$2:$D$500,"&lt;&gt;"&amp;""),"")</f>
        <v/>
      </c>
      <c r="M163" s="43" t="str">
        <f>IF(A163&lt;&gt;"",SUMIFS(deployment!$L$2:$L$500, deployment!$D$2:$D$500,"="&amp;A163, deployment!$D$2:$D$500,"&lt;&gt;"&amp;""),"")</f>
        <v/>
      </c>
      <c r="N163" s="43" t="str">
        <f>IF(A163&lt;&gt;"",SUMIFS(deployment!$M$2:$M$500, deployment!$D$2:$D$500,"="&amp;A163, deployment!$D$2:$D$500,"&lt;&gt;"&amp;""),"")</f>
        <v/>
      </c>
      <c r="O163" s="63"/>
      <c r="P163" s="64" t="str">
        <f t="shared" si="22"/>
        <v/>
      </c>
      <c r="Q163" s="64" t="str">
        <f t="shared" si="23"/>
        <v/>
      </c>
      <c r="R163" s="11" t="str">
        <f t="shared" si="24"/>
        <v/>
      </c>
      <c r="S163" s="11" t="str">
        <f t="shared" si="25"/>
        <v/>
      </c>
      <c r="T163" s="11" t="str">
        <f t="shared" si="26"/>
        <v/>
      </c>
      <c r="U163" s="11" t="str">
        <f t="shared" si="27"/>
        <v/>
      </c>
      <c r="V163" s="11" t="str">
        <f t="shared" si="28"/>
        <v/>
      </c>
      <c r="W163" s="11" t="str">
        <f t="shared" si="29"/>
        <v/>
      </c>
      <c r="X163" s="65" t="str">
        <f t="shared" si="30"/>
        <v/>
      </c>
      <c r="Y163" s="66" t="str">
        <f t="shared" si="31"/>
        <v/>
      </c>
      <c r="Z163" s="67" t="str">
        <f t="shared" si="32"/>
        <v/>
      </c>
      <c r="AA163" s="68" t="str">
        <f>IF(A163&lt;&gt;"", _xlfn.XLOOKUP(A163, node!$C$2:$C$500, node!$J$2:$J$500)*D163/O163, "")</f>
        <v/>
      </c>
      <c r="AB163" s="69" t="str">
        <f>IF(A163&lt;&gt;"", _xlfn.XLOOKUP(A163, node!$C$2:$C$500, node!$K$2:$K$500)*D163/O163, "")</f>
        <v/>
      </c>
      <c r="AC163" s="72" t="str">
        <f>IF(A163&lt;&gt;"",SUMIFS(node!$L$2:$L$500, node!$C$2:$C$500,"="&amp;A163, deployment!$C$2:$C$500,"&lt;&gt;"&amp;""),"")</f>
        <v/>
      </c>
      <c r="AD163" s="72" t="str">
        <f>IF(A163&lt;&gt;"",SUMIFS(node!$M$2:$M$500, node!$C$2:$C$500,"="&amp;A163, deployment!$C$2:$C$500,"&lt;&gt;"&amp;""),"")</f>
        <v/>
      </c>
    </row>
    <row r="164" spans="1:30" ht="15.75" customHeight="1" x14ac:dyDescent="0.25">
      <c r="A164" s="58" t="str">
        <f>IF(ISNONTEXT(node_raw[[#This Row],[Column2]]), "", node_raw[[#This Row],[Column2]])</f>
        <v/>
      </c>
      <c r="B164" s="60" t="str">
        <f>IF(A164&lt;&gt;"", _xlfn.XLOOKUP(A164, node!$C$2:$C$500, node!$D$2:$D$500), "")</f>
        <v/>
      </c>
      <c r="C164" s="61" t="str">
        <f>IF(A164&lt;&gt;"", _xlfn.XLOOKUP(A164, node!$C$2:$C$500, node!$E$2:$E$500), "")</f>
        <v/>
      </c>
      <c r="D164" s="61" t="str">
        <f>IF(A164&lt;&gt;"",COUNTIFS(node!$C$2:$C$500,"="&amp;A164, node!$C$2:$C$500,"&lt;&gt;"&amp;""),"")</f>
        <v/>
      </c>
      <c r="E164" s="62" t="str">
        <f>IF(A164&lt;&gt;"",SUMIFS(node!$F$2:$F$500, node!$C$2:$C$500,"="&amp;A164, node!$C$2:$C$500,"&lt;&gt;"&amp;"")/(B164*D164),"")</f>
        <v/>
      </c>
      <c r="F164" s="77" t="str">
        <f>IF(A164&lt;&gt;"",SUMIFS(node!$H$2:$H$500, node!$C$2:$C$500,"="&amp;A164, node!$C$2:$C$500,"&lt;&gt;"&amp;"")/(C164*D164),"")</f>
        <v/>
      </c>
      <c r="G164" s="75" t="str">
        <f>IF(A164&lt;&gt;"",SUMIFS(deployment!$F$2:$F$500, deployment!$D$2:$D$500,"="&amp;A164, deployment!$D$2:$D$500,"&lt;&gt;"&amp;""),"")</f>
        <v/>
      </c>
      <c r="H164" s="12" t="str">
        <f>IF(A164&lt;&gt;"",SUMIFS(deployment!$G$2:$G$500, deployment!$D$2:$D$500,"="&amp;A164, deployment!$D$2:$D$500,"&lt;&gt;"&amp;""),"")</f>
        <v/>
      </c>
      <c r="I164" s="13" t="str">
        <f>IF(A164&lt;&gt;"",SUMIFS(deployment!$H$2:$H$500, deployment!$D$2:$D$500,"="&amp;A164, deployment!$D$2:$D$500,"&lt;&gt;"&amp;""),"")</f>
        <v/>
      </c>
      <c r="J164" s="15" t="str">
        <f>IF(A164&lt;&gt;"",SUMIFS(deployment!$I$2:$I$500, deployment!$D$2:$D$500,"="&amp;A164, deployment!$D$2:$D$500,"&lt;&gt;"&amp;""),"")</f>
        <v/>
      </c>
      <c r="K164" s="43" t="str">
        <f>IF(A164&lt;&gt;"",SUMIFS(deployment!$J$2:$J$500, deployment!$D$2:$D$500,"="&amp;A164, deployment!$D$2:$D$500,"&lt;&gt;"&amp;""),"")</f>
        <v/>
      </c>
      <c r="L164" s="43" t="str">
        <f>IF(A164&lt;&gt;"",SUMIFS(deployment!$K$2:$K$500, deployment!$D$2:$D$500,"="&amp;A164, deployment!$D$2:$D$500,"&lt;&gt;"&amp;""),"")</f>
        <v/>
      </c>
      <c r="M164" s="43" t="str">
        <f>IF(A164&lt;&gt;"",SUMIFS(deployment!$L$2:$L$500, deployment!$D$2:$D$500,"="&amp;A164, deployment!$D$2:$D$500,"&lt;&gt;"&amp;""),"")</f>
        <v/>
      </c>
      <c r="N164" s="43" t="str">
        <f>IF(A164&lt;&gt;"",SUMIFS(deployment!$M$2:$M$500, deployment!$D$2:$D$500,"="&amp;A164, deployment!$D$2:$D$500,"&lt;&gt;"&amp;""),"")</f>
        <v/>
      </c>
      <c r="O164" s="63"/>
      <c r="P164" s="64" t="str">
        <f t="shared" si="22"/>
        <v/>
      </c>
      <c r="Q164" s="64" t="str">
        <f t="shared" si="23"/>
        <v/>
      </c>
      <c r="R164" s="11" t="str">
        <f t="shared" si="24"/>
        <v/>
      </c>
      <c r="S164" s="11" t="str">
        <f t="shared" si="25"/>
        <v/>
      </c>
      <c r="T164" s="11" t="str">
        <f t="shared" si="26"/>
        <v/>
      </c>
      <c r="U164" s="11" t="str">
        <f t="shared" si="27"/>
        <v/>
      </c>
      <c r="V164" s="11" t="str">
        <f t="shared" si="28"/>
        <v/>
      </c>
      <c r="W164" s="11" t="str">
        <f t="shared" si="29"/>
        <v/>
      </c>
      <c r="X164" s="65" t="str">
        <f t="shared" si="30"/>
        <v/>
      </c>
      <c r="Y164" s="66" t="str">
        <f t="shared" si="31"/>
        <v/>
      </c>
      <c r="Z164" s="67" t="str">
        <f t="shared" si="32"/>
        <v/>
      </c>
      <c r="AA164" s="68" t="str">
        <f>IF(A164&lt;&gt;"", _xlfn.XLOOKUP(A164, node!$C$2:$C$500, node!$J$2:$J$500)*D164/O164, "")</f>
        <v/>
      </c>
      <c r="AB164" s="69" t="str">
        <f>IF(A164&lt;&gt;"", _xlfn.XLOOKUP(A164, node!$C$2:$C$500, node!$K$2:$K$500)*D164/O164, "")</f>
        <v/>
      </c>
      <c r="AC164" s="72" t="str">
        <f>IF(A164&lt;&gt;"",SUMIFS(node!$L$2:$L$500, node!$C$2:$C$500,"="&amp;A164, deployment!$C$2:$C$500,"&lt;&gt;"&amp;""),"")</f>
        <v/>
      </c>
      <c r="AD164" s="72" t="str">
        <f>IF(A164&lt;&gt;"",SUMIFS(node!$M$2:$M$500, node!$C$2:$C$500,"="&amp;A164, deployment!$C$2:$C$500,"&lt;&gt;"&amp;""),"")</f>
        <v/>
      </c>
    </row>
    <row r="165" spans="1:30" ht="15.75" customHeight="1" x14ac:dyDescent="0.25">
      <c r="A165" s="58" t="str">
        <f>IF(ISNONTEXT(node_raw[[#This Row],[Column2]]), "", node_raw[[#This Row],[Column2]])</f>
        <v/>
      </c>
      <c r="B165" s="60" t="str">
        <f>IF(A165&lt;&gt;"", _xlfn.XLOOKUP(A165, node!$C$2:$C$500, node!$D$2:$D$500), "")</f>
        <v/>
      </c>
      <c r="C165" s="61" t="str">
        <f>IF(A165&lt;&gt;"", _xlfn.XLOOKUP(A165, node!$C$2:$C$500, node!$E$2:$E$500), "")</f>
        <v/>
      </c>
      <c r="D165" s="61" t="str">
        <f>IF(A165&lt;&gt;"",COUNTIFS(node!$C$2:$C$500,"="&amp;A165, node!$C$2:$C$500,"&lt;&gt;"&amp;""),"")</f>
        <v/>
      </c>
      <c r="E165" s="62" t="str">
        <f>IF(A165&lt;&gt;"",SUMIFS(node!$F$2:$F$500, node!$C$2:$C$500,"="&amp;A165, node!$C$2:$C$500,"&lt;&gt;"&amp;"")/(B165*D165),"")</f>
        <v/>
      </c>
      <c r="F165" s="77" t="str">
        <f>IF(A165&lt;&gt;"",SUMIFS(node!$H$2:$H$500, node!$C$2:$C$500,"="&amp;A165, node!$C$2:$C$500,"&lt;&gt;"&amp;"")/(C165*D165),"")</f>
        <v/>
      </c>
      <c r="G165" s="75" t="str">
        <f>IF(A165&lt;&gt;"",SUMIFS(deployment!$F$2:$F$500, deployment!$D$2:$D$500,"="&amp;A165, deployment!$D$2:$D$500,"&lt;&gt;"&amp;""),"")</f>
        <v/>
      </c>
      <c r="H165" s="12" t="str">
        <f>IF(A165&lt;&gt;"",SUMIFS(deployment!$G$2:$G$500, deployment!$D$2:$D$500,"="&amp;A165, deployment!$D$2:$D$500,"&lt;&gt;"&amp;""),"")</f>
        <v/>
      </c>
      <c r="I165" s="13" t="str">
        <f>IF(A165&lt;&gt;"",SUMIFS(deployment!$H$2:$H$500, deployment!$D$2:$D$500,"="&amp;A165, deployment!$D$2:$D$500,"&lt;&gt;"&amp;""),"")</f>
        <v/>
      </c>
      <c r="J165" s="15" t="str">
        <f>IF(A165&lt;&gt;"",SUMIFS(deployment!$I$2:$I$500, deployment!$D$2:$D$500,"="&amp;A165, deployment!$D$2:$D$500,"&lt;&gt;"&amp;""),"")</f>
        <v/>
      </c>
      <c r="K165" s="43" t="str">
        <f>IF(A165&lt;&gt;"",SUMIFS(deployment!$J$2:$J$500, deployment!$D$2:$D$500,"="&amp;A165, deployment!$D$2:$D$500,"&lt;&gt;"&amp;""),"")</f>
        <v/>
      </c>
      <c r="L165" s="43" t="str">
        <f>IF(A165&lt;&gt;"",SUMIFS(deployment!$K$2:$K$500, deployment!$D$2:$D$500,"="&amp;A165, deployment!$D$2:$D$500,"&lt;&gt;"&amp;""),"")</f>
        <v/>
      </c>
      <c r="M165" s="43" t="str">
        <f>IF(A165&lt;&gt;"",SUMIFS(deployment!$L$2:$L$500, deployment!$D$2:$D$500,"="&amp;A165, deployment!$D$2:$D$500,"&lt;&gt;"&amp;""),"")</f>
        <v/>
      </c>
      <c r="N165" s="43" t="str">
        <f>IF(A165&lt;&gt;"",SUMIFS(deployment!$M$2:$M$500, deployment!$D$2:$D$500,"="&amp;A165, deployment!$D$2:$D$500,"&lt;&gt;"&amp;""),"")</f>
        <v/>
      </c>
      <c r="O165" s="63"/>
      <c r="P165" s="64" t="str">
        <f t="shared" si="22"/>
        <v/>
      </c>
      <c r="Q165" s="64" t="str">
        <f t="shared" si="23"/>
        <v/>
      </c>
      <c r="R165" s="11" t="str">
        <f t="shared" si="24"/>
        <v/>
      </c>
      <c r="S165" s="11" t="str">
        <f t="shared" si="25"/>
        <v/>
      </c>
      <c r="T165" s="11" t="str">
        <f t="shared" si="26"/>
        <v/>
      </c>
      <c r="U165" s="11" t="str">
        <f t="shared" si="27"/>
        <v/>
      </c>
      <c r="V165" s="11" t="str">
        <f t="shared" si="28"/>
        <v/>
      </c>
      <c r="W165" s="11" t="str">
        <f t="shared" si="29"/>
        <v/>
      </c>
      <c r="X165" s="65" t="str">
        <f t="shared" si="30"/>
        <v/>
      </c>
      <c r="Y165" s="66" t="str">
        <f t="shared" si="31"/>
        <v/>
      </c>
      <c r="Z165" s="67" t="str">
        <f t="shared" si="32"/>
        <v/>
      </c>
      <c r="AA165" s="68" t="str">
        <f>IF(A165&lt;&gt;"", _xlfn.XLOOKUP(A165, node!$C$2:$C$500, node!$J$2:$J$500)*D165/O165, "")</f>
        <v/>
      </c>
      <c r="AB165" s="69" t="str">
        <f>IF(A165&lt;&gt;"", _xlfn.XLOOKUP(A165, node!$C$2:$C$500, node!$K$2:$K$500)*D165/O165, "")</f>
        <v/>
      </c>
      <c r="AC165" s="72" t="str">
        <f>IF(A165&lt;&gt;"",SUMIFS(node!$L$2:$L$500, node!$C$2:$C$500,"="&amp;A165, deployment!$C$2:$C$500,"&lt;&gt;"&amp;""),"")</f>
        <v/>
      </c>
      <c r="AD165" s="72" t="str">
        <f>IF(A165&lt;&gt;"",SUMIFS(node!$M$2:$M$500, node!$C$2:$C$500,"="&amp;A165, deployment!$C$2:$C$500,"&lt;&gt;"&amp;""),"")</f>
        <v/>
      </c>
    </row>
    <row r="166" spans="1:30" ht="15.75" customHeight="1" x14ac:dyDescent="0.25">
      <c r="A166" s="58" t="str">
        <f>IF(ISNONTEXT(node_raw[[#This Row],[Column2]]), "", node_raw[[#This Row],[Column2]])</f>
        <v/>
      </c>
      <c r="B166" s="60" t="str">
        <f>IF(A166&lt;&gt;"", _xlfn.XLOOKUP(A166, node!$C$2:$C$500, node!$D$2:$D$500), "")</f>
        <v/>
      </c>
      <c r="C166" s="61" t="str">
        <f>IF(A166&lt;&gt;"", _xlfn.XLOOKUP(A166, node!$C$2:$C$500, node!$E$2:$E$500), "")</f>
        <v/>
      </c>
      <c r="D166" s="61" t="str">
        <f>IF(A166&lt;&gt;"",COUNTIFS(node!$C$2:$C$500,"="&amp;A166, node!$C$2:$C$500,"&lt;&gt;"&amp;""),"")</f>
        <v/>
      </c>
      <c r="E166" s="62" t="str">
        <f>IF(A166&lt;&gt;"",SUMIFS(node!$F$2:$F$500, node!$C$2:$C$500,"="&amp;A166, node!$C$2:$C$500,"&lt;&gt;"&amp;"")/(B166*D166),"")</f>
        <v/>
      </c>
      <c r="F166" s="77" t="str">
        <f>IF(A166&lt;&gt;"",SUMIFS(node!$H$2:$H$500, node!$C$2:$C$500,"="&amp;A166, node!$C$2:$C$500,"&lt;&gt;"&amp;"")/(C166*D166),"")</f>
        <v/>
      </c>
      <c r="G166" s="75" t="str">
        <f>IF(A166&lt;&gt;"",SUMIFS(deployment!$F$2:$F$500, deployment!$D$2:$D$500,"="&amp;A166, deployment!$D$2:$D$500,"&lt;&gt;"&amp;""),"")</f>
        <v/>
      </c>
      <c r="H166" s="12" t="str">
        <f>IF(A166&lt;&gt;"",SUMIFS(deployment!$G$2:$G$500, deployment!$D$2:$D$500,"="&amp;A166, deployment!$D$2:$D$500,"&lt;&gt;"&amp;""),"")</f>
        <v/>
      </c>
      <c r="I166" s="13" t="str">
        <f>IF(A166&lt;&gt;"",SUMIFS(deployment!$H$2:$H$500, deployment!$D$2:$D$500,"="&amp;A166, deployment!$D$2:$D$500,"&lt;&gt;"&amp;""),"")</f>
        <v/>
      </c>
      <c r="J166" s="15" t="str">
        <f>IF(A166&lt;&gt;"",SUMIFS(deployment!$I$2:$I$500, deployment!$D$2:$D$500,"="&amp;A166, deployment!$D$2:$D$500,"&lt;&gt;"&amp;""),"")</f>
        <v/>
      </c>
      <c r="K166" s="43" t="str">
        <f>IF(A166&lt;&gt;"",SUMIFS(deployment!$J$2:$J$500, deployment!$D$2:$D$500,"="&amp;A166, deployment!$D$2:$D$500,"&lt;&gt;"&amp;""),"")</f>
        <v/>
      </c>
      <c r="L166" s="43" t="str">
        <f>IF(A166&lt;&gt;"",SUMIFS(deployment!$K$2:$K$500, deployment!$D$2:$D$500,"="&amp;A166, deployment!$D$2:$D$500,"&lt;&gt;"&amp;""),"")</f>
        <v/>
      </c>
      <c r="M166" s="43" t="str">
        <f>IF(A166&lt;&gt;"",SUMIFS(deployment!$L$2:$L$500, deployment!$D$2:$D$500,"="&amp;A166, deployment!$D$2:$D$500,"&lt;&gt;"&amp;""),"")</f>
        <v/>
      </c>
      <c r="N166" s="43" t="str">
        <f>IF(A166&lt;&gt;"",SUMIFS(deployment!$M$2:$M$500, deployment!$D$2:$D$500,"="&amp;A166, deployment!$D$2:$D$500,"&lt;&gt;"&amp;""),"")</f>
        <v/>
      </c>
      <c r="O166" s="63"/>
      <c r="P166" s="64" t="str">
        <f t="shared" si="22"/>
        <v/>
      </c>
      <c r="Q166" s="64" t="str">
        <f t="shared" si="23"/>
        <v/>
      </c>
      <c r="R166" s="11" t="str">
        <f t="shared" si="24"/>
        <v/>
      </c>
      <c r="S166" s="11" t="str">
        <f t="shared" si="25"/>
        <v/>
      </c>
      <c r="T166" s="11" t="str">
        <f t="shared" si="26"/>
        <v/>
      </c>
      <c r="U166" s="11" t="str">
        <f t="shared" si="27"/>
        <v/>
      </c>
      <c r="V166" s="11" t="str">
        <f t="shared" si="28"/>
        <v/>
      </c>
      <c r="W166" s="11" t="str">
        <f t="shared" si="29"/>
        <v/>
      </c>
      <c r="X166" s="65" t="str">
        <f t="shared" si="30"/>
        <v/>
      </c>
      <c r="Y166" s="66" t="str">
        <f t="shared" si="31"/>
        <v/>
      </c>
      <c r="Z166" s="67" t="str">
        <f t="shared" si="32"/>
        <v/>
      </c>
      <c r="AA166" s="68" t="str">
        <f>IF(A166&lt;&gt;"", _xlfn.XLOOKUP(A166, node!$C$2:$C$500, node!$J$2:$J$500)*D166/O166, "")</f>
        <v/>
      </c>
      <c r="AB166" s="69" t="str">
        <f>IF(A166&lt;&gt;"", _xlfn.XLOOKUP(A166, node!$C$2:$C$500, node!$K$2:$K$500)*D166/O166, "")</f>
        <v/>
      </c>
      <c r="AC166" s="72" t="str">
        <f>IF(A166&lt;&gt;"",SUMIFS(node!$L$2:$L$500, node!$C$2:$C$500,"="&amp;A166, deployment!$C$2:$C$500,"&lt;&gt;"&amp;""),"")</f>
        <v/>
      </c>
      <c r="AD166" s="72" t="str">
        <f>IF(A166&lt;&gt;"",SUMIFS(node!$M$2:$M$500, node!$C$2:$C$500,"="&amp;A166, deployment!$C$2:$C$500,"&lt;&gt;"&amp;""),"")</f>
        <v/>
      </c>
    </row>
    <row r="167" spans="1:30" ht="15.75" customHeight="1" x14ac:dyDescent="0.25">
      <c r="A167" s="58" t="str">
        <f>IF(ISNONTEXT(node_raw[[#This Row],[Column2]]), "", node_raw[[#This Row],[Column2]])</f>
        <v/>
      </c>
      <c r="B167" s="60" t="str">
        <f>IF(A167&lt;&gt;"", _xlfn.XLOOKUP(A167, node!$C$2:$C$500, node!$D$2:$D$500), "")</f>
        <v/>
      </c>
      <c r="C167" s="61" t="str">
        <f>IF(A167&lt;&gt;"", _xlfn.XLOOKUP(A167, node!$C$2:$C$500, node!$E$2:$E$500), "")</f>
        <v/>
      </c>
      <c r="D167" s="61" t="str">
        <f>IF(A167&lt;&gt;"",COUNTIFS(node!$C$2:$C$500,"="&amp;A167, node!$C$2:$C$500,"&lt;&gt;"&amp;""),"")</f>
        <v/>
      </c>
      <c r="E167" s="62" t="str">
        <f>IF(A167&lt;&gt;"",SUMIFS(node!$F$2:$F$500, node!$C$2:$C$500,"="&amp;A167, node!$C$2:$C$500,"&lt;&gt;"&amp;"")/(B167*D167),"")</f>
        <v/>
      </c>
      <c r="F167" s="77" t="str">
        <f>IF(A167&lt;&gt;"",SUMIFS(node!$H$2:$H$500, node!$C$2:$C$500,"="&amp;A167, node!$C$2:$C$500,"&lt;&gt;"&amp;"")/(C167*D167),"")</f>
        <v/>
      </c>
      <c r="G167" s="75" t="str">
        <f>IF(A167&lt;&gt;"",SUMIFS(deployment!$F$2:$F$500, deployment!$D$2:$D$500,"="&amp;A167, deployment!$D$2:$D$500,"&lt;&gt;"&amp;""),"")</f>
        <v/>
      </c>
      <c r="H167" s="12" t="str">
        <f>IF(A167&lt;&gt;"",SUMIFS(deployment!$G$2:$G$500, deployment!$D$2:$D$500,"="&amp;A167, deployment!$D$2:$D$500,"&lt;&gt;"&amp;""),"")</f>
        <v/>
      </c>
      <c r="I167" s="13" t="str">
        <f>IF(A167&lt;&gt;"",SUMIFS(deployment!$H$2:$H$500, deployment!$D$2:$D$500,"="&amp;A167, deployment!$D$2:$D$500,"&lt;&gt;"&amp;""),"")</f>
        <v/>
      </c>
      <c r="J167" s="15" t="str">
        <f>IF(A167&lt;&gt;"",SUMIFS(deployment!$I$2:$I$500, deployment!$D$2:$D$500,"="&amp;A167, deployment!$D$2:$D$500,"&lt;&gt;"&amp;""),"")</f>
        <v/>
      </c>
      <c r="K167" s="43" t="str">
        <f>IF(A167&lt;&gt;"",SUMIFS(deployment!$J$2:$J$500, deployment!$D$2:$D$500,"="&amp;A167, deployment!$D$2:$D$500,"&lt;&gt;"&amp;""),"")</f>
        <v/>
      </c>
      <c r="L167" s="43" t="str">
        <f>IF(A167&lt;&gt;"",SUMIFS(deployment!$K$2:$K$500, deployment!$D$2:$D$500,"="&amp;A167, deployment!$D$2:$D$500,"&lt;&gt;"&amp;""),"")</f>
        <v/>
      </c>
      <c r="M167" s="43" t="str">
        <f>IF(A167&lt;&gt;"",SUMIFS(deployment!$L$2:$L$500, deployment!$D$2:$D$500,"="&amp;A167, deployment!$D$2:$D$500,"&lt;&gt;"&amp;""),"")</f>
        <v/>
      </c>
      <c r="N167" s="43" t="str">
        <f>IF(A167&lt;&gt;"",SUMIFS(deployment!$M$2:$M$500, deployment!$D$2:$D$500,"="&amp;A167, deployment!$D$2:$D$500,"&lt;&gt;"&amp;""),"")</f>
        <v/>
      </c>
      <c r="O167" s="63"/>
      <c r="P167" s="64" t="str">
        <f t="shared" si="22"/>
        <v/>
      </c>
      <c r="Q167" s="64" t="str">
        <f t="shared" si="23"/>
        <v/>
      </c>
      <c r="R167" s="11" t="str">
        <f t="shared" si="24"/>
        <v/>
      </c>
      <c r="S167" s="11" t="str">
        <f t="shared" si="25"/>
        <v/>
      </c>
      <c r="T167" s="11" t="str">
        <f t="shared" si="26"/>
        <v/>
      </c>
      <c r="U167" s="11" t="str">
        <f t="shared" si="27"/>
        <v/>
      </c>
      <c r="V167" s="11" t="str">
        <f t="shared" si="28"/>
        <v/>
      </c>
      <c r="W167" s="11" t="str">
        <f t="shared" si="29"/>
        <v/>
      </c>
      <c r="X167" s="65" t="str">
        <f t="shared" si="30"/>
        <v/>
      </c>
      <c r="Y167" s="66" t="str">
        <f t="shared" si="31"/>
        <v/>
      </c>
      <c r="Z167" s="67" t="str">
        <f t="shared" si="32"/>
        <v/>
      </c>
      <c r="AA167" s="68" t="str">
        <f>IF(A167&lt;&gt;"", _xlfn.XLOOKUP(A167, node!$C$2:$C$500, node!$J$2:$J$500)*D167/O167, "")</f>
        <v/>
      </c>
      <c r="AB167" s="69" t="str">
        <f>IF(A167&lt;&gt;"", _xlfn.XLOOKUP(A167, node!$C$2:$C$500, node!$K$2:$K$500)*D167/O167, "")</f>
        <v/>
      </c>
      <c r="AC167" s="72" t="str">
        <f>IF(A167&lt;&gt;"",SUMIFS(node!$L$2:$L$500, node!$C$2:$C$500,"="&amp;A167, deployment!$C$2:$C$500,"&lt;&gt;"&amp;""),"")</f>
        <v/>
      </c>
      <c r="AD167" s="72" t="str">
        <f>IF(A167&lt;&gt;"",SUMIFS(node!$M$2:$M$500, node!$C$2:$C$500,"="&amp;A167, deployment!$C$2:$C$500,"&lt;&gt;"&amp;""),"")</f>
        <v/>
      </c>
    </row>
    <row r="168" spans="1:30" ht="15.75" customHeight="1" x14ac:dyDescent="0.25">
      <c r="A168" s="58" t="str">
        <f>IF(ISNONTEXT(node_raw[[#This Row],[Column2]]), "", node_raw[[#This Row],[Column2]])</f>
        <v/>
      </c>
      <c r="B168" s="60" t="str">
        <f>IF(A168&lt;&gt;"", _xlfn.XLOOKUP(A168, node!$C$2:$C$500, node!$D$2:$D$500), "")</f>
        <v/>
      </c>
      <c r="C168" s="61" t="str">
        <f>IF(A168&lt;&gt;"", _xlfn.XLOOKUP(A168, node!$C$2:$C$500, node!$E$2:$E$500), "")</f>
        <v/>
      </c>
      <c r="D168" s="61" t="str">
        <f>IF(A168&lt;&gt;"",COUNTIFS(node!$C$2:$C$500,"="&amp;A168, node!$C$2:$C$500,"&lt;&gt;"&amp;""),"")</f>
        <v/>
      </c>
      <c r="E168" s="62" t="str">
        <f>IF(A168&lt;&gt;"",SUMIFS(node!$F$2:$F$500, node!$C$2:$C$500,"="&amp;A168, node!$C$2:$C$500,"&lt;&gt;"&amp;"")/(B168*D168),"")</f>
        <v/>
      </c>
      <c r="F168" s="77" t="str">
        <f>IF(A168&lt;&gt;"",SUMIFS(node!$H$2:$H$500, node!$C$2:$C$500,"="&amp;A168, node!$C$2:$C$500,"&lt;&gt;"&amp;"")/(C168*D168),"")</f>
        <v/>
      </c>
      <c r="G168" s="75" t="str">
        <f>IF(A168&lt;&gt;"",SUMIFS(deployment!$F$2:$F$500, deployment!$D$2:$D$500,"="&amp;A168, deployment!$D$2:$D$500,"&lt;&gt;"&amp;""),"")</f>
        <v/>
      </c>
      <c r="H168" s="12" t="str">
        <f>IF(A168&lt;&gt;"",SUMIFS(deployment!$G$2:$G$500, deployment!$D$2:$D$500,"="&amp;A168, deployment!$D$2:$D$500,"&lt;&gt;"&amp;""),"")</f>
        <v/>
      </c>
      <c r="I168" s="13" t="str">
        <f>IF(A168&lt;&gt;"",SUMIFS(deployment!$H$2:$H$500, deployment!$D$2:$D$500,"="&amp;A168, deployment!$D$2:$D$500,"&lt;&gt;"&amp;""),"")</f>
        <v/>
      </c>
      <c r="J168" s="15" t="str">
        <f>IF(A168&lt;&gt;"",SUMIFS(deployment!$I$2:$I$500, deployment!$D$2:$D$500,"="&amp;A168, deployment!$D$2:$D$500,"&lt;&gt;"&amp;""),"")</f>
        <v/>
      </c>
      <c r="K168" s="43" t="str">
        <f>IF(A168&lt;&gt;"",SUMIFS(deployment!$J$2:$J$500, deployment!$D$2:$D$500,"="&amp;A168, deployment!$D$2:$D$500,"&lt;&gt;"&amp;""),"")</f>
        <v/>
      </c>
      <c r="L168" s="43" t="str">
        <f>IF(A168&lt;&gt;"",SUMIFS(deployment!$K$2:$K$500, deployment!$D$2:$D$500,"="&amp;A168, deployment!$D$2:$D$500,"&lt;&gt;"&amp;""),"")</f>
        <v/>
      </c>
      <c r="M168" s="43" t="str">
        <f>IF(A168&lt;&gt;"",SUMIFS(deployment!$L$2:$L$500, deployment!$D$2:$D$500,"="&amp;A168, deployment!$D$2:$D$500,"&lt;&gt;"&amp;""),"")</f>
        <v/>
      </c>
      <c r="N168" s="43" t="str">
        <f>IF(A168&lt;&gt;"",SUMIFS(deployment!$M$2:$M$500, deployment!$D$2:$D$500,"="&amp;A168, deployment!$D$2:$D$500,"&lt;&gt;"&amp;""),"")</f>
        <v/>
      </c>
      <c r="O168" s="63"/>
      <c r="P168" s="64" t="str">
        <f t="shared" si="22"/>
        <v/>
      </c>
      <c r="Q168" s="64" t="str">
        <f t="shared" si="23"/>
        <v/>
      </c>
      <c r="R168" s="11" t="str">
        <f t="shared" si="24"/>
        <v/>
      </c>
      <c r="S168" s="11" t="str">
        <f t="shared" si="25"/>
        <v/>
      </c>
      <c r="T168" s="11" t="str">
        <f t="shared" si="26"/>
        <v/>
      </c>
      <c r="U168" s="11" t="str">
        <f t="shared" si="27"/>
        <v/>
      </c>
      <c r="V168" s="11" t="str">
        <f t="shared" si="28"/>
        <v/>
      </c>
      <c r="W168" s="11" t="str">
        <f t="shared" si="29"/>
        <v/>
      </c>
      <c r="X168" s="65" t="str">
        <f t="shared" si="30"/>
        <v/>
      </c>
      <c r="Y168" s="66" t="str">
        <f t="shared" si="31"/>
        <v/>
      </c>
      <c r="Z168" s="67" t="str">
        <f t="shared" si="32"/>
        <v/>
      </c>
      <c r="AA168" s="68" t="str">
        <f>IF(A168&lt;&gt;"", _xlfn.XLOOKUP(A168, node!$C$2:$C$500, node!$J$2:$J$500)*D168/O168, "")</f>
        <v/>
      </c>
      <c r="AB168" s="69" t="str">
        <f>IF(A168&lt;&gt;"", _xlfn.XLOOKUP(A168, node!$C$2:$C$500, node!$K$2:$K$500)*D168/O168, "")</f>
        <v/>
      </c>
      <c r="AC168" s="72" t="str">
        <f>IF(A168&lt;&gt;"",SUMIFS(node!$L$2:$L$500, node!$C$2:$C$500,"="&amp;A168, deployment!$C$2:$C$500,"&lt;&gt;"&amp;""),"")</f>
        <v/>
      </c>
      <c r="AD168" s="72" t="str">
        <f>IF(A168&lt;&gt;"",SUMIFS(node!$M$2:$M$500, node!$C$2:$C$500,"="&amp;A168, deployment!$C$2:$C$500,"&lt;&gt;"&amp;""),"")</f>
        <v/>
      </c>
    </row>
    <row r="169" spans="1:30" ht="15.75" customHeight="1" x14ac:dyDescent="0.25">
      <c r="A169" s="58" t="str">
        <f>IF(ISNONTEXT(node_raw[[#This Row],[Column2]]), "", node_raw[[#This Row],[Column2]])</f>
        <v/>
      </c>
      <c r="B169" s="60" t="str">
        <f>IF(A169&lt;&gt;"", _xlfn.XLOOKUP(A169, node!$C$2:$C$500, node!$D$2:$D$500), "")</f>
        <v/>
      </c>
      <c r="C169" s="61" t="str">
        <f>IF(A169&lt;&gt;"", _xlfn.XLOOKUP(A169, node!$C$2:$C$500, node!$E$2:$E$500), "")</f>
        <v/>
      </c>
      <c r="D169" s="61" t="str">
        <f>IF(A169&lt;&gt;"",COUNTIFS(node!$C$2:$C$500,"="&amp;A169, node!$C$2:$C$500,"&lt;&gt;"&amp;""),"")</f>
        <v/>
      </c>
      <c r="E169" s="62" t="str">
        <f>IF(A169&lt;&gt;"",SUMIFS(node!$F$2:$F$500, node!$C$2:$C$500,"="&amp;A169, node!$C$2:$C$500,"&lt;&gt;"&amp;"")/(B169*D169),"")</f>
        <v/>
      </c>
      <c r="F169" s="77" t="str">
        <f>IF(A169&lt;&gt;"",SUMIFS(node!$H$2:$H$500, node!$C$2:$C$500,"="&amp;A169, node!$C$2:$C$500,"&lt;&gt;"&amp;"")/(C169*D169),"")</f>
        <v/>
      </c>
      <c r="G169" s="75" t="str">
        <f>IF(A169&lt;&gt;"",SUMIFS(deployment!$F$2:$F$500, deployment!$D$2:$D$500,"="&amp;A169, deployment!$D$2:$D$500,"&lt;&gt;"&amp;""),"")</f>
        <v/>
      </c>
      <c r="H169" s="12" t="str">
        <f>IF(A169&lt;&gt;"",SUMIFS(deployment!$G$2:$G$500, deployment!$D$2:$D$500,"="&amp;A169, deployment!$D$2:$D$500,"&lt;&gt;"&amp;""),"")</f>
        <v/>
      </c>
      <c r="I169" s="13" t="str">
        <f>IF(A169&lt;&gt;"",SUMIFS(deployment!$H$2:$H$500, deployment!$D$2:$D$500,"="&amp;A169, deployment!$D$2:$D$500,"&lt;&gt;"&amp;""),"")</f>
        <v/>
      </c>
      <c r="J169" s="15" t="str">
        <f>IF(A169&lt;&gt;"",SUMIFS(deployment!$I$2:$I$500, deployment!$D$2:$D$500,"="&amp;A169, deployment!$D$2:$D$500,"&lt;&gt;"&amp;""),"")</f>
        <v/>
      </c>
      <c r="K169" s="43" t="str">
        <f>IF(A169&lt;&gt;"",SUMIFS(deployment!$J$2:$J$500, deployment!$D$2:$D$500,"="&amp;A169, deployment!$D$2:$D$500,"&lt;&gt;"&amp;""),"")</f>
        <v/>
      </c>
      <c r="L169" s="43" t="str">
        <f>IF(A169&lt;&gt;"",SUMIFS(deployment!$K$2:$K$500, deployment!$D$2:$D$500,"="&amp;A169, deployment!$D$2:$D$500,"&lt;&gt;"&amp;""),"")</f>
        <v/>
      </c>
      <c r="M169" s="43" t="str">
        <f>IF(A169&lt;&gt;"",SUMIFS(deployment!$L$2:$L$500, deployment!$D$2:$D$500,"="&amp;A169, deployment!$D$2:$D$500,"&lt;&gt;"&amp;""),"")</f>
        <v/>
      </c>
      <c r="N169" s="43" t="str">
        <f>IF(A169&lt;&gt;"",SUMIFS(deployment!$M$2:$M$500, deployment!$D$2:$D$500,"="&amp;A169, deployment!$D$2:$D$500,"&lt;&gt;"&amp;""),"")</f>
        <v/>
      </c>
      <c r="O169" s="63"/>
      <c r="P169" s="64" t="str">
        <f t="shared" si="22"/>
        <v/>
      </c>
      <c r="Q169" s="64" t="str">
        <f t="shared" si="23"/>
        <v/>
      </c>
      <c r="R169" s="11" t="str">
        <f t="shared" si="24"/>
        <v/>
      </c>
      <c r="S169" s="11" t="str">
        <f t="shared" si="25"/>
        <v/>
      </c>
      <c r="T169" s="11" t="str">
        <f t="shared" si="26"/>
        <v/>
      </c>
      <c r="U169" s="11" t="str">
        <f t="shared" si="27"/>
        <v/>
      </c>
      <c r="V169" s="11" t="str">
        <f t="shared" si="28"/>
        <v/>
      </c>
      <c r="W169" s="11" t="str">
        <f t="shared" si="29"/>
        <v/>
      </c>
      <c r="X169" s="65" t="str">
        <f t="shared" si="30"/>
        <v/>
      </c>
      <c r="Y169" s="66" t="str">
        <f t="shared" si="31"/>
        <v/>
      </c>
      <c r="Z169" s="67" t="str">
        <f t="shared" si="32"/>
        <v/>
      </c>
      <c r="AA169" s="68" t="str">
        <f>IF(A169&lt;&gt;"", _xlfn.XLOOKUP(A169, node!$C$2:$C$500, node!$J$2:$J$500)*D169/O169, "")</f>
        <v/>
      </c>
      <c r="AB169" s="69" t="str">
        <f>IF(A169&lt;&gt;"", _xlfn.XLOOKUP(A169, node!$C$2:$C$500, node!$K$2:$K$500)*D169/O169, "")</f>
        <v/>
      </c>
      <c r="AC169" s="72" t="str">
        <f>IF(A169&lt;&gt;"",SUMIFS(node!$L$2:$L$500, node!$C$2:$C$500,"="&amp;A169, deployment!$C$2:$C$500,"&lt;&gt;"&amp;""),"")</f>
        <v/>
      </c>
      <c r="AD169" s="72" t="str">
        <f>IF(A169&lt;&gt;"",SUMIFS(node!$M$2:$M$500, node!$C$2:$C$500,"="&amp;A169, deployment!$C$2:$C$500,"&lt;&gt;"&amp;""),"")</f>
        <v/>
      </c>
    </row>
    <row r="170" spans="1:30" ht="15.75" customHeight="1" x14ac:dyDescent="0.25">
      <c r="A170" s="58" t="str">
        <f>IF(ISNONTEXT(node_raw[[#This Row],[Column2]]), "", node_raw[[#This Row],[Column2]])</f>
        <v/>
      </c>
      <c r="B170" s="60" t="str">
        <f>IF(A170&lt;&gt;"", _xlfn.XLOOKUP(A170, node!$C$2:$C$500, node!$D$2:$D$500), "")</f>
        <v/>
      </c>
      <c r="C170" s="61" t="str">
        <f>IF(A170&lt;&gt;"", _xlfn.XLOOKUP(A170, node!$C$2:$C$500, node!$E$2:$E$500), "")</f>
        <v/>
      </c>
      <c r="D170" s="61" t="str">
        <f>IF(A170&lt;&gt;"",COUNTIFS(node!$C$2:$C$500,"="&amp;A170, node!$C$2:$C$500,"&lt;&gt;"&amp;""),"")</f>
        <v/>
      </c>
      <c r="E170" s="62" t="str">
        <f>IF(A170&lt;&gt;"",SUMIFS(node!$F$2:$F$500, node!$C$2:$C$500,"="&amp;A170, node!$C$2:$C$500,"&lt;&gt;"&amp;"")/(B170*D170),"")</f>
        <v/>
      </c>
      <c r="F170" s="77" t="str">
        <f>IF(A170&lt;&gt;"",SUMIFS(node!$H$2:$H$500, node!$C$2:$C$500,"="&amp;A170, node!$C$2:$C$500,"&lt;&gt;"&amp;"")/(C170*D170),"")</f>
        <v/>
      </c>
      <c r="G170" s="75" t="str">
        <f>IF(A170&lt;&gt;"",SUMIFS(deployment!$F$2:$F$500, deployment!$D$2:$D$500,"="&amp;A170, deployment!$D$2:$D$500,"&lt;&gt;"&amp;""),"")</f>
        <v/>
      </c>
      <c r="H170" s="12" t="str">
        <f>IF(A170&lt;&gt;"",SUMIFS(deployment!$G$2:$G$500, deployment!$D$2:$D$500,"="&amp;A170, deployment!$D$2:$D$500,"&lt;&gt;"&amp;""),"")</f>
        <v/>
      </c>
      <c r="I170" s="13" t="str">
        <f>IF(A170&lt;&gt;"",SUMIFS(deployment!$H$2:$H$500, deployment!$D$2:$D$500,"="&amp;A170, deployment!$D$2:$D$500,"&lt;&gt;"&amp;""),"")</f>
        <v/>
      </c>
      <c r="J170" s="15" t="str">
        <f>IF(A170&lt;&gt;"",SUMIFS(deployment!$I$2:$I$500, deployment!$D$2:$D$500,"="&amp;A170, deployment!$D$2:$D$500,"&lt;&gt;"&amp;""),"")</f>
        <v/>
      </c>
      <c r="K170" s="43" t="str">
        <f>IF(A170&lt;&gt;"",SUMIFS(deployment!$J$2:$J$500, deployment!$D$2:$D$500,"="&amp;A170, deployment!$D$2:$D$500,"&lt;&gt;"&amp;""),"")</f>
        <v/>
      </c>
      <c r="L170" s="43" t="str">
        <f>IF(A170&lt;&gt;"",SUMIFS(deployment!$K$2:$K$500, deployment!$D$2:$D$500,"="&amp;A170, deployment!$D$2:$D$500,"&lt;&gt;"&amp;""),"")</f>
        <v/>
      </c>
      <c r="M170" s="43" t="str">
        <f>IF(A170&lt;&gt;"",SUMIFS(deployment!$L$2:$L$500, deployment!$D$2:$D$500,"="&amp;A170, deployment!$D$2:$D$500,"&lt;&gt;"&amp;""),"")</f>
        <v/>
      </c>
      <c r="N170" s="43" t="str">
        <f>IF(A170&lt;&gt;"",SUMIFS(deployment!$M$2:$M$500, deployment!$D$2:$D$500,"="&amp;A170, deployment!$D$2:$D$500,"&lt;&gt;"&amp;""),"")</f>
        <v/>
      </c>
      <c r="O170" s="63"/>
      <c r="P170" s="64" t="str">
        <f t="shared" si="22"/>
        <v/>
      </c>
      <c r="Q170" s="64" t="str">
        <f t="shared" si="23"/>
        <v/>
      </c>
      <c r="R170" s="11" t="str">
        <f t="shared" si="24"/>
        <v/>
      </c>
      <c r="S170" s="11" t="str">
        <f t="shared" si="25"/>
        <v/>
      </c>
      <c r="T170" s="11" t="str">
        <f t="shared" si="26"/>
        <v/>
      </c>
      <c r="U170" s="11" t="str">
        <f t="shared" si="27"/>
        <v/>
      </c>
      <c r="V170" s="11" t="str">
        <f t="shared" si="28"/>
        <v/>
      </c>
      <c r="W170" s="11" t="str">
        <f t="shared" si="29"/>
        <v/>
      </c>
      <c r="X170" s="65" t="str">
        <f t="shared" si="30"/>
        <v/>
      </c>
      <c r="Y170" s="66" t="str">
        <f t="shared" si="31"/>
        <v/>
      </c>
      <c r="Z170" s="67" t="str">
        <f t="shared" si="32"/>
        <v/>
      </c>
      <c r="AA170" s="68" t="str">
        <f>IF(A170&lt;&gt;"", _xlfn.XLOOKUP(A170, node!$C$2:$C$500, node!$J$2:$J$500)*D170/O170, "")</f>
        <v/>
      </c>
      <c r="AB170" s="69" t="str">
        <f>IF(A170&lt;&gt;"", _xlfn.XLOOKUP(A170, node!$C$2:$C$500, node!$K$2:$K$500)*D170/O170, "")</f>
        <v/>
      </c>
      <c r="AC170" s="72" t="str">
        <f>IF(A170&lt;&gt;"",SUMIFS(node!$L$2:$L$500, node!$C$2:$C$500,"="&amp;A170, deployment!$C$2:$C$500,"&lt;&gt;"&amp;""),"")</f>
        <v/>
      </c>
      <c r="AD170" s="72" t="str">
        <f>IF(A170&lt;&gt;"",SUMIFS(node!$M$2:$M$500, node!$C$2:$C$500,"="&amp;A170, deployment!$C$2:$C$500,"&lt;&gt;"&amp;""),"")</f>
        <v/>
      </c>
    </row>
    <row r="171" spans="1:30" ht="15.75" customHeight="1" x14ac:dyDescent="0.25">
      <c r="A171" s="58" t="str">
        <f>IF(ISNONTEXT(node_raw[[#This Row],[Column2]]), "", node_raw[[#This Row],[Column2]])</f>
        <v/>
      </c>
      <c r="B171" s="60" t="str">
        <f>IF(A171&lt;&gt;"", _xlfn.XLOOKUP(A171, node!$C$2:$C$500, node!$D$2:$D$500), "")</f>
        <v/>
      </c>
      <c r="C171" s="61" t="str">
        <f>IF(A171&lt;&gt;"", _xlfn.XLOOKUP(A171, node!$C$2:$C$500, node!$E$2:$E$500), "")</f>
        <v/>
      </c>
      <c r="D171" s="61" t="str">
        <f>IF(A171&lt;&gt;"",COUNTIFS(node!$C$2:$C$500,"="&amp;A171, node!$C$2:$C$500,"&lt;&gt;"&amp;""),"")</f>
        <v/>
      </c>
      <c r="E171" s="62" t="str">
        <f>IF(A171&lt;&gt;"",SUMIFS(node!$F$2:$F$500, node!$C$2:$C$500,"="&amp;A171, node!$C$2:$C$500,"&lt;&gt;"&amp;"")/(B171*D171),"")</f>
        <v/>
      </c>
      <c r="F171" s="77" t="str">
        <f>IF(A171&lt;&gt;"",SUMIFS(node!$H$2:$H$500, node!$C$2:$C$500,"="&amp;A171, node!$C$2:$C$500,"&lt;&gt;"&amp;"")/(C171*D171),"")</f>
        <v/>
      </c>
      <c r="G171" s="75" t="str">
        <f>IF(A171&lt;&gt;"",SUMIFS(deployment!$F$2:$F$500, deployment!$D$2:$D$500,"="&amp;A171, deployment!$D$2:$D$500,"&lt;&gt;"&amp;""),"")</f>
        <v/>
      </c>
      <c r="H171" s="12" t="str">
        <f>IF(A171&lt;&gt;"",SUMIFS(deployment!$G$2:$G$500, deployment!$D$2:$D$500,"="&amp;A171, deployment!$D$2:$D$500,"&lt;&gt;"&amp;""),"")</f>
        <v/>
      </c>
      <c r="I171" s="13" t="str">
        <f>IF(A171&lt;&gt;"",SUMIFS(deployment!$H$2:$H$500, deployment!$D$2:$D$500,"="&amp;A171, deployment!$D$2:$D$500,"&lt;&gt;"&amp;""),"")</f>
        <v/>
      </c>
      <c r="J171" s="15" t="str">
        <f>IF(A171&lt;&gt;"",SUMIFS(deployment!$I$2:$I$500, deployment!$D$2:$D$500,"="&amp;A171, deployment!$D$2:$D$500,"&lt;&gt;"&amp;""),"")</f>
        <v/>
      </c>
      <c r="K171" s="43" t="str">
        <f>IF(A171&lt;&gt;"",SUMIFS(deployment!$J$2:$J$500, deployment!$D$2:$D$500,"="&amp;A171, deployment!$D$2:$D$500,"&lt;&gt;"&amp;""),"")</f>
        <v/>
      </c>
      <c r="L171" s="43" t="str">
        <f>IF(A171&lt;&gt;"",SUMIFS(deployment!$K$2:$K$500, deployment!$D$2:$D$500,"="&amp;A171, deployment!$D$2:$D$500,"&lt;&gt;"&amp;""),"")</f>
        <v/>
      </c>
      <c r="M171" s="43" t="str">
        <f>IF(A171&lt;&gt;"",SUMIFS(deployment!$L$2:$L$500, deployment!$D$2:$D$500,"="&amp;A171, deployment!$D$2:$D$500,"&lt;&gt;"&amp;""),"")</f>
        <v/>
      </c>
      <c r="N171" s="43" t="str">
        <f>IF(A171&lt;&gt;"",SUMIFS(deployment!$M$2:$M$500, deployment!$D$2:$D$500,"="&amp;A171, deployment!$D$2:$D$500,"&lt;&gt;"&amp;""),"")</f>
        <v/>
      </c>
      <c r="O171" s="63"/>
      <c r="P171" s="64" t="str">
        <f t="shared" si="22"/>
        <v/>
      </c>
      <c r="Q171" s="64" t="str">
        <f t="shared" si="23"/>
        <v/>
      </c>
      <c r="R171" s="11" t="str">
        <f t="shared" si="24"/>
        <v/>
      </c>
      <c r="S171" s="11" t="str">
        <f t="shared" si="25"/>
        <v/>
      </c>
      <c r="T171" s="11" t="str">
        <f t="shared" si="26"/>
        <v/>
      </c>
      <c r="U171" s="11" t="str">
        <f t="shared" si="27"/>
        <v/>
      </c>
      <c r="V171" s="11" t="str">
        <f t="shared" si="28"/>
        <v/>
      </c>
      <c r="W171" s="11" t="str">
        <f t="shared" si="29"/>
        <v/>
      </c>
      <c r="X171" s="65" t="str">
        <f t="shared" si="30"/>
        <v/>
      </c>
      <c r="Y171" s="66" t="str">
        <f t="shared" si="31"/>
        <v/>
      </c>
      <c r="Z171" s="67" t="str">
        <f t="shared" si="32"/>
        <v/>
      </c>
      <c r="AA171" s="68" t="str">
        <f>IF(A171&lt;&gt;"", _xlfn.XLOOKUP(A171, node!$C$2:$C$500, node!$J$2:$J$500)*D171/O171, "")</f>
        <v/>
      </c>
      <c r="AB171" s="69" t="str">
        <f>IF(A171&lt;&gt;"", _xlfn.XLOOKUP(A171, node!$C$2:$C$500, node!$K$2:$K$500)*D171/O171, "")</f>
        <v/>
      </c>
      <c r="AC171" s="72" t="str">
        <f>IF(A171&lt;&gt;"",SUMIFS(node!$L$2:$L$500, node!$C$2:$C$500,"="&amp;A171, deployment!$C$2:$C$500,"&lt;&gt;"&amp;""),"")</f>
        <v/>
      </c>
      <c r="AD171" s="72" t="str">
        <f>IF(A171&lt;&gt;"",SUMIFS(node!$M$2:$M$500, node!$C$2:$C$500,"="&amp;A171, deployment!$C$2:$C$500,"&lt;&gt;"&amp;""),"")</f>
        <v/>
      </c>
    </row>
    <row r="172" spans="1:30" ht="15.75" customHeight="1" x14ac:dyDescent="0.25">
      <c r="A172" s="58" t="str">
        <f>IF(ISNONTEXT(node_raw[[#This Row],[Column2]]), "", node_raw[[#This Row],[Column2]])</f>
        <v/>
      </c>
      <c r="B172" s="60" t="str">
        <f>IF(A172&lt;&gt;"", _xlfn.XLOOKUP(A172, node!$C$2:$C$500, node!$D$2:$D$500), "")</f>
        <v/>
      </c>
      <c r="C172" s="61" t="str">
        <f>IF(A172&lt;&gt;"", _xlfn.XLOOKUP(A172, node!$C$2:$C$500, node!$E$2:$E$500), "")</f>
        <v/>
      </c>
      <c r="D172" s="61" t="str">
        <f>IF(A172&lt;&gt;"",COUNTIFS(node!$C$2:$C$500,"="&amp;A172, node!$C$2:$C$500,"&lt;&gt;"&amp;""),"")</f>
        <v/>
      </c>
      <c r="E172" s="62" t="str">
        <f>IF(A172&lt;&gt;"",SUMIFS(node!$F$2:$F$500, node!$C$2:$C$500,"="&amp;A172, node!$C$2:$C$500,"&lt;&gt;"&amp;"")/(B172*D172),"")</f>
        <v/>
      </c>
      <c r="F172" s="77" t="str">
        <f>IF(A172&lt;&gt;"",SUMIFS(node!$H$2:$H$500, node!$C$2:$C$500,"="&amp;A172, node!$C$2:$C$500,"&lt;&gt;"&amp;"")/(C172*D172),"")</f>
        <v/>
      </c>
      <c r="G172" s="75" t="str">
        <f>IF(A172&lt;&gt;"",SUMIFS(deployment!$F$2:$F$500, deployment!$D$2:$D$500,"="&amp;A172, deployment!$D$2:$D$500,"&lt;&gt;"&amp;""),"")</f>
        <v/>
      </c>
      <c r="H172" s="12" t="str">
        <f>IF(A172&lt;&gt;"",SUMIFS(deployment!$G$2:$G$500, deployment!$D$2:$D$500,"="&amp;A172, deployment!$D$2:$D$500,"&lt;&gt;"&amp;""),"")</f>
        <v/>
      </c>
      <c r="I172" s="13" t="str">
        <f>IF(A172&lt;&gt;"",SUMIFS(deployment!$H$2:$H$500, deployment!$D$2:$D$500,"="&amp;A172, deployment!$D$2:$D$500,"&lt;&gt;"&amp;""),"")</f>
        <v/>
      </c>
      <c r="J172" s="15" t="str">
        <f>IF(A172&lt;&gt;"",SUMIFS(deployment!$I$2:$I$500, deployment!$D$2:$D$500,"="&amp;A172, deployment!$D$2:$D$500,"&lt;&gt;"&amp;""),"")</f>
        <v/>
      </c>
      <c r="K172" s="43" t="str">
        <f>IF(A172&lt;&gt;"",SUMIFS(deployment!$J$2:$J$500, deployment!$D$2:$D$500,"="&amp;A172, deployment!$D$2:$D$500,"&lt;&gt;"&amp;""),"")</f>
        <v/>
      </c>
      <c r="L172" s="43" t="str">
        <f>IF(A172&lt;&gt;"",SUMIFS(deployment!$K$2:$K$500, deployment!$D$2:$D$500,"="&amp;A172, deployment!$D$2:$D$500,"&lt;&gt;"&amp;""),"")</f>
        <v/>
      </c>
      <c r="M172" s="43" t="str">
        <f>IF(A172&lt;&gt;"",SUMIFS(deployment!$L$2:$L$500, deployment!$D$2:$D$500,"="&amp;A172, deployment!$D$2:$D$500,"&lt;&gt;"&amp;""),"")</f>
        <v/>
      </c>
      <c r="N172" s="43" t="str">
        <f>IF(A172&lt;&gt;"",SUMIFS(deployment!$M$2:$M$500, deployment!$D$2:$D$500,"="&amp;A172, deployment!$D$2:$D$500,"&lt;&gt;"&amp;""),"")</f>
        <v/>
      </c>
      <c r="O172" s="63"/>
      <c r="P172" s="64" t="str">
        <f t="shared" si="22"/>
        <v/>
      </c>
      <c r="Q172" s="64" t="str">
        <f t="shared" si="23"/>
        <v/>
      </c>
      <c r="R172" s="11" t="str">
        <f t="shared" si="24"/>
        <v/>
      </c>
      <c r="S172" s="11" t="str">
        <f t="shared" si="25"/>
        <v/>
      </c>
      <c r="T172" s="11" t="str">
        <f t="shared" si="26"/>
        <v/>
      </c>
      <c r="U172" s="11" t="str">
        <f t="shared" si="27"/>
        <v/>
      </c>
      <c r="V172" s="11" t="str">
        <f t="shared" si="28"/>
        <v/>
      </c>
      <c r="W172" s="11" t="str">
        <f t="shared" si="29"/>
        <v/>
      </c>
      <c r="X172" s="65" t="str">
        <f t="shared" si="30"/>
        <v/>
      </c>
      <c r="Y172" s="66" t="str">
        <f t="shared" si="31"/>
        <v/>
      </c>
      <c r="Z172" s="67" t="str">
        <f t="shared" si="32"/>
        <v/>
      </c>
      <c r="AA172" s="68" t="str">
        <f>IF(A172&lt;&gt;"", _xlfn.XLOOKUP(A172, node!$C$2:$C$500, node!$J$2:$J$500)*D172/O172, "")</f>
        <v/>
      </c>
      <c r="AB172" s="69" t="str">
        <f>IF(A172&lt;&gt;"", _xlfn.XLOOKUP(A172, node!$C$2:$C$500, node!$K$2:$K$500)*D172/O172, "")</f>
        <v/>
      </c>
      <c r="AC172" s="72" t="str">
        <f>IF(A172&lt;&gt;"",SUMIFS(node!$L$2:$L$500, node!$C$2:$C$500,"="&amp;A172, deployment!$C$2:$C$500,"&lt;&gt;"&amp;""),"")</f>
        <v/>
      </c>
      <c r="AD172" s="72" t="str">
        <f>IF(A172&lt;&gt;"",SUMIFS(node!$M$2:$M$500, node!$C$2:$C$500,"="&amp;A172, deployment!$C$2:$C$500,"&lt;&gt;"&amp;""),"")</f>
        <v/>
      </c>
    </row>
    <row r="173" spans="1:30" ht="15.75" customHeight="1" x14ac:dyDescent="0.25">
      <c r="A173" s="58" t="str">
        <f>IF(ISNONTEXT(node_raw[[#This Row],[Column2]]), "", node_raw[[#This Row],[Column2]])</f>
        <v/>
      </c>
      <c r="B173" s="60" t="str">
        <f>IF(A173&lt;&gt;"", _xlfn.XLOOKUP(A173, node!$C$2:$C$500, node!$D$2:$D$500), "")</f>
        <v/>
      </c>
      <c r="C173" s="61" t="str">
        <f>IF(A173&lt;&gt;"", _xlfn.XLOOKUP(A173, node!$C$2:$C$500, node!$E$2:$E$500), "")</f>
        <v/>
      </c>
      <c r="D173" s="61" t="str">
        <f>IF(A173&lt;&gt;"",COUNTIFS(node!$C$2:$C$500,"="&amp;A173, node!$C$2:$C$500,"&lt;&gt;"&amp;""),"")</f>
        <v/>
      </c>
      <c r="E173" s="62" t="str">
        <f>IF(A173&lt;&gt;"",SUMIFS(node!$F$2:$F$500, node!$C$2:$C$500,"="&amp;A173, node!$C$2:$C$500,"&lt;&gt;"&amp;"")/(B173*D173),"")</f>
        <v/>
      </c>
      <c r="F173" s="77" t="str">
        <f>IF(A173&lt;&gt;"",SUMIFS(node!$H$2:$H$500, node!$C$2:$C$500,"="&amp;A173, node!$C$2:$C$500,"&lt;&gt;"&amp;"")/(C173*D173),"")</f>
        <v/>
      </c>
      <c r="G173" s="75" t="str">
        <f>IF(A173&lt;&gt;"",SUMIFS(deployment!$F$2:$F$500, deployment!$D$2:$D$500,"="&amp;A173, deployment!$D$2:$D$500,"&lt;&gt;"&amp;""),"")</f>
        <v/>
      </c>
      <c r="H173" s="12" t="str">
        <f>IF(A173&lt;&gt;"",SUMIFS(deployment!$G$2:$G$500, deployment!$D$2:$D$500,"="&amp;A173, deployment!$D$2:$D$500,"&lt;&gt;"&amp;""),"")</f>
        <v/>
      </c>
      <c r="I173" s="13" t="str">
        <f>IF(A173&lt;&gt;"",SUMIFS(deployment!$H$2:$H$500, deployment!$D$2:$D$500,"="&amp;A173, deployment!$D$2:$D$500,"&lt;&gt;"&amp;""),"")</f>
        <v/>
      </c>
      <c r="J173" s="15" t="str">
        <f>IF(A173&lt;&gt;"",SUMIFS(deployment!$I$2:$I$500, deployment!$D$2:$D$500,"="&amp;A173, deployment!$D$2:$D$500,"&lt;&gt;"&amp;""),"")</f>
        <v/>
      </c>
      <c r="K173" s="43" t="str">
        <f>IF(A173&lt;&gt;"",SUMIFS(deployment!$J$2:$J$500, deployment!$D$2:$D$500,"="&amp;A173, deployment!$D$2:$D$500,"&lt;&gt;"&amp;""),"")</f>
        <v/>
      </c>
      <c r="L173" s="43" t="str">
        <f>IF(A173&lt;&gt;"",SUMIFS(deployment!$K$2:$K$500, deployment!$D$2:$D$500,"="&amp;A173, deployment!$D$2:$D$500,"&lt;&gt;"&amp;""),"")</f>
        <v/>
      </c>
      <c r="M173" s="43" t="str">
        <f>IF(A173&lt;&gt;"",SUMIFS(deployment!$L$2:$L$500, deployment!$D$2:$D$500,"="&amp;A173, deployment!$D$2:$D$500,"&lt;&gt;"&amp;""),"")</f>
        <v/>
      </c>
      <c r="N173" s="43" t="str">
        <f>IF(A173&lt;&gt;"",SUMIFS(deployment!$M$2:$M$500, deployment!$D$2:$D$500,"="&amp;A173, deployment!$D$2:$D$500,"&lt;&gt;"&amp;""),"")</f>
        <v/>
      </c>
      <c r="O173" s="63"/>
      <c r="P173" s="64" t="str">
        <f t="shared" si="22"/>
        <v/>
      </c>
      <c r="Q173" s="64" t="str">
        <f t="shared" si="23"/>
        <v/>
      </c>
      <c r="R173" s="11" t="str">
        <f t="shared" si="24"/>
        <v/>
      </c>
      <c r="S173" s="11" t="str">
        <f t="shared" si="25"/>
        <v/>
      </c>
      <c r="T173" s="11" t="str">
        <f t="shared" si="26"/>
        <v/>
      </c>
      <c r="U173" s="11" t="str">
        <f t="shared" si="27"/>
        <v/>
      </c>
      <c r="V173" s="11" t="str">
        <f t="shared" si="28"/>
        <v/>
      </c>
      <c r="W173" s="11" t="str">
        <f t="shared" si="29"/>
        <v/>
      </c>
      <c r="X173" s="65" t="str">
        <f t="shared" si="30"/>
        <v/>
      </c>
      <c r="Y173" s="66" t="str">
        <f t="shared" si="31"/>
        <v/>
      </c>
      <c r="Z173" s="67" t="str">
        <f t="shared" si="32"/>
        <v/>
      </c>
      <c r="AA173" s="68" t="str">
        <f>IF(A173&lt;&gt;"", _xlfn.XLOOKUP(A173, node!$C$2:$C$500, node!$J$2:$J$500)*D173/O173, "")</f>
        <v/>
      </c>
      <c r="AB173" s="69" t="str">
        <f>IF(A173&lt;&gt;"", _xlfn.XLOOKUP(A173, node!$C$2:$C$500, node!$K$2:$K$500)*D173/O173, "")</f>
        <v/>
      </c>
      <c r="AC173" s="72" t="str">
        <f>IF(A173&lt;&gt;"",SUMIFS(node!$L$2:$L$500, node!$C$2:$C$500,"="&amp;A173, deployment!$C$2:$C$500,"&lt;&gt;"&amp;""),"")</f>
        <v/>
      </c>
      <c r="AD173" s="72" t="str">
        <f>IF(A173&lt;&gt;"",SUMIFS(node!$M$2:$M$500, node!$C$2:$C$500,"="&amp;A173, deployment!$C$2:$C$500,"&lt;&gt;"&amp;""),"")</f>
        <v/>
      </c>
    </row>
    <row r="174" spans="1:30" ht="15.75" customHeight="1" x14ac:dyDescent="0.25">
      <c r="A174" s="58" t="str">
        <f>IF(ISNONTEXT(node_raw[[#This Row],[Column2]]), "", node_raw[[#This Row],[Column2]])</f>
        <v/>
      </c>
      <c r="B174" s="60" t="str">
        <f>IF(A174&lt;&gt;"", _xlfn.XLOOKUP(A174, node!$C$2:$C$500, node!$D$2:$D$500), "")</f>
        <v/>
      </c>
      <c r="C174" s="61" t="str">
        <f>IF(A174&lt;&gt;"", _xlfn.XLOOKUP(A174, node!$C$2:$C$500, node!$E$2:$E$500), "")</f>
        <v/>
      </c>
      <c r="D174" s="61" t="str">
        <f>IF(A174&lt;&gt;"",COUNTIFS(node!$C$2:$C$500,"="&amp;A174, node!$C$2:$C$500,"&lt;&gt;"&amp;""),"")</f>
        <v/>
      </c>
      <c r="E174" s="62" t="str">
        <f>IF(A174&lt;&gt;"",SUMIFS(node!$F$2:$F$500, node!$C$2:$C$500,"="&amp;A174, node!$C$2:$C$500,"&lt;&gt;"&amp;"")/(B174*D174),"")</f>
        <v/>
      </c>
      <c r="F174" s="77" t="str">
        <f>IF(A174&lt;&gt;"",SUMIFS(node!$H$2:$H$500, node!$C$2:$C$500,"="&amp;A174, node!$C$2:$C$500,"&lt;&gt;"&amp;"")/(C174*D174),"")</f>
        <v/>
      </c>
      <c r="G174" s="75" t="str">
        <f>IF(A174&lt;&gt;"",SUMIFS(deployment!$F$2:$F$500, deployment!$D$2:$D$500,"="&amp;A174, deployment!$D$2:$D$500,"&lt;&gt;"&amp;""),"")</f>
        <v/>
      </c>
      <c r="H174" s="12" t="str">
        <f>IF(A174&lt;&gt;"",SUMIFS(deployment!$G$2:$G$500, deployment!$D$2:$D$500,"="&amp;A174, deployment!$D$2:$D$500,"&lt;&gt;"&amp;""),"")</f>
        <v/>
      </c>
      <c r="I174" s="13" t="str">
        <f>IF(A174&lt;&gt;"",SUMIFS(deployment!$H$2:$H$500, deployment!$D$2:$D$500,"="&amp;A174, deployment!$D$2:$D$500,"&lt;&gt;"&amp;""),"")</f>
        <v/>
      </c>
      <c r="J174" s="15" t="str">
        <f>IF(A174&lt;&gt;"",SUMIFS(deployment!$I$2:$I$500, deployment!$D$2:$D$500,"="&amp;A174, deployment!$D$2:$D$500,"&lt;&gt;"&amp;""),"")</f>
        <v/>
      </c>
      <c r="K174" s="43" t="str">
        <f>IF(A174&lt;&gt;"",SUMIFS(deployment!$J$2:$J$500, deployment!$D$2:$D$500,"="&amp;A174, deployment!$D$2:$D$500,"&lt;&gt;"&amp;""),"")</f>
        <v/>
      </c>
      <c r="L174" s="43" t="str">
        <f>IF(A174&lt;&gt;"",SUMIFS(deployment!$K$2:$K$500, deployment!$D$2:$D$500,"="&amp;A174, deployment!$D$2:$D$500,"&lt;&gt;"&amp;""),"")</f>
        <v/>
      </c>
      <c r="M174" s="43" t="str">
        <f>IF(A174&lt;&gt;"",SUMIFS(deployment!$L$2:$L$500, deployment!$D$2:$D$500,"="&amp;A174, deployment!$D$2:$D$500,"&lt;&gt;"&amp;""),"")</f>
        <v/>
      </c>
      <c r="N174" s="43" t="str">
        <f>IF(A174&lt;&gt;"",SUMIFS(deployment!$M$2:$M$500, deployment!$D$2:$D$500,"="&amp;A174, deployment!$D$2:$D$500,"&lt;&gt;"&amp;""),"")</f>
        <v/>
      </c>
      <c r="O174" s="63"/>
      <c r="P174" s="64" t="str">
        <f t="shared" si="22"/>
        <v/>
      </c>
      <c r="Q174" s="64" t="str">
        <f t="shared" si="23"/>
        <v/>
      </c>
      <c r="R174" s="11" t="str">
        <f t="shared" si="24"/>
        <v/>
      </c>
      <c r="S174" s="11" t="str">
        <f t="shared" si="25"/>
        <v/>
      </c>
      <c r="T174" s="11" t="str">
        <f t="shared" si="26"/>
        <v/>
      </c>
      <c r="U174" s="11" t="str">
        <f t="shared" si="27"/>
        <v/>
      </c>
      <c r="V174" s="11" t="str">
        <f t="shared" si="28"/>
        <v/>
      </c>
      <c r="W174" s="11" t="str">
        <f t="shared" si="29"/>
        <v/>
      </c>
      <c r="X174" s="65" t="str">
        <f t="shared" si="30"/>
        <v/>
      </c>
      <c r="Y174" s="66" t="str">
        <f t="shared" si="31"/>
        <v/>
      </c>
      <c r="Z174" s="67" t="str">
        <f t="shared" si="32"/>
        <v/>
      </c>
      <c r="AA174" s="68" t="str">
        <f>IF(A174&lt;&gt;"", _xlfn.XLOOKUP(A174, node!$C$2:$C$500, node!$J$2:$J$500)*D174/O174, "")</f>
        <v/>
      </c>
      <c r="AB174" s="69" t="str">
        <f>IF(A174&lt;&gt;"", _xlfn.XLOOKUP(A174, node!$C$2:$C$500, node!$K$2:$K$500)*D174/O174, "")</f>
        <v/>
      </c>
      <c r="AC174" s="72" t="str">
        <f>IF(A174&lt;&gt;"",SUMIFS(node!$L$2:$L$500, node!$C$2:$C$500,"="&amp;A174, deployment!$C$2:$C$500,"&lt;&gt;"&amp;""),"")</f>
        <v/>
      </c>
      <c r="AD174" s="72" t="str">
        <f>IF(A174&lt;&gt;"",SUMIFS(node!$M$2:$M$500, node!$C$2:$C$500,"="&amp;A174, deployment!$C$2:$C$500,"&lt;&gt;"&amp;""),"")</f>
        <v/>
      </c>
    </row>
    <row r="175" spans="1:30" ht="15.75" customHeight="1" x14ac:dyDescent="0.25">
      <c r="A175" s="58" t="str">
        <f>IF(ISNONTEXT(node_raw[[#This Row],[Column2]]), "", node_raw[[#This Row],[Column2]])</f>
        <v/>
      </c>
      <c r="B175" s="60" t="str">
        <f>IF(A175&lt;&gt;"", _xlfn.XLOOKUP(A175, node!$C$2:$C$500, node!$D$2:$D$500), "")</f>
        <v/>
      </c>
      <c r="C175" s="61" t="str">
        <f>IF(A175&lt;&gt;"", _xlfn.XLOOKUP(A175, node!$C$2:$C$500, node!$E$2:$E$500), "")</f>
        <v/>
      </c>
      <c r="D175" s="61" t="str">
        <f>IF(A175&lt;&gt;"",COUNTIFS(node!$C$2:$C$500,"="&amp;A175, node!$C$2:$C$500,"&lt;&gt;"&amp;""),"")</f>
        <v/>
      </c>
      <c r="E175" s="62" t="str">
        <f>IF(A175&lt;&gt;"",SUMIFS(node!$F$2:$F$500, node!$C$2:$C$500,"="&amp;A175, node!$C$2:$C$500,"&lt;&gt;"&amp;"")/(B175*D175),"")</f>
        <v/>
      </c>
      <c r="F175" s="77" t="str">
        <f>IF(A175&lt;&gt;"",SUMIFS(node!$H$2:$H$500, node!$C$2:$C$500,"="&amp;A175, node!$C$2:$C$500,"&lt;&gt;"&amp;"")/(C175*D175),"")</f>
        <v/>
      </c>
      <c r="G175" s="75" t="str">
        <f>IF(A175&lt;&gt;"",SUMIFS(deployment!$F$2:$F$500, deployment!$D$2:$D$500,"="&amp;A175, deployment!$D$2:$D$500,"&lt;&gt;"&amp;""),"")</f>
        <v/>
      </c>
      <c r="H175" s="12" t="str">
        <f>IF(A175&lt;&gt;"",SUMIFS(deployment!$G$2:$G$500, deployment!$D$2:$D$500,"="&amp;A175, deployment!$D$2:$D$500,"&lt;&gt;"&amp;""),"")</f>
        <v/>
      </c>
      <c r="I175" s="13" t="str">
        <f>IF(A175&lt;&gt;"",SUMIFS(deployment!$H$2:$H$500, deployment!$D$2:$D$500,"="&amp;A175, deployment!$D$2:$D$500,"&lt;&gt;"&amp;""),"")</f>
        <v/>
      </c>
      <c r="J175" s="15" t="str">
        <f>IF(A175&lt;&gt;"",SUMIFS(deployment!$I$2:$I$500, deployment!$D$2:$D$500,"="&amp;A175, deployment!$D$2:$D$500,"&lt;&gt;"&amp;""),"")</f>
        <v/>
      </c>
      <c r="K175" s="43" t="str">
        <f>IF(A175&lt;&gt;"",SUMIFS(deployment!$J$2:$J$500, deployment!$D$2:$D$500,"="&amp;A175, deployment!$D$2:$D$500,"&lt;&gt;"&amp;""),"")</f>
        <v/>
      </c>
      <c r="L175" s="43" t="str">
        <f>IF(A175&lt;&gt;"",SUMIFS(deployment!$K$2:$K$500, deployment!$D$2:$D$500,"="&amp;A175, deployment!$D$2:$D$500,"&lt;&gt;"&amp;""),"")</f>
        <v/>
      </c>
      <c r="M175" s="43" t="str">
        <f>IF(A175&lt;&gt;"",SUMIFS(deployment!$L$2:$L$500, deployment!$D$2:$D$500,"="&amp;A175, deployment!$D$2:$D$500,"&lt;&gt;"&amp;""),"")</f>
        <v/>
      </c>
      <c r="N175" s="43" t="str">
        <f>IF(A175&lt;&gt;"",SUMIFS(deployment!$M$2:$M$500, deployment!$D$2:$D$500,"="&amp;A175, deployment!$D$2:$D$500,"&lt;&gt;"&amp;""),"")</f>
        <v/>
      </c>
      <c r="O175" s="63"/>
      <c r="P175" s="64" t="str">
        <f t="shared" si="22"/>
        <v/>
      </c>
      <c r="Q175" s="64" t="str">
        <f t="shared" si="23"/>
        <v/>
      </c>
      <c r="R175" s="11" t="str">
        <f t="shared" si="24"/>
        <v/>
      </c>
      <c r="S175" s="11" t="str">
        <f t="shared" si="25"/>
        <v/>
      </c>
      <c r="T175" s="11" t="str">
        <f t="shared" si="26"/>
        <v/>
      </c>
      <c r="U175" s="11" t="str">
        <f t="shared" si="27"/>
        <v/>
      </c>
      <c r="V175" s="11" t="str">
        <f t="shared" si="28"/>
        <v/>
      </c>
      <c r="W175" s="11" t="str">
        <f t="shared" si="29"/>
        <v/>
      </c>
      <c r="X175" s="65" t="str">
        <f t="shared" si="30"/>
        <v/>
      </c>
      <c r="Y175" s="66" t="str">
        <f t="shared" si="31"/>
        <v/>
      </c>
      <c r="Z175" s="67" t="str">
        <f t="shared" si="32"/>
        <v/>
      </c>
      <c r="AA175" s="68" t="str">
        <f>IF(A175&lt;&gt;"", _xlfn.XLOOKUP(A175, node!$C$2:$C$500, node!$J$2:$J$500)*D175/O175, "")</f>
        <v/>
      </c>
      <c r="AB175" s="69" t="str">
        <f>IF(A175&lt;&gt;"", _xlfn.XLOOKUP(A175, node!$C$2:$C$500, node!$K$2:$K$500)*D175/O175, "")</f>
        <v/>
      </c>
      <c r="AC175" s="72" t="str">
        <f>IF(A175&lt;&gt;"",SUMIFS(node!$L$2:$L$500, node!$C$2:$C$500,"="&amp;A175, deployment!$C$2:$C$500,"&lt;&gt;"&amp;""),"")</f>
        <v/>
      </c>
      <c r="AD175" s="72" t="str">
        <f>IF(A175&lt;&gt;"",SUMIFS(node!$M$2:$M$500, node!$C$2:$C$500,"="&amp;A175, deployment!$C$2:$C$500,"&lt;&gt;"&amp;""),"")</f>
        <v/>
      </c>
    </row>
    <row r="176" spans="1:30" ht="15.75" customHeight="1" x14ac:dyDescent="0.25">
      <c r="A176" s="58" t="str">
        <f>IF(ISNONTEXT(node_raw[[#This Row],[Column2]]), "", node_raw[[#This Row],[Column2]])</f>
        <v/>
      </c>
      <c r="B176" s="60" t="str">
        <f>IF(A176&lt;&gt;"", _xlfn.XLOOKUP(A176, node!$C$2:$C$500, node!$D$2:$D$500), "")</f>
        <v/>
      </c>
      <c r="C176" s="61" t="str">
        <f>IF(A176&lt;&gt;"", _xlfn.XLOOKUP(A176, node!$C$2:$C$500, node!$E$2:$E$500), "")</f>
        <v/>
      </c>
      <c r="D176" s="61" t="str">
        <f>IF(A176&lt;&gt;"",COUNTIFS(node!$C$2:$C$500,"="&amp;A176, node!$C$2:$C$500,"&lt;&gt;"&amp;""),"")</f>
        <v/>
      </c>
      <c r="E176" s="62" t="str">
        <f>IF(A176&lt;&gt;"",SUMIFS(node!$F$2:$F$500, node!$C$2:$C$500,"="&amp;A176, node!$C$2:$C$500,"&lt;&gt;"&amp;"")/(B176*D176),"")</f>
        <v/>
      </c>
      <c r="F176" s="77" t="str">
        <f>IF(A176&lt;&gt;"",SUMIFS(node!$H$2:$H$500, node!$C$2:$C$500,"="&amp;A176, node!$C$2:$C$500,"&lt;&gt;"&amp;"")/(C176*D176),"")</f>
        <v/>
      </c>
      <c r="G176" s="75" t="str">
        <f>IF(A176&lt;&gt;"",SUMIFS(deployment!$F$2:$F$500, deployment!$D$2:$D$500,"="&amp;A176, deployment!$D$2:$D$500,"&lt;&gt;"&amp;""),"")</f>
        <v/>
      </c>
      <c r="H176" s="12" t="str">
        <f>IF(A176&lt;&gt;"",SUMIFS(deployment!$G$2:$G$500, deployment!$D$2:$D$500,"="&amp;A176, deployment!$D$2:$D$500,"&lt;&gt;"&amp;""),"")</f>
        <v/>
      </c>
      <c r="I176" s="13" t="str">
        <f>IF(A176&lt;&gt;"",SUMIFS(deployment!$H$2:$H$500, deployment!$D$2:$D$500,"="&amp;A176, deployment!$D$2:$D$500,"&lt;&gt;"&amp;""),"")</f>
        <v/>
      </c>
      <c r="J176" s="15" t="str">
        <f>IF(A176&lt;&gt;"",SUMIFS(deployment!$I$2:$I$500, deployment!$D$2:$D$500,"="&amp;A176, deployment!$D$2:$D$500,"&lt;&gt;"&amp;""),"")</f>
        <v/>
      </c>
      <c r="K176" s="43" t="str">
        <f>IF(A176&lt;&gt;"",SUMIFS(deployment!$J$2:$J$500, deployment!$D$2:$D$500,"="&amp;A176, deployment!$D$2:$D$500,"&lt;&gt;"&amp;""),"")</f>
        <v/>
      </c>
      <c r="L176" s="43" t="str">
        <f>IF(A176&lt;&gt;"",SUMIFS(deployment!$K$2:$K$500, deployment!$D$2:$D$500,"="&amp;A176, deployment!$D$2:$D$500,"&lt;&gt;"&amp;""),"")</f>
        <v/>
      </c>
      <c r="M176" s="43" t="str">
        <f>IF(A176&lt;&gt;"",SUMIFS(deployment!$L$2:$L$500, deployment!$D$2:$D$500,"="&amp;A176, deployment!$D$2:$D$500,"&lt;&gt;"&amp;""),"")</f>
        <v/>
      </c>
      <c r="N176" s="43" t="str">
        <f>IF(A176&lt;&gt;"",SUMIFS(deployment!$M$2:$M$500, deployment!$D$2:$D$500,"="&amp;A176, deployment!$D$2:$D$500,"&lt;&gt;"&amp;""),"")</f>
        <v/>
      </c>
      <c r="O176" s="63"/>
      <c r="P176" s="64" t="str">
        <f t="shared" si="22"/>
        <v/>
      </c>
      <c r="Q176" s="64" t="str">
        <f t="shared" si="23"/>
        <v/>
      </c>
      <c r="R176" s="11" t="str">
        <f t="shared" si="24"/>
        <v/>
      </c>
      <c r="S176" s="11" t="str">
        <f t="shared" si="25"/>
        <v/>
      </c>
      <c r="T176" s="11" t="str">
        <f t="shared" si="26"/>
        <v/>
      </c>
      <c r="U176" s="11" t="str">
        <f t="shared" si="27"/>
        <v/>
      </c>
      <c r="V176" s="11" t="str">
        <f t="shared" si="28"/>
        <v/>
      </c>
      <c r="W176" s="11" t="str">
        <f t="shared" si="29"/>
        <v/>
      </c>
      <c r="X176" s="65" t="str">
        <f t="shared" si="30"/>
        <v/>
      </c>
      <c r="Y176" s="66" t="str">
        <f t="shared" si="31"/>
        <v/>
      </c>
      <c r="Z176" s="67" t="str">
        <f t="shared" si="32"/>
        <v/>
      </c>
      <c r="AA176" s="68" t="str">
        <f>IF(A176&lt;&gt;"", _xlfn.XLOOKUP(A176, node!$C$2:$C$500, node!$J$2:$J$500)*D176/O176, "")</f>
        <v/>
      </c>
      <c r="AB176" s="69" t="str">
        <f>IF(A176&lt;&gt;"", _xlfn.XLOOKUP(A176, node!$C$2:$C$500, node!$K$2:$K$500)*D176/O176, "")</f>
        <v/>
      </c>
      <c r="AC176" s="72" t="str">
        <f>IF(A176&lt;&gt;"",SUMIFS(node!$L$2:$L$500, node!$C$2:$C$500,"="&amp;A176, deployment!$C$2:$C$500,"&lt;&gt;"&amp;""),"")</f>
        <v/>
      </c>
      <c r="AD176" s="72" t="str">
        <f>IF(A176&lt;&gt;"",SUMIFS(node!$M$2:$M$500, node!$C$2:$C$500,"="&amp;A176, deployment!$C$2:$C$500,"&lt;&gt;"&amp;""),"")</f>
        <v/>
      </c>
    </row>
    <row r="177" spans="1:30" ht="15.75" customHeight="1" x14ac:dyDescent="0.25">
      <c r="A177" s="58" t="str">
        <f>IF(ISNONTEXT(node_raw[[#This Row],[Column2]]), "", node_raw[[#This Row],[Column2]])</f>
        <v/>
      </c>
      <c r="B177" s="60" t="str">
        <f>IF(A177&lt;&gt;"", _xlfn.XLOOKUP(A177, node!$C$2:$C$500, node!$D$2:$D$500), "")</f>
        <v/>
      </c>
      <c r="C177" s="61" t="str">
        <f>IF(A177&lt;&gt;"", _xlfn.XLOOKUP(A177, node!$C$2:$C$500, node!$E$2:$E$500), "")</f>
        <v/>
      </c>
      <c r="D177" s="61" t="str">
        <f>IF(A177&lt;&gt;"",COUNTIFS(node!$C$2:$C$500,"="&amp;A177, node!$C$2:$C$500,"&lt;&gt;"&amp;""),"")</f>
        <v/>
      </c>
      <c r="E177" s="62" t="str">
        <f>IF(A177&lt;&gt;"",SUMIFS(node!$F$2:$F$500, node!$C$2:$C$500,"="&amp;A177, node!$C$2:$C$500,"&lt;&gt;"&amp;"")/(B177*D177),"")</f>
        <v/>
      </c>
      <c r="F177" s="77" t="str">
        <f>IF(A177&lt;&gt;"",SUMIFS(node!$H$2:$H$500, node!$C$2:$C$500,"="&amp;A177, node!$C$2:$C$500,"&lt;&gt;"&amp;"")/(C177*D177),"")</f>
        <v/>
      </c>
      <c r="G177" s="75" t="str">
        <f>IF(A177&lt;&gt;"",SUMIFS(deployment!$F$2:$F$500, deployment!$D$2:$D$500,"="&amp;A177, deployment!$D$2:$D$500,"&lt;&gt;"&amp;""),"")</f>
        <v/>
      </c>
      <c r="H177" s="12" t="str">
        <f>IF(A177&lt;&gt;"",SUMIFS(deployment!$G$2:$G$500, deployment!$D$2:$D$500,"="&amp;A177, deployment!$D$2:$D$500,"&lt;&gt;"&amp;""),"")</f>
        <v/>
      </c>
      <c r="I177" s="13" t="str">
        <f>IF(A177&lt;&gt;"",SUMIFS(deployment!$H$2:$H$500, deployment!$D$2:$D$500,"="&amp;A177, deployment!$D$2:$D$500,"&lt;&gt;"&amp;""),"")</f>
        <v/>
      </c>
      <c r="J177" s="15" t="str">
        <f>IF(A177&lt;&gt;"",SUMIFS(deployment!$I$2:$I$500, deployment!$D$2:$D$500,"="&amp;A177, deployment!$D$2:$D$500,"&lt;&gt;"&amp;""),"")</f>
        <v/>
      </c>
      <c r="K177" s="43" t="str">
        <f>IF(A177&lt;&gt;"",SUMIFS(deployment!$J$2:$J$500, deployment!$D$2:$D$500,"="&amp;A177, deployment!$D$2:$D$500,"&lt;&gt;"&amp;""),"")</f>
        <v/>
      </c>
      <c r="L177" s="43" t="str">
        <f>IF(A177&lt;&gt;"",SUMIFS(deployment!$K$2:$K$500, deployment!$D$2:$D$500,"="&amp;A177, deployment!$D$2:$D$500,"&lt;&gt;"&amp;""),"")</f>
        <v/>
      </c>
      <c r="M177" s="43" t="str">
        <f>IF(A177&lt;&gt;"",SUMIFS(deployment!$L$2:$L$500, deployment!$D$2:$D$500,"="&amp;A177, deployment!$D$2:$D$500,"&lt;&gt;"&amp;""),"")</f>
        <v/>
      </c>
      <c r="N177" s="43" t="str">
        <f>IF(A177&lt;&gt;"",SUMIFS(deployment!$M$2:$M$500, deployment!$D$2:$D$500,"="&amp;A177, deployment!$D$2:$D$500,"&lt;&gt;"&amp;""),"")</f>
        <v/>
      </c>
      <c r="O177" s="63"/>
      <c r="P177" s="64" t="str">
        <f t="shared" si="22"/>
        <v/>
      </c>
      <c r="Q177" s="64" t="str">
        <f t="shared" si="23"/>
        <v/>
      </c>
      <c r="R177" s="11" t="str">
        <f t="shared" si="24"/>
        <v/>
      </c>
      <c r="S177" s="11" t="str">
        <f t="shared" si="25"/>
        <v/>
      </c>
      <c r="T177" s="11" t="str">
        <f t="shared" si="26"/>
        <v/>
      </c>
      <c r="U177" s="11" t="str">
        <f t="shared" si="27"/>
        <v/>
      </c>
      <c r="V177" s="11" t="str">
        <f t="shared" si="28"/>
        <v/>
      </c>
      <c r="W177" s="11" t="str">
        <f t="shared" si="29"/>
        <v/>
      </c>
      <c r="X177" s="65" t="str">
        <f t="shared" si="30"/>
        <v/>
      </c>
      <c r="Y177" s="66" t="str">
        <f t="shared" si="31"/>
        <v/>
      </c>
      <c r="Z177" s="67" t="str">
        <f t="shared" si="32"/>
        <v/>
      </c>
      <c r="AA177" s="68" t="str">
        <f>IF(A177&lt;&gt;"", _xlfn.XLOOKUP(A177, node!$C$2:$C$500, node!$J$2:$J$500)*D177/O177, "")</f>
        <v/>
      </c>
      <c r="AB177" s="69" t="str">
        <f>IF(A177&lt;&gt;"", _xlfn.XLOOKUP(A177, node!$C$2:$C$500, node!$K$2:$K$500)*D177/O177, "")</f>
        <v/>
      </c>
      <c r="AC177" s="72" t="str">
        <f>IF(A177&lt;&gt;"",SUMIFS(node!$L$2:$L$500, node!$C$2:$C$500,"="&amp;A177, deployment!$C$2:$C$500,"&lt;&gt;"&amp;""),"")</f>
        <v/>
      </c>
      <c r="AD177" s="72" t="str">
        <f>IF(A177&lt;&gt;"",SUMIFS(node!$M$2:$M$500, node!$C$2:$C$500,"="&amp;A177, deployment!$C$2:$C$500,"&lt;&gt;"&amp;""),"")</f>
        <v/>
      </c>
    </row>
    <row r="178" spans="1:30" ht="15.75" customHeight="1" x14ac:dyDescent="0.25">
      <c r="A178" s="58" t="str">
        <f>IF(ISNONTEXT(node_raw[[#This Row],[Column2]]), "", node_raw[[#This Row],[Column2]])</f>
        <v/>
      </c>
      <c r="B178" s="60" t="str">
        <f>IF(A178&lt;&gt;"", _xlfn.XLOOKUP(A178, node!$C$2:$C$500, node!$D$2:$D$500), "")</f>
        <v/>
      </c>
      <c r="C178" s="61" t="str">
        <f>IF(A178&lt;&gt;"", _xlfn.XLOOKUP(A178, node!$C$2:$C$500, node!$E$2:$E$500), "")</f>
        <v/>
      </c>
      <c r="D178" s="61" t="str">
        <f>IF(A178&lt;&gt;"",COUNTIFS(node!$C$2:$C$500,"="&amp;A178, node!$C$2:$C$500,"&lt;&gt;"&amp;""),"")</f>
        <v/>
      </c>
      <c r="E178" s="62" t="str">
        <f>IF(A178&lt;&gt;"",SUMIFS(node!$F$2:$F$500, node!$C$2:$C$500,"="&amp;A178, node!$C$2:$C$500,"&lt;&gt;"&amp;"")/(B178*D178),"")</f>
        <v/>
      </c>
      <c r="F178" s="77" t="str">
        <f>IF(A178&lt;&gt;"",SUMIFS(node!$H$2:$H$500, node!$C$2:$C$500,"="&amp;A178, node!$C$2:$C$500,"&lt;&gt;"&amp;"")/(C178*D178),"")</f>
        <v/>
      </c>
      <c r="G178" s="75" t="str">
        <f>IF(A178&lt;&gt;"",SUMIFS(deployment!$F$2:$F$500, deployment!$D$2:$D$500,"="&amp;A178, deployment!$D$2:$D$500,"&lt;&gt;"&amp;""),"")</f>
        <v/>
      </c>
      <c r="H178" s="12" t="str">
        <f>IF(A178&lt;&gt;"",SUMIFS(deployment!$G$2:$G$500, deployment!$D$2:$D$500,"="&amp;A178, deployment!$D$2:$D$500,"&lt;&gt;"&amp;""),"")</f>
        <v/>
      </c>
      <c r="I178" s="13" t="str">
        <f>IF(A178&lt;&gt;"",SUMIFS(deployment!$H$2:$H$500, deployment!$D$2:$D$500,"="&amp;A178, deployment!$D$2:$D$500,"&lt;&gt;"&amp;""),"")</f>
        <v/>
      </c>
      <c r="J178" s="15" t="str">
        <f>IF(A178&lt;&gt;"",SUMIFS(deployment!$I$2:$I$500, deployment!$D$2:$D$500,"="&amp;A178, deployment!$D$2:$D$500,"&lt;&gt;"&amp;""),"")</f>
        <v/>
      </c>
      <c r="K178" s="43" t="str">
        <f>IF(A178&lt;&gt;"",SUMIFS(deployment!$J$2:$J$500, deployment!$D$2:$D$500,"="&amp;A178, deployment!$D$2:$D$500,"&lt;&gt;"&amp;""),"")</f>
        <v/>
      </c>
      <c r="L178" s="43" t="str">
        <f>IF(A178&lt;&gt;"",SUMIFS(deployment!$K$2:$K$500, deployment!$D$2:$D$500,"="&amp;A178, deployment!$D$2:$D$500,"&lt;&gt;"&amp;""),"")</f>
        <v/>
      </c>
      <c r="M178" s="43" t="str">
        <f>IF(A178&lt;&gt;"",SUMIFS(deployment!$L$2:$L$500, deployment!$D$2:$D$500,"="&amp;A178, deployment!$D$2:$D$500,"&lt;&gt;"&amp;""),"")</f>
        <v/>
      </c>
      <c r="N178" s="43" t="str">
        <f>IF(A178&lt;&gt;"",SUMIFS(deployment!$M$2:$M$500, deployment!$D$2:$D$500,"="&amp;A178, deployment!$D$2:$D$500,"&lt;&gt;"&amp;""),"")</f>
        <v/>
      </c>
      <c r="O178" s="63"/>
      <c r="P178" s="64" t="str">
        <f t="shared" si="22"/>
        <v/>
      </c>
      <c r="Q178" s="64" t="str">
        <f t="shared" si="23"/>
        <v/>
      </c>
      <c r="R178" s="11" t="str">
        <f t="shared" si="24"/>
        <v/>
      </c>
      <c r="S178" s="11" t="str">
        <f t="shared" si="25"/>
        <v/>
      </c>
      <c r="T178" s="11" t="str">
        <f t="shared" si="26"/>
        <v/>
      </c>
      <c r="U178" s="11" t="str">
        <f t="shared" si="27"/>
        <v/>
      </c>
      <c r="V178" s="11" t="str">
        <f t="shared" si="28"/>
        <v/>
      </c>
      <c r="W178" s="11" t="str">
        <f t="shared" si="29"/>
        <v/>
      </c>
      <c r="X178" s="65" t="str">
        <f t="shared" si="30"/>
        <v/>
      </c>
      <c r="Y178" s="66" t="str">
        <f t="shared" si="31"/>
        <v/>
      </c>
      <c r="Z178" s="67" t="str">
        <f t="shared" si="32"/>
        <v/>
      </c>
      <c r="AA178" s="68" t="str">
        <f>IF(A178&lt;&gt;"", _xlfn.XLOOKUP(A178, node!$C$2:$C$500, node!$J$2:$J$500)*D178/O178, "")</f>
        <v/>
      </c>
      <c r="AB178" s="69" t="str">
        <f>IF(A178&lt;&gt;"", _xlfn.XLOOKUP(A178, node!$C$2:$C$500, node!$K$2:$K$500)*D178/O178, "")</f>
        <v/>
      </c>
      <c r="AC178" s="72" t="str">
        <f>IF(A178&lt;&gt;"",SUMIFS(node!$L$2:$L$500, node!$C$2:$C$500,"="&amp;A178, deployment!$C$2:$C$500,"&lt;&gt;"&amp;""),"")</f>
        <v/>
      </c>
      <c r="AD178" s="72" t="str">
        <f>IF(A178&lt;&gt;"",SUMIFS(node!$M$2:$M$500, node!$C$2:$C$500,"="&amp;A178, deployment!$C$2:$C$500,"&lt;&gt;"&amp;""),"")</f>
        <v/>
      </c>
    </row>
    <row r="179" spans="1:30" ht="15.75" customHeight="1" x14ac:dyDescent="0.25">
      <c r="A179" s="58" t="str">
        <f>IF(ISNONTEXT(node_raw[[#This Row],[Column2]]), "", node_raw[[#This Row],[Column2]])</f>
        <v/>
      </c>
      <c r="B179" s="60" t="str">
        <f>IF(A179&lt;&gt;"", _xlfn.XLOOKUP(A179, node!$C$2:$C$500, node!$D$2:$D$500), "")</f>
        <v/>
      </c>
      <c r="C179" s="61" t="str">
        <f>IF(A179&lt;&gt;"", _xlfn.XLOOKUP(A179, node!$C$2:$C$500, node!$E$2:$E$500), "")</f>
        <v/>
      </c>
      <c r="D179" s="61" t="str">
        <f>IF(A179&lt;&gt;"",COUNTIFS(node!$C$2:$C$500,"="&amp;A179, node!$C$2:$C$500,"&lt;&gt;"&amp;""),"")</f>
        <v/>
      </c>
      <c r="E179" s="62" t="str">
        <f>IF(A179&lt;&gt;"",SUMIFS(node!$F$2:$F$500, node!$C$2:$C$500,"="&amp;A179, node!$C$2:$C$500,"&lt;&gt;"&amp;"")/(B179*D179),"")</f>
        <v/>
      </c>
      <c r="F179" s="77" t="str">
        <f>IF(A179&lt;&gt;"",SUMIFS(node!$H$2:$H$500, node!$C$2:$C$500,"="&amp;A179, node!$C$2:$C$500,"&lt;&gt;"&amp;"")/(C179*D179),"")</f>
        <v/>
      </c>
      <c r="G179" s="75" t="str">
        <f>IF(A179&lt;&gt;"",SUMIFS(deployment!$F$2:$F$500, deployment!$D$2:$D$500,"="&amp;A179, deployment!$D$2:$D$500,"&lt;&gt;"&amp;""),"")</f>
        <v/>
      </c>
      <c r="H179" s="12" t="str">
        <f>IF(A179&lt;&gt;"",SUMIFS(deployment!$G$2:$G$500, deployment!$D$2:$D$500,"="&amp;A179, deployment!$D$2:$D$500,"&lt;&gt;"&amp;""),"")</f>
        <v/>
      </c>
      <c r="I179" s="13" t="str">
        <f>IF(A179&lt;&gt;"",SUMIFS(deployment!$H$2:$H$500, deployment!$D$2:$D$500,"="&amp;A179, deployment!$D$2:$D$500,"&lt;&gt;"&amp;""),"")</f>
        <v/>
      </c>
      <c r="J179" s="15" t="str">
        <f>IF(A179&lt;&gt;"",SUMIFS(deployment!$I$2:$I$500, deployment!$D$2:$D$500,"="&amp;A179, deployment!$D$2:$D$500,"&lt;&gt;"&amp;""),"")</f>
        <v/>
      </c>
      <c r="K179" s="43" t="str">
        <f>IF(A179&lt;&gt;"",SUMIFS(deployment!$J$2:$J$500, deployment!$D$2:$D$500,"="&amp;A179, deployment!$D$2:$D$500,"&lt;&gt;"&amp;""),"")</f>
        <v/>
      </c>
      <c r="L179" s="43" t="str">
        <f>IF(A179&lt;&gt;"",SUMIFS(deployment!$K$2:$K$500, deployment!$D$2:$D$500,"="&amp;A179, deployment!$D$2:$D$500,"&lt;&gt;"&amp;""),"")</f>
        <v/>
      </c>
      <c r="M179" s="43" t="str">
        <f>IF(A179&lt;&gt;"",SUMIFS(deployment!$L$2:$L$500, deployment!$D$2:$D$500,"="&amp;A179, deployment!$D$2:$D$500,"&lt;&gt;"&amp;""),"")</f>
        <v/>
      </c>
      <c r="N179" s="43" t="str">
        <f>IF(A179&lt;&gt;"",SUMIFS(deployment!$M$2:$M$500, deployment!$D$2:$D$500,"="&amp;A179, deployment!$D$2:$D$500,"&lt;&gt;"&amp;""),"")</f>
        <v/>
      </c>
      <c r="O179" s="63"/>
      <c r="P179" s="64" t="str">
        <f t="shared" si="22"/>
        <v/>
      </c>
      <c r="Q179" s="64" t="str">
        <f t="shared" si="23"/>
        <v/>
      </c>
      <c r="R179" s="11" t="str">
        <f t="shared" si="24"/>
        <v/>
      </c>
      <c r="S179" s="11" t="str">
        <f t="shared" si="25"/>
        <v/>
      </c>
      <c r="T179" s="11" t="str">
        <f t="shared" si="26"/>
        <v/>
      </c>
      <c r="U179" s="11" t="str">
        <f t="shared" si="27"/>
        <v/>
      </c>
      <c r="V179" s="11" t="str">
        <f t="shared" si="28"/>
        <v/>
      </c>
      <c r="W179" s="11" t="str">
        <f t="shared" si="29"/>
        <v/>
      </c>
      <c r="X179" s="65" t="str">
        <f t="shared" si="30"/>
        <v/>
      </c>
      <c r="Y179" s="66" t="str">
        <f t="shared" si="31"/>
        <v/>
      </c>
      <c r="Z179" s="67" t="str">
        <f t="shared" si="32"/>
        <v/>
      </c>
      <c r="AA179" s="68" t="str">
        <f>IF(A179&lt;&gt;"", _xlfn.XLOOKUP(A179, node!$C$2:$C$500, node!$J$2:$J$500)*D179/O179, "")</f>
        <v/>
      </c>
      <c r="AB179" s="69" t="str">
        <f>IF(A179&lt;&gt;"", _xlfn.XLOOKUP(A179, node!$C$2:$C$500, node!$K$2:$K$500)*D179/O179, "")</f>
        <v/>
      </c>
      <c r="AC179" s="72" t="str">
        <f>IF(A179&lt;&gt;"",SUMIFS(node!$L$2:$L$500, node!$C$2:$C$500,"="&amp;A179, deployment!$C$2:$C$500,"&lt;&gt;"&amp;""),"")</f>
        <v/>
      </c>
      <c r="AD179" s="72" t="str">
        <f>IF(A179&lt;&gt;"",SUMIFS(node!$M$2:$M$500, node!$C$2:$C$500,"="&amp;A179, deployment!$C$2:$C$500,"&lt;&gt;"&amp;""),"")</f>
        <v/>
      </c>
    </row>
    <row r="180" spans="1:30" ht="15.75" customHeight="1" x14ac:dyDescent="0.25">
      <c r="A180" s="58" t="str">
        <f>IF(ISNONTEXT(node_raw[[#This Row],[Column2]]), "", node_raw[[#This Row],[Column2]])</f>
        <v/>
      </c>
      <c r="B180" s="60" t="str">
        <f>IF(A180&lt;&gt;"", _xlfn.XLOOKUP(A180, node!$C$2:$C$500, node!$D$2:$D$500), "")</f>
        <v/>
      </c>
      <c r="C180" s="61" t="str">
        <f>IF(A180&lt;&gt;"", _xlfn.XLOOKUP(A180, node!$C$2:$C$500, node!$E$2:$E$500), "")</f>
        <v/>
      </c>
      <c r="D180" s="61" t="str">
        <f>IF(A180&lt;&gt;"",COUNTIFS(node!$C$2:$C$500,"="&amp;A180, node!$C$2:$C$500,"&lt;&gt;"&amp;""),"")</f>
        <v/>
      </c>
      <c r="E180" s="62" t="str">
        <f>IF(A180&lt;&gt;"",SUMIFS(node!$F$2:$F$500, node!$C$2:$C$500,"="&amp;A180, node!$C$2:$C$500,"&lt;&gt;"&amp;"")/(B180*D180),"")</f>
        <v/>
      </c>
      <c r="F180" s="77" t="str">
        <f>IF(A180&lt;&gt;"",SUMIFS(node!$H$2:$H$500, node!$C$2:$C$500,"="&amp;A180, node!$C$2:$C$500,"&lt;&gt;"&amp;"")/(C180*D180),"")</f>
        <v/>
      </c>
      <c r="G180" s="75" t="str">
        <f>IF(A180&lt;&gt;"",SUMIFS(deployment!$F$2:$F$500, deployment!$D$2:$D$500,"="&amp;A180, deployment!$D$2:$D$500,"&lt;&gt;"&amp;""),"")</f>
        <v/>
      </c>
      <c r="H180" s="12" t="str">
        <f>IF(A180&lt;&gt;"",SUMIFS(deployment!$G$2:$G$500, deployment!$D$2:$D$500,"="&amp;A180, deployment!$D$2:$D$500,"&lt;&gt;"&amp;""),"")</f>
        <v/>
      </c>
      <c r="I180" s="13" t="str">
        <f>IF(A180&lt;&gt;"",SUMIFS(deployment!$H$2:$H$500, deployment!$D$2:$D$500,"="&amp;A180, deployment!$D$2:$D$500,"&lt;&gt;"&amp;""),"")</f>
        <v/>
      </c>
      <c r="J180" s="15" t="str">
        <f>IF(A180&lt;&gt;"",SUMIFS(deployment!$I$2:$I$500, deployment!$D$2:$D$500,"="&amp;A180, deployment!$D$2:$D$500,"&lt;&gt;"&amp;""),"")</f>
        <v/>
      </c>
      <c r="K180" s="43" t="str">
        <f>IF(A180&lt;&gt;"",SUMIFS(deployment!$J$2:$J$500, deployment!$D$2:$D$500,"="&amp;A180, deployment!$D$2:$D$500,"&lt;&gt;"&amp;""),"")</f>
        <v/>
      </c>
      <c r="L180" s="43" t="str">
        <f>IF(A180&lt;&gt;"",SUMIFS(deployment!$K$2:$K$500, deployment!$D$2:$D$500,"="&amp;A180, deployment!$D$2:$D$500,"&lt;&gt;"&amp;""),"")</f>
        <v/>
      </c>
      <c r="M180" s="43" t="str">
        <f>IF(A180&lt;&gt;"",SUMIFS(deployment!$L$2:$L$500, deployment!$D$2:$D$500,"="&amp;A180, deployment!$D$2:$D$500,"&lt;&gt;"&amp;""),"")</f>
        <v/>
      </c>
      <c r="N180" s="43" t="str">
        <f>IF(A180&lt;&gt;"",SUMIFS(deployment!$M$2:$M$500, deployment!$D$2:$D$500,"="&amp;A180, deployment!$D$2:$D$500,"&lt;&gt;"&amp;""),"")</f>
        <v/>
      </c>
      <c r="O180" s="63"/>
      <c r="P180" s="64" t="str">
        <f t="shared" si="22"/>
        <v/>
      </c>
      <c r="Q180" s="64" t="str">
        <f t="shared" si="23"/>
        <v/>
      </c>
      <c r="R180" s="11" t="str">
        <f t="shared" si="24"/>
        <v/>
      </c>
      <c r="S180" s="11" t="str">
        <f t="shared" si="25"/>
        <v/>
      </c>
      <c r="T180" s="11" t="str">
        <f t="shared" si="26"/>
        <v/>
      </c>
      <c r="U180" s="11" t="str">
        <f t="shared" si="27"/>
        <v/>
      </c>
      <c r="V180" s="11" t="str">
        <f t="shared" si="28"/>
        <v/>
      </c>
      <c r="W180" s="11" t="str">
        <f t="shared" si="29"/>
        <v/>
      </c>
      <c r="X180" s="65" t="str">
        <f t="shared" si="30"/>
        <v/>
      </c>
      <c r="Y180" s="66" t="str">
        <f t="shared" si="31"/>
        <v/>
      </c>
      <c r="Z180" s="67" t="str">
        <f t="shared" si="32"/>
        <v/>
      </c>
      <c r="AA180" s="68" t="str">
        <f>IF(A180&lt;&gt;"", _xlfn.XLOOKUP(A180, node!$C$2:$C$500, node!$J$2:$J$500)*D180/O180, "")</f>
        <v/>
      </c>
      <c r="AB180" s="69" t="str">
        <f>IF(A180&lt;&gt;"", _xlfn.XLOOKUP(A180, node!$C$2:$C$500, node!$K$2:$K$500)*D180/O180, "")</f>
        <v/>
      </c>
      <c r="AC180" s="72" t="str">
        <f>IF(A180&lt;&gt;"",SUMIFS(node!$L$2:$L$500, node!$C$2:$C$500,"="&amp;A180, deployment!$C$2:$C$500,"&lt;&gt;"&amp;""),"")</f>
        <v/>
      </c>
      <c r="AD180" s="72" t="str">
        <f>IF(A180&lt;&gt;"",SUMIFS(node!$M$2:$M$500, node!$C$2:$C$500,"="&amp;A180, deployment!$C$2:$C$500,"&lt;&gt;"&amp;""),"")</f>
        <v/>
      </c>
    </row>
    <row r="181" spans="1:30" ht="15.75" customHeight="1" x14ac:dyDescent="0.25">
      <c r="A181" s="58" t="str">
        <f>IF(ISNONTEXT(node_raw[[#This Row],[Column2]]), "", node_raw[[#This Row],[Column2]])</f>
        <v/>
      </c>
      <c r="B181" s="60" t="str">
        <f>IF(A181&lt;&gt;"", _xlfn.XLOOKUP(A181, node!$C$2:$C$500, node!$D$2:$D$500), "")</f>
        <v/>
      </c>
      <c r="C181" s="61" t="str">
        <f>IF(A181&lt;&gt;"", _xlfn.XLOOKUP(A181, node!$C$2:$C$500, node!$E$2:$E$500), "")</f>
        <v/>
      </c>
      <c r="D181" s="61" t="str">
        <f>IF(A181&lt;&gt;"",COUNTIFS(node!$C$2:$C$500,"="&amp;A181, node!$C$2:$C$500,"&lt;&gt;"&amp;""),"")</f>
        <v/>
      </c>
      <c r="E181" s="62" t="str">
        <f>IF(A181&lt;&gt;"",SUMIFS(node!$F$2:$F$500, node!$C$2:$C$500,"="&amp;A181, node!$C$2:$C$500,"&lt;&gt;"&amp;"")/(B181*D181),"")</f>
        <v/>
      </c>
      <c r="F181" s="77" t="str">
        <f>IF(A181&lt;&gt;"",SUMIFS(node!$H$2:$H$500, node!$C$2:$C$500,"="&amp;A181, node!$C$2:$C$500,"&lt;&gt;"&amp;"")/(C181*D181),"")</f>
        <v/>
      </c>
      <c r="G181" s="75" t="str">
        <f>IF(A181&lt;&gt;"",SUMIFS(deployment!$F$2:$F$500, deployment!$D$2:$D$500,"="&amp;A181, deployment!$D$2:$D$500,"&lt;&gt;"&amp;""),"")</f>
        <v/>
      </c>
      <c r="H181" s="12" t="str">
        <f>IF(A181&lt;&gt;"",SUMIFS(deployment!$G$2:$G$500, deployment!$D$2:$D$500,"="&amp;A181, deployment!$D$2:$D$500,"&lt;&gt;"&amp;""),"")</f>
        <v/>
      </c>
      <c r="I181" s="13" t="str">
        <f>IF(A181&lt;&gt;"",SUMIFS(deployment!$H$2:$H$500, deployment!$D$2:$D$500,"="&amp;A181, deployment!$D$2:$D$500,"&lt;&gt;"&amp;""),"")</f>
        <v/>
      </c>
      <c r="J181" s="15" t="str">
        <f>IF(A181&lt;&gt;"",SUMIFS(deployment!$I$2:$I$500, deployment!$D$2:$D$500,"="&amp;A181, deployment!$D$2:$D$500,"&lt;&gt;"&amp;""),"")</f>
        <v/>
      </c>
      <c r="K181" s="43" t="str">
        <f>IF(A181&lt;&gt;"",SUMIFS(deployment!$J$2:$J$500, deployment!$D$2:$D$500,"="&amp;A181, deployment!$D$2:$D$500,"&lt;&gt;"&amp;""),"")</f>
        <v/>
      </c>
      <c r="L181" s="43" t="str">
        <f>IF(A181&lt;&gt;"",SUMIFS(deployment!$K$2:$K$500, deployment!$D$2:$D$500,"="&amp;A181, deployment!$D$2:$D$500,"&lt;&gt;"&amp;""),"")</f>
        <v/>
      </c>
      <c r="M181" s="43" t="str">
        <f>IF(A181&lt;&gt;"",SUMIFS(deployment!$L$2:$L$500, deployment!$D$2:$D$500,"="&amp;A181, deployment!$D$2:$D$500,"&lt;&gt;"&amp;""),"")</f>
        <v/>
      </c>
      <c r="N181" s="43" t="str">
        <f>IF(A181&lt;&gt;"",SUMIFS(deployment!$M$2:$M$500, deployment!$D$2:$D$500,"="&amp;A181, deployment!$D$2:$D$500,"&lt;&gt;"&amp;""),"")</f>
        <v/>
      </c>
      <c r="O181" s="63"/>
      <c r="P181" s="64" t="str">
        <f t="shared" si="22"/>
        <v/>
      </c>
      <c r="Q181" s="64" t="str">
        <f t="shared" si="23"/>
        <v/>
      </c>
      <c r="R181" s="11" t="str">
        <f t="shared" si="24"/>
        <v/>
      </c>
      <c r="S181" s="11" t="str">
        <f t="shared" si="25"/>
        <v/>
      </c>
      <c r="T181" s="11" t="str">
        <f t="shared" si="26"/>
        <v/>
      </c>
      <c r="U181" s="11" t="str">
        <f t="shared" si="27"/>
        <v/>
      </c>
      <c r="V181" s="11" t="str">
        <f t="shared" si="28"/>
        <v/>
      </c>
      <c r="W181" s="11" t="str">
        <f t="shared" si="29"/>
        <v/>
      </c>
      <c r="X181" s="65" t="str">
        <f t="shared" si="30"/>
        <v/>
      </c>
      <c r="Y181" s="66" t="str">
        <f t="shared" si="31"/>
        <v/>
      </c>
      <c r="Z181" s="67" t="str">
        <f t="shared" si="32"/>
        <v/>
      </c>
      <c r="AA181" s="68" t="str">
        <f>IF(A181&lt;&gt;"", _xlfn.XLOOKUP(A181, node!$C$2:$C$500, node!$J$2:$J$500)*D181/O181, "")</f>
        <v/>
      </c>
      <c r="AB181" s="69" t="str">
        <f>IF(A181&lt;&gt;"", _xlfn.XLOOKUP(A181, node!$C$2:$C$500, node!$K$2:$K$500)*D181/O181, "")</f>
        <v/>
      </c>
      <c r="AC181" s="72" t="str">
        <f>IF(A181&lt;&gt;"",SUMIFS(node!$L$2:$L$500, node!$C$2:$C$500,"="&amp;A181, deployment!$C$2:$C$500,"&lt;&gt;"&amp;""),"")</f>
        <v/>
      </c>
      <c r="AD181" s="72" t="str">
        <f>IF(A181&lt;&gt;"",SUMIFS(node!$M$2:$M$500, node!$C$2:$C$500,"="&amp;A181, deployment!$C$2:$C$500,"&lt;&gt;"&amp;""),"")</f>
        <v/>
      </c>
    </row>
    <row r="182" spans="1:30" ht="15.75" customHeight="1" x14ac:dyDescent="0.25">
      <c r="A182" s="58" t="str">
        <f>IF(ISNONTEXT(node_raw[[#This Row],[Column2]]), "", node_raw[[#This Row],[Column2]])</f>
        <v/>
      </c>
      <c r="B182" s="60" t="str">
        <f>IF(A182&lt;&gt;"", _xlfn.XLOOKUP(A182, node!$C$2:$C$500, node!$D$2:$D$500), "")</f>
        <v/>
      </c>
      <c r="C182" s="61" t="str">
        <f>IF(A182&lt;&gt;"", _xlfn.XLOOKUP(A182, node!$C$2:$C$500, node!$E$2:$E$500), "")</f>
        <v/>
      </c>
      <c r="D182" s="61" t="str">
        <f>IF(A182&lt;&gt;"",COUNTIFS(node!$C$2:$C$500,"="&amp;A182, node!$C$2:$C$500,"&lt;&gt;"&amp;""),"")</f>
        <v/>
      </c>
      <c r="E182" s="62" t="str">
        <f>IF(A182&lt;&gt;"",SUMIFS(node!$F$2:$F$500, node!$C$2:$C$500,"="&amp;A182, node!$C$2:$C$500,"&lt;&gt;"&amp;"")/(B182*D182),"")</f>
        <v/>
      </c>
      <c r="F182" s="77" t="str">
        <f>IF(A182&lt;&gt;"",SUMIFS(node!$H$2:$H$500, node!$C$2:$C$500,"="&amp;A182, node!$C$2:$C$500,"&lt;&gt;"&amp;"")/(C182*D182),"")</f>
        <v/>
      </c>
      <c r="G182" s="75" t="str">
        <f>IF(A182&lt;&gt;"",SUMIFS(deployment!$F$2:$F$500, deployment!$D$2:$D$500,"="&amp;A182, deployment!$D$2:$D$500,"&lt;&gt;"&amp;""),"")</f>
        <v/>
      </c>
      <c r="H182" s="12" t="str">
        <f>IF(A182&lt;&gt;"",SUMIFS(deployment!$G$2:$G$500, deployment!$D$2:$D$500,"="&amp;A182, deployment!$D$2:$D$500,"&lt;&gt;"&amp;""),"")</f>
        <v/>
      </c>
      <c r="I182" s="13" t="str">
        <f>IF(A182&lt;&gt;"",SUMIFS(deployment!$H$2:$H$500, deployment!$D$2:$D$500,"="&amp;A182, deployment!$D$2:$D$500,"&lt;&gt;"&amp;""),"")</f>
        <v/>
      </c>
      <c r="J182" s="15" t="str">
        <f>IF(A182&lt;&gt;"",SUMIFS(deployment!$I$2:$I$500, deployment!$D$2:$D$500,"="&amp;A182, deployment!$D$2:$D$500,"&lt;&gt;"&amp;""),"")</f>
        <v/>
      </c>
      <c r="K182" s="43" t="str">
        <f>IF(A182&lt;&gt;"",SUMIFS(deployment!$J$2:$J$500, deployment!$D$2:$D$500,"="&amp;A182, deployment!$D$2:$D$500,"&lt;&gt;"&amp;""),"")</f>
        <v/>
      </c>
      <c r="L182" s="43" t="str">
        <f>IF(A182&lt;&gt;"",SUMIFS(deployment!$K$2:$K$500, deployment!$D$2:$D$500,"="&amp;A182, deployment!$D$2:$D$500,"&lt;&gt;"&amp;""),"")</f>
        <v/>
      </c>
      <c r="M182" s="43" t="str">
        <f>IF(A182&lt;&gt;"",SUMIFS(deployment!$L$2:$L$500, deployment!$D$2:$D$500,"="&amp;A182, deployment!$D$2:$D$500,"&lt;&gt;"&amp;""),"")</f>
        <v/>
      </c>
      <c r="N182" s="43" t="str">
        <f>IF(A182&lt;&gt;"",SUMIFS(deployment!$M$2:$M$500, deployment!$D$2:$D$500,"="&amp;A182, deployment!$D$2:$D$500,"&lt;&gt;"&amp;""),"")</f>
        <v/>
      </c>
      <c r="O182" s="63"/>
      <c r="P182" s="64" t="str">
        <f t="shared" si="22"/>
        <v/>
      </c>
      <c r="Q182" s="64" t="str">
        <f t="shared" si="23"/>
        <v/>
      </c>
      <c r="R182" s="11" t="str">
        <f t="shared" si="24"/>
        <v/>
      </c>
      <c r="S182" s="11" t="str">
        <f t="shared" si="25"/>
        <v/>
      </c>
      <c r="T182" s="11" t="str">
        <f t="shared" si="26"/>
        <v/>
      </c>
      <c r="U182" s="11" t="str">
        <f t="shared" si="27"/>
        <v/>
      </c>
      <c r="V182" s="11" t="str">
        <f t="shared" si="28"/>
        <v/>
      </c>
      <c r="W182" s="11" t="str">
        <f t="shared" si="29"/>
        <v/>
      </c>
      <c r="X182" s="65" t="str">
        <f t="shared" si="30"/>
        <v/>
      </c>
      <c r="Y182" s="66" t="str">
        <f t="shared" si="31"/>
        <v/>
      </c>
      <c r="Z182" s="67" t="str">
        <f t="shared" si="32"/>
        <v/>
      </c>
      <c r="AA182" s="68" t="str">
        <f>IF(A182&lt;&gt;"", _xlfn.XLOOKUP(A182, node!$C$2:$C$500, node!$J$2:$J$500)*D182/O182, "")</f>
        <v/>
      </c>
      <c r="AB182" s="69" t="str">
        <f>IF(A182&lt;&gt;"", _xlfn.XLOOKUP(A182, node!$C$2:$C$500, node!$K$2:$K$500)*D182/O182, "")</f>
        <v/>
      </c>
      <c r="AC182" s="72" t="str">
        <f>IF(A182&lt;&gt;"",SUMIFS(node!$L$2:$L$500, node!$C$2:$C$500,"="&amp;A182, deployment!$C$2:$C$500,"&lt;&gt;"&amp;""),"")</f>
        <v/>
      </c>
      <c r="AD182" s="72" t="str">
        <f>IF(A182&lt;&gt;"",SUMIFS(node!$M$2:$M$500, node!$C$2:$C$500,"="&amp;A182, deployment!$C$2:$C$500,"&lt;&gt;"&amp;""),"")</f>
        <v/>
      </c>
    </row>
    <row r="183" spans="1:30" ht="15.75" customHeight="1" x14ac:dyDescent="0.25">
      <c r="A183" s="58" t="str">
        <f>IF(ISNONTEXT(node_raw[[#This Row],[Column2]]), "", node_raw[[#This Row],[Column2]])</f>
        <v/>
      </c>
      <c r="B183" s="60" t="str">
        <f>IF(A183&lt;&gt;"", _xlfn.XLOOKUP(A183, node!$C$2:$C$500, node!$D$2:$D$500), "")</f>
        <v/>
      </c>
      <c r="C183" s="61" t="str">
        <f>IF(A183&lt;&gt;"", _xlfn.XLOOKUP(A183, node!$C$2:$C$500, node!$E$2:$E$500), "")</f>
        <v/>
      </c>
      <c r="D183" s="61" t="str">
        <f>IF(A183&lt;&gt;"",COUNTIFS(node!$C$2:$C$500,"="&amp;A183, node!$C$2:$C$500,"&lt;&gt;"&amp;""),"")</f>
        <v/>
      </c>
      <c r="E183" s="62" t="str">
        <f>IF(A183&lt;&gt;"",SUMIFS(node!$F$2:$F$500, node!$C$2:$C$500,"="&amp;A183, node!$C$2:$C$500,"&lt;&gt;"&amp;"")/(B183*D183),"")</f>
        <v/>
      </c>
      <c r="F183" s="77" t="str">
        <f>IF(A183&lt;&gt;"",SUMIFS(node!$H$2:$H$500, node!$C$2:$C$500,"="&amp;A183, node!$C$2:$C$500,"&lt;&gt;"&amp;"")/(C183*D183),"")</f>
        <v/>
      </c>
      <c r="G183" s="75" t="str">
        <f>IF(A183&lt;&gt;"",SUMIFS(deployment!$F$2:$F$500, deployment!$D$2:$D$500,"="&amp;A183, deployment!$D$2:$D$500,"&lt;&gt;"&amp;""),"")</f>
        <v/>
      </c>
      <c r="H183" s="12" t="str">
        <f>IF(A183&lt;&gt;"",SUMIFS(deployment!$G$2:$G$500, deployment!$D$2:$D$500,"="&amp;A183, deployment!$D$2:$D$500,"&lt;&gt;"&amp;""),"")</f>
        <v/>
      </c>
      <c r="I183" s="13" t="str">
        <f>IF(A183&lt;&gt;"",SUMIFS(deployment!$H$2:$H$500, deployment!$D$2:$D$500,"="&amp;A183, deployment!$D$2:$D$500,"&lt;&gt;"&amp;""),"")</f>
        <v/>
      </c>
      <c r="J183" s="15" t="str">
        <f>IF(A183&lt;&gt;"",SUMIFS(deployment!$I$2:$I$500, deployment!$D$2:$D$500,"="&amp;A183, deployment!$D$2:$D$500,"&lt;&gt;"&amp;""),"")</f>
        <v/>
      </c>
      <c r="K183" s="43" t="str">
        <f>IF(A183&lt;&gt;"",SUMIFS(deployment!$J$2:$J$500, deployment!$D$2:$D$500,"="&amp;A183, deployment!$D$2:$D$500,"&lt;&gt;"&amp;""),"")</f>
        <v/>
      </c>
      <c r="L183" s="43" t="str">
        <f>IF(A183&lt;&gt;"",SUMIFS(deployment!$K$2:$K$500, deployment!$D$2:$D$500,"="&amp;A183, deployment!$D$2:$D$500,"&lt;&gt;"&amp;""),"")</f>
        <v/>
      </c>
      <c r="M183" s="43" t="str">
        <f>IF(A183&lt;&gt;"",SUMIFS(deployment!$L$2:$L$500, deployment!$D$2:$D$500,"="&amp;A183, deployment!$D$2:$D$500,"&lt;&gt;"&amp;""),"")</f>
        <v/>
      </c>
      <c r="N183" s="43" t="str">
        <f>IF(A183&lt;&gt;"",SUMIFS(deployment!$M$2:$M$500, deployment!$D$2:$D$500,"="&amp;A183, deployment!$D$2:$D$500,"&lt;&gt;"&amp;""),"")</f>
        <v/>
      </c>
      <c r="O183" s="63"/>
      <c r="P183" s="64" t="str">
        <f t="shared" si="22"/>
        <v/>
      </c>
      <c r="Q183" s="64" t="str">
        <f t="shared" si="23"/>
        <v/>
      </c>
      <c r="R183" s="11" t="str">
        <f t="shared" si="24"/>
        <v/>
      </c>
      <c r="S183" s="11" t="str">
        <f t="shared" si="25"/>
        <v/>
      </c>
      <c r="T183" s="11" t="str">
        <f t="shared" si="26"/>
        <v/>
      </c>
      <c r="U183" s="11" t="str">
        <f t="shared" si="27"/>
        <v/>
      </c>
      <c r="V183" s="11" t="str">
        <f t="shared" si="28"/>
        <v/>
      </c>
      <c r="W183" s="11" t="str">
        <f t="shared" si="29"/>
        <v/>
      </c>
      <c r="X183" s="65" t="str">
        <f t="shared" si="30"/>
        <v/>
      </c>
      <c r="Y183" s="66" t="str">
        <f t="shared" si="31"/>
        <v/>
      </c>
      <c r="Z183" s="67" t="str">
        <f t="shared" si="32"/>
        <v/>
      </c>
      <c r="AA183" s="68" t="str">
        <f>IF(A183&lt;&gt;"", _xlfn.XLOOKUP(A183, node!$C$2:$C$500, node!$J$2:$J$500)*D183/O183, "")</f>
        <v/>
      </c>
      <c r="AB183" s="69" t="str">
        <f>IF(A183&lt;&gt;"", _xlfn.XLOOKUP(A183, node!$C$2:$C$500, node!$K$2:$K$500)*D183/O183, "")</f>
        <v/>
      </c>
      <c r="AC183" s="72" t="str">
        <f>IF(A183&lt;&gt;"",SUMIFS(node!$L$2:$L$500, node!$C$2:$C$500,"="&amp;A183, deployment!$C$2:$C$500,"&lt;&gt;"&amp;""),"")</f>
        <v/>
      </c>
      <c r="AD183" s="72" t="str">
        <f>IF(A183&lt;&gt;"",SUMIFS(node!$M$2:$M$500, node!$C$2:$C$500,"="&amp;A183, deployment!$C$2:$C$500,"&lt;&gt;"&amp;""),"")</f>
        <v/>
      </c>
    </row>
    <row r="184" spans="1:30" ht="15.75" customHeight="1" x14ac:dyDescent="0.25">
      <c r="A184" s="58" t="str">
        <f>IF(ISNONTEXT(node_raw[[#This Row],[Column2]]), "", node_raw[[#This Row],[Column2]])</f>
        <v/>
      </c>
      <c r="B184" s="60" t="str">
        <f>IF(A184&lt;&gt;"", _xlfn.XLOOKUP(A184, node!$C$2:$C$500, node!$D$2:$D$500), "")</f>
        <v/>
      </c>
      <c r="C184" s="61" t="str">
        <f>IF(A184&lt;&gt;"", _xlfn.XLOOKUP(A184, node!$C$2:$C$500, node!$E$2:$E$500), "")</f>
        <v/>
      </c>
      <c r="D184" s="61" t="str">
        <f>IF(A184&lt;&gt;"",COUNTIFS(node!$C$2:$C$500,"="&amp;A184, node!$C$2:$C$500,"&lt;&gt;"&amp;""),"")</f>
        <v/>
      </c>
      <c r="E184" s="62" t="str">
        <f>IF(A184&lt;&gt;"",SUMIFS(node!$F$2:$F$500, node!$C$2:$C$500,"="&amp;A184, node!$C$2:$C$500,"&lt;&gt;"&amp;"")/(B184*D184),"")</f>
        <v/>
      </c>
      <c r="F184" s="77" t="str">
        <f>IF(A184&lt;&gt;"",SUMIFS(node!$H$2:$H$500, node!$C$2:$C$500,"="&amp;A184, node!$C$2:$C$500,"&lt;&gt;"&amp;"")/(C184*D184),"")</f>
        <v/>
      </c>
      <c r="G184" s="75" t="str">
        <f>IF(A184&lt;&gt;"",SUMIFS(deployment!$F$2:$F$500, deployment!$D$2:$D$500,"="&amp;A184, deployment!$D$2:$D$500,"&lt;&gt;"&amp;""),"")</f>
        <v/>
      </c>
      <c r="H184" s="12" t="str">
        <f>IF(A184&lt;&gt;"",SUMIFS(deployment!$G$2:$G$500, deployment!$D$2:$D$500,"="&amp;A184, deployment!$D$2:$D$500,"&lt;&gt;"&amp;""),"")</f>
        <v/>
      </c>
      <c r="I184" s="13" t="str">
        <f>IF(A184&lt;&gt;"",SUMIFS(deployment!$H$2:$H$500, deployment!$D$2:$D$500,"="&amp;A184, deployment!$D$2:$D$500,"&lt;&gt;"&amp;""),"")</f>
        <v/>
      </c>
      <c r="J184" s="15" t="str">
        <f>IF(A184&lt;&gt;"",SUMIFS(deployment!$I$2:$I$500, deployment!$D$2:$D$500,"="&amp;A184, deployment!$D$2:$D$500,"&lt;&gt;"&amp;""),"")</f>
        <v/>
      </c>
      <c r="K184" s="43" t="str">
        <f>IF(A184&lt;&gt;"",SUMIFS(deployment!$J$2:$J$500, deployment!$D$2:$D$500,"="&amp;A184, deployment!$D$2:$D$500,"&lt;&gt;"&amp;""),"")</f>
        <v/>
      </c>
      <c r="L184" s="43" t="str">
        <f>IF(A184&lt;&gt;"",SUMIFS(deployment!$K$2:$K$500, deployment!$D$2:$D$500,"="&amp;A184, deployment!$D$2:$D$500,"&lt;&gt;"&amp;""),"")</f>
        <v/>
      </c>
      <c r="M184" s="43" t="str">
        <f>IF(A184&lt;&gt;"",SUMIFS(deployment!$L$2:$L$500, deployment!$D$2:$D$500,"="&amp;A184, deployment!$D$2:$D$500,"&lt;&gt;"&amp;""),"")</f>
        <v/>
      </c>
      <c r="N184" s="43" t="str">
        <f>IF(A184&lt;&gt;"",SUMIFS(deployment!$M$2:$M$500, deployment!$D$2:$D$500,"="&amp;A184, deployment!$D$2:$D$500,"&lt;&gt;"&amp;""),"")</f>
        <v/>
      </c>
      <c r="O184" s="63"/>
      <c r="P184" s="64" t="str">
        <f t="shared" si="22"/>
        <v/>
      </c>
      <c r="Q184" s="64" t="str">
        <f t="shared" si="23"/>
        <v/>
      </c>
      <c r="R184" s="11" t="str">
        <f t="shared" si="24"/>
        <v/>
      </c>
      <c r="S184" s="11" t="str">
        <f t="shared" si="25"/>
        <v/>
      </c>
      <c r="T184" s="11" t="str">
        <f t="shared" si="26"/>
        <v/>
      </c>
      <c r="U184" s="11" t="str">
        <f t="shared" si="27"/>
        <v/>
      </c>
      <c r="V184" s="11" t="str">
        <f t="shared" si="28"/>
        <v/>
      </c>
      <c r="W184" s="11" t="str">
        <f t="shared" si="29"/>
        <v/>
      </c>
      <c r="X184" s="65" t="str">
        <f t="shared" si="30"/>
        <v/>
      </c>
      <c r="Y184" s="66" t="str">
        <f t="shared" si="31"/>
        <v/>
      </c>
      <c r="Z184" s="67" t="str">
        <f t="shared" si="32"/>
        <v/>
      </c>
      <c r="AA184" s="68" t="str">
        <f>IF(A184&lt;&gt;"", _xlfn.XLOOKUP(A184, node!$C$2:$C$500, node!$J$2:$J$500)*D184/O184, "")</f>
        <v/>
      </c>
      <c r="AB184" s="69" t="str">
        <f>IF(A184&lt;&gt;"", _xlfn.XLOOKUP(A184, node!$C$2:$C$500, node!$K$2:$K$500)*D184/O184, "")</f>
        <v/>
      </c>
      <c r="AC184" s="72" t="str">
        <f>IF(A184&lt;&gt;"",SUMIFS(node!$L$2:$L$500, node!$C$2:$C$500,"="&amp;A184, deployment!$C$2:$C$500,"&lt;&gt;"&amp;""),"")</f>
        <v/>
      </c>
      <c r="AD184" s="72" t="str">
        <f>IF(A184&lt;&gt;"",SUMIFS(node!$M$2:$M$500, node!$C$2:$C$500,"="&amp;A184, deployment!$C$2:$C$500,"&lt;&gt;"&amp;""),"")</f>
        <v/>
      </c>
    </row>
    <row r="185" spans="1:30" ht="15.75" customHeight="1" x14ac:dyDescent="0.25">
      <c r="A185" s="58" t="str">
        <f>IF(ISNONTEXT(node_raw[[#This Row],[Column2]]), "", node_raw[[#This Row],[Column2]])</f>
        <v/>
      </c>
      <c r="B185" s="60" t="str">
        <f>IF(A185&lt;&gt;"", _xlfn.XLOOKUP(A185, node!$C$2:$C$500, node!$D$2:$D$500), "")</f>
        <v/>
      </c>
      <c r="C185" s="61" t="str">
        <f>IF(A185&lt;&gt;"", _xlfn.XLOOKUP(A185, node!$C$2:$C$500, node!$E$2:$E$500), "")</f>
        <v/>
      </c>
      <c r="D185" s="61" t="str">
        <f>IF(A185&lt;&gt;"",COUNTIFS(node!$C$2:$C$500,"="&amp;A185, node!$C$2:$C$500,"&lt;&gt;"&amp;""),"")</f>
        <v/>
      </c>
      <c r="E185" s="62" t="str">
        <f>IF(A185&lt;&gt;"",SUMIFS(node!$F$2:$F$500, node!$C$2:$C$500,"="&amp;A185, node!$C$2:$C$500,"&lt;&gt;"&amp;"")/(B185*D185),"")</f>
        <v/>
      </c>
      <c r="F185" s="77" t="str">
        <f>IF(A185&lt;&gt;"",SUMIFS(node!$H$2:$H$500, node!$C$2:$C$500,"="&amp;A185, node!$C$2:$C$500,"&lt;&gt;"&amp;"")/(C185*D185),"")</f>
        <v/>
      </c>
      <c r="G185" s="75" t="str">
        <f>IF(A185&lt;&gt;"",SUMIFS(deployment!$F$2:$F$500, deployment!$D$2:$D$500,"="&amp;A185, deployment!$D$2:$D$500,"&lt;&gt;"&amp;""),"")</f>
        <v/>
      </c>
      <c r="H185" s="12" t="str">
        <f>IF(A185&lt;&gt;"",SUMIFS(deployment!$G$2:$G$500, deployment!$D$2:$D$500,"="&amp;A185, deployment!$D$2:$D$500,"&lt;&gt;"&amp;""),"")</f>
        <v/>
      </c>
      <c r="I185" s="13" t="str">
        <f>IF(A185&lt;&gt;"",SUMIFS(deployment!$H$2:$H$500, deployment!$D$2:$D$500,"="&amp;A185, deployment!$D$2:$D$500,"&lt;&gt;"&amp;""),"")</f>
        <v/>
      </c>
      <c r="J185" s="15" t="str">
        <f>IF(A185&lt;&gt;"",SUMIFS(deployment!$I$2:$I$500, deployment!$D$2:$D$500,"="&amp;A185, deployment!$D$2:$D$500,"&lt;&gt;"&amp;""),"")</f>
        <v/>
      </c>
      <c r="K185" s="43" t="str">
        <f>IF(A185&lt;&gt;"",SUMIFS(deployment!$J$2:$J$500, deployment!$D$2:$D$500,"="&amp;A185, deployment!$D$2:$D$500,"&lt;&gt;"&amp;""),"")</f>
        <v/>
      </c>
      <c r="L185" s="43" t="str">
        <f>IF(A185&lt;&gt;"",SUMIFS(deployment!$K$2:$K$500, deployment!$D$2:$D$500,"="&amp;A185, deployment!$D$2:$D$500,"&lt;&gt;"&amp;""),"")</f>
        <v/>
      </c>
      <c r="M185" s="43" t="str">
        <f>IF(A185&lt;&gt;"",SUMIFS(deployment!$L$2:$L$500, deployment!$D$2:$D$500,"="&amp;A185, deployment!$D$2:$D$500,"&lt;&gt;"&amp;""),"")</f>
        <v/>
      </c>
      <c r="N185" s="43" t="str">
        <f>IF(A185&lt;&gt;"",SUMIFS(deployment!$M$2:$M$500, deployment!$D$2:$D$500,"="&amp;A185, deployment!$D$2:$D$500,"&lt;&gt;"&amp;""),"")</f>
        <v/>
      </c>
      <c r="O185" s="63"/>
      <c r="P185" s="64" t="str">
        <f t="shared" si="22"/>
        <v/>
      </c>
      <c r="Q185" s="64" t="str">
        <f t="shared" si="23"/>
        <v/>
      </c>
      <c r="R185" s="11" t="str">
        <f t="shared" si="24"/>
        <v/>
      </c>
      <c r="S185" s="11" t="str">
        <f t="shared" si="25"/>
        <v/>
      </c>
      <c r="T185" s="11" t="str">
        <f t="shared" si="26"/>
        <v/>
      </c>
      <c r="U185" s="11" t="str">
        <f t="shared" si="27"/>
        <v/>
      </c>
      <c r="V185" s="11" t="str">
        <f t="shared" si="28"/>
        <v/>
      </c>
      <c r="W185" s="11" t="str">
        <f t="shared" si="29"/>
        <v/>
      </c>
      <c r="X185" s="65" t="str">
        <f t="shared" si="30"/>
        <v/>
      </c>
      <c r="Y185" s="66" t="str">
        <f t="shared" si="31"/>
        <v/>
      </c>
      <c r="Z185" s="67" t="str">
        <f t="shared" si="32"/>
        <v/>
      </c>
      <c r="AA185" s="68" t="str">
        <f>IF(A185&lt;&gt;"", _xlfn.XLOOKUP(A185, node!$C$2:$C$500, node!$J$2:$J$500)*D185/O185, "")</f>
        <v/>
      </c>
      <c r="AB185" s="69" t="str">
        <f>IF(A185&lt;&gt;"", _xlfn.XLOOKUP(A185, node!$C$2:$C$500, node!$K$2:$K$500)*D185/O185, "")</f>
        <v/>
      </c>
      <c r="AC185" s="72" t="str">
        <f>IF(A185&lt;&gt;"",SUMIFS(node!$L$2:$L$500, node!$C$2:$C$500,"="&amp;A185, deployment!$C$2:$C$500,"&lt;&gt;"&amp;""),"")</f>
        <v/>
      </c>
      <c r="AD185" s="72" t="str">
        <f>IF(A185&lt;&gt;"",SUMIFS(node!$M$2:$M$500, node!$C$2:$C$500,"="&amp;A185, deployment!$C$2:$C$500,"&lt;&gt;"&amp;""),"")</f>
        <v/>
      </c>
    </row>
    <row r="186" spans="1:30" ht="15.75" customHeight="1" x14ac:dyDescent="0.25">
      <c r="A186" s="58" t="str">
        <f>IF(ISNONTEXT(node_raw[[#This Row],[Column2]]), "", node_raw[[#This Row],[Column2]])</f>
        <v/>
      </c>
      <c r="B186" s="60" t="str">
        <f>IF(A186&lt;&gt;"", _xlfn.XLOOKUP(A186, node!$C$2:$C$500, node!$D$2:$D$500), "")</f>
        <v/>
      </c>
      <c r="C186" s="61" t="str">
        <f>IF(A186&lt;&gt;"", _xlfn.XLOOKUP(A186, node!$C$2:$C$500, node!$E$2:$E$500), "")</f>
        <v/>
      </c>
      <c r="D186" s="61" t="str">
        <f>IF(A186&lt;&gt;"",COUNTIFS(node!$C$2:$C$500,"="&amp;A186, node!$C$2:$C$500,"&lt;&gt;"&amp;""),"")</f>
        <v/>
      </c>
      <c r="E186" s="62" t="str">
        <f>IF(A186&lt;&gt;"",SUMIFS(node!$F$2:$F$500, node!$C$2:$C$500,"="&amp;A186, node!$C$2:$C$500,"&lt;&gt;"&amp;"")/(B186*D186),"")</f>
        <v/>
      </c>
      <c r="F186" s="77" t="str">
        <f>IF(A186&lt;&gt;"",SUMIFS(node!$H$2:$H$500, node!$C$2:$C$500,"="&amp;A186, node!$C$2:$C$500,"&lt;&gt;"&amp;"")/(C186*D186),"")</f>
        <v/>
      </c>
      <c r="G186" s="75" t="str">
        <f>IF(A186&lt;&gt;"",SUMIFS(deployment!$F$2:$F$500, deployment!$D$2:$D$500,"="&amp;A186, deployment!$D$2:$D$500,"&lt;&gt;"&amp;""),"")</f>
        <v/>
      </c>
      <c r="H186" s="12" t="str">
        <f>IF(A186&lt;&gt;"",SUMIFS(deployment!$G$2:$G$500, deployment!$D$2:$D$500,"="&amp;A186, deployment!$D$2:$D$500,"&lt;&gt;"&amp;""),"")</f>
        <v/>
      </c>
      <c r="I186" s="13" t="str">
        <f>IF(A186&lt;&gt;"",SUMIFS(deployment!$H$2:$H$500, deployment!$D$2:$D$500,"="&amp;A186, deployment!$D$2:$D$500,"&lt;&gt;"&amp;""),"")</f>
        <v/>
      </c>
      <c r="J186" s="15" t="str">
        <f>IF(A186&lt;&gt;"",SUMIFS(deployment!$I$2:$I$500, deployment!$D$2:$D$500,"="&amp;A186, deployment!$D$2:$D$500,"&lt;&gt;"&amp;""),"")</f>
        <v/>
      </c>
      <c r="K186" s="43" t="str">
        <f>IF(A186&lt;&gt;"",SUMIFS(deployment!$J$2:$J$500, deployment!$D$2:$D$500,"="&amp;A186, deployment!$D$2:$D$500,"&lt;&gt;"&amp;""),"")</f>
        <v/>
      </c>
      <c r="L186" s="43" t="str">
        <f>IF(A186&lt;&gt;"",SUMIFS(deployment!$K$2:$K$500, deployment!$D$2:$D$500,"="&amp;A186, deployment!$D$2:$D$500,"&lt;&gt;"&amp;""),"")</f>
        <v/>
      </c>
      <c r="M186" s="43" t="str">
        <f>IF(A186&lt;&gt;"",SUMIFS(deployment!$L$2:$L$500, deployment!$D$2:$D$500,"="&amp;A186, deployment!$D$2:$D$500,"&lt;&gt;"&amp;""),"")</f>
        <v/>
      </c>
      <c r="N186" s="43" t="str">
        <f>IF(A186&lt;&gt;"",SUMIFS(deployment!$M$2:$M$500, deployment!$D$2:$D$500,"="&amp;A186, deployment!$D$2:$D$500,"&lt;&gt;"&amp;""),"")</f>
        <v/>
      </c>
      <c r="O186" s="63"/>
      <c r="P186" s="64" t="str">
        <f t="shared" si="22"/>
        <v/>
      </c>
      <c r="Q186" s="64" t="str">
        <f t="shared" si="23"/>
        <v/>
      </c>
      <c r="R186" s="11" t="str">
        <f t="shared" si="24"/>
        <v/>
      </c>
      <c r="S186" s="11" t="str">
        <f t="shared" si="25"/>
        <v/>
      </c>
      <c r="T186" s="11" t="str">
        <f t="shared" si="26"/>
        <v/>
      </c>
      <c r="U186" s="11" t="str">
        <f t="shared" si="27"/>
        <v/>
      </c>
      <c r="V186" s="11" t="str">
        <f t="shared" si="28"/>
        <v/>
      </c>
      <c r="W186" s="11" t="str">
        <f t="shared" si="29"/>
        <v/>
      </c>
      <c r="X186" s="65" t="str">
        <f t="shared" si="30"/>
        <v/>
      </c>
      <c r="Y186" s="66" t="str">
        <f t="shared" si="31"/>
        <v/>
      </c>
      <c r="Z186" s="67" t="str">
        <f t="shared" si="32"/>
        <v/>
      </c>
      <c r="AA186" s="68" t="str">
        <f>IF(A186&lt;&gt;"", _xlfn.XLOOKUP(A186, node!$C$2:$C$500, node!$J$2:$J$500)*D186/O186, "")</f>
        <v/>
      </c>
      <c r="AB186" s="69" t="str">
        <f>IF(A186&lt;&gt;"", _xlfn.XLOOKUP(A186, node!$C$2:$C$500, node!$K$2:$K$500)*D186/O186, "")</f>
        <v/>
      </c>
      <c r="AC186" s="72" t="str">
        <f>IF(A186&lt;&gt;"",SUMIFS(node!$L$2:$L$500, node!$C$2:$C$500,"="&amp;A186, deployment!$C$2:$C$500,"&lt;&gt;"&amp;""),"")</f>
        <v/>
      </c>
      <c r="AD186" s="72" t="str">
        <f>IF(A186&lt;&gt;"",SUMIFS(node!$M$2:$M$500, node!$C$2:$C$500,"="&amp;A186, deployment!$C$2:$C$500,"&lt;&gt;"&amp;""),"")</f>
        <v/>
      </c>
    </row>
    <row r="187" spans="1:30" ht="15.75" customHeight="1" x14ac:dyDescent="0.25">
      <c r="A187" s="58" t="str">
        <f>IF(ISNONTEXT(node_raw[[#This Row],[Column2]]), "", node_raw[[#This Row],[Column2]])</f>
        <v/>
      </c>
      <c r="B187" s="60" t="str">
        <f>IF(A187&lt;&gt;"", _xlfn.XLOOKUP(A187, node!$C$2:$C$500, node!$D$2:$D$500), "")</f>
        <v/>
      </c>
      <c r="C187" s="61" t="str">
        <f>IF(A187&lt;&gt;"", _xlfn.XLOOKUP(A187, node!$C$2:$C$500, node!$E$2:$E$500), "")</f>
        <v/>
      </c>
      <c r="D187" s="61" t="str">
        <f>IF(A187&lt;&gt;"",COUNTIFS(node!$C$2:$C$500,"="&amp;A187, node!$C$2:$C$500,"&lt;&gt;"&amp;""),"")</f>
        <v/>
      </c>
      <c r="E187" s="62" t="str">
        <f>IF(A187&lt;&gt;"",SUMIFS(node!$F$2:$F$500, node!$C$2:$C$500,"="&amp;A187, node!$C$2:$C$500,"&lt;&gt;"&amp;"")/(B187*D187),"")</f>
        <v/>
      </c>
      <c r="F187" s="77" t="str">
        <f>IF(A187&lt;&gt;"",SUMIFS(node!$H$2:$H$500, node!$C$2:$C$500,"="&amp;A187, node!$C$2:$C$500,"&lt;&gt;"&amp;"")/(C187*D187),"")</f>
        <v/>
      </c>
      <c r="G187" s="75" t="str">
        <f>IF(A187&lt;&gt;"",SUMIFS(deployment!$F$2:$F$500, deployment!$D$2:$D$500,"="&amp;A187, deployment!$D$2:$D$500,"&lt;&gt;"&amp;""),"")</f>
        <v/>
      </c>
      <c r="H187" s="12" t="str">
        <f>IF(A187&lt;&gt;"",SUMIFS(deployment!$G$2:$G$500, deployment!$D$2:$D$500,"="&amp;A187, deployment!$D$2:$D$500,"&lt;&gt;"&amp;""),"")</f>
        <v/>
      </c>
      <c r="I187" s="13" t="str">
        <f>IF(A187&lt;&gt;"",SUMIFS(deployment!$H$2:$H$500, deployment!$D$2:$D$500,"="&amp;A187, deployment!$D$2:$D$500,"&lt;&gt;"&amp;""),"")</f>
        <v/>
      </c>
      <c r="J187" s="15" t="str">
        <f>IF(A187&lt;&gt;"",SUMIFS(deployment!$I$2:$I$500, deployment!$D$2:$D$500,"="&amp;A187, deployment!$D$2:$D$500,"&lt;&gt;"&amp;""),"")</f>
        <v/>
      </c>
      <c r="K187" s="43" t="str">
        <f>IF(A187&lt;&gt;"",SUMIFS(deployment!$J$2:$J$500, deployment!$D$2:$D$500,"="&amp;A187, deployment!$D$2:$D$500,"&lt;&gt;"&amp;""),"")</f>
        <v/>
      </c>
      <c r="L187" s="43" t="str">
        <f>IF(A187&lt;&gt;"",SUMIFS(deployment!$K$2:$K$500, deployment!$D$2:$D$500,"="&amp;A187, deployment!$D$2:$D$500,"&lt;&gt;"&amp;""),"")</f>
        <v/>
      </c>
      <c r="M187" s="43" t="str">
        <f>IF(A187&lt;&gt;"",SUMIFS(deployment!$L$2:$L$500, deployment!$D$2:$D$500,"="&amp;A187, deployment!$D$2:$D$500,"&lt;&gt;"&amp;""),"")</f>
        <v/>
      </c>
      <c r="N187" s="43" t="str">
        <f>IF(A187&lt;&gt;"",SUMIFS(deployment!$M$2:$M$500, deployment!$D$2:$D$500,"="&amp;A187, deployment!$D$2:$D$500,"&lt;&gt;"&amp;""),"")</f>
        <v/>
      </c>
      <c r="O187" s="63"/>
      <c r="P187" s="64" t="str">
        <f t="shared" si="22"/>
        <v/>
      </c>
      <c r="Q187" s="64" t="str">
        <f t="shared" si="23"/>
        <v/>
      </c>
      <c r="R187" s="11" t="str">
        <f t="shared" si="24"/>
        <v/>
      </c>
      <c r="S187" s="11" t="str">
        <f t="shared" si="25"/>
        <v/>
      </c>
      <c r="T187" s="11" t="str">
        <f t="shared" si="26"/>
        <v/>
      </c>
      <c r="U187" s="11" t="str">
        <f t="shared" si="27"/>
        <v/>
      </c>
      <c r="V187" s="11" t="str">
        <f t="shared" si="28"/>
        <v/>
      </c>
      <c r="W187" s="11" t="str">
        <f t="shared" si="29"/>
        <v/>
      </c>
      <c r="X187" s="65" t="str">
        <f t="shared" si="30"/>
        <v/>
      </c>
      <c r="Y187" s="66" t="str">
        <f t="shared" si="31"/>
        <v/>
      </c>
      <c r="Z187" s="67" t="str">
        <f t="shared" si="32"/>
        <v/>
      </c>
      <c r="AA187" s="68" t="str">
        <f>IF(A187&lt;&gt;"", _xlfn.XLOOKUP(A187, node!$C$2:$C$500, node!$J$2:$J$500)*D187/O187, "")</f>
        <v/>
      </c>
      <c r="AB187" s="69" t="str">
        <f>IF(A187&lt;&gt;"", _xlfn.XLOOKUP(A187, node!$C$2:$C$500, node!$K$2:$K$500)*D187/O187, "")</f>
        <v/>
      </c>
      <c r="AC187" s="72" t="str">
        <f>IF(A187&lt;&gt;"",SUMIFS(node!$L$2:$L$500, node!$C$2:$C$500,"="&amp;A187, deployment!$C$2:$C$500,"&lt;&gt;"&amp;""),"")</f>
        <v/>
      </c>
      <c r="AD187" s="72" t="str">
        <f>IF(A187&lt;&gt;"",SUMIFS(node!$M$2:$M$500, node!$C$2:$C$500,"="&amp;A187, deployment!$C$2:$C$500,"&lt;&gt;"&amp;""),"")</f>
        <v/>
      </c>
    </row>
    <row r="188" spans="1:30" ht="15.75" customHeight="1" x14ac:dyDescent="0.25">
      <c r="A188" s="58" t="str">
        <f>IF(ISNONTEXT(node_raw[[#This Row],[Column2]]), "", node_raw[[#This Row],[Column2]])</f>
        <v/>
      </c>
      <c r="B188" s="60" t="str">
        <f>IF(A188&lt;&gt;"", _xlfn.XLOOKUP(A188, node!$C$2:$C$500, node!$D$2:$D$500), "")</f>
        <v/>
      </c>
      <c r="C188" s="61" t="str">
        <f>IF(A188&lt;&gt;"", _xlfn.XLOOKUP(A188, node!$C$2:$C$500, node!$E$2:$E$500), "")</f>
        <v/>
      </c>
      <c r="D188" s="61" t="str">
        <f>IF(A188&lt;&gt;"",COUNTIFS(node!$C$2:$C$500,"="&amp;A188, node!$C$2:$C$500,"&lt;&gt;"&amp;""),"")</f>
        <v/>
      </c>
      <c r="E188" s="62" t="str">
        <f>IF(A188&lt;&gt;"",SUMIFS(node!$F$2:$F$500, node!$C$2:$C$500,"="&amp;A188, node!$C$2:$C$500,"&lt;&gt;"&amp;"")/(B188*D188),"")</f>
        <v/>
      </c>
      <c r="F188" s="77" t="str">
        <f>IF(A188&lt;&gt;"",SUMIFS(node!$H$2:$H$500, node!$C$2:$C$500,"="&amp;A188, node!$C$2:$C$500,"&lt;&gt;"&amp;"")/(C188*D188),"")</f>
        <v/>
      </c>
      <c r="G188" s="75" t="str">
        <f>IF(A188&lt;&gt;"",SUMIFS(deployment!$F$2:$F$500, deployment!$D$2:$D$500,"="&amp;A188, deployment!$D$2:$D$500,"&lt;&gt;"&amp;""),"")</f>
        <v/>
      </c>
      <c r="H188" s="12" t="str">
        <f>IF(A188&lt;&gt;"",SUMIFS(deployment!$G$2:$G$500, deployment!$D$2:$D$500,"="&amp;A188, deployment!$D$2:$D$500,"&lt;&gt;"&amp;""),"")</f>
        <v/>
      </c>
      <c r="I188" s="13" t="str">
        <f>IF(A188&lt;&gt;"",SUMIFS(deployment!$H$2:$H$500, deployment!$D$2:$D$500,"="&amp;A188, deployment!$D$2:$D$500,"&lt;&gt;"&amp;""),"")</f>
        <v/>
      </c>
      <c r="J188" s="15" t="str">
        <f>IF(A188&lt;&gt;"",SUMIFS(deployment!$I$2:$I$500, deployment!$D$2:$D$500,"="&amp;A188, deployment!$D$2:$D$500,"&lt;&gt;"&amp;""),"")</f>
        <v/>
      </c>
      <c r="K188" s="43" t="str">
        <f>IF(A188&lt;&gt;"",SUMIFS(deployment!$J$2:$J$500, deployment!$D$2:$D$500,"="&amp;A188, deployment!$D$2:$D$500,"&lt;&gt;"&amp;""),"")</f>
        <v/>
      </c>
      <c r="L188" s="43" t="str">
        <f>IF(A188&lt;&gt;"",SUMIFS(deployment!$K$2:$K$500, deployment!$D$2:$D$500,"="&amp;A188, deployment!$D$2:$D$500,"&lt;&gt;"&amp;""),"")</f>
        <v/>
      </c>
      <c r="M188" s="43" t="str">
        <f>IF(A188&lt;&gt;"",SUMIFS(deployment!$L$2:$L$500, deployment!$D$2:$D$500,"="&amp;A188, deployment!$D$2:$D$500,"&lt;&gt;"&amp;""),"")</f>
        <v/>
      </c>
      <c r="N188" s="43" t="str">
        <f>IF(A188&lt;&gt;"",SUMIFS(deployment!$M$2:$M$500, deployment!$D$2:$D$500,"="&amp;A188, deployment!$D$2:$D$500,"&lt;&gt;"&amp;""),"")</f>
        <v/>
      </c>
      <c r="O188" s="63"/>
      <c r="P188" s="64" t="str">
        <f t="shared" si="22"/>
        <v/>
      </c>
      <c r="Q188" s="64" t="str">
        <f t="shared" si="23"/>
        <v/>
      </c>
      <c r="R188" s="11" t="str">
        <f t="shared" si="24"/>
        <v/>
      </c>
      <c r="S188" s="11" t="str">
        <f t="shared" si="25"/>
        <v/>
      </c>
      <c r="T188" s="11" t="str">
        <f t="shared" si="26"/>
        <v/>
      </c>
      <c r="U188" s="11" t="str">
        <f t="shared" si="27"/>
        <v/>
      </c>
      <c r="V188" s="11" t="str">
        <f t="shared" si="28"/>
        <v/>
      </c>
      <c r="W188" s="11" t="str">
        <f t="shared" si="29"/>
        <v/>
      </c>
      <c r="X188" s="65" t="str">
        <f t="shared" si="30"/>
        <v/>
      </c>
      <c r="Y188" s="66" t="str">
        <f t="shared" si="31"/>
        <v/>
      </c>
      <c r="Z188" s="67" t="str">
        <f t="shared" si="32"/>
        <v/>
      </c>
      <c r="AA188" s="68" t="str">
        <f>IF(A188&lt;&gt;"", _xlfn.XLOOKUP(A188, node!$C$2:$C$500, node!$J$2:$J$500)*D188/O188, "")</f>
        <v/>
      </c>
      <c r="AB188" s="69" t="str">
        <f>IF(A188&lt;&gt;"", _xlfn.XLOOKUP(A188, node!$C$2:$C$500, node!$K$2:$K$500)*D188/O188, "")</f>
        <v/>
      </c>
      <c r="AC188" s="72" t="str">
        <f>IF(A188&lt;&gt;"",SUMIFS(node!$L$2:$L$500, node!$C$2:$C$500,"="&amp;A188, deployment!$C$2:$C$500,"&lt;&gt;"&amp;""),"")</f>
        <v/>
      </c>
      <c r="AD188" s="72" t="str">
        <f>IF(A188&lt;&gt;"",SUMIFS(node!$M$2:$M$500, node!$C$2:$C$500,"="&amp;A188, deployment!$C$2:$C$500,"&lt;&gt;"&amp;""),"")</f>
        <v/>
      </c>
    </row>
    <row r="189" spans="1:30" ht="15.75" customHeight="1" x14ac:dyDescent="0.25">
      <c r="A189" s="58" t="str">
        <f>IF(ISNONTEXT(node_raw[[#This Row],[Column2]]), "", node_raw[[#This Row],[Column2]])</f>
        <v/>
      </c>
      <c r="B189" s="60" t="str">
        <f>IF(A189&lt;&gt;"", _xlfn.XLOOKUP(A189, node!$C$2:$C$500, node!$D$2:$D$500), "")</f>
        <v/>
      </c>
      <c r="C189" s="61" t="str">
        <f>IF(A189&lt;&gt;"", _xlfn.XLOOKUP(A189, node!$C$2:$C$500, node!$E$2:$E$500), "")</f>
        <v/>
      </c>
      <c r="D189" s="61" t="str">
        <f>IF(A189&lt;&gt;"",COUNTIFS(node!$C$2:$C$500,"="&amp;A189, node!$C$2:$C$500,"&lt;&gt;"&amp;""),"")</f>
        <v/>
      </c>
      <c r="E189" s="62" t="str">
        <f>IF(A189&lt;&gt;"",SUMIFS(node!$F$2:$F$500, node!$C$2:$C$500,"="&amp;A189, node!$C$2:$C$500,"&lt;&gt;"&amp;"")/(B189*D189),"")</f>
        <v/>
      </c>
      <c r="F189" s="77" t="str">
        <f>IF(A189&lt;&gt;"",SUMIFS(node!$H$2:$H$500, node!$C$2:$C$500,"="&amp;A189, node!$C$2:$C$500,"&lt;&gt;"&amp;"")/(C189*D189),"")</f>
        <v/>
      </c>
      <c r="G189" s="75" t="str">
        <f>IF(A189&lt;&gt;"",SUMIFS(deployment!$F$2:$F$500, deployment!$D$2:$D$500,"="&amp;A189, deployment!$D$2:$D$500,"&lt;&gt;"&amp;""),"")</f>
        <v/>
      </c>
      <c r="H189" s="12" t="str">
        <f>IF(A189&lt;&gt;"",SUMIFS(deployment!$G$2:$G$500, deployment!$D$2:$D$500,"="&amp;A189, deployment!$D$2:$D$500,"&lt;&gt;"&amp;""),"")</f>
        <v/>
      </c>
      <c r="I189" s="13" t="str">
        <f>IF(A189&lt;&gt;"",SUMIFS(deployment!$H$2:$H$500, deployment!$D$2:$D$500,"="&amp;A189, deployment!$D$2:$D$500,"&lt;&gt;"&amp;""),"")</f>
        <v/>
      </c>
      <c r="J189" s="15" t="str">
        <f>IF(A189&lt;&gt;"",SUMIFS(deployment!$I$2:$I$500, deployment!$D$2:$D$500,"="&amp;A189, deployment!$D$2:$D$500,"&lt;&gt;"&amp;""),"")</f>
        <v/>
      </c>
      <c r="K189" s="43" t="str">
        <f>IF(A189&lt;&gt;"",SUMIFS(deployment!$J$2:$J$500, deployment!$D$2:$D$500,"="&amp;A189, deployment!$D$2:$D$500,"&lt;&gt;"&amp;""),"")</f>
        <v/>
      </c>
      <c r="L189" s="43" t="str">
        <f>IF(A189&lt;&gt;"",SUMIFS(deployment!$K$2:$K$500, deployment!$D$2:$D$500,"="&amp;A189, deployment!$D$2:$D$500,"&lt;&gt;"&amp;""),"")</f>
        <v/>
      </c>
      <c r="M189" s="43" t="str">
        <f>IF(A189&lt;&gt;"",SUMIFS(deployment!$L$2:$L$500, deployment!$D$2:$D$500,"="&amp;A189, deployment!$D$2:$D$500,"&lt;&gt;"&amp;""),"")</f>
        <v/>
      </c>
      <c r="N189" s="43" t="str">
        <f>IF(A189&lt;&gt;"",SUMIFS(deployment!$M$2:$M$500, deployment!$D$2:$D$500,"="&amp;A189, deployment!$D$2:$D$500,"&lt;&gt;"&amp;""),"")</f>
        <v/>
      </c>
      <c r="O189" s="63"/>
      <c r="P189" s="64" t="str">
        <f t="shared" si="22"/>
        <v/>
      </c>
      <c r="Q189" s="64" t="str">
        <f t="shared" si="23"/>
        <v/>
      </c>
      <c r="R189" s="11" t="str">
        <f t="shared" si="24"/>
        <v/>
      </c>
      <c r="S189" s="11" t="str">
        <f t="shared" si="25"/>
        <v/>
      </c>
      <c r="T189" s="11" t="str">
        <f t="shared" si="26"/>
        <v/>
      </c>
      <c r="U189" s="11" t="str">
        <f t="shared" si="27"/>
        <v/>
      </c>
      <c r="V189" s="11" t="str">
        <f t="shared" si="28"/>
        <v/>
      </c>
      <c r="W189" s="11" t="str">
        <f t="shared" si="29"/>
        <v/>
      </c>
      <c r="X189" s="65" t="str">
        <f t="shared" si="30"/>
        <v/>
      </c>
      <c r="Y189" s="66" t="str">
        <f t="shared" si="31"/>
        <v/>
      </c>
      <c r="Z189" s="67" t="str">
        <f t="shared" si="32"/>
        <v/>
      </c>
      <c r="AA189" s="68" t="str">
        <f>IF(A189&lt;&gt;"", _xlfn.XLOOKUP(A189, node!$C$2:$C$500, node!$J$2:$J$500)*D189/O189, "")</f>
        <v/>
      </c>
      <c r="AB189" s="69" t="str">
        <f>IF(A189&lt;&gt;"", _xlfn.XLOOKUP(A189, node!$C$2:$C$500, node!$K$2:$K$500)*D189/O189, "")</f>
        <v/>
      </c>
      <c r="AC189" s="72" t="str">
        <f>IF(A189&lt;&gt;"",SUMIFS(node!$L$2:$L$500, node!$C$2:$C$500,"="&amp;A189, deployment!$C$2:$C$500,"&lt;&gt;"&amp;""),"")</f>
        <v/>
      </c>
      <c r="AD189" s="72" t="str">
        <f>IF(A189&lt;&gt;"",SUMIFS(node!$M$2:$M$500, node!$C$2:$C$500,"="&amp;A189, deployment!$C$2:$C$500,"&lt;&gt;"&amp;""),"")</f>
        <v/>
      </c>
    </row>
    <row r="190" spans="1:30" ht="15.75" customHeight="1" x14ac:dyDescent="0.25">
      <c r="A190" s="58" t="str">
        <f>IF(ISNONTEXT(node_raw[[#This Row],[Column2]]), "", node_raw[[#This Row],[Column2]])</f>
        <v/>
      </c>
      <c r="B190" s="60" t="str">
        <f>IF(A190&lt;&gt;"", _xlfn.XLOOKUP(A190, node!$C$2:$C$500, node!$D$2:$D$500), "")</f>
        <v/>
      </c>
      <c r="C190" s="61" t="str">
        <f>IF(A190&lt;&gt;"", _xlfn.XLOOKUP(A190, node!$C$2:$C$500, node!$E$2:$E$500), "")</f>
        <v/>
      </c>
      <c r="D190" s="61" t="str">
        <f>IF(A190&lt;&gt;"",COUNTIFS(node!$C$2:$C$500,"="&amp;A190, node!$C$2:$C$500,"&lt;&gt;"&amp;""),"")</f>
        <v/>
      </c>
      <c r="E190" s="62" t="str">
        <f>IF(A190&lt;&gt;"",SUMIFS(node!$F$2:$F$500, node!$C$2:$C$500,"="&amp;A190, node!$C$2:$C$500,"&lt;&gt;"&amp;"")/(B190*D190),"")</f>
        <v/>
      </c>
      <c r="F190" s="77" t="str">
        <f>IF(A190&lt;&gt;"",SUMIFS(node!$H$2:$H$500, node!$C$2:$C$500,"="&amp;A190, node!$C$2:$C$500,"&lt;&gt;"&amp;"")/(C190*D190),"")</f>
        <v/>
      </c>
      <c r="G190" s="75" t="str">
        <f>IF(A190&lt;&gt;"",SUMIFS(deployment!$F$2:$F$500, deployment!$D$2:$D$500,"="&amp;A190, deployment!$D$2:$D$500,"&lt;&gt;"&amp;""),"")</f>
        <v/>
      </c>
      <c r="H190" s="12" t="str">
        <f>IF(A190&lt;&gt;"",SUMIFS(deployment!$G$2:$G$500, deployment!$D$2:$D$500,"="&amp;A190, deployment!$D$2:$D$500,"&lt;&gt;"&amp;""),"")</f>
        <v/>
      </c>
      <c r="I190" s="13" t="str">
        <f>IF(A190&lt;&gt;"",SUMIFS(deployment!$H$2:$H$500, deployment!$D$2:$D$500,"="&amp;A190, deployment!$D$2:$D$500,"&lt;&gt;"&amp;""),"")</f>
        <v/>
      </c>
      <c r="J190" s="15" t="str">
        <f>IF(A190&lt;&gt;"",SUMIFS(deployment!$I$2:$I$500, deployment!$D$2:$D$500,"="&amp;A190, deployment!$D$2:$D$500,"&lt;&gt;"&amp;""),"")</f>
        <v/>
      </c>
      <c r="K190" s="43" t="str">
        <f>IF(A190&lt;&gt;"",SUMIFS(deployment!$J$2:$J$500, deployment!$D$2:$D$500,"="&amp;A190, deployment!$D$2:$D$500,"&lt;&gt;"&amp;""),"")</f>
        <v/>
      </c>
      <c r="L190" s="43" t="str">
        <f>IF(A190&lt;&gt;"",SUMIFS(deployment!$K$2:$K$500, deployment!$D$2:$D$500,"="&amp;A190, deployment!$D$2:$D$500,"&lt;&gt;"&amp;""),"")</f>
        <v/>
      </c>
      <c r="M190" s="43" t="str">
        <f>IF(A190&lt;&gt;"",SUMIFS(deployment!$L$2:$L$500, deployment!$D$2:$D$500,"="&amp;A190, deployment!$D$2:$D$500,"&lt;&gt;"&amp;""),"")</f>
        <v/>
      </c>
      <c r="N190" s="43" t="str">
        <f>IF(A190&lt;&gt;"",SUMIFS(deployment!$M$2:$M$500, deployment!$D$2:$D$500,"="&amp;A190, deployment!$D$2:$D$500,"&lt;&gt;"&amp;""),"")</f>
        <v/>
      </c>
      <c r="O190" s="63"/>
      <c r="P190" s="64" t="str">
        <f t="shared" si="22"/>
        <v/>
      </c>
      <c r="Q190" s="64" t="str">
        <f t="shared" si="23"/>
        <v/>
      </c>
      <c r="R190" s="11" t="str">
        <f t="shared" si="24"/>
        <v/>
      </c>
      <c r="S190" s="11" t="str">
        <f t="shared" si="25"/>
        <v/>
      </c>
      <c r="T190" s="11" t="str">
        <f t="shared" si="26"/>
        <v/>
      </c>
      <c r="U190" s="11" t="str">
        <f t="shared" si="27"/>
        <v/>
      </c>
      <c r="V190" s="11" t="str">
        <f t="shared" si="28"/>
        <v/>
      </c>
      <c r="W190" s="11" t="str">
        <f t="shared" si="29"/>
        <v/>
      </c>
      <c r="X190" s="65" t="str">
        <f t="shared" si="30"/>
        <v/>
      </c>
      <c r="Y190" s="66" t="str">
        <f t="shared" si="31"/>
        <v/>
      </c>
      <c r="Z190" s="67" t="str">
        <f t="shared" si="32"/>
        <v/>
      </c>
      <c r="AA190" s="68" t="str">
        <f>IF(A190&lt;&gt;"", _xlfn.XLOOKUP(A190, node!$C$2:$C$500, node!$J$2:$J$500)*D190/O190, "")</f>
        <v/>
      </c>
      <c r="AB190" s="69" t="str">
        <f>IF(A190&lt;&gt;"", _xlfn.XLOOKUP(A190, node!$C$2:$C$500, node!$K$2:$K$500)*D190/O190, "")</f>
        <v/>
      </c>
      <c r="AC190" s="72" t="str">
        <f>IF(A190&lt;&gt;"",SUMIFS(node!$L$2:$L$500, node!$C$2:$C$500,"="&amp;A190, deployment!$C$2:$C$500,"&lt;&gt;"&amp;""),"")</f>
        <v/>
      </c>
      <c r="AD190" s="72" t="str">
        <f>IF(A190&lt;&gt;"",SUMIFS(node!$M$2:$M$500, node!$C$2:$C$500,"="&amp;A190, deployment!$C$2:$C$500,"&lt;&gt;"&amp;""),"")</f>
        <v/>
      </c>
    </row>
    <row r="191" spans="1:30" ht="15.75" customHeight="1" x14ac:dyDescent="0.25">
      <c r="A191" s="58" t="str">
        <f>IF(ISNONTEXT(node_raw[[#This Row],[Column2]]), "", node_raw[[#This Row],[Column2]])</f>
        <v/>
      </c>
      <c r="B191" s="60" t="str">
        <f>IF(A191&lt;&gt;"", _xlfn.XLOOKUP(A191, node!$C$2:$C$500, node!$D$2:$D$500), "")</f>
        <v/>
      </c>
      <c r="C191" s="61" t="str">
        <f>IF(A191&lt;&gt;"", _xlfn.XLOOKUP(A191, node!$C$2:$C$500, node!$E$2:$E$500), "")</f>
        <v/>
      </c>
      <c r="D191" s="61" t="str">
        <f>IF(A191&lt;&gt;"",COUNTIFS(node!$C$2:$C$500,"="&amp;A191, node!$C$2:$C$500,"&lt;&gt;"&amp;""),"")</f>
        <v/>
      </c>
      <c r="E191" s="62" t="str">
        <f>IF(A191&lt;&gt;"",SUMIFS(node!$F$2:$F$500, node!$C$2:$C$500,"="&amp;A191, node!$C$2:$C$500,"&lt;&gt;"&amp;"")/(B191*D191),"")</f>
        <v/>
      </c>
      <c r="F191" s="77" t="str">
        <f>IF(A191&lt;&gt;"",SUMIFS(node!$H$2:$H$500, node!$C$2:$C$500,"="&amp;A191, node!$C$2:$C$500,"&lt;&gt;"&amp;"")/(C191*D191),"")</f>
        <v/>
      </c>
      <c r="G191" s="75" t="str">
        <f>IF(A191&lt;&gt;"",SUMIFS(deployment!$F$2:$F$500, deployment!$D$2:$D$500,"="&amp;A191, deployment!$D$2:$D$500,"&lt;&gt;"&amp;""),"")</f>
        <v/>
      </c>
      <c r="H191" s="12" t="str">
        <f>IF(A191&lt;&gt;"",SUMIFS(deployment!$G$2:$G$500, deployment!$D$2:$D$500,"="&amp;A191, deployment!$D$2:$D$500,"&lt;&gt;"&amp;""),"")</f>
        <v/>
      </c>
      <c r="I191" s="13" t="str">
        <f>IF(A191&lt;&gt;"",SUMIFS(deployment!$H$2:$H$500, deployment!$D$2:$D$500,"="&amp;A191, deployment!$D$2:$D$500,"&lt;&gt;"&amp;""),"")</f>
        <v/>
      </c>
      <c r="J191" s="15" t="str">
        <f>IF(A191&lt;&gt;"",SUMIFS(deployment!$I$2:$I$500, deployment!$D$2:$D$500,"="&amp;A191, deployment!$D$2:$D$500,"&lt;&gt;"&amp;""),"")</f>
        <v/>
      </c>
      <c r="K191" s="43" t="str">
        <f>IF(A191&lt;&gt;"",SUMIFS(deployment!$J$2:$J$500, deployment!$D$2:$D$500,"="&amp;A191, deployment!$D$2:$D$500,"&lt;&gt;"&amp;""),"")</f>
        <v/>
      </c>
      <c r="L191" s="43" t="str">
        <f>IF(A191&lt;&gt;"",SUMIFS(deployment!$K$2:$K$500, deployment!$D$2:$D$500,"="&amp;A191, deployment!$D$2:$D$500,"&lt;&gt;"&amp;""),"")</f>
        <v/>
      </c>
      <c r="M191" s="43" t="str">
        <f>IF(A191&lt;&gt;"",SUMIFS(deployment!$L$2:$L$500, deployment!$D$2:$D$500,"="&amp;A191, deployment!$D$2:$D$500,"&lt;&gt;"&amp;""),"")</f>
        <v/>
      </c>
      <c r="N191" s="43" t="str">
        <f>IF(A191&lt;&gt;"",SUMIFS(deployment!$M$2:$M$500, deployment!$D$2:$D$500,"="&amp;A191, deployment!$D$2:$D$500,"&lt;&gt;"&amp;""),"")</f>
        <v/>
      </c>
      <c r="O191" s="63"/>
      <c r="P191" s="64" t="str">
        <f t="shared" si="22"/>
        <v/>
      </c>
      <c r="Q191" s="64" t="str">
        <f t="shared" si="23"/>
        <v/>
      </c>
      <c r="R191" s="11" t="str">
        <f t="shared" si="24"/>
        <v/>
      </c>
      <c r="S191" s="11" t="str">
        <f t="shared" si="25"/>
        <v/>
      </c>
      <c r="T191" s="11" t="str">
        <f t="shared" si="26"/>
        <v/>
      </c>
      <c r="U191" s="11" t="str">
        <f t="shared" si="27"/>
        <v/>
      </c>
      <c r="V191" s="11" t="str">
        <f t="shared" si="28"/>
        <v/>
      </c>
      <c r="W191" s="11" t="str">
        <f t="shared" si="29"/>
        <v/>
      </c>
      <c r="X191" s="65" t="str">
        <f t="shared" si="30"/>
        <v/>
      </c>
      <c r="Y191" s="66" t="str">
        <f t="shared" si="31"/>
        <v/>
      </c>
      <c r="Z191" s="67" t="str">
        <f t="shared" si="32"/>
        <v/>
      </c>
      <c r="AA191" s="68" t="str">
        <f>IF(A191&lt;&gt;"", _xlfn.XLOOKUP(A191, node!$C$2:$C$500, node!$J$2:$J$500)*D191/O191, "")</f>
        <v/>
      </c>
      <c r="AB191" s="69" t="str">
        <f>IF(A191&lt;&gt;"", _xlfn.XLOOKUP(A191, node!$C$2:$C$500, node!$K$2:$K$500)*D191/O191, "")</f>
        <v/>
      </c>
      <c r="AC191" s="72" t="str">
        <f>IF(A191&lt;&gt;"",SUMIFS(node!$L$2:$L$500, node!$C$2:$C$500,"="&amp;A191, deployment!$C$2:$C$500,"&lt;&gt;"&amp;""),"")</f>
        <v/>
      </c>
      <c r="AD191" s="72" t="str">
        <f>IF(A191&lt;&gt;"",SUMIFS(node!$M$2:$M$500, node!$C$2:$C$500,"="&amp;A191, deployment!$C$2:$C$500,"&lt;&gt;"&amp;""),"")</f>
        <v/>
      </c>
    </row>
    <row r="192" spans="1:30" ht="15.75" customHeight="1" x14ac:dyDescent="0.25">
      <c r="A192" s="58" t="str">
        <f>IF(ISNONTEXT(node_raw[[#This Row],[Column2]]), "", node_raw[[#This Row],[Column2]])</f>
        <v/>
      </c>
      <c r="B192" s="60" t="str">
        <f>IF(A192&lt;&gt;"", _xlfn.XLOOKUP(A192, node!$C$2:$C$500, node!$D$2:$D$500), "")</f>
        <v/>
      </c>
      <c r="C192" s="61" t="str">
        <f>IF(A192&lt;&gt;"", _xlfn.XLOOKUP(A192, node!$C$2:$C$500, node!$E$2:$E$500), "")</f>
        <v/>
      </c>
      <c r="D192" s="61" t="str">
        <f>IF(A192&lt;&gt;"",COUNTIFS(node!$C$2:$C$500,"="&amp;A192, node!$C$2:$C$500,"&lt;&gt;"&amp;""),"")</f>
        <v/>
      </c>
      <c r="E192" s="62" t="str">
        <f>IF(A192&lt;&gt;"",SUMIFS(node!$F$2:$F$500, node!$C$2:$C$500,"="&amp;A192, node!$C$2:$C$500,"&lt;&gt;"&amp;"")/(B192*D192),"")</f>
        <v/>
      </c>
      <c r="F192" s="77" t="str">
        <f>IF(A192&lt;&gt;"",SUMIFS(node!$H$2:$H$500, node!$C$2:$C$500,"="&amp;A192, node!$C$2:$C$500,"&lt;&gt;"&amp;"")/(C192*D192),"")</f>
        <v/>
      </c>
      <c r="G192" s="75" t="str">
        <f>IF(A192&lt;&gt;"",SUMIFS(deployment!$F$2:$F$500, deployment!$D$2:$D$500,"="&amp;A192, deployment!$D$2:$D$500,"&lt;&gt;"&amp;""),"")</f>
        <v/>
      </c>
      <c r="H192" s="12" t="str">
        <f>IF(A192&lt;&gt;"",SUMIFS(deployment!$G$2:$G$500, deployment!$D$2:$D$500,"="&amp;A192, deployment!$D$2:$D$500,"&lt;&gt;"&amp;""),"")</f>
        <v/>
      </c>
      <c r="I192" s="13" t="str">
        <f>IF(A192&lt;&gt;"",SUMIFS(deployment!$H$2:$H$500, deployment!$D$2:$D$500,"="&amp;A192, deployment!$D$2:$D$500,"&lt;&gt;"&amp;""),"")</f>
        <v/>
      </c>
      <c r="J192" s="15" t="str">
        <f>IF(A192&lt;&gt;"",SUMIFS(deployment!$I$2:$I$500, deployment!$D$2:$D$500,"="&amp;A192, deployment!$D$2:$D$500,"&lt;&gt;"&amp;""),"")</f>
        <v/>
      </c>
      <c r="K192" s="43" t="str">
        <f>IF(A192&lt;&gt;"",SUMIFS(deployment!$J$2:$J$500, deployment!$D$2:$D$500,"="&amp;A192, deployment!$D$2:$D$500,"&lt;&gt;"&amp;""),"")</f>
        <v/>
      </c>
      <c r="L192" s="43" t="str">
        <f>IF(A192&lt;&gt;"",SUMIFS(deployment!$K$2:$K$500, deployment!$D$2:$D$500,"="&amp;A192, deployment!$D$2:$D$500,"&lt;&gt;"&amp;""),"")</f>
        <v/>
      </c>
      <c r="M192" s="43" t="str">
        <f>IF(A192&lt;&gt;"",SUMIFS(deployment!$L$2:$L$500, deployment!$D$2:$D$500,"="&amp;A192, deployment!$D$2:$D$500,"&lt;&gt;"&amp;""),"")</f>
        <v/>
      </c>
      <c r="N192" s="43" t="str">
        <f>IF(A192&lt;&gt;"",SUMIFS(deployment!$M$2:$M$500, deployment!$D$2:$D$500,"="&amp;A192, deployment!$D$2:$D$500,"&lt;&gt;"&amp;""),"")</f>
        <v/>
      </c>
      <c r="O192" s="63"/>
      <c r="P192" s="64" t="str">
        <f t="shared" si="22"/>
        <v/>
      </c>
      <c r="Q192" s="64" t="str">
        <f t="shared" si="23"/>
        <v/>
      </c>
      <c r="R192" s="11" t="str">
        <f t="shared" si="24"/>
        <v/>
      </c>
      <c r="S192" s="11" t="str">
        <f t="shared" si="25"/>
        <v/>
      </c>
      <c r="T192" s="11" t="str">
        <f t="shared" si="26"/>
        <v/>
      </c>
      <c r="U192" s="11" t="str">
        <f t="shared" si="27"/>
        <v/>
      </c>
      <c r="V192" s="11" t="str">
        <f t="shared" si="28"/>
        <v/>
      </c>
      <c r="W192" s="11" t="str">
        <f t="shared" si="29"/>
        <v/>
      </c>
      <c r="X192" s="65" t="str">
        <f t="shared" si="30"/>
        <v/>
      </c>
      <c r="Y192" s="66" t="str">
        <f t="shared" si="31"/>
        <v/>
      </c>
      <c r="Z192" s="67" t="str">
        <f t="shared" si="32"/>
        <v/>
      </c>
      <c r="AA192" s="68" t="str">
        <f>IF(A192&lt;&gt;"", _xlfn.XLOOKUP(A192, node!$C$2:$C$500, node!$J$2:$J$500)*D192/O192, "")</f>
        <v/>
      </c>
      <c r="AB192" s="69" t="str">
        <f>IF(A192&lt;&gt;"", _xlfn.XLOOKUP(A192, node!$C$2:$C$500, node!$K$2:$K$500)*D192/O192, "")</f>
        <v/>
      </c>
      <c r="AC192" s="72" t="str">
        <f>IF(A192&lt;&gt;"",SUMIFS(node!$L$2:$L$500, node!$C$2:$C$500,"="&amp;A192, deployment!$C$2:$C$500,"&lt;&gt;"&amp;""),"")</f>
        <v/>
      </c>
      <c r="AD192" s="72" t="str">
        <f>IF(A192&lt;&gt;"",SUMIFS(node!$M$2:$M$500, node!$C$2:$C$500,"="&amp;A192, deployment!$C$2:$C$500,"&lt;&gt;"&amp;""),"")</f>
        <v/>
      </c>
    </row>
    <row r="193" spans="1:30" ht="15.75" customHeight="1" x14ac:dyDescent="0.25">
      <c r="A193" s="58" t="str">
        <f>IF(ISNONTEXT(node_raw[[#This Row],[Column2]]), "", node_raw[[#This Row],[Column2]])</f>
        <v/>
      </c>
      <c r="B193" s="60" t="str">
        <f>IF(A193&lt;&gt;"", _xlfn.XLOOKUP(A193, node!$C$2:$C$500, node!$D$2:$D$500), "")</f>
        <v/>
      </c>
      <c r="C193" s="61" t="str">
        <f>IF(A193&lt;&gt;"", _xlfn.XLOOKUP(A193, node!$C$2:$C$500, node!$E$2:$E$500), "")</f>
        <v/>
      </c>
      <c r="D193" s="61" t="str">
        <f>IF(A193&lt;&gt;"",COUNTIFS(node!$C$2:$C$500,"="&amp;A193, node!$C$2:$C$500,"&lt;&gt;"&amp;""),"")</f>
        <v/>
      </c>
      <c r="E193" s="62" t="str">
        <f>IF(A193&lt;&gt;"",SUMIFS(node!$F$2:$F$500, node!$C$2:$C$500,"="&amp;A193, node!$C$2:$C$500,"&lt;&gt;"&amp;"")/(B193*D193),"")</f>
        <v/>
      </c>
      <c r="F193" s="77" t="str">
        <f>IF(A193&lt;&gt;"",SUMIFS(node!$H$2:$H$500, node!$C$2:$C$500,"="&amp;A193, node!$C$2:$C$500,"&lt;&gt;"&amp;"")/(C193*D193),"")</f>
        <v/>
      </c>
      <c r="G193" s="75" t="str">
        <f>IF(A193&lt;&gt;"",SUMIFS(deployment!$F$2:$F$500, deployment!$D$2:$D$500,"="&amp;A193, deployment!$D$2:$D$500,"&lt;&gt;"&amp;""),"")</f>
        <v/>
      </c>
      <c r="H193" s="12" t="str">
        <f>IF(A193&lt;&gt;"",SUMIFS(deployment!$G$2:$G$500, deployment!$D$2:$D$500,"="&amp;A193, deployment!$D$2:$D$500,"&lt;&gt;"&amp;""),"")</f>
        <v/>
      </c>
      <c r="I193" s="13" t="str">
        <f>IF(A193&lt;&gt;"",SUMIFS(deployment!$H$2:$H$500, deployment!$D$2:$D$500,"="&amp;A193, deployment!$D$2:$D$500,"&lt;&gt;"&amp;""),"")</f>
        <v/>
      </c>
      <c r="J193" s="15" t="str">
        <f>IF(A193&lt;&gt;"",SUMIFS(deployment!$I$2:$I$500, deployment!$D$2:$D$500,"="&amp;A193, deployment!$D$2:$D$500,"&lt;&gt;"&amp;""),"")</f>
        <v/>
      </c>
      <c r="K193" s="43" t="str">
        <f>IF(A193&lt;&gt;"",SUMIFS(deployment!$J$2:$J$500, deployment!$D$2:$D$500,"="&amp;A193, deployment!$D$2:$D$500,"&lt;&gt;"&amp;""),"")</f>
        <v/>
      </c>
      <c r="L193" s="43" t="str">
        <f>IF(A193&lt;&gt;"",SUMIFS(deployment!$K$2:$K$500, deployment!$D$2:$D$500,"="&amp;A193, deployment!$D$2:$D$500,"&lt;&gt;"&amp;""),"")</f>
        <v/>
      </c>
      <c r="M193" s="43" t="str">
        <f>IF(A193&lt;&gt;"",SUMIFS(deployment!$L$2:$L$500, deployment!$D$2:$D$500,"="&amp;A193, deployment!$D$2:$D$500,"&lt;&gt;"&amp;""),"")</f>
        <v/>
      </c>
      <c r="N193" s="43" t="str">
        <f>IF(A193&lt;&gt;"",SUMIFS(deployment!$M$2:$M$500, deployment!$D$2:$D$500,"="&amp;A193, deployment!$D$2:$D$500,"&lt;&gt;"&amp;""),"")</f>
        <v/>
      </c>
      <c r="O193" s="63"/>
      <c r="P193" s="64" t="str">
        <f t="shared" si="22"/>
        <v/>
      </c>
      <c r="Q193" s="64" t="str">
        <f t="shared" si="23"/>
        <v/>
      </c>
      <c r="R193" s="11" t="str">
        <f t="shared" si="24"/>
        <v/>
      </c>
      <c r="S193" s="11" t="str">
        <f t="shared" si="25"/>
        <v/>
      </c>
      <c r="T193" s="11" t="str">
        <f t="shared" si="26"/>
        <v/>
      </c>
      <c r="U193" s="11" t="str">
        <f t="shared" si="27"/>
        <v/>
      </c>
      <c r="V193" s="11" t="str">
        <f t="shared" si="28"/>
        <v/>
      </c>
      <c r="W193" s="11" t="str">
        <f t="shared" si="29"/>
        <v/>
      </c>
      <c r="X193" s="65" t="str">
        <f t="shared" si="30"/>
        <v/>
      </c>
      <c r="Y193" s="66" t="str">
        <f t="shared" si="31"/>
        <v/>
      </c>
      <c r="Z193" s="67" t="str">
        <f t="shared" si="32"/>
        <v/>
      </c>
      <c r="AA193" s="68" t="str">
        <f>IF(A193&lt;&gt;"", _xlfn.XLOOKUP(A193, node!$C$2:$C$500, node!$J$2:$J$500)*D193/O193, "")</f>
        <v/>
      </c>
      <c r="AB193" s="69" t="str">
        <f>IF(A193&lt;&gt;"", _xlfn.XLOOKUP(A193, node!$C$2:$C$500, node!$K$2:$K$500)*D193/O193, "")</f>
        <v/>
      </c>
      <c r="AC193" s="72" t="str">
        <f>IF(A193&lt;&gt;"",SUMIFS(node!$L$2:$L$500, node!$C$2:$C$500,"="&amp;A193, deployment!$C$2:$C$500,"&lt;&gt;"&amp;""),"")</f>
        <v/>
      </c>
      <c r="AD193" s="72" t="str">
        <f>IF(A193&lt;&gt;"",SUMIFS(node!$M$2:$M$500, node!$C$2:$C$500,"="&amp;A193, deployment!$C$2:$C$500,"&lt;&gt;"&amp;""),"")</f>
        <v/>
      </c>
    </row>
    <row r="194" spans="1:30" ht="15.75" customHeight="1" x14ac:dyDescent="0.25">
      <c r="A194" s="58" t="str">
        <f>IF(ISNONTEXT(node_raw[[#This Row],[Column2]]), "", node_raw[[#This Row],[Column2]])</f>
        <v/>
      </c>
      <c r="B194" s="60" t="str">
        <f>IF(A194&lt;&gt;"", _xlfn.XLOOKUP(A194, node!$C$2:$C$500, node!$D$2:$D$500), "")</f>
        <v/>
      </c>
      <c r="C194" s="61" t="str">
        <f>IF(A194&lt;&gt;"", _xlfn.XLOOKUP(A194, node!$C$2:$C$500, node!$E$2:$E$500), "")</f>
        <v/>
      </c>
      <c r="D194" s="61" t="str">
        <f>IF(A194&lt;&gt;"",COUNTIFS(node!$C$2:$C$500,"="&amp;A194, node!$C$2:$C$500,"&lt;&gt;"&amp;""),"")</f>
        <v/>
      </c>
      <c r="E194" s="62" t="str">
        <f>IF(A194&lt;&gt;"",SUMIFS(node!$F$2:$F$500, node!$C$2:$C$500,"="&amp;A194, node!$C$2:$C$500,"&lt;&gt;"&amp;"")/(B194*D194),"")</f>
        <v/>
      </c>
      <c r="F194" s="77" t="str">
        <f>IF(A194&lt;&gt;"",SUMIFS(node!$H$2:$H$500, node!$C$2:$C$500,"="&amp;A194, node!$C$2:$C$500,"&lt;&gt;"&amp;"")/(C194*D194),"")</f>
        <v/>
      </c>
      <c r="G194" s="75" t="str">
        <f>IF(A194&lt;&gt;"",SUMIFS(deployment!$F$2:$F$500, deployment!$D$2:$D$500,"="&amp;A194, deployment!$D$2:$D$500,"&lt;&gt;"&amp;""),"")</f>
        <v/>
      </c>
      <c r="H194" s="12" t="str">
        <f>IF(A194&lt;&gt;"",SUMIFS(deployment!$G$2:$G$500, deployment!$D$2:$D$500,"="&amp;A194, deployment!$D$2:$D$500,"&lt;&gt;"&amp;""),"")</f>
        <v/>
      </c>
      <c r="I194" s="13" t="str">
        <f>IF(A194&lt;&gt;"",SUMIFS(deployment!$H$2:$H$500, deployment!$D$2:$D$500,"="&amp;A194, deployment!$D$2:$D$500,"&lt;&gt;"&amp;""),"")</f>
        <v/>
      </c>
      <c r="J194" s="15" t="str">
        <f>IF(A194&lt;&gt;"",SUMIFS(deployment!$I$2:$I$500, deployment!$D$2:$D$500,"="&amp;A194, deployment!$D$2:$D$500,"&lt;&gt;"&amp;""),"")</f>
        <v/>
      </c>
      <c r="K194" s="43" t="str">
        <f>IF(A194&lt;&gt;"",SUMIFS(deployment!$J$2:$J$500, deployment!$D$2:$D$500,"="&amp;A194, deployment!$D$2:$D$500,"&lt;&gt;"&amp;""),"")</f>
        <v/>
      </c>
      <c r="L194" s="43" t="str">
        <f>IF(A194&lt;&gt;"",SUMIFS(deployment!$K$2:$K$500, deployment!$D$2:$D$500,"="&amp;A194, deployment!$D$2:$D$500,"&lt;&gt;"&amp;""),"")</f>
        <v/>
      </c>
      <c r="M194" s="43" t="str">
        <f>IF(A194&lt;&gt;"",SUMIFS(deployment!$L$2:$L$500, deployment!$D$2:$D$500,"="&amp;A194, deployment!$D$2:$D$500,"&lt;&gt;"&amp;""),"")</f>
        <v/>
      </c>
      <c r="N194" s="43" t="str">
        <f>IF(A194&lt;&gt;"",SUMIFS(deployment!$M$2:$M$500, deployment!$D$2:$D$500,"="&amp;A194, deployment!$D$2:$D$500,"&lt;&gt;"&amp;""),"")</f>
        <v/>
      </c>
      <c r="O194" s="63"/>
      <c r="P194" s="64" t="str">
        <f t="shared" si="22"/>
        <v/>
      </c>
      <c r="Q194" s="64" t="str">
        <f t="shared" si="23"/>
        <v/>
      </c>
      <c r="R194" s="11" t="str">
        <f t="shared" si="24"/>
        <v/>
      </c>
      <c r="S194" s="11" t="str">
        <f t="shared" si="25"/>
        <v/>
      </c>
      <c r="T194" s="11" t="str">
        <f t="shared" si="26"/>
        <v/>
      </c>
      <c r="U194" s="11" t="str">
        <f t="shared" si="27"/>
        <v/>
      </c>
      <c r="V194" s="11" t="str">
        <f t="shared" si="28"/>
        <v/>
      </c>
      <c r="W194" s="11" t="str">
        <f t="shared" si="29"/>
        <v/>
      </c>
      <c r="X194" s="65" t="str">
        <f t="shared" si="30"/>
        <v/>
      </c>
      <c r="Y194" s="66" t="str">
        <f t="shared" si="31"/>
        <v/>
      </c>
      <c r="Z194" s="67" t="str">
        <f t="shared" si="32"/>
        <v/>
      </c>
      <c r="AA194" s="68" t="str">
        <f>IF(A194&lt;&gt;"", _xlfn.XLOOKUP(A194, node!$C$2:$C$500, node!$J$2:$J$500)*D194/O194, "")</f>
        <v/>
      </c>
      <c r="AB194" s="69" t="str">
        <f>IF(A194&lt;&gt;"", _xlfn.XLOOKUP(A194, node!$C$2:$C$500, node!$K$2:$K$500)*D194/O194, "")</f>
        <v/>
      </c>
      <c r="AC194" s="72" t="str">
        <f>IF(A194&lt;&gt;"",SUMIFS(node!$L$2:$L$500, node!$C$2:$C$500,"="&amp;A194, deployment!$C$2:$C$500,"&lt;&gt;"&amp;""),"")</f>
        <v/>
      </c>
      <c r="AD194" s="72" t="str">
        <f>IF(A194&lt;&gt;"",SUMIFS(node!$M$2:$M$500, node!$C$2:$C$500,"="&amp;A194, deployment!$C$2:$C$500,"&lt;&gt;"&amp;""),"")</f>
        <v/>
      </c>
    </row>
    <row r="195" spans="1:30" ht="15.75" customHeight="1" x14ac:dyDescent="0.25">
      <c r="A195" s="58" t="str">
        <f>IF(ISNONTEXT(node_raw[[#This Row],[Column2]]), "", node_raw[[#This Row],[Column2]])</f>
        <v/>
      </c>
      <c r="B195" s="60" t="str">
        <f>IF(A195&lt;&gt;"", _xlfn.XLOOKUP(A195, node!$C$2:$C$500, node!$D$2:$D$500), "")</f>
        <v/>
      </c>
      <c r="C195" s="61" t="str">
        <f>IF(A195&lt;&gt;"", _xlfn.XLOOKUP(A195, node!$C$2:$C$500, node!$E$2:$E$500), "")</f>
        <v/>
      </c>
      <c r="D195" s="61" t="str">
        <f>IF(A195&lt;&gt;"",COUNTIFS(node!$C$2:$C$500,"="&amp;A195, node!$C$2:$C$500,"&lt;&gt;"&amp;""),"")</f>
        <v/>
      </c>
      <c r="E195" s="62" t="str">
        <f>IF(A195&lt;&gt;"",SUMIFS(node!$F$2:$F$500, node!$C$2:$C$500,"="&amp;A195, node!$C$2:$C$500,"&lt;&gt;"&amp;"")/(B195*D195),"")</f>
        <v/>
      </c>
      <c r="F195" s="77" t="str">
        <f>IF(A195&lt;&gt;"",SUMIFS(node!$H$2:$H$500, node!$C$2:$C$500,"="&amp;A195, node!$C$2:$C$500,"&lt;&gt;"&amp;"")/(C195*D195),"")</f>
        <v/>
      </c>
      <c r="G195" s="75" t="str">
        <f>IF(A195&lt;&gt;"",SUMIFS(deployment!$F$2:$F$500, deployment!$D$2:$D$500,"="&amp;A195, deployment!$D$2:$D$500,"&lt;&gt;"&amp;""),"")</f>
        <v/>
      </c>
      <c r="H195" s="12" t="str">
        <f>IF(A195&lt;&gt;"",SUMIFS(deployment!$G$2:$G$500, deployment!$D$2:$D$500,"="&amp;A195, deployment!$D$2:$D$500,"&lt;&gt;"&amp;""),"")</f>
        <v/>
      </c>
      <c r="I195" s="13" t="str">
        <f>IF(A195&lt;&gt;"",SUMIFS(deployment!$H$2:$H$500, deployment!$D$2:$D$500,"="&amp;A195, deployment!$D$2:$D$500,"&lt;&gt;"&amp;""),"")</f>
        <v/>
      </c>
      <c r="J195" s="15" t="str">
        <f>IF(A195&lt;&gt;"",SUMIFS(deployment!$I$2:$I$500, deployment!$D$2:$D$500,"="&amp;A195, deployment!$D$2:$D$500,"&lt;&gt;"&amp;""),"")</f>
        <v/>
      </c>
      <c r="K195" s="43" t="str">
        <f>IF(A195&lt;&gt;"",SUMIFS(deployment!$J$2:$J$500, deployment!$D$2:$D$500,"="&amp;A195, deployment!$D$2:$D$500,"&lt;&gt;"&amp;""),"")</f>
        <v/>
      </c>
      <c r="L195" s="43" t="str">
        <f>IF(A195&lt;&gt;"",SUMIFS(deployment!$K$2:$K$500, deployment!$D$2:$D$500,"="&amp;A195, deployment!$D$2:$D$500,"&lt;&gt;"&amp;""),"")</f>
        <v/>
      </c>
      <c r="M195" s="43" t="str">
        <f>IF(A195&lt;&gt;"",SUMIFS(deployment!$L$2:$L$500, deployment!$D$2:$D$500,"="&amp;A195, deployment!$D$2:$D$500,"&lt;&gt;"&amp;""),"")</f>
        <v/>
      </c>
      <c r="N195" s="43" t="str">
        <f>IF(A195&lt;&gt;"",SUMIFS(deployment!$M$2:$M$500, deployment!$D$2:$D$500,"="&amp;A195, deployment!$D$2:$D$500,"&lt;&gt;"&amp;""),"")</f>
        <v/>
      </c>
      <c r="O195" s="63"/>
      <c r="P195" s="64" t="str">
        <f t="shared" ref="P195:P258" si="33">IF(A195&lt;&gt;"",G195/(O195*B195),"")</f>
        <v/>
      </c>
      <c r="Q195" s="64" t="str">
        <f t="shared" ref="Q195:Q258" si="34">IF(A195&lt;&gt;"",H195/(O195*C195),"")</f>
        <v/>
      </c>
      <c r="R195" s="11" t="str">
        <f t="shared" ref="R195:R258" si="35">IF(A195&lt;&gt;"",I195/(O195*B195),"")</f>
        <v/>
      </c>
      <c r="S195" s="11" t="str">
        <f t="shared" ref="S195:S258" si="36">IF(A195&lt;&gt;"",J195/(O195*C195),"")</f>
        <v/>
      </c>
      <c r="T195" s="11" t="str">
        <f t="shared" ref="T195:T258" si="37">IF(A195&lt;&gt;"",K195/(O195*B195),"")</f>
        <v/>
      </c>
      <c r="U195" s="11" t="str">
        <f t="shared" ref="U195:U258" si="38">IF(A195&lt;&gt;"",L195/(O195*C195),"")</f>
        <v/>
      </c>
      <c r="V195" s="11" t="str">
        <f t="shared" ref="V195:V258" si="39">IF(A195&lt;&gt;"",M195/(O195*B195),"")</f>
        <v/>
      </c>
      <c r="W195" s="11" t="str">
        <f t="shared" ref="W195:W258" si="40">IF(A195&lt;&gt;"",N195/(O195*C195),"")</f>
        <v/>
      </c>
      <c r="X195" s="65" t="str">
        <f t="shared" ref="X195:X258" si="41">IF(A195&lt;&gt;"",(D195*E195)/O195,"")</f>
        <v/>
      </c>
      <c r="Y195" s="66" t="str">
        <f t="shared" ref="Y195:Y258" si="42">IF(A195&lt;&gt;"",(D195*F195)/O195,"")</f>
        <v/>
      </c>
      <c r="Z195" s="67" t="str">
        <f t="shared" ref="Z195:Z258" si="43">IF(A195&lt;&gt;"",(D195-O195)/D195,"")</f>
        <v/>
      </c>
      <c r="AA195" s="68" t="str">
        <f>IF(A195&lt;&gt;"", _xlfn.XLOOKUP(A195, node!$C$2:$C$500, node!$J$2:$J$500)*D195/O195, "")</f>
        <v/>
      </c>
      <c r="AB195" s="69" t="str">
        <f>IF(A195&lt;&gt;"", _xlfn.XLOOKUP(A195, node!$C$2:$C$500, node!$K$2:$K$500)*D195/O195, "")</f>
        <v/>
      </c>
      <c r="AC195" s="72" t="str">
        <f>IF(A195&lt;&gt;"",SUMIFS(node!$L$2:$L$500, node!$C$2:$C$500,"="&amp;A195, deployment!$C$2:$C$500,"&lt;&gt;"&amp;""),"")</f>
        <v/>
      </c>
      <c r="AD195" s="72" t="str">
        <f>IF(A195&lt;&gt;"",SUMIFS(node!$M$2:$M$500, node!$C$2:$C$500,"="&amp;A195, deployment!$C$2:$C$500,"&lt;&gt;"&amp;""),"")</f>
        <v/>
      </c>
    </row>
    <row r="196" spans="1:30" ht="15.75" customHeight="1" x14ac:dyDescent="0.25">
      <c r="A196" s="58" t="str">
        <f>IF(ISNONTEXT(node_raw[[#This Row],[Column2]]), "", node_raw[[#This Row],[Column2]])</f>
        <v/>
      </c>
      <c r="B196" s="60" t="str">
        <f>IF(A196&lt;&gt;"", _xlfn.XLOOKUP(A196, node!$C$2:$C$500, node!$D$2:$D$500), "")</f>
        <v/>
      </c>
      <c r="C196" s="61" t="str">
        <f>IF(A196&lt;&gt;"", _xlfn.XLOOKUP(A196, node!$C$2:$C$500, node!$E$2:$E$500), "")</f>
        <v/>
      </c>
      <c r="D196" s="61" t="str">
        <f>IF(A196&lt;&gt;"",COUNTIFS(node!$C$2:$C$500,"="&amp;A196, node!$C$2:$C$500,"&lt;&gt;"&amp;""),"")</f>
        <v/>
      </c>
      <c r="E196" s="62" t="str">
        <f>IF(A196&lt;&gt;"",SUMIFS(node!$F$2:$F$500, node!$C$2:$C$500,"="&amp;A196, node!$C$2:$C$500,"&lt;&gt;"&amp;"")/(B196*D196),"")</f>
        <v/>
      </c>
      <c r="F196" s="77" t="str">
        <f>IF(A196&lt;&gt;"",SUMIFS(node!$H$2:$H$500, node!$C$2:$C$500,"="&amp;A196, node!$C$2:$C$500,"&lt;&gt;"&amp;"")/(C196*D196),"")</f>
        <v/>
      </c>
      <c r="G196" s="75" t="str">
        <f>IF(A196&lt;&gt;"",SUMIFS(deployment!$F$2:$F$500, deployment!$D$2:$D$500,"="&amp;A196, deployment!$D$2:$D$500,"&lt;&gt;"&amp;""),"")</f>
        <v/>
      </c>
      <c r="H196" s="12" t="str">
        <f>IF(A196&lt;&gt;"",SUMIFS(deployment!$G$2:$G$500, deployment!$D$2:$D$500,"="&amp;A196, deployment!$D$2:$D$500,"&lt;&gt;"&amp;""),"")</f>
        <v/>
      </c>
      <c r="I196" s="13" t="str">
        <f>IF(A196&lt;&gt;"",SUMIFS(deployment!$H$2:$H$500, deployment!$D$2:$D$500,"="&amp;A196, deployment!$D$2:$D$500,"&lt;&gt;"&amp;""),"")</f>
        <v/>
      </c>
      <c r="J196" s="15" t="str">
        <f>IF(A196&lt;&gt;"",SUMIFS(deployment!$I$2:$I$500, deployment!$D$2:$D$500,"="&amp;A196, deployment!$D$2:$D$500,"&lt;&gt;"&amp;""),"")</f>
        <v/>
      </c>
      <c r="K196" s="43" t="str">
        <f>IF(A196&lt;&gt;"",SUMIFS(deployment!$J$2:$J$500, deployment!$D$2:$D$500,"="&amp;A196, deployment!$D$2:$D$500,"&lt;&gt;"&amp;""),"")</f>
        <v/>
      </c>
      <c r="L196" s="43" t="str">
        <f>IF(A196&lt;&gt;"",SUMIFS(deployment!$K$2:$K$500, deployment!$D$2:$D$500,"="&amp;A196, deployment!$D$2:$D$500,"&lt;&gt;"&amp;""),"")</f>
        <v/>
      </c>
      <c r="M196" s="43" t="str">
        <f>IF(A196&lt;&gt;"",SUMIFS(deployment!$L$2:$L$500, deployment!$D$2:$D$500,"="&amp;A196, deployment!$D$2:$D$500,"&lt;&gt;"&amp;""),"")</f>
        <v/>
      </c>
      <c r="N196" s="43" t="str">
        <f>IF(A196&lt;&gt;"",SUMIFS(deployment!$M$2:$M$500, deployment!$D$2:$D$500,"="&amp;A196, deployment!$D$2:$D$500,"&lt;&gt;"&amp;""),"")</f>
        <v/>
      </c>
      <c r="O196" s="63"/>
      <c r="P196" s="64" t="str">
        <f t="shared" si="33"/>
        <v/>
      </c>
      <c r="Q196" s="64" t="str">
        <f t="shared" si="34"/>
        <v/>
      </c>
      <c r="R196" s="11" t="str">
        <f t="shared" si="35"/>
        <v/>
      </c>
      <c r="S196" s="11" t="str">
        <f t="shared" si="36"/>
        <v/>
      </c>
      <c r="T196" s="11" t="str">
        <f t="shared" si="37"/>
        <v/>
      </c>
      <c r="U196" s="11" t="str">
        <f t="shared" si="38"/>
        <v/>
      </c>
      <c r="V196" s="11" t="str">
        <f t="shared" si="39"/>
        <v/>
      </c>
      <c r="W196" s="11" t="str">
        <f t="shared" si="40"/>
        <v/>
      </c>
      <c r="X196" s="65" t="str">
        <f t="shared" si="41"/>
        <v/>
      </c>
      <c r="Y196" s="66" t="str">
        <f t="shared" si="42"/>
        <v/>
      </c>
      <c r="Z196" s="67" t="str">
        <f t="shared" si="43"/>
        <v/>
      </c>
      <c r="AA196" s="68" t="str">
        <f>IF(A196&lt;&gt;"", _xlfn.XLOOKUP(A196, node!$C$2:$C$500, node!$J$2:$J$500)*D196/O196, "")</f>
        <v/>
      </c>
      <c r="AB196" s="69" t="str">
        <f>IF(A196&lt;&gt;"", _xlfn.XLOOKUP(A196, node!$C$2:$C$500, node!$K$2:$K$500)*D196/O196, "")</f>
        <v/>
      </c>
      <c r="AC196" s="72" t="str">
        <f>IF(A196&lt;&gt;"",SUMIFS(node!$L$2:$L$500, node!$C$2:$C$500,"="&amp;A196, deployment!$C$2:$C$500,"&lt;&gt;"&amp;""),"")</f>
        <v/>
      </c>
      <c r="AD196" s="72" t="str">
        <f>IF(A196&lt;&gt;"",SUMIFS(node!$M$2:$M$500, node!$C$2:$C$500,"="&amp;A196, deployment!$C$2:$C$500,"&lt;&gt;"&amp;""),"")</f>
        <v/>
      </c>
    </row>
    <row r="197" spans="1:30" ht="15.75" customHeight="1" x14ac:dyDescent="0.25">
      <c r="A197" s="58" t="str">
        <f>IF(ISNONTEXT(node_raw[[#This Row],[Column2]]), "", node_raw[[#This Row],[Column2]])</f>
        <v/>
      </c>
      <c r="B197" s="60" t="str">
        <f>IF(A197&lt;&gt;"", _xlfn.XLOOKUP(A197, node!$C$2:$C$500, node!$D$2:$D$500), "")</f>
        <v/>
      </c>
      <c r="C197" s="61" t="str">
        <f>IF(A197&lt;&gt;"", _xlfn.XLOOKUP(A197, node!$C$2:$C$500, node!$E$2:$E$500), "")</f>
        <v/>
      </c>
      <c r="D197" s="61" t="str">
        <f>IF(A197&lt;&gt;"",COUNTIFS(node!$C$2:$C$500,"="&amp;A197, node!$C$2:$C$500,"&lt;&gt;"&amp;""),"")</f>
        <v/>
      </c>
      <c r="E197" s="62" t="str">
        <f>IF(A197&lt;&gt;"",SUMIFS(node!$F$2:$F$500, node!$C$2:$C$500,"="&amp;A197, node!$C$2:$C$500,"&lt;&gt;"&amp;"")/(B197*D197),"")</f>
        <v/>
      </c>
      <c r="F197" s="77" t="str">
        <f>IF(A197&lt;&gt;"",SUMIFS(node!$H$2:$H$500, node!$C$2:$C$500,"="&amp;A197, node!$C$2:$C$500,"&lt;&gt;"&amp;"")/(C197*D197),"")</f>
        <v/>
      </c>
      <c r="G197" s="75" t="str">
        <f>IF(A197&lt;&gt;"",SUMIFS(deployment!$F$2:$F$500, deployment!$D$2:$D$500,"="&amp;A197, deployment!$D$2:$D$500,"&lt;&gt;"&amp;""),"")</f>
        <v/>
      </c>
      <c r="H197" s="12" t="str">
        <f>IF(A197&lt;&gt;"",SUMIFS(deployment!$G$2:$G$500, deployment!$D$2:$D$500,"="&amp;A197, deployment!$D$2:$D$500,"&lt;&gt;"&amp;""),"")</f>
        <v/>
      </c>
      <c r="I197" s="13" t="str">
        <f>IF(A197&lt;&gt;"",SUMIFS(deployment!$H$2:$H$500, deployment!$D$2:$D$500,"="&amp;A197, deployment!$D$2:$D$500,"&lt;&gt;"&amp;""),"")</f>
        <v/>
      </c>
      <c r="J197" s="15" t="str">
        <f>IF(A197&lt;&gt;"",SUMIFS(deployment!$I$2:$I$500, deployment!$D$2:$D$500,"="&amp;A197, deployment!$D$2:$D$500,"&lt;&gt;"&amp;""),"")</f>
        <v/>
      </c>
      <c r="K197" s="43" t="str">
        <f>IF(A197&lt;&gt;"",SUMIFS(deployment!$J$2:$J$500, deployment!$D$2:$D$500,"="&amp;A197, deployment!$D$2:$D$500,"&lt;&gt;"&amp;""),"")</f>
        <v/>
      </c>
      <c r="L197" s="43" t="str">
        <f>IF(A197&lt;&gt;"",SUMIFS(deployment!$K$2:$K$500, deployment!$D$2:$D$500,"="&amp;A197, deployment!$D$2:$D$500,"&lt;&gt;"&amp;""),"")</f>
        <v/>
      </c>
      <c r="M197" s="43" t="str">
        <f>IF(A197&lt;&gt;"",SUMIFS(deployment!$L$2:$L$500, deployment!$D$2:$D$500,"="&amp;A197, deployment!$D$2:$D$500,"&lt;&gt;"&amp;""),"")</f>
        <v/>
      </c>
      <c r="N197" s="43" t="str">
        <f>IF(A197&lt;&gt;"",SUMIFS(deployment!$M$2:$M$500, deployment!$D$2:$D$500,"="&amp;A197, deployment!$D$2:$D$500,"&lt;&gt;"&amp;""),"")</f>
        <v/>
      </c>
      <c r="O197" s="63"/>
      <c r="P197" s="64" t="str">
        <f t="shared" si="33"/>
        <v/>
      </c>
      <c r="Q197" s="64" t="str">
        <f t="shared" si="34"/>
        <v/>
      </c>
      <c r="R197" s="11" t="str">
        <f t="shared" si="35"/>
        <v/>
      </c>
      <c r="S197" s="11" t="str">
        <f t="shared" si="36"/>
        <v/>
      </c>
      <c r="T197" s="11" t="str">
        <f t="shared" si="37"/>
        <v/>
      </c>
      <c r="U197" s="11" t="str">
        <f t="shared" si="38"/>
        <v/>
      </c>
      <c r="V197" s="11" t="str">
        <f t="shared" si="39"/>
        <v/>
      </c>
      <c r="W197" s="11" t="str">
        <f t="shared" si="40"/>
        <v/>
      </c>
      <c r="X197" s="65" t="str">
        <f t="shared" si="41"/>
        <v/>
      </c>
      <c r="Y197" s="66" t="str">
        <f t="shared" si="42"/>
        <v/>
      </c>
      <c r="Z197" s="67" t="str">
        <f t="shared" si="43"/>
        <v/>
      </c>
      <c r="AA197" s="68" t="str">
        <f>IF(A197&lt;&gt;"", _xlfn.XLOOKUP(A197, node!$C$2:$C$500, node!$J$2:$J$500)*D197/O197, "")</f>
        <v/>
      </c>
      <c r="AB197" s="69" t="str">
        <f>IF(A197&lt;&gt;"", _xlfn.XLOOKUP(A197, node!$C$2:$C$500, node!$K$2:$K$500)*D197/O197, "")</f>
        <v/>
      </c>
      <c r="AC197" s="72" t="str">
        <f>IF(A197&lt;&gt;"",SUMIFS(node!$L$2:$L$500, node!$C$2:$C$500,"="&amp;A197, deployment!$C$2:$C$500,"&lt;&gt;"&amp;""),"")</f>
        <v/>
      </c>
      <c r="AD197" s="72" t="str">
        <f>IF(A197&lt;&gt;"",SUMIFS(node!$M$2:$M$500, node!$C$2:$C$500,"="&amp;A197, deployment!$C$2:$C$500,"&lt;&gt;"&amp;""),"")</f>
        <v/>
      </c>
    </row>
    <row r="198" spans="1:30" ht="15.75" customHeight="1" x14ac:dyDescent="0.25">
      <c r="A198" s="58" t="str">
        <f>IF(ISNONTEXT(node_raw[[#This Row],[Column2]]), "", node_raw[[#This Row],[Column2]])</f>
        <v/>
      </c>
      <c r="B198" s="60" t="str">
        <f>IF(A198&lt;&gt;"", _xlfn.XLOOKUP(A198, node!$C$2:$C$500, node!$D$2:$D$500), "")</f>
        <v/>
      </c>
      <c r="C198" s="61" t="str">
        <f>IF(A198&lt;&gt;"", _xlfn.XLOOKUP(A198, node!$C$2:$C$500, node!$E$2:$E$500), "")</f>
        <v/>
      </c>
      <c r="D198" s="61" t="str">
        <f>IF(A198&lt;&gt;"",COUNTIFS(node!$C$2:$C$500,"="&amp;A198, node!$C$2:$C$500,"&lt;&gt;"&amp;""),"")</f>
        <v/>
      </c>
      <c r="E198" s="62" t="str">
        <f>IF(A198&lt;&gt;"",SUMIFS(node!$F$2:$F$500, node!$C$2:$C$500,"="&amp;A198, node!$C$2:$C$500,"&lt;&gt;"&amp;"")/(B198*D198),"")</f>
        <v/>
      </c>
      <c r="F198" s="77" t="str">
        <f>IF(A198&lt;&gt;"",SUMIFS(node!$H$2:$H$500, node!$C$2:$C$500,"="&amp;A198, node!$C$2:$C$500,"&lt;&gt;"&amp;"")/(C198*D198),"")</f>
        <v/>
      </c>
      <c r="G198" s="75" t="str">
        <f>IF(A198&lt;&gt;"",SUMIFS(deployment!$F$2:$F$500, deployment!$D$2:$D$500,"="&amp;A198, deployment!$D$2:$D$500,"&lt;&gt;"&amp;""),"")</f>
        <v/>
      </c>
      <c r="H198" s="12" t="str">
        <f>IF(A198&lt;&gt;"",SUMIFS(deployment!$G$2:$G$500, deployment!$D$2:$D$500,"="&amp;A198, deployment!$D$2:$D$500,"&lt;&gt;"&amp;""),"")</f>
        <v/>
      </c>
      <c r="I198" s="13" t="str">
        <f>IF(A198&lt;&gt;"",SUMIFS(deployment!$H$2:$H$500, deployment!$D$2:$D$500,"="&amp;A198, deployment!$D$2:$D$500,"&lt;&gt;"&amp;""),"")</f>
        <v/>
      </c>
      <c r="J198" s="15" t="str">
        <f>IF(A198&lt;&gt;"",SUMIFS(deployment!$I$2:$I$500, deployment!$D$2:$D$500,"="&amp;A198, deployment!$D$2:$D$500,"&lt;&gt;"&amp;""),"")</f>
        <v/>
      </c>
      <c r="K198" s="43" t="str">
        <f>IF(A198&lt;&gt;"",SUMIFS(deployment!$J$2:$J$500, deployment!$D$2:$D$500,"="&amp;A198, deployment!$D$2:$D$500,"&lt;&gt;"&amp;""),"")</f>
        <v/>
      </c>
      <c r="L198" s="43" t="str">
        <f>IF(A198&lt;&gt;"",SUMIFS(deployment!$K$2:$K$500, deployment!$D$2:$D$500,"="&amp;A198, deployment!$D$2:$D$500,"&lt;&gt;"&amp;""),"")</f>
        <v/>
      </c>
      <c r="M198" s="43" t="str">
        <f>IF(A198&lt;&gt;"",SUMIFS(deployment!$L$2:$L$500, deployment!$D$2:$D$500,"="&amp;A198, deployment!$D$2:$D$500,"&lt;&gt;"&amp;""),"")</f>
        <v/>
      </c>
      <c r="N198" s="43" t="str">
        <f>IF(A198&lt;&gt;"",SUMIFS(deployment!$M$2:$M$500, deployment!$D$2:$D$500,"="&amp;A198, deployment!$D$2:$D$500,"&lt;&gt;"&amp;""),"")</f>
        <v/>
      </c>
      <c r="O198" s="63"/>
      <c r="P198" s="64" t="str">
        <f t="shared" si="33"/>
        <v/>
      </c>
      <c r="Q198" s="64" t="str">
        <f t="shared" si="34"/>
        <v/>
      </c>
      <c r="R198" s="11" t="str">
        <f t="shared" si="35"/>
        <v/>
      </c>
      <c r="S198" s="11" t="str">
        <f t="shared" si="36"/>
        <v/>
      </c>
      <c r="T198" s="11" t="str">
        <f t="shared" si="37"/>
        <v/>
      </c>
      <c r="U198" s="11" t="str">
        <f t="shared" si="38"/>
        <v/>
      </c>
      <c r="V198" s="11" t="str">
        <f t="shared" si="39"/>
        <v/>
      </c>
      <c r="W198" s="11" t="str">
        <f t="shared" si="40"/>
        <v/>
      </c>
      <c r="X198" s="65" t="str">
        <f t="shared" si="41"/>
        <v/>
      </c>
      <c r="Y198" s="66" t="str">
        <f t="shared" si="42"/>
        <v/>
      </c>
      <c r="Z198" s="67" t="str">
        <f t="shared" si="43"/>
        <v/>
      </c>
      <c r="AA198" s="68" t="str">
        <f>IF(A198&lt;&gt;"", _xlfn.XLOOKUP(A198, node!$C$2:$C$500, node!$J$2:$J$500)*D198/O198, "")</f>
        <v/>
      </c>
      <c r="AB198" s="69" t="str">
        <f>IF(A198&lt;&gt;"", _xlfn.XLOOKUP(A198, node!$C$2:$C$500, node!$K$2:$K$500)*D198/O198, "")</f>
        <v/>
      </c>
      <c r="AC198" s="72" t="str">
        <f>IF(A198&lt;&gt;"",SUMIFS(node!$L$2:$L$500, node!$C$2:$C$500,"="&amp;A198, deployment!$C$2:$C$500,"&lt;&gt;"&amp;""),"")</f>
        <v/>
      </c>
      <c r="AD198" s="72" t="str">
        <f>IF(A198&lt;&gt;"",SUMIFS(node!$M$2:$M$500, node!$C$2:$C$500,"="&amp;A198, deployment!$C$2:$C$500,"&lt;&gt;"&amp;""),"")</f>
        <v/>
      </c>
    </row>
    <row r="199" spans="1:30" ht="15.75" customHeight="1" x14ac:dyDescent="0.25">
      <c r="A199" s="58" t="str">
        <f>IF(ISNONTEXT(node_raw[[#This Row],[Column2]]), "", node_raw[[#This Row],[Column2]])</f>
        <v/>
      </c>
      <c r="B199" s="60" t="str">
        <f>IF(A199&lt;&gt;"", _xlfn.XLOOKUP(A199, node!$C$2:$C$500, node!$D$2:$D$500), "")</f>
        <v/>
      </c>
      <c r="C199" s="61" t="str">
        <f>IF(A199&lt;&gt;"", _xlfn.XLOOKUP(A199, node!$C$2:$C$500, node!$E$2:$E$500), "")</f>
        <v/>
      </c>
      <c r="D199" s="61" t="str">
        <f>IF(A199&lt;&gt;"",COUNTIFS(node!$C$2:$C$500,"="&amp;A199, node!$C$2:$C$500,"&lt;&gt;"&amp;""),"")</f>
        <v/>
      </c>
      <c r="E199" s="62" t="str">
        <f>IF(A199&lt;&gt;"",SUMIFS(node!$F$2:$F$500, node!$C$2:$C$500,"="&amp;A199, node!$C$2:$C$500,"&lt;&gt;"&amp;"")/(B199*D199),"")</f>
        <v/>
      </c>
      <c r="F199" s="77" t="str">
        <f>IF(A199&lt;&gt;"",SUMIFS(node!$H$2:$H$500, node!$C$2:$C$500,"="&amp;A199, node!$C$2:$C$500,"&lt;&gt;"&amp;"")/(C199*D199),"")</f>
        <v/>
      </c>
      <c r="G199" s="75" t="str">
        <f>IF(A199&lt;&gt;"",SUMIFS(deployment!$F$2:$F$500, deployment!$D$2:$D$500,"="&amp;A199, deployment!$D$2:$D$500,"&lt;&gt;"&amp;""),"")</f>
        <v/>
      </c>
      <c r="H199" s="12" t="str">
        <f>IF(A199&lt;&gt;"",SUMIFS(deployment!$G$2:$G$500, deployment!$D$2:$D$500,"="&amp;A199, deployment!$D$2:$D$500,"&lt;&gt;"&amp;""),"")</f>
        <v/>
      </c>
      <c r="I199" s="13" t="str">
        <f>IF(A199&lt;&gt;"",SUMIFS(deployment!$H$2:$H$500, deployment!$D$2:$D$500,"="&amp;A199, deployment!$D$2:$D$500,"&lt;&gt;"&amp;""),"")</f>
        <v/>
      </c>
      <c r="J199" s="15" t="str">
        <f>IF(A199&lt;&gt;"",SUMIFS(deployment!$I$2:$I$500, deployment!$D$2:$D$500,"="&amp;A199, deployment!$D$2:$D$500,"&lt;&gt;"&amp;""),"")</f>
        <v/>
      </c>
      <c r="K199" s="43" t="str">
        <f>IF(A199&lt;&gt;"",SUMIFS(deployment!$J$2:$J$500, deployment!$D$2:$D$500,"="&amp;A199, deployment!$D$2:$D$500,"&lt;&gt;"&amp;""),"")</f>
        <v/>
      </c>
      <c r="L199" s="43" t="str">
        <f>IF(A199&lt;&gt;"",SUMIFS(deployment!$K$2:$K$500, deployment!$D$2:$D$500,"="&amp;A199, deployment!$D$2:$D$500,"&lt;&gt;"&amp;""),"")</f>
        <v/>
      </c>
      <c r="M199" s="43" t="str">
        <f>IF(A199&lt;&gt;"",SUMIFS(deployment!$L$2:$L$500, deployment!$D$2:$D$500,"="&amp;A199, deployment!$D$2:$D$500,"&lt;&gt;"&amp;""),"")</f>
        <v/>
      </c>
      <c r="N199" s="43" t="str">
        <f>IF(A199&lt;&gt;"",SUMIFS(deployment!$M$2:$M$500, deployment!$D$2:$D$500,"="&amp;A199, deployment!$D$2:$D$500,"&lt;&gt;"&amp;""),"")</f>
        <v/>
      </c>
      <c r="O199" s="63"/>
      <c r="P199" s="64" t="str">
        <f t="shared" si="33"/>
        <v/>
      </c>
      <c r="Q199" s="64" t="str">
        <f t="shared" si="34"/>
        <v/>
      </c>
      <c r="R199" s="11" t="str">
        <f t="shared" si="35"/>
        <v/>
      </c>
      <c r="S199" s="11" t="str">
        <f t="shared" si="36"/>
        <v/>
      </c>
      <c r="T199" s="11" t="str">
        <f t="shared" si="37"/>
        <v/>
      </c>
      <c r="U199" s="11" t="str">
        <f t="shared" si="38"/>
        <v/>
      </c>
      <c r="V199" s="11" t="str">
        <f t="shared" si="39"/>
        <v/>
      </c>
      <c r="W199" s="11" t="str">
        <f t="shared" si="40"/>
        <v/>
      </c>
      <c r="X199" s="65" t="str">
        <f t="shared" si="41"/>
        <v/>
      </c>
      <c r="Y199" s="66" t="str">
        <f t="shared" si="42"/>
        <v/>
      </c>
      <c r="Z199" s="67" t="str">
        <f t="shared" si="43"/>
        <v/>
      </c>
      <c r="AA199" s="68" t="str">
        <f>IF(A199&lt;&gt;"", _xlfn.XLOOKUP(A199, node!$C$2:$C$500, node!$J$2:$J$500)*D199/O199, "")</f>
        <v/>
      </c>
      <c r="AB199" s="69" t="str">
        <f>IF(A199&lt;&gt;"", _xlfn.XLOOKUP(A199, node!$C$2:$C$500, node!$K$2:$K$500)*D199/O199, "")</f>
        <v/>
      </c>
      <c r="AC199" s="72" t="str">
        <f>IF(A199&lt;&gt;"",SUMIFS(node!$L$2:$L$500, node!$C$2:$C$500,"="&amp;A199, deployment!$C$2:$C$500,"&lt;&gt;"&amp;""),"")</f>
        <v/>
      </c>
      <c r="AD199" s="72" t="str">
        <f>IF(A199&lt;&gt;"",SUMIFS(node!$M$2:$M$500, node!$C$2:$C$500,"="&amp;A199, deployment!$C$2:$C$500,"&lt;&gt;"&amp;""),"")</f>
        <v/>
      </c>
    </row>
    <row r="200" spans="1:30" ht="15.75" customHeight="1" x14ac:dyDescent="0.25">
      <c r="A200" s="58" t="str">
        <f>IF(ISNONTEXT(node_raw[[#This Row],[Column2]]), "", node_raw[[#This Row],[Column2]])</f>
        <v/>
      </c>
      <c r="B200" s="60" t="str">
        <f>IF(A200&lt;&gt;"", _xlfn.XLOOKUP(A200, node!$C$2:$C$500, node!$D$2:$D$500), "")</f>
        <v/>
      </c>
      <c r="C200" s="61" t="str">
        <f>IF(A200&lt;&gt;"", _xlfn.XLOOKUP(A200, node!$C$2:$C$500, node!$E$2:$E$500), "")</f>
        <v/>
      </c>
      <c r="D200" s="61" t="str">
        <f>IF(A200&lt;&gt;"",COUNTIFS(node!$C$2:$C$500,"="&amp;A200, node!$C$2:$C$500,"&lt;&gt;"&amp;""),"")</f>
        <v/>
      </c>
      <c r="E200" s="62" t="str">
        <f>IF(A200&lt;&gt;"",SUMIFS(node!$F$2:$F$500, node!$C$2:$C$500,"="&amp;A200, node!$C$2:$C$500,"&lt;&gt;"&amp;"")/(B200*D200),"")</f>
        <v/>
      </c>
      <c r="F200" s="77" t="str">
        <f>IF(A200&lt;&gt;"",SUMIFS(node!$H$2:$H$500, node!$C$2:$C$500,"="&amp;A200, node!$C$2:$C$500,"&lt;&gt;"&amp;"")/(C200*D200),"")</f>
        <v/>
      </c>
      <c r="G200" s="75" t="str">
        <f>IF(A200&lt;&gt;"",SUMIFS(deployment!$F$2:$F$500, deployment!$D$2:$D$500,"="&amp;A200, deployment!$D$2:$D$500,"&lt;&gt;"&amp;""),"")</f>
        <v/>
      </c>
      <c r="H200" s="12" t="str">
        <f>IF(A200&lt;&gt;"",SUMIFS(deployment!$G$2:$G$500, deployment!$D$2:$D$500,"="&amp;A200, deployment!$D$2:$D$500,"&lt;&gt;"&amp;""),"")</f>
        <v/>
      </c>
      <c r="I200" s="13" t="str">
        <f>IF(A200&lt;&gt;"",SUMIFS(deployment!$H$2:$H$500, deployment!$D$2:$D$500,"="&amp;A200, deployment!$D$2:$D$500,"&lt;&gt;"&amp;""),"")</f>
        <v/>
      </c>
      <c r="J200" s="15" t="str">
        <f>IF(A200&lt;&gt;"",SUMIFS(deployment!$I$2:$I$500, deployment!$D$2:$D$500,"="&amp;A200, deployment!$D$2:$D$500,"&lt;&gt;"&amp;""),"")</f>
        <v/>
      </c>
      <c r="K200" s="43" t="str">
        <f>IF(A200&lt;&gt;"",SUMIFS(deployment!$J$2:$J$500, deployment!$D$2:$D$500,"="&amp;A200, deployment!$D$2:$D$500,"&lt;&gt;"&amp;""),"")</f>
        <v/>
      </c>
      <c r="L200" s="43" t="str">
        <f>IF(A200&lt;&gt;"",SUMIFS(deployment!$K$2:$K$500, deployment!$D$2:$D$500,"="&amp;A200, deployment!$D$2:$D$500,"&lt;&gt;"&amp;""),"")</f>
        <v/>
      </c>
      <c r="M200" s="43" t="str">
        <f>IF(A200&lt;&gt;"",SUMIFS(deployment!$L$2:$L$500, deployment!$D$2:$D$500,"="&amp;A200, deployment!$D$2:$D$500,"&lt;&gt;"&amp;""),"")</f>
        <v/>
      </c>
      <c r="N200" s="43" t="str">
        <f>IF(A200&lt;&gt;"",SUMIFS(deployment!$M$2:$M$500, deployment!$D$2:$D$500,"="&amp;A200, deployment!$D$2:$D$500,"&lt;&gt;"&amp;""),"")</f>
        <v/>
      </c>
      <c r="O200" s="63"/>
      <c r="P200" s="64" t="str">
        <f t="shared" si="33"/>
        <v/>
      </c>
      <c r="Q200" s="64" t="str">
        <f t="shared" si="34"/>
        <v/>
      </c>
      <c r="R200" s="11" t="str">
        <f t="shared" si="35"/>
        <v/>
      </c>
      <c r="S200" s="11" t="str">
        <f t="shared" si="36"/>
        <v/>
      </c>
      <c r="T200" s="11" t="str">
        <f t="shared" si="37"/>
        <v/>
      </c>
      <c r="U200" s="11" t="str">
        <f t="shared" si="38"/>
        <v/>
      </c>
      <c r="V200" s="11" t="str">
        <f t="shared" si="39"/>
        <v/>
      </c>
      <c r="W200" s="11" t="str">
        <f t="shared" si="40"/>
        <v/>
      </c>
      <c r="X200" s="65" t="str">
        <f t="shared" si="41"/>
        <v/>
      </c>
      <c r="Y200" s="66" t="str">
        <f t="shared" si="42"/>
        <v/>
      </c>
      <c r="Z200" s="67" t="str">
        <f t="shared" si="43"/>
        <v/>
      </c>
      <c r="AA200" s="68" t="str">
        <f>IF(A200&lt;&gt;"", _xlfn.XLOOKUP(A200, node!$C$2:$C$500, node!$J$2:$J$500)*D200/O200, "")</f>
        <v/>
      </c>
      <c r="AB200" s="69" t="str">
        <f>IF(A200&lt;&gt;"", _xlfn.XLOOKUP(A200, node!$C$2:$C$500, node!$K$2:$K$500)*D200/O200, "")</f>
        <v/>
      </c>
      <c r="AC200" s="72" t="str">
        <f>IF(A200&lt;&gt;"",SUMIFS(node!$L$2:$L$500, node!$C$2:$C$500,"="&amp;A200, deployment!$C$2:$C$500,"&lt;&gt;"&amp;""),"")</f>
        <v/>
      </c>
      <c r="AD200" s="72" t="str">
        <f>IF(A200&lt;&gt;"",SUMIFS(node!$M$2:$M$500, node!$C$2:$C$500,"="&amp;A200, deployment!$C$2:$C$500,"&lt;&gt;"&amp;""),"")</f>
        <v/>
      </c>
    </row>
    <row r="201" spans="1:30" ht="15.75" customHeight="1" x14ac:dyDescent="0.25">
      <c r="A201" s="58" t="str">
        <f>IF(ISNONTEXT(node_raw[[#This Row],[Column2]]), "", node_raw[[#This Row],[Column2]])</f>
        <v/>
      </c>
      <c r="B201" s="60" t="str">
        <f>IF(A201&lt;&gt;"", _xlfn.XLOOKUP(A201, node!$C$2:$C$500, node!$D$2:$D$500), "")</f>
        <v/>
      </c>
      <c r="C201" s="61" t="str">
        <f>IF(A201&lt;&gt;"", _xlfn.XLOOKUP(A201, node!$C$2:$C$500, node!$E$2:$E$500), "")</f>
        <v/>
      </c>
      <c r="D201" s="61" t="str">
        <f>IF(A201&lt;&gt;"",COUNTIFS(node!$C$2:$C$500,"="&amp;A201, node!$C$2:$C$500,"&lt;&gt;"&amp;""),"")</f>
        <v/>
      </c>
      <c r="E201" s="62" t="str">
        <f>IF(A201&lt;&gt;"",SUMIFS(node!$F$2:$F$500, node!$C$2:$C$500,"="&amp;A201, node!$C$2:$C$500,"&lt;&gt;"&amp;"")/(B201*D201),"")</f>
        <v/>
      </c>
      <c r="F201" s="77" t="str">
        <f>IF(A201&lt;&gt;"",SUMIFS(node!$H$2:$H$500, node!$C$2:$C$500,"="&amp;A201, node!$C$2:$C$500,"&lt;&gt;"&amp;"")/(C201*D201),"")</f>
        <v/>
      </c>
      <c r="G201" s="75" t="str">
        <f>IF(A201&lt;&gt;"",SUMIFS(deployment!$F$2:$F$500, deployment!$D$2:$D$500,"="&amp;A201, deployment!$D$2:$D$500,"&lt;&gt;"&amp;""),"")</f>
        <v/>
      </c>
      <c r="H201" s="12" t="str">
        <f>IF(A201&lt;&gt;"",SUMIFS(deployment!$G$2:$G$500, deployment!$D$2:$D$500,"="&amp;A201, deployment!$D$2:$D$500,"&lt;&gt;"&amp;""),"")</f>
        <v/>
      </c>
      <c r="I201" s="13" t="str">
        <f>IF(A201&lt;&gt;"",SUMIFS(deployment!$H$2:$H$500, deployment!$D$2:$D$500,"="&amp;A201, deployment!$D$2:$D$500,"&lt;&gt;"&amp;""),"")</f>
        <v/>
      </c>
      <c r="J201" s="15" t="str">
        <f>IF(A201&lt;&gt;"",SUMIFS(deployment!$I$2:$I$500, deployment!$D$2:$D$500,"="&amp;A201, deployment!$D$2:$D$500,"&lt;&gt;"&amp;""),"")</f>
        <v/>
      </c>
      <c r="K201" s="43" t="str">
        <f>IF(A201&lt;&gt;"",SUMIFS(deployment!$J$2:$J$500, deployment!$D$2:$D$500,"="&amp;A201, deployment!$D$2:$D$500,"&lt;&gt;"&amp;""),"")</f>
        <v/>
      </c>
      <c r="L201" s="43" t="str">
        <f>IF(A201&lt;&gt;"",SUMIFS(deployment!$K$2:$K$500, deployment!$D$2:$D$500,"="&amp;A201, deployment!$D$2:$D$500,"&lt;&gt;"&amp;""),"")</f>
        <v/>
      </c>
      <c r="M201" s="43" t="str">
        <f>IF(A201&lt;&gt;"",SUMIFS(deployment!$L$2:$L$500, deployment!$D$2:$D$500,"="&amp;A201, deployment!$D$2:$D$500,"&lt;&gt;"&amp;""),"")</f>
        <v/>
      </c>
      <c r="N201" s="43" t="str">
        <f>IF(A201&lt;&gt;"",SUMIFS(deployment!$M$2:$M$500, deployment!$D$2:$D$500,"="&amp;A201, deployment!$D$2:$D$500,"&lt;&gt;"&amp;""),"")</f>
        <v/>
      </c>
      <c r="O201" s="63"/>
      <c r="P201" s="64" t="str">
        <f t="shared" si="33"/>
        <v/>
      </c>
      <c r="Q201" s="64" t="str">
        <f t="shared" si="34"/>
        <v/>
      </c>
      <c r="R201" s="11" t="str">
        <f t="shared" si="35"/>
        <v/>
      </c>
      <c r="S201" s="11" t="str">
        <f t="shared" si="36"/>
        <v/>
      </c>
      <c r="T201" s="11" t="str">
        <f t="shared" si="37"/>
        <v/>
      </c>
      <c r="U201" s="11" t="str">
        <f t="shared" si="38"/>
        <v/>
      </c>
      <c r="V201" s="11" t="str">
        <f t="shared" si="39"/>
        <v/>
      </c>
      <c r="W201" s="11" t="str">
        <f t="shared" si="40"/>
        <v/>
      </c>
      <c r="X201" s="65" t="str">
        <f t="shared" si="41"/>
        <v/>
      </c>
      <c r="Y201" s="66" t="str">
        <f t="shared" si="42"/>
        <v/>
      </c>
      <c r="Z201" s="67" t="str">
        <f t="shared" si="43"/>
        <v/>
      </c>
      <c r="AA201" s="68" t="str">
        <f>IF(A201&lt;&gt;"", _xlfn.XLOOKUP(A201, node!$C$2:$C$500, node!$J$2:$J$500)*D201/O201, "")</f>
        <v/>
      </c>
      <c r="AB201" s="69" t="str">
        <f>IF(A201&lt;&gt;"", _xlfn.XLOOKUP(A201, node!$C$2:$C$500, node!$K$2:$K$500)*D201/O201, "")</f>
        <v/>
      </c>
      <c r="AC201" s="72" t="str">
        <f>IF(A201&lt;&gt;"",SUMIFS(node!$L$2:$L$500, node!$C$2:$C$500,"="&amp;A201, deployment!$C$2:$C$500,"&lt;&gt;"&amp;""),"")</f>
        <v/>
      </c>
      <c r="AD201" s="72" t="str">
        <f>IF(A201&lt;&gt;"",SUMIFS(node!$M$2:$M$500, node!$C$2:$C$500,"="&amp;A201, deployment!$C$2:$C$500,"&lt;&gt;"&amp;""),"")</f>
        <v/>
      </c>
    </row>
    <row r="202" spans="1:30" ht="15.75" customHeight="1" x14ac:dyDescent="0.25">
      <c r="A202" s="58" t="str">
        <f>IF(ISNONTEXT(node_raw[[#This Row],[Column2]]), "", node_raw[[#This Row],[Column2]])</f>
        <v/>
      </c>
      <c r="B202" s="60" t="str">
        <f>IF(A202&lt;&gt;"", _xlfn.XLOOKUP(A202, node!$C$2:$C$500, node!$D$2:$D$500), "")</f>
        <v/>
      </c>
      <c r="C202" s="61" t="str">
        <f>IF(A202&lt;&gt;"", _xlfn.XLOOKUP(A202, node!$C$2:$C$500, node!$E$2:$E$500), "")</f>
        <v/>
      </c>
      <c r="D202" s="61" t="str">
        <f>IF(A202&lt;&gt;"",COUNTIFS(node!$C$2:$C$500,"="&amp;A202, node!$C$2:$C$500,"&lt;&gt;"&amp;""),"")</f>
        <v/>
      </c>
      <c r="E202" s="62" t="str">
        <f>IF(A202&lt;&gt;"",SUMIFS(node!$F$2:$F$500, node!$C$2:$C$500,"="&amp;A202, node!$C$2:$C$500,"&lt;&gt;"&amp;"")/(B202*D202),"")</f>
        <v/>
      </c>
      <c r="F202" s="77" t="str">
        <f>IF(A202&lt;&gt;"",SUMIFS(node!$H$2:$H$500, node!$C$2:$C$500,"="&amp;A202, node!$C$2:$C$500,"&lt;&gt;"&amp;"")/(C202*D202),"")</f>
        <v/>
      </c>
      <c r="G202" s="75" t="str">
        <f>IF(A202&lt;&gt;"",SUMIFS(deployment!$F$2:$F$500, deployment!$D$2:$D$500,"="&amp;A202, deployment!$D$2:$D$500,"&lt;&gt;"&amp;""),"")</f>
        <v/>
      </c>
      <c r="H202" s="12" t="str">
        <f>IF(A202&lt;&gt;"",SUMIFS(deployment!$G$2:$G$500, deployment!$D$2:$D$500,"="&amp;A202, deployment!$D$2:$D$500,"&lt;&gt;"&amp;""),"")</f>
        <v/>
      </c>
      <c r="I202" s="13" t="str">
        <f>IF(A202&lt;&gt;"",SUMIFS(deployment!$H$2:$H$500, deployment!$D$2:$D$500,"="&amp;A202, deployment!$D$2:$D$500,"&lt;&gt;"&amp;""),"")</f>
        <v/>
      </c>
      <c r="J202" s="15" t="str">
        <f>IF(A202&lt;&gt;"",SUMIFS(deployment!$I$2:$I$500, deployment!$D$2:$D$500,"="&amp;A202, deployment!$D$2:$D$500,"&lt;&gt;"&amp;""),"")</f>
        <v/>
      </c>
      <c r="K202" s="43" t="str">
        <f>IF(A202&lt;&gt;"",SUMIFS(deployment!$J$2:$J$500, deployment!$D$2:$D$500,"="&amp;A202, deployment!$D$2:$D$500,"&lt;&gt;"&amp;""),"")</f>
        <v/>
      </c>
      <c r="L202" s="43" t="str">
        <f>IF(A202&lt;&gt;"",SUMIFS(deployment!$K$2:$K$500, deployment!$D$2:$D$500,"="&amp;A202, deployment!$D$2:$D$500,"&lt;&gt;"&amp;""),"")</f>
        <v/>
      </c>
      <c r="M202" s="43" t="str">
        <f>IF(A202&lt;&gt;"",SUMIFS(deployment!$L$2:$L$500, deployment!$D$2:$D$500,"="&amp;A202, deployment!$D$2:$D$500,"&lt;&gt;"&amp;""),"")</f>
        <v/>
      </c>
      <c r="N202" s="43" t="str">
        <f>IF(A202&lt;&gt;"",SUMIFS(deployment!$M$2:$M$500, deployment!$D$2:$D$500,"="&amp;A202, deployment!$D$2:$D$500,"&lt;&gt;"&amp;""),"")</f>
        <v/>
      </c>
      <c r="O202" s="63"/>
      <c r="P202" s="64" t="str">
        <f t="shared" si="33"/>
        <v/>
      </c>
      <c r="Q202" s="64" t="str">
        <f t="shared" si="34"/>
        <v/>
      </c>
      <c r="R202" s="11" t="str">
        <f t="shared" si="35"/>
        <v/>
      </c>
      <c r="S202" s="11" t="str">
        <f t="shared" si="36"/>
        <v/>
      </c>
      <c r="T202" s="11" t="str">
        <f t="shared" si="37"/>
        <v/>
      </c>
      <c r="U202" s="11" t="str">
        <f t="shared" si="38"/>
        <v/>
      </c>
      <c r="V202" s="11" t="str">
        <f t="shared" si="39"/>
        <v/>
      </c>
      <c r="W202" s="11" t="str">
        <f t="shared" si="40"/>
        <v/>
      </c>
      <c r="X202" s="65" t="str">
        <f t="shared" si="41"/>
        <v/>
      </c>
      <c r="Y202" s="66" t="str">
        <f t="shared" si="42"/>
        <v/>
      </c>
      <c r="Z202" s="67" t="str">
        <f t="shared" si="43"/>
        <v/>
      </c>
      <c r="AA202" s="68" t="str">
        <f>IF(A202&lt;&gt;"", _xlfn.XLOOKUP(A202, node!$C$2:$C$500, node!$J$2:$J$500)*D202/O202, "")</f>
        <v/>
      </c>
      <c r="AB202" s="69" t="str">
        <f>IF(A202&lt;&gt;"", _xlfn.XLOOKUP(A202, node!$C$2:$C$500, node!$K$2:$K$500)*D202/O202, "")</f>
        <v/>
      </c>
      <c r="AC202" s="72" t="str">
        <f>IF(A202&lt;&gt;"",SUMIFS(node!$L$2:$L$500, node!$C$2:$C$500,"="&amp;A202, deployment!$C$2:$C$500,"&lt;&gt;"&amp;""),"")</f>
        <v/>
      </c>
      <c r="AD202" s="72" t="str">
        <f>IF(A202&lt;&gt;"",SUMIFS(node!$M$2:$M$500, node!$C$2:$C$500,"="&amp;A202, deployment!$C$2:$C$500,"&lt;&gt;"&amp;""),"")</f>
        <v/>
      </c>
    </row>
    <row r="203" spans="1:30" ht="15.75" customHeight="1" x14ac:dyDescent="0.25">
      <c r="A203" s="58" t="str">
        <f>IF(ISNONTEXT(node_raw[[#This Row],[Column2]]), "", node_raw[[#This Row],[Column2]])</f>
        <v/>
      </c>
      <c r="B203" s="60" t="str">
        <f>IF(A203&lt;&gt;"", _xlfn.XLOOKUP(A203, node!$C$2:$C$500, node!$D$2:$D$500), "")</f>
        <v/>
      </c>
      <c r="C203" s="61" t="str">
        <f>IF(A203&lt;&gt;"", _xlfn.XLOOKUP(A203, node!$C$2:$C$500, node!$E$2:$E$500), "")</f>
        <v/>
      </c>
      <c r="D203" s="61" t="str">
        <f>IF(A203&lt;&gt;"",COUNTIFS(node!$C$2:$C$500,"="&amp;A203, node!$C$2:$C$500,"&lt;&gt;"&amp;""),"")</f>
        <v/>
      </c>
      <c r="E203" s="62" t="str">
        <f>IF(A203&lt;&gt;"",SUMIFS(node!$F$2:$F$500, node!$C$2:$C$500,"="&amp;A203, node!$C$2:$C$500,"&lt;&gt;"&amp;"")/(B203*D203),"")</f>
        <v/>
      </c>
      <c r="F203" s="77" t="str">
        <f>IF(A203&lt;&gt;"",SUMIFS(node!$H$2:$H$500, node!$C$2:$C$500,"="&amp;A203, node!$C$2:$C$500,"&lt;&gt;"&amp;"")/(C203*D203),"")</f>
        <v/>
      </c>
      <c r="G203" s="75" t="str">
        <f>IF(A203&lt;&gt;"",SUMIFS(deployment!$F$2:$F$500, deployment!$D$2:$D$500,"="&amp;A203, deployment!$D$2:$D$500,"&lt;&gt;"&amp;""),"")</f>
        <v/>
      </c>
      <c r="H203" s="12" t="str">
        <f>IF(A203&lt;&gt;"",SUMIFS(deployment!$G$2:$G$500, deployment!$D$2:$D$500,"="&amp;A203, deployment!$D$2:$D$500,"&lt;&gt;"&amp;""),"")</f>
        <v/>
      </c>
      <c r="I203" s="13" t="str">
        <f>IF(A203&lt;&gt;"",SUMIFS(deployment!$H$2:$H$500, deployment!$D$2:$D$500,"="&amp;A203, deployment!$D$2:$D$500,"&lt;&gt;"&amp;""),"")</f>
        <v/>
      </c>
      <c r="J203" s="15" t="str">
        <f>IF(A203&lt;&gt;"",SUMIFS(deployment!$I$2:$I$500, deployment!$D$2:$D$500,"="&amp;A203, deployment!$D$2:$D$500,"&lt;&gt;"&amp;""),"")</f>
        <v/>
      </c>
      <c r="K203" s="43" t="str">
        <f>IF(A203&lt;&gt;"",SUMIFS(deployment!$J$2:$J$500, deployment!$D$2:$D$500,"="&amp;A203, deployment!$D$2:$D$500,"&lt;&gt;"&amp;""),"")</f>
        <v/>
      </c>
      <c r="L203" s="43" t="str">
        <f>IF(A203&lt;&gt;"",SUMIFS(deployment!$K$2:$K$500, deployment!$D$2:$D$500,"="&amp;A203, deployment!$D$2:$D$500,"&lt;&gt;"&amp;""),"")</f>
        <v/>
      </c>
      <c r="M203" s="43" t="str">
        <f>IF(A203&lt;&gt;"",SUMIFS(deployment!$L$2:$L$500, deployment!$D$2:$D$500,"="&amp;A203, deployment!$D$2:$D$500,"&lt;&gt;"&amp;""),"")</f>
        <v/>
      </c>
      <c r="N203" s="43" t="str">
        <f>IF(A203&lt;&gt;"",SUMIFS(deployment!$M$2:$M$500, deployment!$D$2:$D$500,"="&amp;A203, deployment!$D$2:$D$500,"&lt;&gt;"&amp;""),"")</f>
        <v/>
      </c>
      <c r="O203" s="63"/>
      <c r="P203" s="64" t="str">
        <f t="shared" si="33"/>
        <v/>
      </c>
      <c r="Q203" s="64" t="str">
        <f t="shared" si="34"/>
        <v/>
      </c>
      <c r="R203" s="11" t="str">
        <f t="shared" si="35"/>
        <v/>
      </c>
      <c r="S203" s="11" t="str">
        <f t="shared" si="36"/>
        <v/>
      </c>
      <c r="T203" s="11" t="str">
        <f t="shared" si="37"/>
        <v/>
      </c>
      <c r="U203" s="11" t="str">
        <f t="shared" si="38"/>
        <v/>
      </c>
      <c r="V203" s="11" t="str">
        <f t="shared" si="39"/>
        <v/>
      </c>
      <c r="W203" s="11" t="str">
        <f t="shared" si="40"/>
        <v/>
      </c>
      <c r="X203" s="65" t="str">
        <f t="shared" si="41"/>
        <v/>
      </c>
      <c r="Y203" s="66" t="str">
        <f t="shared" si="42"/>
        <v/>
      </c>
      <c r="Z203" s="67" t="str">
        <f t="shared" si="43"/>
        <v/>
      </c>
      <c r="AA203" s="68" t="str">
        <f>IF(A203&lt;&gt;"", _xlfn.XLOOKUP(A203, node!$C$2:$C$500, node!$J$2:$J$500)*D203/O203, "")</f>
        <v/>
      </c>
      <c r="AB203" s="69" t="str">
        <f>IF(A203&lt;&gt;"", _xlfn.XLOOKUP(A203, node!$C$2:$C$500, node!$K$2:$K$500)*D203/O203, "")</f>
        <v/>
      </c>
      <c r="AC203" s="72" t="str">
        <f>IF(A203&lt;&gt;"",SUMIFS(node!$L$2:$L$500, node!$C$2:$C$500,"="&amp;A203, deployment!$C$2:$C$500,"&lt;&gt;"&amp;""),"")</f>
        <v/>
      </c>
      <c r="AD203" s="72" t="str">
        <f>IF(A203&lt;&gt;"",SUMIFS(node!$M$2:$M$500, node!$C$2:$C$500,"="&amp;A203, deployment!$C$2:$C$500,"&lt;&gt;"&amp;""),"")</f>
        <v/>
      </c>
    </row>
    <row r="204" spans="1:30" ht="15.75" customHeight="1" x14ac:dyDescent="0.25">
      <c r="A204" s="58" t="str">
        <f>IF(ISNONTEXT(node_raw[[#This Row],[Column2]]), "", node_raw[[#This Row],[Column2]])</f>
        <v/>
      </c>
      <c r="B204" s="60" t="str">
        <f>IF(A204&lt;&gt;"", _xlfn.XLOOKUP(A204, node!$C$2:$C$500, node!$D$2:$D$500), "")</f>
        <v/>
      </c>
      <c r="C204" s="61" t="str">
        <f>IF(A204&lt;&gt;"", _xlfn.XLOOKUP(A204, node!$C$2:$C$500, node!$E$2:$E$500), "")</f>
        <v/>
      </c>
      <c r="D204" s="61" t="str">
        <f>IF(A204&lt;&gt;"",COUNTIFS(node!$C$2:$C$500,"="&amp;A204, node!$C$2:$C$500,"&lt;&gt;"&amp;""),"")</f>
        <v/>
      </c>
      <c r="E204" s="62" t="str">
        <f>IF(A204&lt;&gt;"",SUMIFS(node!$F$2:$F$500, node!$C$2:$C$500,"="&amp;A204, node!$C$2:$C$500,"&lt;&gt;"&amp;"")/(B204*D204),"")</f>
        <v/>
      </c>
      <c r="F204" s="77" t="str">
        <f>IF(A204&lt;&gt;"",SUMIFS(node!$H$2:$H$500, node!$C$2:$C$500,"="&amp;A204, node!$C$2:$C$500,"&lt;&gt;"&amp;"")/(C204*D204),"")</f>
        <v/>
      </c>
      <c r="G204" s="75" t="str">
        <f>IF(A204&lt;&gt;"",SUMIFS(deployment!$F$2:$F$500, deployment!$D$2:$D$500,"="&amp;A204, deployment!$D$2:$D$500,"&lt;&gt;"&amp;""),"")</f>
        <v/>
      </c>
      <c r="H204" s="12" t="str">
        <f>IF(A204&lt;&gt;"",SUMIFS(deployment!$G$2:$G$500, deployment!$D$2:$D$500,"="&amp;A204, deployment!$D$2:$D$500,"&lt;&gt;"&amp;""),"")</f>
        <v/>
      </c>
      <c r="I204" s="13" t="str">
        <f>IF(A204&lt;&gt;"",SUMIFS(deployment!$H$2:$H$500, deployment!$D$2:$D$500,"="&amp;A204, deployment!$D$2:$D$500,"&lt;&gt;"&amp;""),"")</f>
        <v/>
      </c>
      <c r="J204" s="15" t="str">
        <f>IF(A204&lt;&gt;"",SUMIFS(deployment!$I$2:$I$500, deployment!$D$2:$D$500,"="&amp;A204, deployment!$D$2:$D$500,"&lt;&gt;"&amp;""),"")</f>
        <v/>
      </c>
      <c r="K204" s="43" t="str">
        <f>IF(A204&lt;&gt;"",SUMIFS(deployment!$J$2:$J$500, deployment!$D$2:$D$500,"="&amp;A204, deployment!$D$2:$D$500,"&lt;&gt;"&amp;""),"")</f>
        <v/>
      </c>
      <c r="L204" s="43" t="str">
        <f>IF(A204&lt;&gt;"",SUMIFS(deployment!$K$2:$K$500, deployment!$D$2:$D$500,"="&amp;A204, deployment!$D$2:$D$500,"&lt;&gt;"&amp;""),"")</f>
        <v/>
      </c>
      <c r="M204" s="43" t="str">
        <f>IF(A204&lt;&gt;"",SUMIFS(deployment!$L$2:$L$500, deployment!$D$2:$D$500,"="&amp;A204, deployment!$D$2:$D$500,"&lt;&gt;"&amp;""),"")</f>
        <v/>
      </c>
      <c r="N204" s="43" t="str">
        <f>IF(A204&lt;&gt;"",SUMIFS(deployment!$M$2:$M$500, deployment!$D$2:$D$500,"="&amp;A204, deployment!$D$2:$D$500,"&lt;&gt;"&amp;""),"")</f>
        <v/>
      </c>
      <c r="O204" s="63"/>
      <c r="P204" s="64" t="str">
        <f t="shared" si="33"/>
        <v/>
      </c>
      <c r="Q204" s="64" t="str">
        <f t="shared" si="34"/>
        <v/>
      </c>
      <c r="R204" s="11" t="str">
        <f t="shared" si="35"/>
        <v/>
      </c>
      <c r="S204" s="11" t="str">
        <f t="shared" si="36"/>
        <v/>
      </c>
      <c r="T204" s="11" t="str">
        <f t="shared" si="37"/>
        <v/>
      </c>
      <c r="U204" s="11" t="str">
        <f t="shared" si="38"/>
        <v/>
      </c>
      <c r="V204" s="11" t="str">
        <f t="shared" si="39"/>
        <v/>
      </c>
      <c r="W204" s="11" t="str">
        <f t="shared" si="40"/>
        <v/>
      </c>
      <c r="X204" s="65" t="str">
        <f t="shared" si="41"/>
        <v/>
      </c>
      <c r="Y204" s="66" t="str">
        <f t="shared" si="42"/>
        <v/>
      </c>
      <c r="Z204" s="67" t="str">
        <f t="shared" si="43"/>
        <v/>
      </c>
      <c r="AA204" s="68" t="str">
        <f>IF(A204&lt;&gt;"", _xlfn.XLOOKUP(A204, node!$C$2:$C$500, node!$J$2:$J$500)*D204/O204, "")</f>
        <v/>
      </c>
      <c r="AB204" s="69" t="str">
        <f>IF(A204&lt;&gt;"", _xlfn.XLOOKUP(A204, node!$C$2:$C$500, node!$K$2:$K$500)*D204/O204, "")</f>
        <v/>
      </c>
      <c r="AC204" s="72" t="str">
        <f>IF(A204&lt;&gt;"",SUMIFS(node!$L$2:$L$500, node!$C$2:$C$500,"="&amp;A204, deployment!$C$2:$C$500,"&lt;&gt;"&amp;""),"")</f>
        <v/>
      </c>
      <c r="AD204" s="72" t="str">
        <f>IF(A204&lt;&gt;"",SUMIFS(node!$M$2:$M$500, node!$C$2:$C$500,"="&amp;A204, deployment!$C$2:$C$500,"&lt;&gt;"&amp;""),"")</f>
        <v/>
      </c>
    </row>
    <row r="205" spans="1:30" ht="15.75" customHeight="1" x14ac:dyDescent="0.25">
      <c r="A205" s="58" t="str">
        <f>IF(ISNONTEXT(node_raw[[#This Row],[Column2]]), "", node_raw[[#This Row],[Column2]])</f>
        <v/>
      </c>
      <c r="B205" s="60" t="str">
        <f>IF(A205&lt;&gt;"", _xlfn.XLOOKUP(A205, node!$C$2:$C$500, node!$D$2:$D$500), "")</f>
        <v/>
      </c>
      <c r="C205" s="61" t="str">
        <f>IF(A205&lt;&gt;"", _xlfn.XLOOKUP(A205, node!$C$2:$C$500, node!$E$2:$E$500), "")</f>
        <v/>
      </c>
      <c r="D205" s="61" t="str">
        <f>IF(A205&lt;&gt;"",COUNTIFS(node!$C$2:$C$500,"="&amp;A205, node!$C$2:$C$500,"&lt;&gt;"&amp;""),"")</f>
        <v/>
      </c>
      <c r="E205" s="62" t="str">
        <f>IF(A205&lt;&gt;"",SUMIFS(node!$F$2:$F$500, node!$C$2:$C$500,"="&amp;A205, node!$C$2:$C$500,"&lt;&gt;"&amp;"")/(B205*D205),"")</f>
        <v/>
      </c>
      <c r="F205" s="77" t="str">
        <f>IF(A205&lt;&gt;"",SUMIFS(node!$H$2:$H$500, node!$C$2:$C$500,"="&amp;A205, node!$C$2:$C$500,"&lt;&gt;"&amp;"")/(C205*D205),"")</f>
        <v/>
      </c>
      <c r="G205" s="75" t="str">
        <f>IF(A205&lt;&gt;"",SUMIFS(deployment!$F$2:$F$500, deployment!$D$2:$D$500,"="&amp;A205, deployment!$D$2:$D$500,"&lt;&gt;"&amp;""),"")</f>
        <v/>
      </c>
      <c r="H205" s="12" t="str">
        <f>IF(A205&lt;&gt;"",SUMIFS(deployment!$G$2:$G$500, deployment!$D$2:$D$500,"="&amp;A205, deployment!$D$2:$D$500,"&lt;&gt;"&amp;""),"")</f>
        <v/>
      </c>
      <c r="I205" s="13" t="str">
        <f>IF(A205&lt;&gt;"",SUMIFS(deployment!$H$2:$H$500, deployment!$D$2:$D$500,"="&amp;A205, deployment!$D$2:$D$500,"&lt;&gt;"&amp;""),"")</f>
        <v/>
      </c>
      <c r="J205" s="15" t="str">
        <f>IF(A205&lt;&gt;"",SUMIFS(deployment!$I$2:$I$500, deployment!$D$2:$D$500,"="&amp;A205, deployment!$D$2:$D$500,"&lt;&gt;"&amp;""),"")</f>
        <v/>
      </c>
      <c r="K205" s="43" t="str">
        <f>IF(A205&lt;&gt;"",SUMIFS(deployment!$J$2:$J$500, deployment!$D$2:$D$500,"="&amp;A205, deployment!$D$2:$D$500,"&lt;&gt;"&amp;""),"")</f>
        <v/>
      </c>
      <c r="L205" s="43" t="str">
        <f>IF(A205&lt;&gt;"",SUMIFS(deployment!$K$2:$K$500, deployment!$D$2:$D$500,"="&amp;A205, deployment!$D$2:$D$500,"&lt;&gt;"&amp;""),"")</f>
        <v/>
      </c>
      <c r="M205" s="43" t="str">
        <f>IF(A205&lt;&gt;"",SUMIFS(deployment!$L$2:$L$500, deployment!$D$2:$D$500,"="&amp;A205, deployment!$D$2:$D$500,"&lt;&gt;"&amp;""),"")</f>
        <v/>
      </c>
      <c r="N205" s="43" t="str">
        <f>IF(A205&lt;&gt;"",SUMIFS(deployment!$M$2:$M$500, deployment!$D$2:$D$500,"="&amp;A205, deployment!$D$2:$D$500,"&lt;&gt;"&amp;""),"")</f>
        <v/>
      </c>
      <c r="O205" s="63"/>
      <c r="P205" s="64" t="str">
        <f t="shared" si="33"/>
        <v/>
      </c>
      <c r="Q205" s="64" t="str">
        <f t="shared" si="34"/>
        <v/>
      </c>
      <c r="R205" s="11" t="str">
        <f t="shared" si="35"/>
        <v/>
      </c>
      <c r="S205" s="11" t="str">
        <f t="shared" si="36"/>
        <v/>
      </c>
      <c r="T205" s="11" t="str">
        <f t="shared" si="37"/>
        <v/>
      </c>
      <c r="U205" s="11" t="str">
        <f t="shared" si="38"/>
        <v/>
      </c>
      <c r="V205" s="11" t="str">
        <f t="shared" si="39"/>
        <v/>
      </c>
      <c r="W205" s="11" t="str">
        <f t="shared" si="40"/>
        <v/>
      </c>
      <c r="X205" s="65" t="str">
        <f t="shared" si="41"/>
        <v/>
      </c>
      <c r="Y205" s="66" t="str">
        <f t="shared" si="42"/>
        <v/>
      </c>
      <c r="Z205" s="67" t="str">
        <f t="shared" si="43"/>
        <v/>
      </c>
      <c r="AA205" s="68" t="str">
        <f>IF(A205&lt;&gt;"", _xlfn.XLOOKUP(A205, node!$C$2:$C$500, node!$J$2:$J$500)*D205/O205, "")</f>
        <v/>
      </c>
      <c r="AB205" s="69" t="str">
        <f>IF(A205&lt;&gt;"", _xlfn.XLOOKUP(A205, node!$C$2:$C$500, node!$K$2:$K$500)*D205/O205, "")</f>
        <v/>
      </c>
      <c r="AC205" s="72" t="str">
        <f>IF(A205&lt;&gt;"",SUMIFS(node!$L$2:$L$500, node!$C$2:$C$500,"="&amp;A205, deployment!$C$2:$C$500,"&lt;&gt;"&amp;""),"")</f>
        <v/>
      </c>
      <c r="AD205" s="72" t="str">
        <f>IF(A205&lt;&gt;"",SUMIFS(node!$M$2:$M$500, node!$C$2:$C$500,"="&amp;A205, deployment!$C$2:$C$500,"&lt;&gt;"&amp;""),"")</f>
        <v/>
      </c>
    </row>
    <row r="206" spans="1:30" ht="15.75" customHeight="1" x14ac:dyDescent="0.25">
      <c r="A206" s="58" t="str">
        <f>IF(ISNONTEXT(node_raw[[#This Row],[Column2]]), "", node_raw[[#This Row],[Column2]])</f>
        <v/>
      </c>
      <c r="B206" s="60" t="str">
        <f>IF(A206&lt;&gt;"", _xlfn.XLOOKUP(A206, node!$C$2:$C$500, node!$D$2:$D$500), "")</f>
        <v/>
      </c>
      <c r="C206" s="61" t="str">
        <f>IF(A206&lt;&gt;"", _xlfn.XLOOKUP(A206, node!$C$2:$C$500, node!$E$2:$E$500), "")</f>
        <v/>
      </c>
      <c r="D206" s="61" t="str">
        <f>IF(A206&lt;&gt;"",COUNTIFS(node!$C$2:$C$500,"="&amp;A206, node!$C$2:$C$500,"&lt;&gt;"&amp;""),"")</f>
        <v/>
      </c>
      <c r="E206" s="62" t="str">
        <f>IF(A206&lt;&gt;"",SUMIFS(node!$F$2:$F$500, node!$C$2:$C$500,"="&amp;A206, node!$C$2:$C$500,"&lt;&gt;"&amp;"")/(B206*D206),"")</f>
        <v/>
      </c>
      <c r="F206" s="77" t="str">
        <f>IF(A206&lt;&gt;"",SUMIFS(node!$H$2:$H$500, node!$C$2:$C$500,"="&amp;A206, node!$C$2:$C$500,"&lt;&gt;"&amp;"")/(C206*D206),"")</f>
        <v/>
      </c>
      <c r="G206" s="75" t="str">
        <f>IF(A206&lt;&gt;"",SUMIFS(deployment!$F$2:$F$500, deployment!$D$2:$D$500,"="&amp;A206, deployment!$D$2:$D$500,"&lt;&gt;"&amp;""),"")</f>
        <v/>
      </c>
      <c r="H206" s="12" t="str">
        <f>IF(A206&lt;&gt;"",SUMIFS(deployment!$G$2:$G$500, deployment!$D$2:$D$500,"="&amp;A206, deployment!$D$2:$D$500,"&lt;&gt;"&amp;""),"")</f>
        <v/>
      </c>
      <c r="I206" s="13" t="str">
        <f>IF(A206&lt;&gt;"",SUMIFS(deployment!$H$2:$H$500, deployment!$D$2:$D$500,"="&amp;A206, deployment!$D$2:$D$500,"&lt;&gt;"&amp;""),"")</f>
        <v/>
      </c>
      <c r="J206" s="15" t="str">
        <f>IF(A206&lt;&gt;"",SUMIFS(deployment!$I$2:$I$500, deployment!$D$2:$D$500,"="&amp;A206, deployment!$D$2:$D$500,"&lt;&gt;"&amp;""),"")</f>
        <v/>
      </c>
      <c r="K206" s="43" t="str">
        <f>IF(A206&lt;&gt;"",SUMIFS(deployment!$J$2:$J$500, deployment!$D$2:$D$500,"="&amp;A206, deployment!$D$2:$D$500,"&lt;&gt;"&amp;""),"")</f>
        <v/>
      </c>
      <c r="L206" s="43" t="str">
        <f>IF(A206&lt;&gt;"",SUMIFS(deployment!$K$2:$K$500, deployment!$D$2:$D$500,"="&amp;A206, deployment!$D$2:$D$500,"&lt;&gt;"&amp;""),"")</f>
        <v/>
      </c>
      <c r="M206" s="43" t="str">
        <f>IF(A206&lt;&gt;"",SUMIFS(deployment!$L$2:$L$500, deployment!$D$2:$D$500,"="&amp;A206, deployment!$D$2:$D$500,"&lt;&gt;"&amp;""),"")</f>
        <v/>
      </c>
      <c r="N206" s="43" t="str">
        <f>IF(A206&lt;&gt;"",SUMIFS(deployment!$M$2:$M$500, deployment!$D$2:$D$500,"="&amp;A206, deployment!$D$2:$D$500,"&lt;&gt;"&amp;""),"")</f>
        <v/>
      </c>
      <c r="O206" s="63"/>
      <c r="P206" s="64" t="str">
        <f t="shared" si="33"/>
        <v/>
      </c>
      <c r="Q206" s="64" t="str">
        <f t="shared" si="34"/>
        <v/>
      </c>
      <c r="R206" s="11" t="str">
        <f t="shared" si="35"/>
        <v/>
      </c>
      <c r="S206" s="11" t="str">
        <f t="shared" si="36"/>
        <v/>
      </c>
      <c r="T206" s="11" t="str">
        <f t="shared" si="37"/>
        <v/>
      </c>
      <c r="U206" s="11" t="str">
        <f t="shared" si="38"/>
        <v/>
      </c>
      <c r="V206" s="11" t="str">
        <f t="shared" si="39"/>
        <v/>
      </c>
      <c r="W206" s="11" t="str">
        <f t="shared" si="40"/>
        <v/>
      </c>
      <c r="X206" s="65" t="str">
        <f t="shared" si="41"/>
        <v/>
      </c>
      <c r="Y206" s="66" t="str">
        <f t="shared" si="42"/>
        <v/>
      </c>
      <c r="Z206" s="67" t="str">
        <f t="shared" si="43"/>
        <v/>
      </c>
      <c r="AA206" s="68" t="str">
        <f>IF(A206&lt;&gt;"", _xlfn.XLOOKUP(A206, node!$C$2:$C$500, node!$J$2:$J$500)*D206/O206, "")</f>
        <v/>
      </c>
      <c r="AB206" s="69" t="str">
        <f>IF(A206&lt;&gt;"", _xlfn.XLOOKUP(A206, node!$C$2:$C$500, node!$K$2:$K$500)*D206/O206, "")</f>
        <v/>
      </c>
      <c r="AC206" s="72" t="str">
        <f>IF(A206&lt;&gt;"",SUMIFS(node!$L$2:$L$500, node!$C$2:$C$500,"="&amp;A206, deployment!$C$2:$C$500,"&lt;&gt;"&amp;""),"")</f>
        <v/>
      </c>
      <c r="AD206" s="72" t="str">
        <f>IF(A206&lt;&gt;"",SUMIFS(node!$M$2:$M$500, node!$C$2:$C$500,"="&amp;A206, deployment!$C$2:$C$500,"&lt;&gt;"&amp;""),"")</f>
        <v/>
      </c>
    </row>
    <row r="207" spans="1:30" ht="15.75" customHeight="1" x14ac:dyDescent="0.25">
      <c r="A207" s="58" t="str">
        <f>IF(ISNONTEXT(node_raw[[#This Row],[Column2]]), "", node_raw[[#This Row],[Column2]])</f>
        <v/>
      </c>
      <c r="B207" s="60" t="str">
        <f>IF(A207&lt;&gt;"", _xlfn.XLOOKUP(A207, node!$C$2:$C$500, node!$D$2:$D$500), "")</f>
        <v/>
      </c>
      <c r="C207" s="61" t="str">
        <f>IF(A207&lt;&gt;"", _xlfn.XLOOKUP(A207, node!$C$2:$C$500, node!$E$2:$E$500), "")</f>
        <v/>
      </c>
      <c r="D207" s="61" t="str">
        <f>IF(A207&lt;&gt;"",COUNTIFS(node!$C$2:$C$500,"="&amp;A207, node!$C$2:$C$500,"&lt;&gt;"&amp;""),"")</f>
        <v/>
      </c>
      <c r="E207" s="62" t="str">
        <f>IF(A207&lt;&gt;"",SUMIFS(node!$F$2:$F$500, node!$C$2:$C$500,"="&amp;A207, node!$C$2:$C$500,"&lt;&gt;"&amp;"")/(B207*D207),"")</f>
        <v/>
      </c>
      <c r="F207" s="77" t="str">
        <f>IF(A207&lt;&gt;"",SUMIFS(node!$H$2:$H$500, node!$C$2:$C$500,"="&amp;A207, node!$C$2:$C$500,"&lt;&gt;"&amp;"")/(C207*D207),"")</f>
        <v/>
      </c>
      <c r="G207" s="75" t="str">
        <f>IF(A207&lt;&gt;"",SUMIFS(deployment!$F$2:$F$500, deployment!$D$2:$D$500,"="&amp;A207, deployment!$D$2:$D$500,"&lt;&gt;"&amp;""),"")</f>
        <v/>
      </c>
      <c r="H207" s="12" t="str">
        <f>IF(A207&lt;&gt;"",SUMIFS(deployment!$G$2:$G$500, deployment!$D$2:$D$500,"="&amp;A207, deployment!$D$2:$D$500,"&lt;&gt;"&amp;""),"")</f>
        <v/>
      </c>
      <c r="I207" s="13" t="str">
        <f>IF(A207&lt;&gt;"",SUMIFS(deployment!$H$2:$H$500, deployment!$D$2:$D$500,"="&amp;A207, deployment!$D$2:$D$500,"&lt;&gt;"&amp;""),"")</f>
        <v/>
      </c>
      <c r="J207" s="15" t="str">
        <f>IF(A207&lt;&gt;"",SUMIFS(deployment!$I$2:$I$500, deployment!$D$2:$D$500,"="&amp;A207, deployment!$D$2:$D$500,"&lt;&gt;"&amp;""),"")</f>
        <v/>
      </c>
      <c r="K207" s="43" t="str">
        <f>IF(A207&lt;&gt;"",SUMIFS(deployment!$J$2:$J$500, deployment!$D$2:$D$500,"="&amp;A207, deployment!$D$2:$D$500,"&lt;&gt;"&amp;""),"")</f>
        <v/>
      </c>
      <c r="L207" s="43" t="str">
        <f>IF(A207&lt;&gt;"",SUMIFS(deployment!$K$2:$K$500, deployment!$D$2:$D$500,"="&amp;A207, deployment!$D$2:$D$500,"&lt;&gt;"&amp;""),"")</f>
        <v/>
      </c>
      <c r="M207" s="43" t="str">
        <f>IF(A207&lt;&gt;"",SUMIFS(deployment!$L$2:$L$500, deployment!$D$2:$D$500,"="&amp;A207, deployment!$D$2:$D$500,"&lt;&gt;"&amp;""),"")</f>
        <v/>
      </c>
      <c r="N207" s="43" t="str">
        <f>IF(A207&lt;&gt;"",SUMIFS(deployment!$M$2:$M$500, deployment!$D$2:$D$500,"="&amp;A207, deployment!$D$2:$D$500,"&lt;&gt;"&amp;""),"")</f>
        <v/>
      </c>
      <c r="O207" s="63"/>
      <c r="P207" s="64" t="str">
        <f t="shared" si="33"/>
        <v/>
      </c>
      <c r="Q207" s="64" t="str">
        <f t="shared" si="34"/>
        <v/>
      </c>
      <c r="R207" s="11" t="str">
        <f t="shared" si="35"/>
        <v/>
      </c>
      <c r="S207" s="11" t="str">
        <f t="shared" si="36"/>
        <v/>
      </c>
      <c r="T207" s="11" t="str">
        <f t="shared" si="37"/>
        <v/>
      </c>
      <c r="U207" s="11" t="str">
        <f t="shared" si="38"/>
        <v/>
      </c>
      <c r="V207" s="11" t="str">
        <f t="shared" si="39"/>
        <v/>
      </c>
      <c r="W207" s="11" t="str">
        <f t="shared" si="40"/>
        <v/>
      </c>
      <c r="X207" s="65" t="str">
        <f t="shared" si="41"/>
        <v/>
      </c>
      <c r="Y207" s="66" t="str">
        <f t="shared" si="42"/>
        <v/>
      </c>
      <c r="Z207" s="67" t="str">
        <f t="shared" si="43"/>
        <v/>
      </c>
      <c r="AA207" s="68" t="str">
        <f>IF(A207&lt;&gt;"", _xlfn.XLOOKUP(A207, node!$C$2:$C$500, node!$J$2:$J$500)*D207/O207, "")</f>
        <v/>
      </c>
      <c r="AB207" s="69" t="str">
        <f>IF(A207&lt;&gt;"", _xlfn.XLOOKUP(A207, node!$C$2:$C$500, node!$K$2:$K$500)*D207/O207, "")</f>
        <v/>
      </c>
      <c r="AC207" s="72" t="str">
        <f>IF(A207&lt;&gt;"",SUMIFS(node!$L$2:$L$500, node!$C$2:$C$500,"="&amp;A207, deployment!$C$2:$C$500,"&lt;&gt;"&amp;""),"")</f>
        <v/>
      </c>
      <c r="AD207" s="72" t="str">
        <f>IF(A207&lt;&gt;"",SUMIFS(node!$M$2:$M$500, node!$C$2:$C$500,"="&amp;A207, deployment!$C$2:$C$500,"&lt;&gt;"&amp;""),"")</f>
        <v/>
      </c>
    </row>
    <row r="208" spans="1:30" ht="15.75" customHeight="1" x14ac:dyDescent="0.25">
      <c r="A208" s="58" t="str">
        <f>IF(ISNONTEXT(node_raw[[#This Row],[Column2]]), "", node_raw[[#This Row],[Column2]])</f>
        <v/>
      </c>
      <c r="B208" s="60" t="str">
        <f>IF(A208&lt;&gt;"", _xlfn.XLOOKUP(A208, node!$C$2:$C$500, node!$D$2:$D$500), "")</f>
        <v/>
      </c>
      <c r="C208" s="61" t="str">
        <f>IF(A208&lt;&gt;"", _xlfn.XLOOKUP(A208, node!$C$2:$C$500, node!$E$2:$E$500), "")</f>
        <v/>
      </c>
      <c r="D208" s="61" t="str">
        <f>IF(A208&lt;&gt;"",COUNTIFS(node!$C$2:$C$500,"="&amp;A208, node!$C$2:$C$500,"&lt;&gt;"&amp;""),"")</f>
        <v/>
      </c>
      <c r="E208" s="62" t="str">
        <f>IF(A208&lt;&gt;"",SUMIFS(node!$F$2:$F$500, node!$C$2:$C$500,"="&amp;A208, node!$C$2:$C$500,"&lt;&gt;"&amp;"")/(B208*D208),"")</f>
        <v/>
      </c>
      <c r="F208" s="77" t="str">
        <f>IF(A208&lt;&gt;"",SUMIFS(node!$H$2:$H$500, node!$C$2:$C$500,"="&amp;A208, node!$C$2:$C$500,"&lt;&gt;"&amp;"")/(C208*D208),"")</f>
        <v/>
      </c>
      <c r="G208" s="75" t="str">
        <f>IF(A208&lt;&gt;"",SUMIFS(deployment!$F$2:$F$500, deployment!$D$2:$D$500,"="&amp;A208, deployment!$D$2:$D$500,"&lt;&gt;"&amp;""),"")</f>
        <v/>
      </c>
      <c r="H208" s="12" t="str">
        <f>IF(A208&lt;&gt;"",SUMIFS(deployment!$G$2:$G$500, deployment!$D$2:$D$500,"="&amp;A208, deployment!$D$2:$D$500,"&lt;&gt;"&amp;""),"")</f>
        <v/>
      </c>
      <c r="I208" s="13" t="str">
        <f>IF(A208&lt;&gt;"",SUMIFS(deployment!$H$2:$H$500, deployment!$D$2:$D$500,"="&amp;A208, deployment!$D$2:$D$500,"&lt;&gt;"&amp;""),"")</f>
        <v/>
      </c>
      <c r="J208" s="15" t="str">
        <f>IF(A208&lt;&gt;"",SUMIFS(deployment!$I$2:$I$500, deployment!$D$2:$D$500,"="&amp;A208, deployment!$D$2:$D$500,"&lt;&gt;"&amp;""),"")</f>
        <v/>
      </c>
      <c r="K208" s="43" t="str">
        <f>IF(A208&lt;&gt;"",SUMIFS(deployment!$J$2:$J$500, deployment!$D$2:$D$500,"="&amp;A208, deployment!$D$2:$D$500,"&lt;&gt;"&amp;""),"")</f>
        <v/>
      </c>
      <c r="L208" s="43" t="str">
        <f>IF(A208&lt;&gt;"",SUMIFS(deployment!$K$2:$K$500, deployment!$D$2:$D$500,"="&amp;A208, deployment!$D$2:$D$500,"&lt;&gt;"&amp;""),"")</f>
        <v/>
      </c>
      <c r="M208" s="43" t="str">
        <f>IF(A208&lt;&gt;"",SUMIFS(deployment!$L$2:$L$500, deployment!$D$2:$D$500,"="&amp;A208, deployment!$D$2:$D$500,"&lt;&gt;"&amp;""),"")</f>
        <v/>
      </c>
      <c r="N208" s="43" t="str">
        <f>IF(A208&lt;&gt;"",SUMIFS(deployment!$M$2:$M$500, deployment!$D$2:$D$500,"="&amp;A208, deployment!$D$2:$D$500,"&lt;&gt;"&amp;""),"")</f>
        <v/>
      </c>
      <c r="O208" s="63"/>
      <c r="P208" s="64" t="str">
        <f t="shared" si="33"/>
        <v/>
      </c>
      <c r="Q208" s="64" t="str">
        <f t="shared" si="34"/>
        <v/>
      </c>
      <c r="R208" s="11" t="str">
        <f t="shared" si="35"/>
        <v/>
      </c>
      <c r="S208" s="11" t="str">
        <f t="shared" si="36"/>
        <v/>
      </c>
      <c r="T208" s="11" t="str">
        <f t="shared" si="37"/>
        <v/>
      </c>
      <c r="U208" s="11" t="str">
        <f t="shared" si="38"/>
        <v/>
      </c>
      <c r="V208" s="11" t="str">
        <f t="shared" si="39"/>
        <v/>
      </c>
      <c r="W208" s="11" t="str">
        <f t="shared" si="40"/>
        <v/>
      </c>
      <c r="X208" s="65" t="str">
        <f t="shared" si="41"/>
        <v/>
      </c>
      <c r="Y208" s="66" t="str">
        <f t="shared" si="42"/>
        <v/>
      </c>
      <c r="Z208" s="67" t="str">
        <f t="shared" si="43"/>
        <v/>
      </c>
      <c r="AA208" s="68" t="str">
        <f>IF(A208&lt;&gt;"", _xlfn.XLOOKUP(A208, node!$C$2:$C$500, node!$J$2:$J$500)*D208/O208, "")</f>
        <v/>
      </c>
      <c r="AB208" s="69" t="str">
        <f>IF(A208&lt;&gt;"", _xlfn.XLOOKUP(A208, node!$C$2:$C$500, node!$K$2:$K$500)*D208/O208, "")</f>
        <v/>
      </c>
      <c r="AC208" s="72" t="str">
        <f>IF(A208&lt;&gt;"",SUMIFS(node!$L$2:$L$500, node!$C$2:$C$500,"="&amp;A208, deployment!$C$2:$C$500,"&lt;&gt;"&amp;""),"")</f>
        <v/>
      </c>
      <c r="AD208" s="72" t="str">
        <f>IF(A208&lt;&gt;"",SUMIFS(node!$M$2:$M$500, node!$C$2:$C$500,"="&amp;A208, deployment!$C$2:$C$500,"&lt;&gt;"&amp;""),"")</f>
        <v/>
      </c>
    </row>
    <row r="209" spans="1:30" ht="15.75" customHeight="1" x14ac:dyDescent="0.25">
      <c r="A209" s="58" t="str">
        <f>IF(ISNONTEXT(node_raw[[#This Row],[Column2]]), "", node_raw[[#This Row],[Column2]])</f>
        <v/>
      </c>
      <c r="B209" s="60" t="str">
        <f>IF(A209&lt;&gt;"", _xlfn.XLOOKUP(A209, node!$C$2:$C$500, node!$D$2:$D$500), "")</f>
        <v/>
      </c>
      <c r="C209" s="61" t="str">
        <f>IF(A209&lt;&gt;"", _xlfn.XLOOKUP(A209, node!$C$2:$C$500, node!$E$2:$E$500), "")</f>
        <v/>
      </c>
      <c r="D209" s="61" t="str">
        <f>IF(A209&lt;&gt;"",COUNTIFS(node!$C$2:$C$500,"="&amp;A209, node!$C$2:$C$500,"&lt;&gt;"&amp;""),"")</f>
        <v/>
      </c>
      <c r="E209" s="62" t="str">
        <f>IF(A209&lt;&gt;"",SUMIFS(node!$F$2:$F$500, node!$C$2:$C$500,"="&amp;A209, node!$C$2:$C$500,"&lt;&gt;"&amp;"")/(B209*D209),"")</f>
        <v/>
      </c>
      <c r="F209" s="77" t="str">
        <f>IF(A209&lt;&gt;"",SUMIFS(node!$H$2:$H$500, node!$C$2:$C$500,"="&amp;A209, node!$C$2:$C$500,"&lt;&gt;"&amp;"")/(C209*D209),"")</f>
        <v/>
      </c>
      <c r="G209" s="75" t="str">
        <f>IF(A209&lt;&gt;"",SUMIFS(deployment!$F$2:$F$500, deployment!$D$2:$D$500,"="&amp;A209, deployment!$D$2:$D$500,"&lt;&gt;"&amp;""),"")</f>
        <v/>
      </c>
      <c r="H209" s="12" t="str">
        <f>IF(A209&lt;&gt;"",SUMIFS(deployment!$G$2:$G$500, deployment!$D$2:$D$500,"="&amp;A209, deployment!$D$2:$D$500,"&lt;&gt;"&amp;""),"")</f>
        <v/>
      </c>
      <c r="I209" s="13" t="str">
        <f>IF(A209&lt;&gt;"",SUMIFS(deployment!$H$2:$H$500, deployment!$D$2:$D$500,"="&amp;A209, deployment!$D$2:$D$500,"&lt;&gt;"&amp;""),"")</f>
        <v/>
      </c>
      <c r="J209" s="15" t="str">
        <f>IF(A209&lt;&gt;"",SUMIFS(deployment!$I$2:$I$500, deployment!$D$2:$D$500,"="&amp;A209, deployment!$D$2:$D$500,"&lt;&gt;"&amp;""),"")</f>
        <v/>
      </c>
      <c r="K209" s="43" t="str">
        <f>IF(A209&lt;&gt;"",SUMIFS(deployment!$J$2:$J$500, deployment!$D$2:$D$500,"="&amp;A209, deployment!$D$2:$D$500,"&lt;&gt;"&amp;""),"")</f>
        <v/>
      </c>
      <c r="L209" s="43" t="str">
        <f>IF(A209&lt;&gt;"",SUMIFS(deployment!$K$2:$K$500, deployment!$D$2:$D$500,"="&amp;A209, deployment!$D$2:$D$500,"&lt;&gt;"&amp;""),"")</f>
        <v/>
      </c>
      <c r="M209" s="43" t="str">
        <f>IF(A209&lt;&gt;"",SUMIFS(deployment!$L$2:$L$500, deployment!$D$2:$D$500,"="&amp;A209, deployment!$D$2:$D$500,"&lt;&gt;"&amp;""),"")</f>
        <v/>
      </c>
      <c r="N209" s="43" t="str">
        <f>IF(A209&lt;&gt;"",SUMIFS(deployment!$M$2:$M$500, deployment!$D$2:$D$500,"="&amp;A209, deployment!$D$2:$D$500,"&lt;&gt;"&amp;""),"")</f>
        <v/>
      </c>
      <c r="O209" s="63"/>
      <c r="P209" s="64" t="str">
        <f t="shared" si="33"/>
        <v/>
      </c>
      <c r="Q209" s="64" t="str">
        <f t="shared" si="34"/>
        <v/>
      </c>
      <c r="R209" s="11" t="str">
        <f t="shared" si="35"/>
        <v/>
      </c>
      <c r="S209" s="11" t="str">
        <f t="shared" si="36"/>
        <v/>
      </c>
      <c r="T209" s="11" t="str">
        <f t="shared" si="37"/>
        <v/>
      </c>
      <c r="U209" s="11" t="str">
        <f t="shared" si="38"/>
        <v/>
      </c>
      <c r="V209" s="11" t="str">
        <f t="shared" si="39"/>
        <v/>
      </c>
      <c r="W209" s="11" t="str">
        <f t="shared" si="40"/>
        <v/>
      </c>
      <c r="X209" s="65" t="str">
        <f t="shared" si="41"/>
        <v/>
      </c>
      <c r="Y209" s="66" t="str">
        <f t="shared" si="42"/>
        <v/>
      </c>
      <c r="Z209" s="67" t="str">
        <f t="shared" si="43"/>
        <v/>
      </c>
      <c r="AA209" s="68" t="str">
        <f>IF(A209&lt;&gt;"", _xlfn.XLOOKUP(A209, node!$C$2:$C$500, node!$J$2:$J$500)*D209/O209, "")</f>
        <v/>
      </c>
      <c r="AB209" s="69" t="str">
        <f>IF(A209&lt;&gt;"", _xlfn.XLOOKUP(A209, node!$C$2:$C$500, node!$K$2:$K$500)*D209/O209, "")</f>
        <v/>
      </c>
      <c r="AC209" s="72" t="str">
        <f>IF(A209&lt;&gt;"",SUMIFS(node!$L$2:$L$500, node!$C$2:$C$500,"="&amp;A209, deployment!$C$2:$C$500,"&lt;&gt;"&amp;""),"")</f>
        <v/>
      </c>
      <c r="AD209" s="72" t="str">
        <f>IF(A209&lt;&gt;"",SUMIFS(node!$M$2:$M$500, node!$C$2:$C$500,"="&amp;A209, deployment!$C$2:$C$500,"&lt;&gt;"&amp;""),"")</f>
        <v/>
      </c>
    </row>
    <row r="210" spans="1:30" ht="15.75" customHeight="1" x14ac:dyDescent="0.25">
      <c r="A210" s="58" t="str">
        <f>IF(ISNONTEXT(node_raw[[#This Row],[Column2]]), "", node_raw[[#This Row],[Column2]])</f>
        <v/>
      </c>
      <c r="B210" s="60" t="str">
        <f>IF(A210&lt;&gt;"", _xlfn.XLOOKUP(A210, node!$C$2:$C$500, node!$D$2:$D$500), "")</f>
        <v/>
      </c>
      <c r="C210" s="61" t="str">
        <f>IF(A210&lt;&gt;"", _xlfn.XLOOKUP(A210, node!$C$2:$C$500, node!$E$2:$E$500), "")</f>
        <v/>
      </c>
      <c r="D210" s="61" t="str">
        <f>IF(A210&lt;&gt;"",COUNTIFS(node!$C$2:$C$500,"="&amp;A210, node!$C$2:$C$500,"&lt;&gt;"&amp;""),"")</f>
        <v/>
      </c>
      <c r="E210" s="62" t="str">
        <f>IF(A210&lt;&gt;"",SUMIFS(node!$F$2:$F$500, node!$C$2:$C$500,"="&amp;A210, node!$C$2:$C$500,"&lt;&gt;"&amp;"")/(B210*D210),"")</f>
        <v/>
      </c>
      <c r="F210" s="77" t="str">
        <f>IF(A210&lt;&gt;"",SUMIFS(node!$H$2:$H$500, node!$C$2:$C$500,"="&amp;A210, node!$C$2:$C$500,"&lt;&gt;"&amp;"")/(C210*D210),"")</f>
        <v/>
      </c>
      <c r="G210" s="75" t="str">
        <f>IF(A210&lt;&gt;"",SUMIFS(deployment!$F$2:$F$500, deployment!$D$2:$D$500,"="&amp;A210, deployment!$D$2:$D$500,"&lt;&gt;"&amp;""),"")</f>
        <v/>
      </c>
      <c r="H210" s="12" t="str">
        <f>IF(A210&lt;&gt;"",SUMIFS(deployment!$G$2:$G$500, deployment!$D$2:$D$500,"="&amp;A210, deployment!$D$2:$D$500,"&lt;&gt;"&amp;""),"")</f>
        <v/>
      </c>
      <c r="I210" s="13" t="str">
        <f>IF(A210&lt;&gt;"",SUMIFS(deployment!$H$2:$H$500, deployment!$D$2:$D$500,"="&amp;A210, deployment!$D$2:$D$500,"&lt;&gt;"&amp;""),"")</f>
        <v/>
      </c>
      <c r="J210" s="15" t="str">
        <f>IF(A210&lt;&gt;"",SUMIFS(deployment!$I$2:$I$500, deployment!$D$2:$D$500,"="&amp;A210, deployment!$D$2:$D$500,"&lt;&gt;"&amp;""),"")</f>
        <v/>
      </c>
      <c r="K210" s="43" t="str">
        <f>IF(A210&lt;&gt;"",SUMIFS(deployment!$J$2:$J$500, deployment!$D$2:$D$500,"="&amp;A210, deployment!$D$2:$D$500,"&lt;&gt;"&amp;""),"")</f>
        <v/>
      </c>
      <c r="L210" s="43" t="str">
        <f>IF(A210&lt;&gt;"",SUMIFS(deployment!$K$2:$K$500, deployment!$D$2:$D$500,"="&amp;A210, deployment!$D$2:$D$500,"&lt;&gt;"&amp;""),"")</f>
        <v/>
      </c>
      <c r="M210" s="43" t="str">
        <f>IF(A210&lt;&gt;"",SUMIFS(deployment!$L$2:$L$500, deployment!$D$2:$D$500,"="&amp;A210, deployment!$D$2:$D$500,"&lt;&gt;"&amp;""),"")</f>
        <v/>
      </c>
      <c r="N210" s="43" t="str">
        <f>IF(A210&lt;&gt;"",SUMIFS(deployment!$M$2:$M$500, deployment!$D$2:$D$500,"="&amp;A210, deployment!$D$2:$D$500,"&lt;&gt;"&amp;""),"")</f>
        <v/>
      </c>
      <c r="O210" s="63"/>
      <c r="P210" s="64" t="str">
        <f t="shared" si="33"/>
        <v/>
      </c>
      <c r="Q210" s="64" t="str">
        <f t="shared" si="34"/>
        <v/>
      </c>
      <c r="R210" s="11" t="str">
        <f t="shared" si="35"/>
        <v/>
      </c>
      <c r="S210" s="11" t="str">
        <f t="shared" si="36"/>
        <v/>
      </c>
      <c r="T210" s="11" t="str">
        <f t="shared" si="37"/>
        <v/>
      </c>
      <c r="U210" s="11" t="str">
        <f t="shared" si="38"/>
        <v/>
      </c>
      <c r="V210" s="11" t="str">
        <f t="shared" si="39"/>
        <v/>
      </c>
      <c r="W210" s="11" t="str">
        <f t="shared" si="40"/>
        <v/>
      </c>
      <c r="X210" s="65" t="str">
        <f t="shared" si="41"/>
        <v/>
      </c>
      <c r="Y210" s="66" t="str">
        <f t="shared" si="42"/>
        <v/>
      </c>
      <c r="Z210" s="67" t="str">
        <f t="shared" si="43"/>
        <v/>
      </c>
      <c r="AA210" s="68" t="str">
        <f>IF(A210&lt;&gt;"", _xlfn.XLOOKUP(A210, node!$C$2:$C$500, node!$J$2:$J$500)*D210/O210, "")</f>
        <v/>
      </c>
      <c r="AB210" s="69" t="str">
        <f>IF(A210&lt;&gt;"", _xlfn.XLOOKUP(A210, node!$C$2:$C$500, node!$K$2:$K$500)*D210/O210, "")</f>
        <v/>
      </c>
      <c r="AC210" s="72" t="str">
        <f>IF(A210&lt;&gt;"",SUMIFS(node!$L$2:$L$500, node!$C$2:$C$500,"="&amp;A210, deployment!$C$2:$C$500,"&lt;&gt;"&amp;""),"")</f>
        <v/>
      </c>
      <c r="AD210" s="72" t="str">
        <f>IF(A210&lt;&gt;"",SUMIFS(node!$M$2:$M$500, node!$C$2:$C$500,"="&amp;A210, deployment!$C$2:$C$500,"&lt;&gt;"&amp;""),"")</f>
        <v/>
      </c>
    </row>
    <row r="211" spans="1:30" ht="15.75" customHeight="1" x14ac:dyDescent="0.25">
      <c r="A211" s="58" t="str">
        <f>IF(ISNONTEXT(node_raw[[#This Row],[Column2]]), "", node_raw[[#This Row],[Column2]])</f>
        <v/>
      </c>
      <c r="B211" s="60" t="str">
        <f>IF(A211&lt;&gt;"", _xlfn.XLOOKUP(A211, node!$C$2:$C$500, node!$D$2:$D$500), "")</f>
        <v/>
      </c>
      <c r="C211" s="61" t="str">
        <f>IF(A211&lt;&gt;"", _xlfn.XLOOKUP(A211, node!$C$2:$C$500, node!$E$2:$E$500), "")</f>
        <v/>
      </c>
      <c r="D211" s="61" t="str">
        <f>IF(A211&lt;&gt;"",COUNTIFS(node!$C$2:$C$500,"="&amp;A211, node!$C$2:$C$500,"&lt;&gt;"&amp;""),"")</f>
        <v/>
      </c>
      <c r="E211" s="62" t="str">
        <f>IF(A211&lt;&gt;"",SUMIFS(node!$F$2:$F$500, node!$C$2:$C$500,"="&amp;A211, node!$C$2:$C$500,"&lt;&gt;"&amp;"")/(B211*D211),"")</f>
        <v/>
      </c>
      <c r="F211" s="77" t="str">
        <f>IF(A211&lt;&gt;"",SUMIFS(node!$H$2:$H$500, node!$C$2:$C$500,"="&amp;A211, node!$C$2:$C$500,"&lt;&gt;"&amp;"")/(C211*D211),"")</f>
        <v/>
      </c>
      <c r="G211" s="75" t="str">
        <f>IF(A211&lt;&gt;"",SUMIFS(deployment!$F$2:$F$500, deployment!$D$2:$D$500,"="&amp;A211, deployment!$D$2:$D$500,"&lt;&gt;"&amp;""),"")</f>
        <v/>
      </c>
      <c r="H211" s="12" t="str">
        <f>IF(A211&lt;&gt;"",SUMIFS(deployment!$G$2:$G$500, deployment!$D$2:$D$500,"="&amp;A211, deployment!$D$2:$D$500,"&lt;&gt;"&amp;""),"")</f>
        <v/>
      </c>
      <c r="I211" s="13" t="str">
        <f>IF(A211&lt;&gt;"",SUMIFS(deployment!$H$2:$H$500, deployment!$D$2:$D$500,"="&amp;A211, deployment!$D$2:$D$500,"&lt;&gt;"&amp;""),"")</f>
        <v/>
      </c>
      <c r="J211" s="15" t="str">
        <f>IF(A211&lt;&gt;"",SUMIFS(deployment!$I$2:$I$500, deployment!$D$2:$D$500,"="&amp;A211, deployment!$D$2:$D$500,"&lt;&gt;"&amp;""),"")</f>
        <v/>
      </c>
      <c r="K211" s="43" t="str">
        <f>IF(A211&lt;&gt;"",SUMIFS(deployment!$J$2:$J$500, deployment!$D$2:$D$500,"="&amp;A211, deployment!$D$2:$D$500,"&lt;&gt;"&amp;""),"")</f>
        <v/>
      </c>
      <c r="L211" s="43" t="str">
        <f>IF(A211&lt;&gt;"",SUMIFS(deployment!$K$2:$K$500, deployment!$D$2:$D$500,"="&amp;A211, deployment!$D$2:$D$500,"&lt;&gt;"&amp;""),"")</f>
        <v/>
      </c>
      <c r="M211" s="43" t="str">
        <f>IF(A211&lt;&gt;"",SUMIFS(deployment!$L$2:$L$500, deployment!$D$2:$D$500,"="&amp;A211, deployment!$D$2:$D$500,"&lt;&gt;"&amp;""),"")</f>
        <v/>
      </c>
      <c r="N211" s="43" t="str">
        <f>IF(A211&lt;&gt;"",SUMIFS(deployment!$M$2:$M$500, deployment!$D$2:$D$500,"="&amp;A211, deployment!$D$2:$D$500,"&lt;&gt;"&amp;""),"")</f>
        <v/>
      </c>
      <c r="O211" s="63"/>
      <c r="P211" s="64" t="str">
        <f t="shared" si="33"/>
        <v/>
      </c>
      <c r="Q211" s="64" t="str">
        <f t="shared" si="34"/>
        <v/>
      </c>
      <c r="R211" s="11" t="str">
        <f t="shared" si="35"/>
        <v/>
      </c>
      <c r="S211" s="11" t="str">
        <f t="shared" si="36"/>
        <v/>
      </c>
      <c r="T211" s="11" t="str">
        <f t="shared" si="37"/>
        <v/>
      </c>
      <c r="U211" s="11" t="str">
        <f t="shared" si="38"/>
        <v/>
      </c>
      <c r="V211" s="11" t="str">
        <f t="shared" si="39"/>
        <v/>
      </c>
      <c r="W211" s="11" t="str">
        <f t="shared" si="40"/>
        <v/>
      </c>
      <c r="X211" s="65" t="str">
        <f t="shared" si="41"/>
        <v/>
      </c>
      <c r="Y211" s="66" t="str">
        <f t="shared" si="42"/>
        <v/>
      </c>
      <c r="Z211" s="67" t="str">
        <f t="shared" si="43"/>
        <v/>
      </c>
      <c r="AA211" s="68" t="str">
        <f>IF(A211&lt;&gt;"", _xlfn.XLOOKUP(A211, node!$C$2:$C$500, node!$J$2:$J$500)*D211/O211, "")</f>
        <v/>
      </c>
      <c r="AB211" s="69" t="str">
        <f>IF(A211&lt;&gt;"", _xlfn.XLOOKUP(A211, node!$C$2:$C$500, node!$K$2:$K$500)*D211/O211, "")</f>
        <v/>
      </c>
      <c r="AC211" s="72" t="str">
        <f>IF(A211&lt;&gt;"",SUMIFS(node!$L$2:$L$500, node!$C$2:$C$500,"="&amp;A211, deployment!$C$2:$C$500,"&lt;&gt;"&amp;""),"")</f>
        <v/>
      </c>
      <c r="AD211" s="72" t="str">
        <f>IF(A211&lt;&gt;"",SUMIFS(node!$M$2:$M$500, node!$C$2:$C$500,"="&amp;A211, deployment!$C$2:$C$500,"&lt;&gt;"&amp;""),"")</f>
        <v/>
      </c>
    </row>
    <row r="212" spans="1:30" ht="15.75" customHeight="1" x14ac:dyDescent="0.25">
      <c r="A212" s="58" t="str">
        <f>IF(ISNONTEXT(node_raw[[#This Row],[Column2]]), "", node_raw[[#This Row],[Column2]])</f>
        <v/>
      </c>
      <c r="B212" s="60" t="str">
        <f>IF(A212&lt;&gt;"", _xlfn.XLOOKUP(A212, node!$C$2:$C$500, node!$D$2:$D$500), "")</f>
        <v/>
      </c>
      <c r="C212" s="61" t="str">
        <f>IF(A212&lt;&gt;"", _xlfn.XLOOKUP(A212, node!$C$2:$C$500, node!$E$2:$E$500), "")</f>
        <v/>
      </c>
      <c r="D212" s="61" t="str">
        <f>IF(A212&lt;&gt;"",COUNTIFS(node!$C$2:$C$500,"="&amp;A212, node!$C$2:$C$500,"&lt;&gt;"&amp;""),"")</f>
        <v/>
      </c>
      <c r="E212" s="62" t="str">
        <f>IF(A212&lt;&gt;"",SUMIFS(node!$F$2:$F$500, node!$C$2:$C$500,"="&amp;A212, node!$C$2:$C$500,"&lt;&gt;"&amp;"")/(B212*D212),"")</f>
        <v/>
      </c>
      <c r="F212" s="77" t="str">
        <f>IF(A212&lt;&gt;"",SUMIFS(node!$H$2:$H$500, node!$C$2:$C$500,"="&amp;A212, node!$C$2:$C$500,"&lt;&gt;"&amp;"")/(C212*D212),"")</f>
        <v/>
      </c>
      <c r="G212" s="75" t="str">
        <f>IF(A212&lt;&gt;"",SUMIFS(deployment!$F$2:$F$500, deployment!$D$2:$D$500,"="&amp;A212, deployment!$D$2:$D$500,"&lt;&gt;"&amp;""),"")</f>
        <v/>
      </c>
      <c r="H212" s="12" t="str">
        <f>IF(A212&lt;&gt;"",SUMIFS(deployment!$G$2:$G$500, deployment!$D$2:$D$500,"="&amp;A212, deployment!$D$2:$D$500,"&lt;&gt;"&amp;""),"")</f>
        <v/>
      </c>
      <c r="I212" s="13" t="str">
        <f>IF(A212&lt;&gt;"",SUMIFS(deployment!$H$2:$H$500, deployment!$D$2:$D$500,"="&amp;A212, deployment!$D$2:$D$500,"&lt;&gt;"&amp;""),"")</f>
        <v/>
      </c>
      <c r="J212" s="15" t="str">
        <f>IF(A212&lt;&gt;"",SUMIFS(deployment!$I$2:$I$500, deployment!$D$2:$D$500,"="&amp;A212, deployment!$D$2:$D$500,"&lt;&gt;"&amp;""),"")</f>
        <v/>
      </c>
      <c r="K212" s="43" t="str">
        <f>IF(A212&lt;&gt;"",SUMIFS(deployment!$J$2:$J$500, deployment!$D$2:$D$500,"="&amp;A212, deployment!$D$2:$D$500,"&lt;&gt;"&amp;""),"")</f>
        <v/>
      </c>
      <c r="L212" s="43" t="str">
        <f>IF(A212&lt;&gt;"",SUMIFS(deployment!$K$2:$K$500, deployment!$D$2:$D$500,"="&amp;A212, deployment!$D$2:$D$500,"&lt;&gt;"&amp;""),"")</f>
        <v/>
      </c>
      <c r="M212" s="43" t="str">
        <f>IF(A212&lt;&gt;"",SUMIFS(deployment!$L$2:$L$500, deployment!$D$2:$D$500,"="&amp;A212, deployment!$D$2:$D$500,"&lt;&gt;"&amp;""),"")</f>
        <v/>
      </c>
      <c r="N212" s="43" t="str">
        <f>IF(A212&lt;&gt;"",SUMIFS(deployment!$M$2:$M$500, deployment!$D$2:$D$500,"="&amp;A212, deployment!$D$2:$D$500,"&lt;&gt;"&amp;""),"")</f>
        <v/>
      </c>
      <c r="O212" s="63"/>
      <c r="P212" s="64" t="str">
        <f t="shared" si="33"/>
        <v/>
      </c>
      <c r="Q212" s="64" t="str">
        <f t="shared" si="34"/>
        <v/>
      </c>
      <c r="R212" s="11" t="str">
        <f t="shared" si="35"/>
        <v/>
      </c>
      <c r="S212" s="11" t="str">
        <f t="shared" si="36"/>
        <v/>
      </c>
      <c r="T212" s="11" t="str">
        <f t="shared" si="37"/>
        <v/>
      </c>
      <c r="U212" s="11" t="str">
        <f t="shared" si="38"/>
        <v/>
      </c>
      <c r="V212" s="11" t="str">
        <f t="shared" si="39"/>
        <v/>
      </c>
      <c r="W212" s="11" t="str">
        <f t="shared" si="40"/>
        <v/>
      </c>
      <c r="X212" s="65" t="str">
        <f t="shared" si="41"/>
        <v/>
      </c>
      <c r="Y212" s="66" t="str">
        <f t="shared" si="42"/>
        <v/>
      </c>
      <c r="Z212" s="67" t="str">
        <f t="shared" si="43"/>
        <v/>
      </c>
      <c r="AA212" s="68" t="str">
        <f>IF(A212&lt;&gt;"", _xlfn.XLOOKUP(A212, node!$C$2:$C$500, node!$J$2:$J$500)*D212/O212, "")</f>
        <v/>
      </c>
      <c r="AB212" s="69" t="str">
        <f>IF(A212&lt;&gt;"", _xlfn.XLOOKUP(A212, node!$C$2:$C$500, node!$K$2:$K$500)*D212/O212, "")</f>
        <v/>
      </c>
      <c r="AC212" s="72" t="str">
        <f>IF(A212&lt;&gt;"",SUMIFS(node!$L$2:$L$500, node!$C$2:$C$500,"="&amp;A212, deployment!$C$2:$C$500,"&lt;&gt;"&amp;""),"")</f>
        <v/>
      </c>
      <c r="AD212" s="72" t="str">
        <f>IF(A212&lt;&gt;"",SUMIFS(node!$M$2:$M$500, node!$C$2:$C$500,"="&amp;A212, deployment!$C$2:$C$500,"&lt;&gt;"&amp;""),"")</f>
        <v/>
      </c>
    </row>
    <row r="213" spans="1:30" ht="15.75" customHeight="1" x14ac:dyDescent="0.25">
      <c r="A213" s="58" t="str">
        <f>IF(ISNONTEXT(node_raw[[#This Row],[Column2]]), "", node_raw[[#This Row],[Column2]])</f>
        <v/>
      </c>
      <c r="B213" s="60" t="str">
        <f>IF(A213&lt;&gt;"", _xlfn.XLOOKUP(A213, node!$C$2:$C$500, node!$D$2:$D$500), "")</f>
        <v/>
      </c>
      <c r="C213" s="61" t="str">
        <f>IF(A213&lt;&gt;"", _xlfn.XLOOKUP(A213, node!$C$2:$C$500, node!$E$2:$E$500), "")</f>
        <v/>
      </c>
      <c r="D213" s="61" t="str">
        <f>IF(A213&lt;&gt;"",COUNTIFS(node!$C$2:$C$500,"="&amp;A213, node!$C$2:$C$500,"&lt;&gt;"&amp;""),"")</f>
        <v/>
      </c>
      <c r="E213" s="62" t="str">
        <f>IF(A213&lt;&gt;"",SUMIFS(node!$F$2:$F$500, node!$C$2:$C$500,"="&amp;A213, node!$C$2:$C$500,"&lt;&gt;"&amp;"")/(B213*D213),"")</f>
        <v/>
      </c>
      <c r="F213" s="77" t="str">
        <f>IF(A213&lt;&gt;"",SUMIFS(node!$H$2:$H$500, node!$C$2:$C$500,"="&amp;A213, node!$C$2:$C$500,"&lt;&gt;"&amp;"")/(C213*D213),"")</f>
        <v/>
      </c>
      <c r="G213" s="75" t="str">
        <f>IF(A213&lt;&gt;"",SUMIFS(deployment!$F$2:$F$500, deployment!$D$2:$D$500,"="&amp;A213, deployment!$D$2:$D$500,"&lt;&gt;"&amp;""),"")</f>
        <v/>
      </c>
      <c r="H213" s="12" t="str">
        <f>IF(A213&lt;&gt;"",SUMIFS(deployment!$G$2:$G$500, deployment!$D$2:$D$500,"="&amp;A213, deployment!$D$2:$D$500,"&lt;&gt;"&amp;""),"")</f>
        <v/>
      </c>
      <c r="I213" s="13" t="str">
        <f>IF(A213&lt;&gt;"",SUMIFS(deployment!$H$2:$H$500, deployment!$D$2:$D$500,"="&amp;A213, deployment!$D$2:$D$500,"&lt;&gt;"&amp;""),"")</f>
        <v/>
      </c>
      <c r="J213" s="15" t="str">
        <f>IF(A213&lt;&gt;"",SUMIFS(deployment!$I$2:$I$500, deployment!$D$2:$D$500,"="&amp;A213, deployment!$D$2:$D$500,"&lt;&gt;"&amp;""),"")</f>
        <v/>
      </c>
      <c r="K213" s="43" t="str">
        <f>IF(A213&lt;&gt;"",SUMIFS(deployment!$J$2:$J$500, deployment!$D$2:$D$500,"="&amp;A213, deployment!$D$2:$D$500,"&lt;&gt;"&amp;""),"")</f>
        <v/>
      </c>
      <c r="L213" s="43" t="str">
        <f>IF(A213&lt;&gt;"",SUMIFS(deployment!$K$2:$K$500, deployment!$D$2:$D$500,"="&amp;A213, deployment!$D$2:$D$500,"&lt;&gt;"&amp;""),"")</f>
        <v/>
      </c>
      <c r="M213" s="43" t="str">
        <f>IF(A213&lt;&gt;"",SUMIFS(deployment!$L$2:$L$500, deployment!$D$2:$D$500,"="&amp;A213, deployment!$D$2:$D$500,"&lt;&gt;"&amp;""),"")</f>
        <v/>
      </c>
      <c r="N213" s="43" t="str">
        <f>IF(A213&lt;&gt;"",SUMIFS(deployment!$M$2:$M$500, deployment!$D$2:$D$500,"="&amp;A213, deployment!$D$2:$D$500,"&lt;&gt;"&amp;""),"")</f>
        <v/>
      </c>
      <c r="O213" s="63"/>
      <c r="P213" s="64" t="str">
        <f t="shared" si="33"/>
        <v/>
      </c>
      <c r="Q213" s="64" t="str">
        <f t="shared" si="34"/>
        <v/>
      </c>
      <c r="R213" s="11" t="str">
        <f t="shared" si="35"/>
        <v/>
      </c>
      <c r="S213" s="11" t="str">
        <f t="shared" si="36"/>
        <v/>
      </c>
      <c r="T213" s="11" t="str">
        <f t="shared" si="37"/>
        <v/>
      </c>
      <c r="U213" s="11" t="str">
        <f t="shared" si="38"/>
        <v/>
      </c>
      <c r="V213" s="11" t="str">
        <f t="shared" si="39"/>
        <v/>
      </c>
      <c r="W213" s="11" t="str">
        <f t="shared" si="40"/>
        <v/>
      </c>
      <c r="X213" s="65" t="str">
        <f t="shared" si="41"/>
        <v/>
      </c>
      <c r="Y213" s="66" t="str">
        <f t="shared" si="42"/>
        <v/>
      </c>
      <c r="Z213" s="67" t="str">
        <f t="shared" si="43"/>
        <v/>
      </c>
      <c r="AA213" s="68" t="str">
        <f>IF(A213&lt;&gt;"", _xlfn.XLOOKUP(A213, node!$C$2:$C$500, node!$J$2:$J$500)*D213/O213, "")</f>
        <v/>
      </c>
      <c r="AB213" s="69" t="str">
        <f>IF(A213&lt;&gt;"", _xlfn.XLOOKUP(A213, node!$C$2:$C$500, node!$K$2:$K$500)*D213/O213, "")</f>
        <v/>
      </c>
      <c r="AC213" s="72" t="str">
        <f>IF(A213&lt;&gt;"",SUMIFS(node!$L$2:$L$500, node!$C$2:$C$500,"="&amp;A213, deployment!$C$2:$C$500,"&lt;&gt;"&amp;""),"")</f>
        <v/>
      </c>
      <c r="AD213" s="72" t="str">
        <f>IF(A213&lt;&gt;"",SUMIFS(node!$M$2:$M$500, node!$C$2:$C$500,"="&amp;A213, deployment!$C$2:$C$500,"&lt;&gt;"&amp;""),"")</f>
        <v/>
      </c>
    </row>
    <row r="214" spans="1:30" ht="15.75" customHeight="1" x14ac:dyDescent="0.25">
      <c r="A214" s="58" t="str">
        <f>IF(ISNONTEXT(node_raw[[#This Row],[Column2]]), "", node_raw[[#This Row],[Column2]])</f>
        <v/>
      </c>
      <c r="B214" s="60" t="str">
        <f>IF(A214&lt;&gt;"", _xlfn.XLOOKUP(A214, node!$C$2:$C$500, node!$D$2:$D$500), "")</f>
        <v/>
      </c>
      <c r="C214" s="61" t="str">
        <f>IF(A214&lt;&gt;"", _xlfn.XLOOKUP(A214, node!$C$2:$C$500, node!$E$2:$E$500), "")</f>
        <v/>
      </c>
      <c r="D214" s="61" t="str">
        <f>IF(A214&lt;&gt;"",COUNTIFS(node!$C$2:$C$500,"="&amp;A214, node!$C$2:$C$500,"&lt;&gt;"&amp;""),"")</f>
        <v/>
      </c>
      <c r="E214" s="62" t="str">
        <f>IF(A214&lt;&gt;"",SUMIFS(node!$F$2:$F$500, node!$C$2:$C$500,"="&amp;A214, node!$C$2:$C$500,"&lt;&gt;"&amp;"")/(B214*D214),"")</f>
        <v/>
      </c>
      <c r="F214" s="77" t="str">
        <f>IF(A214&lt;&gt;"",SUMIFS(node!$H$2:$H$500, node!$C$2:$C$500,"="&amp;A214, node!$C$2:$C$500,"&lt;&gt;"&amp;"")/(C214*D214),"")</f>
        <v/>
      </c>
      <c r="G214" s="75" t="str">
        <f>IF(A214&lt;&gt;"",SUMIFS(deployment!$F$2:$F$500, deployment!$D$2:$D$500,"="&amp;A214, deployment!$D$2:$D$500,"&lt;&gt;"&amp;""),"")</f>
        <v/>
      </c>
      <c r="H214" s="12" t="str">
        <f>IF(A214&lt;&gt;"",SUMIFS(deployment!$G$2:$G$500, deployment!$D$2:$D$500,"="&amp;A214, deployment!$D$2:$D$500,"&lt;&gt;"&amp;""),"")</f>
        <v/>
      </c>
      <c r="I214" s="13" t="str">
        <f>IF(A214&lt;&gt;"",SUMIFS(deployment!$H$2:$H$500, deployment!$D$2:$D$500,"="&amp;A214, deployment!$D$2:$D$500,"&lt;&gt;"&amp;""),"")</f>
        <v/>
      </c>
      <c r="J214" s="15" t="str">
        <f>IF(A214&lt;&gt;"",SUMIFS(deployment!$I$2:$I$500, deployment!$D$2:$D$500,"="&amp;A214, deployment!$D$2:$D$500,"&lt;&gt;"&amp;""),"")</f>
        <v/>
      </c>
      <c r="K214" s="43" t="str">
        <f>IF(A214&lt;&gt;"",SUMIFS(deployment!$J$2:$J$500, deployment!$D$2:$D$500,"="&amp;A214, deployment!$D$2:$D$500,"&lt;&gt;"&amp;""),"")</f>
        <v/>
      </c>
      <c r="L214" s="43" t="str">
        <f>IF(A214&lt;&gt;"",SUMIFS(deployment!$K$2:$K$500, deployment!$D$2:$D$500,"="&amp;A214, deployment!$D$2:$D$500,"&lt;&gt;"&amp;""),"")</f>
        <v/>
      </c>
      <c r="M214" s="43" t="str">
        <f>IF(A214&lt;&gt;"",SUMIFS(deployment!$L$2:$L$500, deployment!$D$2:$D$500,"="&amp;A214, deployment!$D$2:$D$500,"&lt;&gt;"&amp;""),"")</f>
        <v/>
      </c>
      <c r="N214" s="43" t="str">
        <f>IF(A214&lt;&gt;"",SUMIFS(deployment!$M$2:$M$500, deployment!$D$2:$D$500,"="&amp;A214, deployment!$D$2:$D$500,"&lt;&gt;"&amp;""),"")</f>
        <v/>
      </c>
      <c r="O214" s="63"/>
      <c r="P214" s="64" t="str">
        <f t="shared" si="33"/>
        <v/>
      </c>
      <c r="Q214" s="64" t="str">
        <f t="shared" si="34"/>
        <v/>
      </c>
      <c r="R214" s="11" t="str">
        <f t="shared" si="35"/>
        <v/>
      </c>
      <c r="S214" s="11" t="str">
        <f t="shared" si="36"/>
        <v/>
      </c>
      <c r="T214" s="11" t="str">
        <f t="shared" si="37"/>
        <v/>
      </c>
      <c r="U214" s="11" t="str">
        <f t="shared" si="38"/>
        <v/>
      </c>
      <c r="V214" s="11" t="str">
        <f t="shared" si="39"/>
        <v/>
      </c>
      <c r="W214" s="11" t="str">
        <f t="shared" si="40"/>
        <v/>
      </c>
      <c r="X214" s="65" t="str">
        <f t="shared" si="41"/>
        <v/>
      </c>
      <c r="Y214" s="66" t="str">
        <f t="shared" si="42"/>
        <v/>
      </c>
      <c r="Z214" s="67" t="str">
        <f t="shared" si="43"/>
        <v/>
      </c>
      <c r="AA214" s="68" t="str">
        <f>IF(A214&lt;&gt;"", _xlfn.XLOOKUP(A214, node!$C$2:$C$500, node!$J$2:$J$500)*D214/O214, "")</f>
        <v/>
      </c>
      <c r="AB214" s="69" t="str">
        <f>IF(A214&lt;&gt;"", _xlfn.XLOOKUP(A214, node!$C$2:$C$500, node!$K$2:$K$500)*D214/O214, "")</f>
        <v/>
      </c>
      <c r="AC214" s="72" t="str">
        <f>IF(A214&lt;&gt;"",SUMIFS(node!$L$2:$L$500, node!$C$2:$C$500,"="&amp;A214, deployment!$C$2:$C$500,"&lt;&gt;"&amp;""),"")</f>
        <v/>
      </c>
      <c r="AD214" s="72" t="str">
        <f>IF(A214&lt;&gt;"",SUMIFS(node!$M$2:$M$500, node!$C$2:$C$500,"="&amp;A214, deployment!$C$2:$C$500,"&lt;&gt;"&amp;""),"")</f>
        <v/>
      </c>
    </row>
    <row r="215" spans="1:30" ht="15.75" customHeight="1" x14ac:dyDescent="0.25">
      <c r="A215" s="58" t="str">
        <f>IF(ISNONTEXT(node_raw[[#This Row],[Column2]]), "", node_raw[[#This Row],[Column2]])</f>
        <v/>
      </c>
      <c r="B215" s="60" t="str">
        <f>IF(A215&lt;&gt;"", _xlfn.XLOOKUP(A215, node!$C$2:$C$500, node!$D$2:$D$500), "")</f>
        <v/>
      </c>
      <c r="C215" s="61" t="str">
        <f>IF(A215&lt;&gt;"", _xlfn.XLOOKUP(A215, node!$C$2:$C$500, node!$E$2:$E$500), "")</f>
        <v/>
      </c>
      <c r="D215" s="61" t="str">
        <f>IF(A215&lt;&gt;"",COUNTIFS(node!$C$2:$C$500,"="&amp;A215, node!$C$2:$C$500,"&lt;&gt;"&amp;""),"")</f>
        <v/>
      </c>
      <c r="E215" s="62" t="str">
        <f>IF(A215&lt;&gt;"",SUMIFS(node!$F$2:$F$500, node!$C$2:$C$500,"="&amp;A215, node!$C$2:$C$500,"&lt;&gt;"&amp;"")/(B215*D215),"")</f>
        <v/>
      </c>
      <c r="F215" s="77" t="str">
        <f>IF(A215&lt;&gt;"",SUMIFS(node!$H$2:$H$500, node!$C$2:$C$500,"="&amp;A215, node!$C$2:$C$500,"&lt;&gt;"&amp;"")/(C215*D215),"")</f>
        <v/>
      </c>
      <c r="G215" s="75" t="str">
        <f>IF(A215&lt;&gt;"",SUMIFS(deployment!$F$2:$F$500, deployment!$D$2:$D$500,"="&amp;A215, deployment!$D$2:$D$500,"&lt;&gt;"&amp;""),"")</f>
        <v/>
      </c>
      <c r="H215" s="12" t="str">
        <f>IF(A215&lt;&gt;"",SUMIFS(deployment!$G$2:$G$500, deployment!$D$2:$D$500,"="&amp;A215, deployment!$D$2:$D$500,"&lt;&gt;"&amp;""),"")</f>
        <v/>
      </c>
      <c r="I215" s="13" t="str">
        <f>IF(A215&lt;&gt;"",SUMIFS(deployment!$H$2:$H$500, deployment!$D$2:$D$500,"="&amp;A215, deployment!$D$2:$D$500,"&lt;&gt;"&amp;""),"")</f>
        <v/>
      </c>
      <c r="J215" s="15" t="str">
        <f>IF(A215&lt;&gt;"",SUMIFS(deployment!$I$2:$I$500, deployment!$D$2:$D$500,"="&amp;A215, deployment!$D$2:$D$500,"&lt;&gt;"&amp;""),"")</f>
        <v/>
      </c>
      <c r="K215" s="43" t="str">
        <f>IF(A215&lt;&gt;"",SUMIFS(deployment!$J$2:$J$500, deployment!$D$2:$D$500,"="&amp;A215, deployment!$D$2:$D$500,"&lt;&gt;"&amp;""),"")</f>
        <v/>
      </c>
      <c r="L215" s="43" t="str">
        <f>IF(A215&lt;&gt;"",SUMIFS(deployment!$K$2:$K$500, deployment!$D$2:$D$500,"="&amp;A215, deployment!$D$2:$D$500,"&lt;&gt;"&amp;""),"")</f>
        <v/>
      </c>
      <c r="M215" s="43" t="str">
        <f>IF(A215&lt;&gt;"",SUMIFS(deployment!$L$2:$L$500, deployment!$D$2:$D$500,"="&amp;A215, deployment!$D$2:$D$500,"&lt;&gt;"&amp;""),"")</f>
        <v/>
      </c>
      <c r="N215" s="43" t="str">
        <f>IF(A215&lt;&gt;"",SUMIFS(deployment!$M$2:$M$500, deployment!$D$2:$D$500,"="&amp;A215, deployment!$D$2:$D$500,"&lt;&gt;"&amp;""),"")</f>
        <v/>
      </c>
      <c r="O215" s="63"/>
      <c r="P215" s="64" t="str">
        <f t="shared" si="33"/>
        <v/>
      </c>
      <c r="Q215" s="64" t="str">
        <f t="shared" si="34"/>
        <v/>
      </c>
      <c r="R215" s="11" t="str">
        <f t="shared" si="35"/>
        <v/>
      </c>
      <c r="S215" s="11" t="str">
        <f t="shared" si="36"/>
        <v/>
      </c>
      <c r="T215" s="11" t="str">
        <f t="shared" si="37"/>
        <v/>
      </c>
      <c r="U215" s="11" t="str">
        <f t="shared" si="38"/>
        <v/>
      </c>
      <c r="V215" s="11" t="str">
        <f t="shared" si="39"/>
        <v/>
      </c>
      <c r="W215" s="11" t="str">
        <f t="shared" si="40"/>
        <v/>
      </c>
      <c r="X215" s="65" t="str">
        <f t="shared" si="41"/>
        <v/>
      </c>
      <c r="Y215" s="66" t="str">
        <f t="shared" si="42"/>
        <v/>
      </c>
      <c r="Z215" s="67" t="str">
        <f t="shared" si="43"/>
        <v/>
      </c>
      <c r="AA215" s="68" t="str">
        <f>IF(A215&lt;&gt;"", _xlfn.XLOOKUP(A215, node!$C$2:$C$500, node!$J$2:$J$500)*D215/O215, "")</f>
        <v/>
      </c>
      <c r="AB215" s="69" t="str">
        <f>IF(A215&lt;&gt;"", _xlfn.XLOOKUP(A215, node!$C$2:$C$500, node!$K$2:$K$500)*D215/O215, "")</f>
        <v/>
      </c>
      <c r="AC215" s="72" t="str">
        <f>IF(A215&lt;&gt;"",SUMIFS(node!$L$2:$L$500, node!$C$2:$C$500,"="&amp;A215, deployment!$C$2:$C$500,"&lt;&gt;"&amp;""),"")</f>
        <v/>
      </c>
      <c r="AD215" s="72" t="str">
        <f>IF(A215&lt;&gt;"",SUMIFS(node!$M$2:$M$500, node!$C$2:$C$500,"="&amp;A215, deployment!$C$2:$C$500,"&lt;&gt;"&amp;""),"")</f>
        <v/>
      </c>
    </row>
    <row r="216" spans="1:30" ht="15.75" customHeight="1" x14ac:dyDescent="0.25">
      <c r="A216" s="58" t="str">
        <f>IF(ISNONTEXT(node_raw[[#This Row],[Column2]]), "", node_raw[[#This Row],[Column2]])</f>
        <v/>
      </c>
      <c r="B216" s="60" t="str">
        <f>IF(A216&lt;&gt;"", _xlfn.XLOOKUP(A216, node!$C$2:$C$500, node!$D$2:$D$500), "")</f>
        <v/>
      </c>
      <c r="C216" s="61" t="str">
        <f>IF(A216&lt;&gt;"", _xlfn.XLOOKUP(A216, node!$C$2:$C$500, node!$E$2:$E$500), "")</f>
        <v/>
      </c>
      <c r="D216" s="61" t="str">
        <f>IF(A216&lt;&gt;"",COUNTIFS(node!$C$2:$C$500,"="&amp;A216, node!$C$2:$C$500,"&lt;&gt;"&amp;""),"")</f>
        <v/>
      </c>
      <c r="E216" s="62" t="str">
        <f>IF(A216&lt;&gt;"",SUMIFS(node!$F$2:$F$500, node!$C$2:$C$500,"="&amp;A216, node!$C$2:$C$500,"&lt;&gt;"&amp;"")/(B216*D216),"")</f>
        <v/>
      </c>
      <c r="F216" s="77" t="str">
        <f>IF(A216&lt;&gt;"",SUMIFS(node!$H$2:$H$500, node!$C$2:$C$500,"="&amp;A216, node!$C$2:$C$500,"&lt;&gt;"&amp;"")/(C216*D216),"")</f>
        <v/>
      </c>
      <c r="G216" s="75" t="str">
        <f>IF(A216&lt;&gt;"",SUMIFS(deployment!$F$2:$F$500, deployment!$D$2:$D$500,"="&amp;A216, deployment!$D$2:$D$500,"&lt;&gt;"&amp;""),"")</f>
        <v/>
      </c>
      <c r="H216" s="12" t="str">
        <f>IF(A216&lt;&gt;"",SUMIFS(deployment!$G$2:$G$500, deployment!$D$2:$D$500,"="&amp;A216, deployment!$D$2:$D$500,"&lt;&gt;"&amp;""),"")</f>
        <v/>
      </c>
      <c r="I216" s="13" t="str">
        <f>IF(A216&lt;&gt;"",SUMIFS(deployment!$H$2:$H$500, deployment!$D$2:$D$500,"="&amp;A216, deployment!$D$2:$D$500,"&lt;&gt;"&amp;""),"")</f>
        <v/>
      </c>
      <c r="J216" s="15" t="str">
        <f>IF(A216&lt;&gt;"",SUMIFS(deployment!$I$2:$I$500, deployment!$D$2:$D$500,"="&amp;A216, deployment!$D$2:$D$500,"&lt;&gt;"&amp;""),"")</f>
        <v/>
      </c>
      <c r="K216" s="43" t="str">
        <f>IF(A216&lt;&gt;"",SUMIFS(deployment!$J$2:$J$500, deployment!$D$2:$D$500,"="&amp;A216, deployment!$D$2:$D$500,"&lt;&gt;"&amp;""),"")</f>
        <v/>
      </c>
      <c r="L216" s="43" t="str">
        <f>IF(A216&lt;&gt;"",SUMIFS(deployment!$K$2:$K$500, deployment!$D$2:$D$500,"="&amp;A216, deployment!$D$2:$D$500,"&lt;&gt;"&amp;""),"")</f>
        <v/>
      </c>
      <c r="M216" s="43" t="str">
        <f>IF(A216&lt;&gt;"",SUMIFS(deployment!$L$2:$L$500, deployment!$D$2:$D$500,"="&amp;A216, deployment!$D$2:$D$500,"&lt;&gt;"&amp;""),"")</f>
        <v/>
      </c>
      <c r="N216" s="43" t="str">
        <f>IF(A216&lt;&gt;"",SUMIFS(deployment!$M$2:$M$500, deployment!$D$2:$D$500,"="&amp;A216, deployment!$D$2:$D$500,"&lt;&gt;"&amp;""),"")</f>
        <v/>
      </c>
      <c r="O216" s="63"/>
      <c r="P216" s="64" t="str">
        <f t="shared" si="33"/>
        <v/>
      </c>
      <c r="Q216" s="64" t="str">
        <f t="shared" si="34"/>
        <v/>
      </c>
      <c r="R216" s="11" t="str">
        <f t="shared" si="35"/>
        <v/>
      </c>
      <c r="S216" s="11" t="str">
        <f t="shared" si="36"/>
        <v/>
      </c>
      <c r="T216" s="11" t="str">
        <f t="shared" si="37"/>
        <v/>
      </c>
      <c r="U216" s="11" t="str">
        <f t="shared" si="38"/>
        <v/>
      </c>
      <c r="V216" s="11" t="str">
        <f t="shared" si="39"/>
        <v/>
      </c>
      <c r="W216" s="11" t="str">
        <f t="shared" si="40"/>
        <v/>
      </c>
      <c r="X216" s="65" t="str">
        <f t="shared" si="41"/>
        <v/>
      </c>
      <c r="Y216" s="66" t="str">
        <f t="shared" si="42"/>
        <v/>
      </c>
      <c r="Z216" s="67" t="str">
        <f t="shared" si="43"/>
        <v/>
      </c>
      <c r="AA216" s="68" t="str">
        <f>IF(A216&lt;&gt;"", _xlfn.XLOOKUP(A216, node!$C$2:$C$500, node!$J$2:$J$500)*D216/O216, "")</f>
        <v/>
      </c>
      <c r="AB216" s="69" t="str">
        <f>IF(A216&lt;&gt;"", _xlfn.XLOOKUP(A216, node!$C$2:$C$500, node!$K$2:$K$500)*D216/O216, "")</f>
        <v/>
      </c>
      <c r="AC216" s="72" t="str">
        <f>IF(A216&lt;&gt;"",SUMIFS(node!$L$2:$L$500, node!$C$2:$C$500,"="&amp;A216, deployment!$C$2:$C$500,"&lt;&gt;"&amp;""),"")</f>
        <v/>
      </c>
      <c r="AD216" s="72" t="str">
        <f>IF(A216&lt;&gt;"",SUMIFS(node!$M$2:$M$500, node!$C$2:$C$500,"="&amp;A216, deployment!$C$2:$C$500,"&lt;&gt;"&amp;""),"")</f>
        <v/>
      </c>
    </row>
    <row r="217" spans="1:30" ht="15.75" customHeight="1" x14ac:dyDescent="0.25">
      <c r="A217" s="58" t="str">
        <f>IF(ISNONTEXT(node_raw[[#This Row],[Column2]]), "", node_raw[[#This Row],[Column2]])</f>
        <v/>
      </c>
      <c r="B217" s="60" t="str">
        <f>IF(A217&lt;&gt;"", _xlfn.XLOOKUP(A217, node!$C$2:$C$500, node!$D$2:$D$500), "")</f>
        <v/>
      </c>
      <c r="C217" s="61" t="str">
        <f>IF(A217&lt;&gt;"", _xlfn.XLOOKUP(A217, node!$C$2:$C$500, node!$E$2:$E$500), "")</f>
        <v/>
      </c>
      <c r="D217" s="61" t="str">
        <f>IF(A217&lt;&gt;"",COUNTIFS(node!$C$2:$C$500,"="&amp;A217, node!$C$2:$C$500,"&lt;&gt;"&amp;""),"")</f>
        <v/>
      </c>
      <c r="E217" s="62" t="str">
        <f>IF(A217&lt;&gt;"",SUMIFS(node!$F$2:$F$500, node!$C$2:$C$500,"="&amp;A217, node!$C$2:$C$500,"&lt;&gt;"&amp;"")/(B217*D217),"")</f>
        <v/>
      </c>
      <c r="F217" s="77" t="str">
        <f>IF(A217&lt;&gt;"",SUMIFS(node!$H$2:$H$500, node!$C$2:$C$500,"="&amp;A217, node!$C$2:$C$500,"&lt;&gt;"&amp;"")/(C217*D217),"")</f>
        <v/>
      </c>
      <c r="G217" s="75" t="str">
        <f>IF(A217&lt;&gt;"",SUMIFS(deployment!$F$2:$F$500, deployment!$D$2:$D$500,"="&amp;A217, deployment!$D$2:$D$500,"&lt;&gt;"&amp;""),"")</f>
        <v/>
      </c>
      <c r="H217" s="12" t="str">
        <f>IF(A217&lt;&gt;"",SUMIFS(deployment!$G$2:$G$500, deployment!$D$2:$D$500,"="&amp;A217, deployment!$D$2:$D$500,"&lt;&gt;"&amp;""),"")</f>
        <v/>
      </c>
      <c r="I217" s="13" t="str">
        <f>IF(A217&lt;&gt;"",SUMIFS(deployment!$H$2:$H$500, deployment!$D$2:$D$500,"="&amp;A217, deployment!$D$2:$D$500,"&lt;&gt;"&amp;""),"")</f>
        <v/>
      </c>
      <c r="J217" s="15" t="str">
        <f>IF(A217&lt;&gt;"",SUMIFS(deployment!$I$2:$I$500, deployment!$D$2:$D$500,"="&amp;A217, deployment!$D$2:$D$500,"&lt;&gt;"&amp;""),"")</f>
        <v/>
      </c>
      <c r="K217" s="43" t="str">
        <f>IF(A217&lt;&gt;"",SUMIFS(deployment!$J$2:$J$500, deployment!$D$2:$D$500,"="&amp;A217, deployment!$D$2:$D$500,"&lt;&gt;"&amp;""),"")</f>
        <v/>
      </c>
      <c r="L217" s="43" t="str">
        <f>IF(A217&lt;&gt;"",SUMIFS(deployment!$K$2:$K$500, deployment!$D$2:$D$500,"="&amp;A217, deployment!$D$2:$D$500,"&lt;&gt;"&amp;""),"")</f>
        <v/>
      </c>
      <c r="M217" s="43" t="str">
        <f>IF(A217&lt;&gt;"",SUMIFS(deployment!$L$2:$L$500, deployment!$D$2:$D$500,"="&amp;A217, deployment!$D$2:$D$500,"&lt;&gt;"&amp;""),"")</f>
        <v/>
      </c>
      <c r="N217" s="43" t="str">
        <f>IF(A217&lt;&gt;"",SUMIFS(deployment!$M$2:$M$500, deployment!$D$2:$D$500,"="&amp;A217, deployment!$D$2:$D$500,"&lt;&gt;"&amp;""),"")</f>
        <v/>
      </c>
      <c r="O217" s="63"/>
      <c r="P217" s="64" t="str">
        <f t="shared" si="33"/>
        <v/>
      </c>
      <c r="Q217" s="64" t="str">
        <f t="shared" si="34"/>
        <v/>
      </c>
      <c r="R217" s="11" t="str">
        <f t="shared" si="35"/>
        <v/>
      </c>
      <c r="S217" s="11" t="str">
        <f t="shared" si="36"/>
        <v/>
      </c>
      <c r="T217" s="11" t="str">
        <f t="shared" si="37"/>
        <v/>
      </c>
      <c r="U217" s="11" t="str">
        <f t="shared" si="38"/>
        <v/>
      </c>
      <c r="V217" s="11" t="str">
        <f t="shared" si="39"/>
        <v/>
      </c>
      <c r="W217" s="11" t="str">
        <f t="shared" si="40"/>
        <v/>
      </c>
      <c r="X217" s="65" t="str">
        <f t="shared" si="41"/>
        <v/>
      </c>
      <c r="Y217" s="66" t="str">
        <f t="shared" si="42"/>
        <v/>
      </c>
      <c r="Z217" s="67" t="str">
        <f t="shared" si="43"/>
        <v/>
      </c>
      <c r="AA217" s="68" t="str">
        <f>IF(A217&lt;&gt;"", _xlfn.XLOOKUP(A217, node!$C$2:$C$500, node!$J$2:$J$500)*D217/O217, "")</f>
        <v/>
      </c>
      <c r="AB217" s="69" t="str">
        <f>IF(A217&lt;&gt;"", _xlfn.XLOOKUP(A217, node!$C$2:$C$500, node!$K$2:$K$500)*D217/O217, "")</f>
        <v/>
      </c>
      <c r="AC217" s="72" t="str">
        <f>IF(A217&lt;&gt;"",SUMIFS(node!$L$2:$L$500, node!$C$2:$C$500,"="&amp;A217, deployment!$C$2:$C$500,"&lt;&gt;"&amp;""),"")</f>
        <v/>
      </c>
      <c r="AD217" s="72" t="str">
        <f>IF(A217&lt;&gt;"",SUMIFS(node!$M$2:$M$500, node!$C$2:$C$500,"="&amp;A217, deployment!$C$2:$C$500,"&lt;&gt;"&amp;""),"")</f>
        <v/>
      </c>
    </row>
    <row r="218" spans="1:30" ht="15.75" customHeight="1" x14ac:dyDescent="0.25">
      <c r="A218" s="58" t="str">
        <f>IF(ISNONTEXT(node_raw[[#This Row],[Column2]]), "", node_raw[[#This Row],[Column2]])</f>
        <v/>
      </c>
      <c r="B218" s="60" t="str">
        <f>IF(A218&lt;&gt;"", _xlfn.XLOOKUP(A218, node!$C$2:$C$500, node!$D$2:$D$500), "")</f>
        <v/>
      </c>
      <c r="C218" s="61" t="str">
        <f>IF(A218&lt;&gt;"", _xlfn.XLOOKUP(A218, node!$C$2:$C$500, node!$E$2:$E$500), "")</f>
        <v/>
      </c>
      <c r="D218" s="61" t="str">
        <f>IF(A218&lt;&gt;"",COUNTIFS(node!$C$2:$C$500,"="&amp;A218, node!$C$2:$C$500,"&lt;&gt;"&amp;""),"")</f>
        <v/>
      </c>
      <c r="E218" s="62" t="str">
        <f>IF(A218&lt;&gt;"",SUMIFS(node!$F$2:$F$500, node!$C$2:$C$500,"="&amp;A218, node!$C$2:$C$500,"&lt;&gt;"&amp;"")/(B218*D218),"")</f>
        <v/>
      </c>
      <c r="F218" s="77" t="str">
        <f>IF(A218&lt;&gt;"",SUMIFS(node!$H$2:$H$500, node!$C$2:$C$500,"="&amp;A218, node!$C$2:$C$500,"&lt;&gt;"&amp;"")/(C218*D218),"")</f>
        <v/>
      </c>
      <c r="G218" s="75" t="str">
        <f>IF(A218&lt;&gt;"",SUMIFS(deployment!$F$2:$F$500, deployment!$D$2:$D$500,"="&amp;A218, deployment!$D$2:$D$500,"&lt;&gt;"&amp;""),"")</f>
        <v/>
      </c>
      <c r="H218" s="12" t="str">
        <f>IF(A218&lt;&gt;"",SUMIFS(deployment!$G$2:$G$500, deployment!$D$2:$D$500,"="&amp;A218, deployment!$D$2:$D$500,"&lt;&gt;"&amp;""),"")</f>
        <v/>
      </c>
      <c r="I218" s="13" t="str">
        <f>IF(A218&lt;&gt;"",SUMIFS(deployment!$H$2:$H$500, deployment!$D$2:$D$500,"="&amp;A218, deployment!$D$2:$D$500,"&lt;&gt;"&amp;""),"")</f>
        <v/>
      </c>
      <c r="J218" s="15" t="str">
        <f>IF(A218&lt;&gt;"",SUMIFS(deployment!$I$2:$I$500, deployment!$D$2:$D$500,"="&amp;A218, deployment!$D$2:$D$500,"&lt;&gt;"&amp;""),"")</f>
        <v/>
      </c>
      <c r="K218" s="43" t="str">
        <f>IF(A218&lt;&gt;"",SUMIFS(deployment!$J$2:$J$500, deployment!$D$2:$D$500,"="&amp;A218, deployment!$D$2:$D$500,"&lt;&gt;"&amp;""),"")</f>
        <v/>
      </c>
      <c r="L218" s="43" t="str">
        <f>IF(A218&lt;&gt;"",SUMIFS(deployment!$K$2:$K$500, deployment!$D$2:$D$500,"="&amp;A218, deployment!$D$2:$D$500,"&lt;&gt;"&amp;""),"")</f>
        <v/>
      </c>
      <c r="M218" s="43" t="str">
        <f>IF(A218&lt;&gt;"",SUMIFS(deployment!$L$2:$L$500, deployment!$D$2:$D$500,"="&amp;A218, deployment!$D$2:$D$500,"&lt;&gt;"&amp;""),"")</f>
        <v/>
      </c>
      <c r="N218" s="43" t="str">
        <f>IF(A218&lt;&gt;"",SUMIFS(deployment!$M$2:$M$500, deployment!$D$2:$D$500,"="&amp;A218, deployment!$D$2:$D$500,"&lt;&gt;"&amp;""),"")</f>
        <v/>
      </c>
      <c r="O218" s="63"/>
      <c r="P218" s="64" t="str">
        <f t="shared" si="33"/>
        <v/>
      </c>
      <c r="Q218" s="64" t="str">
        <f t="shared" si="34"/>
        <v/>
      </c>
      <c r="R218" s="11" t="str">
        <f t="shared" si="35"/>
        <v/>
      </c>
      <c r="S218" s="11" t="str">
        <f t="shared" si="36"/>
        <v/>
      </c>
      <c r="T218" s="11" t="str">
        <f t="shared" si="37"/>
        <v/>
      </c>
      <c r="U218" s="11" t="str">
        <f t="shared" si="38"/>
        <v/>
      </c>
      <c r="V218" s="11" t="str">
        <f t="shared" si="39"/>
        <v/>
      </c>
      <c r="W218" s="11" t="str">
        <f t="shared" si="40"/>
        <v/>
      </c>
      <c r="X218" s="65" t="str">
        <f t="shared" si="41"/>
        <v/>
      </c>
      <c r="Y218" s="66" t="str">
        <f t="shared" si="42"/>
        <v/>
      </c>
      <c r="Z218" s="67" t="str">
        <f t="shared" si="43"/>
        <v/>
      </c>
      <c r="AA218" s="68" t="str">
        <f>IF(A218&lt;&gt;"", _xlfn.XLOOKUP(A218, node!$C$2:$C$500, node!$J$2:$J$500)*D218/O218, "")</f>
        <v/>
      </c>
      <c r="AB218" s="69" t="str">
        <f>IF(A218&lt;&gt;"", _xlfn.XLOOKUP(A218, node!$C$2:$C$500, node!$K$2:$K$500)*D218/O218, "")</f>
        <v/>
      </c>
      <c r="AC218" s="72" t="str">
        <f>IF(A218&lt;&gt;"",SUMIFS(node!$L$2:$L$500, node!$C$2:$C$500,"="&amp;A218, deployment!$C$2:$C$500,"&lt;&gt;"&amp;""),"")</f>
        <v/>
      </c>
      <c r="AD218" s="72" t="str">
        <f>IF(A218&lt;&gt;"",SUMIFS(node!$M$2:$M$500, node!$C$2:$C$500,"="&amp;A218, deployment!$C$2:$C$500,"&lt;&gt;"&amp;""),"")</f>
        <v/>
      </c>
    </row>
    <row r="219" spans="1:30" ht="15.75" customHeight="1" x14ac:dyDescent="0.25">
      <c r="A219" s="58" t="str">
        <f>IF(ISNONTEXT(node_raw[[#This Row],[Column2]]), "", node_raw[[#This Row],[Column2]])</f>
        <v/>
      </c>
      <c r="B219" s="60" t="str">
        <f>IF(A219&lt;&gt;"", _xlfn.XLOOKUP(A219, node!$C$2:$C$500, node!$D$2:$D$500), "")</f>
        <v/>
      </c>
      <c r="C219" s="61" t="str">
        <f>IF(A219&lt;&gt;"", _xlfn.XLOOKUP(A219, node!$C$2:$C$500, node!$E$2:$E$500), "")</f>
        <v/>
      </c>
      <c r="D219" s="61" t="str">
        <f>IF(A219&lt;&gt;"",COUNTIFS(node!$C$2:$C$500,"="&amp;A219, node!$C$2:$C$500,"&lt;&gt;"&amp;""),"")</f>
        <v/>
      </c>
      <c r="E219" s="62" t="str">
        <f>IF(A219&lt;&gt;"",SUMIFS(node!$F$2:$F$500, node!$C$2:$C$500,"="&amp;A219, node!$C$2:$C$500,"&lt;&gt;"&amp;"")/(B219*D219),"")</f>
        <v/>
      </c>
      <c r="F219" s="77" t="str">
        <f>IF(A219&lt;&gt;"",SUMIFS(node!$H$2:$H$500, node!$C$2:$C$500,"="&amp;A219, node!$C$2:$C$500,"&lt;&gt;"&amp;"")/(C219*D219),"")</f>
        <v/>
      </c>
      <c r="G219" s="75" t="str">
        <f>IF(A219&lt;&gt;"",SUMIFS(deployment!$F$2:$F$500, deployment!$D$2:$D$500,"="&amp;A219, deployment!$D$2:$D$500,"&lt;&gt;"&amp;""),"")</f>
        <v/>
      </c>
      <c r="H219" s="12" t="str">
        <f>IF(A219&lt;&gt;"",SUMIFS(deployment!$G$2:$G$500, deployment!$D$2:$D$500,"="&amp;A219, deployment!$D$2:$D$500,"&lt;&gt;"&amp;""),"")</f>
        <v/>
      </c>
      <c r="I219" s="13" t="str">
        <f>IF(A219&lt;&gt;"",SUMIFS(deployment!$H$2:$H$500, deployment!$D$2:$D$500,"="&amp;A219, deployment!$D$2:$D$500,"&lt;&gt;"&amp;""),"")</f>
        <v/>
      </c>
      <c r="J219" s="15" t="str">
        <f>IF(A219&lt;&gt;"",SUMIFS(deployment!$I$2:$I$500, deployment!$D$2:$D$500,"="&amp;A219, deployment!$D$2:$D$500,"&lt;&gt;"&amp;""),"")</f>
        <v/>
      </c>
      <c r="K219" s="43" t="str">
        <f>IF(A219&lt;&gt;"",SUMIFS(deployment!$J$2:$J$500, deployment!$D$2:$D$500,"="&amp;A219, deployment!$D$2:$D$500,"&lt;&gt;"&amp;""),"")</f>
        <v/>
      </c>
      <c r="L219" s="43" t="str">
        <f>IF(A219&lt;&gt;"",SUMIFS(deployment!$K$2:$K$500, deployment!$D$2:$D$500,"="&amp;A219, deployment!$D$2:$D$500,"&lt;&gt;"&amp;""),"")</f>
        <v/>
      </c>
      <c r="M219" s="43" t="str">
        <f>IF(A219&lt;&gt;"",SUMIFS(deployment!$L$2:$L$500, deployment!$D$2:$D$500,"="&amp;A219, deployment!$D$2:$D$500,"&lt;&gt;"&amp;""),"")</f>
        <v/>
      </c>
      <c r="N219" s="43" t="str">
        <f>IF(A219&lt;&gt;"",SUMIFS(deployment!$M$2:$M$500, deployment!$D$2:$D$500,"="&amp;A219, deployment!$D$2:$D$500,"&lt;&gt;"&amp;""),"")</f>
        <v/>
      </c>
      <c r="O219" s="63"/>
      <c r="P219" s="64" t="str">
        <f t="shared" si="33"/>
        <v/>
      </c>
      <c r="Q219" s="64" t="str">
        <f t="shared" si="34"/>
        <v/>
      </c>
      <c r="R219" s="11" t="str">
        <f t="shared" si="35"/>
        <v/>
      </c>
      <c r="S219" s="11" t="str">
        <f t="shared" si="36"/>
        <v/>
      </c>
      <c r="T219" s="11" t="str">
        <f t="shared" si="37"/>
        <v/>
      </c>
      <c r="U219" s="11" t="str">
        <f t="shared" si="38"/>
        <v/>
      </c>
      <c r="V219" s="11" t="str">
        <f t="shared" si="39"/>
        <v/>
      </c>
      <c r="W219" s="11" t="str">
        <f t="shared" si="40"/>
        <v/>
      </c>
      <c r="X219" s="65" t="str">
        <f t="shared" si="41"/>
        <v/>
      </c>
      <c r="Y219" s="66" t="str">
        <f t="shared" si="42"/>
        <v/>
      </c>
      <c r="Z219" s="67" t="str">
        <f t="shared" si="43"/>
        <v/>
      </c>
      <c r="AA219" s="68" t="str">
        <f>IF(A219&lt;&gt;"", _xlfn.XLOOKUP(A219, node!$C$2:$C$500, node!$J$2:$J$500)*D219/O219, "")</f>
        <v/>
      </c>
      <c r="AB219" s="69" t="str">
        <f>IF(A219&lt;&gt;"", _xlfn.XLOOKUP(A219, node!$C$2:$C$500, node!$K$2:$K$500)*D219/O219, "")</f>
        <v/>
      </c>
      <c r="AC219" s="72" t="str">
        <f>IF(A219&lt;&gt;"",SUMIFS(node!$L$2:$L$500, node!$C$2:$C$500,"="&amp;A219, deployment!$C$2:$C$500,"&lt;&gt;"&amp;""),"")</f>
        <v/>
      </c>
      <c r="AD219" s="72" t="str">
        <f>IF(A219&lt;&gt;"",SUMIFS(node!$M$2:$M$500, node!$C$2:$C$500,"="&amp;A219, deployment!$C$2:$C$500,"&lt;&gt;"&amp;""),"")</f>
        <v/>
      </c>
    </row>
    <row r="220" spans="1:30" ht="15.75" customHeight="1" x14ac:dyDescent="0.25">
      <c r="A220" s="58" t="str">
        <f>IF(ISNONTEXT(node_raw[[#This Row],[Column2]]), "", node_raw[[#This Row],[Column2]])</f>
        <v/>
      </c>
      <c r="B220" s="60" t="str">
        <f>IF(A220&lt;&gt;"", _xlfn.XLOOKUP(A220, node!$C$2:$C$500, node!$D$2:$D$500), "")</f>
        <v/>
      </c>
      <c r="C220" s="61" t="str">
        <f>IF(A220&lt;&gt;"", _xlfn.XLOOKUP(A220, node!$C$2:$C$500, node!$E$2:$E$500), "")</f>
        <v/>
      </c>
      <c r="D220" s="61" t="str">
        <f>IF(A220&lt;&gt;"",COUNTIFS(node!$C$2:$C$500,"="&amp;A220, node!$C$2:$C$500,"&lt;&gt;"&amp;""),"")</f>
        <v/>
      </c>
      <c r="E220" s="62" t="str">
        <f>IF(A220&lt;&gt;"",SUMIFS(node!$F$2:$F$500, node!$C$2:$C$500,"="&amp;A220, node!$C$2:$C$500,"&lt;&gt;"&amp;"")/(B220*D220),"")</f>
        <v/>
      </c>
      <c r="F220" s="77" t="str">
        <f>IF(A220&lt;&gt;"",SUMIFS(node!$H$2:$H$500, node!$C$2:$C$500,"="&amp;A220, node!$C$2:$C$500,"&lt;&gt;"&amp;"")/(C220*D220),"")</f>
        <v/>
      </c>
      <c r="G220" s="75" t="str">
        <f>IF(A220&lt;&gt;"",SUMIFS(deployment!$F$2:$F$500, deployment!$D$2:$D$500,"="&amp;A220, deployment!$D$2:$D$500,"&lt;&gt;"&amp;""),"")</f>
        <v/>
      </c>
      <c r="H220" s="12" t="str">
        <f>IF(A220&lt;&gt;"",SUMIFS(deployment!$G$2:$G$500, deployment!$D$2:$D$500,"="&amp;A220, deployment!$D$2:$D$500,"&lt;&gt;"&amp;""),"")</f>
        <v/>
      </c>
      <c r="I220" s="13" t="str">
        <f>IF(A220&lt;&gt;"",SUMIFS(deployment!$H$2:$H$500, deployment!$D$2:$D$500,"="&amp;A220, deployment!$D$2:$D$500,"&lt;&gt;"&amp;""),"")</f>
        <v/>
      </c>
      <c r="J220" s="15" t="str">
        <f>IF(A220&lt;&gt;"",SUMIFS(deployment!$I$2:$I$500, deployment!$D$2:$D$500,"="&amp;A220, deployment!$D$2:$D$500,"&lt;&gt;"&amp;""),"")</f>
        <v/>
      </c>
      <c r="K220" s="43" t="str">
        <f>IF(A220&lt;&gt;"",SUMIFS(deployment!$J$2:$J$500, deployment!$D$2:$D$500,"="&amp;A220, deployment!$D$2:$D$500,"&lt;&gt;"&amp;""),"")</f>
        <v/>
      </c>
      <c r="L220" s="43" t="str">
        <f>IF(A220&lt;&gt;"",SUMIFS(deployment!$K$2:$K$500, deployment!$D$2:$D$500,"="&amp;A220, deployment!$D$2:$D$500,"&lt;&gt;"&amp;""),"")</f>
        <v/>
      </c>
      <c r="M220" s="43" t="str">
        <f>IF(A220&lt;&gt;"",SUMIFS(deployment!$L$2:$L$500, deployment!$D$2:$D$500,"="&amp;A220, deployment!$D$2:$D$500,"&lt;&gt;"&amp;""),"")</f>
        <v/>
      </c>
      <c r="N220" s="43" t="str">
        <f>IF(A220&lt;&gt;"",SUMIFS(deployment!$M$2:$M$500, deployment!$D$2:$D$500,"="&amp;A220, deployment!$D$2:$D$500,"&lt;&gt;"&amp;""),"")</f>
        <v/>
      </c>
      <c r="O220" s="63"/>
      <c r="P220" s="64" t="str">
        <f t="shared" si="33"/>
        <v/>
      </c>
      <c r="Q220" s="64" t="str">
        <f t="shared" si="34"/>
        <v/>
      </c>
      <c r="R220" s="11" t="str">
        <f t="shared" si="35"/>
        <v/>
      </c>
      <c r="S220" s="11" t="str">
        <f t="shared" si="36"/>
        <v/>
      </c>
      <c r="T220" s="11" t="str">
        <f t="shared" si="37"/>
        <v/>
      </c>
      <c r="U220" s="11" t="str">
        <f t="shared" si="38"/>
        <v/>
      </c>
      <c r="V220" s="11" t="str">
        <f t="shared" si="39"/>
        <v/>
      </c>
      <c r="W220" s="11" t="str">
        <f t="shared" si="40"/>
        <v/>
      </c>
      <c r="X220" s="65" t="str">
        <f t="shared" si="41"/>
        <v/>
      </c>
      <c r="Y220" s="66" t="str">
        <f t="shared" si="42"/>
        <v/>
      </c>
      <c r="Z220" s="67" t="str">
        <f t="shared" si="43"/>
        <v/>
      </c>
      <c r="AA220" s="68" t="str">
        <f>IF(A220&lt;&gt;"", _xlfn.XLOOKUP(A220, node!$C$2:$C$500, node!$J$2:$J$500)*D220/O220, "")</f>
        <v/>
      </c>
      <c r="AB220" s="69" t="str">
        <f>IF(A220&lt;&gt;"", _xlfn.XLOOKUP(A220, node!$C$2:$C$500, node!$K$2:$K$500)*D220/O220, "")</f>
        <v/>
      </c>
      <c r="AC220" s="72" t="str">
        <f>IF(A220&lt;&gt;"",SUMIFS(node!$L$2:$L$500, node!$C$2:$C$500,"="&amp;A220, deployment!$C$2:$C$500,"&lt;&gt;"&amp;""),"")</f>
        <v/>
      </c>
      <c r="AD220" s="72" t="str">
        <f>IF(A220&lt;&gt;"",SUMIFS(node!$M$2:$M$500, node!$C$2:$C$500,"="&amp;A220, deployment!$C$2:$C$500,"&lt;&gt;"&amp;""),"")</f>
        <v/>
      </c>
    </row>
    <row r="221" spans="1:30" ht="15.75" customHeight="1" x14ac:dyDescent="0.25">
      <c r="A221" s="58" t="str">
        <f>IF(ISNONTEXT(node_raw[[#This Row],[Column2]]), "", node_raw[[#This Row],[Column2]])</f>
        <v/>
      </c>
      <c r="B221" s="60" t="str">
        <f>IF(A221&lt;&gt;"", _xlfn.XLOOKUP(A221, node!$C$2:$C$500, node!$D$2:$D$500), "")</f>
        <v/>
      </c>
      <c r="C221" s="61" t="str">
        <f>IF(A221&lt;&gt;"", _xlfn.XLOOKUP(A221, node!$C$2:$C$500, node!$E$2:$E$500), "")</f>
        <v/>
      </c>
      <c r="D221" s="61" t="str">
        <f>IF(A221&lt;&gt;"",COUNTIFS(node!$C$2:$C$500,"="&amp;A221, node!$C$2:$C$500,"&lt;&gt;"&amp;""),"")</f>
        <v/>
      </c>
      <c r="E221" s="62" t="str">
        <f>IF(A221&lt;&gt;"",SUMIFS(node!$F$2:$F$500, node!$C$2:$C$500,"="&amp;A221, node!$C$2:$C$500,"&lt;&gt;"&amp;"")/(B221*D221),"")</f>
        <v/>
      </c>
      <c r="F221" s="77" t="str">
        <f>IF(A221&lt;&gt;"",SUMIFS(node!$H$2:$H$500, node!$C$2:$C$500,"="&amp;A221, node!$C$2:$C$500,"&lt;&gt;"&amp;"")/(C221*D221),"")</f>
        <v/>
      </c>
      <c r="G221" s="75" t="str">
        <f>IF(A221&lt;&gt;"",SUMIFS(deployment!$F$2:$F$500, deployment!$D$2:$D$500,"="&amp;A221, deployment!$D$2:$D$500,"&lt;&gt;"&amp;""),"")</f>
        <v/>
      </c>
      <c r="H221" s="12" t="str">
        <f>IF(A221&lt;&gt;"",SUMIFS(deployment!$G$2:$G$500, deployment!$D$2:$D$500,"="&amp;A221, deployment!$D$2:$D$500,"&lt;&gt;"&amp;""),"")</f>
        <v/>
      </c>
      <c r="I221" s="13" t="str">
        <f>IF(A221&lt;&gt;"",SUMIFS(deployment!$H$2:$H$500, deployment!$D$2:$D$500,"="&amp;A221, deployment!$D$2:$D$500,"&lt;&gt;"&amp;""),"")</f>
        <v/>
      </c>
      <c r="J221" s="15" t="str">
        <f>IF(A221&lt;&gt;"",SUMIFS(deployment!$I$2:$I$500, deployment!$D$2:$D$500,"="&amp;A221, deployment!$D$2:$D$500,"&lt;&gt;"&amp;""),"")</f>
        <v/>
      </c>
      <c r="K221" s="43" t="str">
        <f>IF(A221&lt;&gt;"",SUMIFS(deployment!$J$2:$J$500, deployment!$D$2:$D$500,"="&amp;A221, deployment!$D$2:$D$500,"&lt;&gt;"&amp;""),"")</f>
        <v/>
      </c>
      <c r="L221" s="43" t="str">
        <f>IF(A221&lt;&gt;"",SUMIFS(deployment!$K$2:$K$500, deployment!$D$2:$D$500,"="&amp;A221, deployment!$D$2:$D$500,"&lt;&gt;"&amp;""),"")</f>
        <v/>
      </c>
      <c r="M221" s="43" t="str">
        <f>IF(A221&lt;&gt;"",SUMIFS(deployment!$L$2:$L$500, deployment!$D$2:$D$500,"="&amp;A221, deployment!$D$2:$D$500,"&lt;&gt;"&amp;""),"")</f>
        <v/>
      </c>
      <c r="N221" s="43" t="str">
        <f>IF(A221&lt;&gt;"",SUMIFS(deployment!$M$2:$M$500, deployment!$D$2:$D$500,"="&amp;A221, deployment!$D$2:$D$500,"&lt;&gt;"&amp;""),"")</f>
        <v/>
      </c>
      <c r="O221" s="63"/>
      <c r="P221" s="64" t="str">
        <f t="shared" si="33"/>
        <v/>
      </c>
      <c r="Q221" s="64" t="str">
        <f t="shared" si="34"/>
        <v/>
      </c>
      <c r="R221" s="11" t="str">
        <f t="shared" si="35"/>
        <v/>
      </c>
      <c r="S221" s="11" t="str">
        <f t="shared" si="36"/>
        <v/>
      </c>
      <c r="T221" s="11" t="str">
        <f t="shared" si="37"/>
        <v/>
      </c>
      <c r="U221" s="11" t="str">
        <f t="shared" si="38"/>
        <v/>
      </c>
      <c r="V221" s="11" t="str">
        <f t="shared" si="39"/>
        <v/>
      </c>
      <c r="W221" s="11" t="str">
        <f t="shared" si="40"/>
        <v/>
      </c>
      <c r="X221" s="65" t="str">
        <f t="shared" si="41"/>
        <v/>
      </c>
      <c r="Y221" s="66" t="str">
        <f t="shared" si="42"/>
        <v/>
      </c>
      <c r="Z221" s="67" t="str">
        <f t="shared" si="43"/>
        <v/>
      </c>
      <c r="AA221" s="68" t="str">
        <f>IF(A221&lt;&gt;"", _xlfn.XLOOKUP(A221, node!$C$2:$C$500, node!$J$2:$J$500)*D221/O221, "")</f>
        <v/>
      </c>
      <c r="AB221" s="69" t="str">
        <f>IF(A221&lt;&gt;"", _xlfn.XLOOKUP(A221, node!$C$2:$C$500, node!$K$2:$K$500)*D221/O221, "")</f>
        <v/>
      </c>
      <c r="AC221" s="72" t="str">
        <f>IF(A221&lt;&gt;"",SUMIFS(node!$L$2:$L$500, node!$C$2:$C$500,"="&amp;A221, deployment!$C$2:$C$500,"&lt;&gt;"&amp;""),"")</f>
        <v/>
      </c>
      <c r="AD221" s="72" t="str">
        <f>IF(A221&lt;&gt;"",SUMIFS(node!$M$2:$M$500, node!$C$2:$C$500,"="&amp;A221, deployment!$C$2:$C$500,"&lt;&gt;"&amp;""),"")</f>
        <v/>
      </c>
    </row>
    <row r="222" spans="1:30" ht="15.75" customHeight="1" x14ac:dyDescent="0.25">
      <c r="A222" s="58" t="str">
        <f>IF(ISNONTEXT(node_raw[[#This Row],[Column2]]), "", node_raw[[#This Row],[Column2]])</f>
        <v/>
      </c>
      <c r="B222" s="60" t="str">
        <f>IF(A222&lt;&gt;"", _xlfn.XLOOKUP(A222, node!$C$2:$C$500, node!$D$2:$D$500), "")</f>
        <v/>
      </c>
      <c r="C222" s="61" t="str">
        <f>IF(A222&lt;&gt;"", _xlfn.XLOOKUP(A222, node!$C$2:$C$500, node!$E$2:$E$500), "")</f>
        <v/>
      </c>
      <c r="D222" s="61" t="str">
        <f>IF(A222&lt;&gt;"",COUNTIFS(node!$C$2:$C$500,"="&amp;A222, node!$C$2:$C$500,"&lt;&gt;"&amp;""),"")</f>
        <v/>
      </c>
      <c r="E222" s="62" t="str">
        <f>IF(A222&lt;&gt;"",SUMIFS(node!$F$2:$F$500, node!$C$2:$C$500,"="&amp;A222, node!$C$2:$C$500,"&lt;&gt;"&amp;"")/(B222*D222),"")</f>
        <v/>
      </c>
      <c r="F222" s="77" t="str">
        <f>IF(A222&lt;&gt;"",SUMIFS(node!$H$2:$H$500, node!$C$2:$C$500,"="&amp;A222, node!$C$2:$C$500,"&lt;&gt;"&amp;"")/(C222*D222),"")</f>
        <v/>
      </c>
      <c r="G222" s="75" t="str">
        <f>IF(A222&lt;&gt;"",SUMIFS(deployment!$F$2:$F$500, deployment!$D$2:$D$500,"="&amp;A222, deployment!$D$2:$D$500,"&lt;&gt;"&amp;""),"")</f>
        <v/>
      </c>
      <c r="H222" s="12" t="str">
        <f>IF(A222&lt;&gt;"",SUMIFS(deployment!$G$2:$G$500, deployment!$D$2:$D$500,"="&amp;A222, deployment!$D$2:$D$500,"&lt;&gt;"&amp;""),"")</f>
        <v/>
      </c>
      <c r="I222" s="13" t="str">
        <f>IF(A222&lt;&gt;"",SUMIFS(deployment!$H$2:$H$500, deployment!$D$2:$D$500,"="&amp;A222, deployment!$D$2:$D$500,"&lt;&gt;"&amp;""),"")</f>
        <v/>
      </c>
      <c r="J222" s="15" t="str">
        <f>IF(A222&lt;&gt;"",SUMIFS(deployment!$I$2:$I$500, deployment!$D$2:$D$500,"="&amp;A222, deployment!$D$2:$D$500,"&lt;&gt;"&amp;""),"")</f>
        <v/>
      </c>
      <c r="K222" s="43" t="str">
        <f>IF(A222&lt;&gt;"",SUMIFS(deployment!$J$2:$J$500, deployment!$D$2:$D$500,"="&amp;A222, deployment!$D$2:$D$500,"&lt;&gt;"&amp;""),"")</f>
        <v/>
      </c>
      <c r="L222" s="43" t="str">
        <f>IF(A222&lt;&gt;"",SUMIFS(deployment!$K$2:$K$500, deployment!$D$2:$D$500,"="&amp;A222, deployment!$D$2:$D$500,"&lt;&gt;"&amp;""),"")</f>
        <v/>
      </c>
      <c r="M222" s="43" t="str">
        <f>IF(A222&lt;&gt;"",SUMIFS(deployment!$L$2:$L$500, deployment!$D$2:$D$500,"="&amp;A222, deployment!$D$2:$D$500,"&lt;&gt;"&amp;""),"")</f>
        <v/>
      </c>
      <c r="N222" s="43" t="str">
        <f>IF(A222&lt;&gt;"",SUMIFS(deployment!$M$2:$M$500, deployment!$D$2:$D$500,"="&amp;A222, deployment!$D$2:$D$500,"&lt;&gt;"&amp;""),"")</f>
        <v/>
      </c>
      <c r="O222" s="63"/>
      <c r="P222" s="64" t="str">
        <f t="shared" si="33"/>
        <v/>
      </c>
      <c r="Q222" s="64" t="str">
        <f t="shared" si="34"/>
        <v/>
      </c>
      <c r="R222" s="11" t="str">
        <f t="shared" si="35"/>
        <v/>
      </c>
      <c r="S222" s="11" t="str">
        <f t="shared" si="36"/>
        <v/>
      </c>
      <c r="T222" s="11" t="str">
        <f t="shared" si="37"/>
        <v/>
      </c>
      <c r="U222" s="11" t="str">
        <f t="shared" si="38"/>
        <v/>
      </c>
      <c r="V222" s="11" t="str">
        <f t="shared" si="39"/>
        <v/>
      </c>
      <c r="W222" s="11" t="str">
        <f t="shared" si="40"/>
        <v/>
      </c>
      <c r="X222" s="65" t="str">
        <f t="shared" si="41"/>
        <v/>
      </c>
      <c r="Y222" s="66" t="str">
        <f t="shared" si="42"/>
        <v/>
      </c>
      <c r="Z222" s="67" t="str">
        <f t="shared" si="43"/>
        <v/>
      </c>
      <c r="AA222" s="68" t="str">
        <f>IF(A222&lt;&gt;"", _xlfn.XLOOKUP(A222, node!$C$2:$C$500, node!$J$2:$J$500)*D222/O222, "")</f>
        <v/>
      </c>
      <c r="AB222" s="69" t="str">
        <f>IF(A222&lt;&gt;"", _xlfn.XLOOKUP(A222, node!$C$2:$C$500, node!$K$2:$K$500)*D222/O222, "")</f>
        <v/>
      </c>
      <c r="AC222" s="72" t="str">
        <f>IF(A222&lt;&gt;"",SUMIFS(node!$L$2:$L$500, node!$C$2:$C$500,"="&amp;A222, deployment!$C$2:$C$500,"&lt;&gt;"&amp;""),"")</f>
        <v/>
      </c>
      <c r="AD222" s="72" t="str">
        <f>IF(A222&lt;&gt;"",SUMIFS(node!$M$2:$M$500, node!$C$2:$C$500,"="&amp;A222, deployment!$C$2:$C$500,"&lt;&gt;"&amp;""),"")</f>
        <v/>
      </c>
    </row>
    <row r="223" spans="1:30" ht="15.75" customHeight="1" x14ac:dyDescent="0.25">
      <c r="A223" s="58" t="str">
        <f>IF(ISNONTEXT(node_raw[[#This Row],[Column2]]), "", node_raw[[#This Row],[Column2]])</f>
        <v/>
      </c>
      <c r="B223" s="60" t="str">
        <f>IF(A223&lt;&gt;"", _xlfn.XLOOKUP(A223, node!$C$2:$C$500, node!$D$2:$D$500), "")</f>
        <v/>
      </c>
      <c r="C223" s="61" t="str">
        <f>IF(A223&lt;&gt;"", _xlfn.XLOOKUP(A223, node!$C$2:$C$500, node!$E$2:$E$500), "")</f>
        <v/>
      </c>
      <c r="D223" s="61" t="str">
        <f>IF(A223&lt;&gt;"",COUNTIFS(node!$C$2:$C$500,"="&amp;A223, node!$C$2:$C$500,"&lt;&gt;"&amp;""),"")</f>
        <v/>
      </c>
      <c r="E223" s="62" t="str">
        <f>IF(A223&lt;&gt;"",SUMIFS(node!$F$2:$F$500, node!$C$2:$C$500,"="&amp;A223, node!$C$2:$C$500,"&lt;&gt;"&amp;"")/(B223*D223),"")</f>
        <v/>
      </c>
      <c r="F223" s="77" t="str">
        <f>IF(A223&lt;&gt;"",SUMIFS(node!$H$2:$H$500, node!$C$2:$C$500,"="&amp;A223, node!$C$2:$C$500,"&lt;&gt;"&amp;"")/(C223*D223),"")</f>
        <v/>
      </c>
      <c r="G223" s="75" t="str">
        <f>IF(A223&lt;&gt;"",SUMIFS(deployment!$F$2:$F$500, deployment!$D$2:$D$500,"="&amp;A223, deployment!$D$2:$D$500,"&lt;&gt;"&amp;""),"")</f>
        <v/>
      </c>
      <c r="H223" s="12" t="str">
        <f>IF(A223&lt;&gt;"",SUMIFS(deployment!$G$2:$G$500, deployment!$D$2:$D$500,"="&amp;A223, deployment!$D$2:$D$500,"&lt;&gt;"&amp;""),"")</f>
        <v/>
      </c>
      <c r="I223" s="13" t="str">
        <f>IF(A223&lt;&gt;"",SUMIFS(deployment!$H$2:$H$500, deployment!$D$2:$D$500,"="&amp;A223, deployment!$D$2:$D$500,"&lt;&gt;"&amp;""),"")</f>
        <v/>
      </c>
      <c r="J223" s="15" t="str">
        <f>IF(A223&lt;&gt;"",SUMIFS(deployment!$I$2:$I$500, deployment!$D$2:$D$500,"="&amp;A223, deployment!$D$2:$D$500,"&lt;&gt;"&amp;""),"")</f>
        <v/>
      </c>
      <c r="K223" s="43" t="str">
        <f>IF(A223&lt;&gt;"",SUMIFS(deployment!$J$2:$J$500, deployment!$D$2:$D$500,"="&amp;A223, deployment!$D$2:$D$500,"&lt;&gt;"&amp;""),"")</f>
        <v/>
      </c>
      <c r="L223" s="43" t="str">
        <f>IF(A223&lt;&gt;"",SUMIFS(deployment!$K$2:$K$500, deployment!$D$2:$D$500,"="&amp;A223, deployment!$D$2:$D$500,"&lt;&gt;"&amp;""),"")</f>
        <v/>
      </c>
      <c r="M223" s="43" t="str">
        <f>IF(A223&lt;&gt;"",SUMIFS(deployment!$L$2:$L$500, deployment!$D$2:$D$500,"="&amp;A223, deployment!$D$2:$D$500,"&lt;&gt;"&amp;""),"")</f>
        <v/>
      </c>
      <c r="N223" s="43" t="str">
        <f>IF(A223&lt;&gt;"",SUMIFS(deployment!$M$2:$M$500, deployment!$D$2:$D$500,"="&amp;A223, deployment!$D$2:$D$500,"&lt;&gt;"&amp;""),"")</f>
        <v/>
      </c>
      <c r="O223" s="63"/>
      <c r="P223" s="64" t="str">
        <f t="shared" si="33"/>
        <v/>
      </c>
      <c r="Q223" s="64" t="str">
        <f t="shared" si="34"/>
        <v/>
      </c>
      <c r="R223" s="11" t="str">
        <f t="shared" si="35"/>
        <v/>
      </c>
      <c r="S223" s="11" t="str">
        <f t="shared" si="36"/>
        <v/>
      </c>
      <c r="T223" s="11" t="str">
        <f t="shared" si="37"/>
        <v/>
      </c>
      <c r="U223" s="11" t="str">
        <f t="shared" si="38"/>
        <v/>
      </c>
      <c r="V223" s="11" t="str">
        <f t="shared" si="39"/>
        <v/>
      </c>
      <c r="W223" s="11" t="str">
        <f t="shared" si="40"/>
        <v/>
      </c>
      <c r="X223" s="65" t="str">
        <f t="shared" si="41"/>
        <v/>
      </c>
      <c r="Y223" s="66" t="str">
        <f t="shared" si="42"/>
        <v/>
      </c>
      <c r="Z223" s="67" t="str">
        <f t="shared" si="43"/>
        <v/>
      </c>
      <c r="AA223" s="68" t="str">
        <f>IF(A223&lt;&gt;"", _xlfn.XLOOKUP(A223, node!$C$2:$C$500, node!$J$2:$J$500)*D223/O223, "")</f>
        <v/>
      </c>
      <c r="AB223" s="69" t="str">
        <f>IF(A223&lt;&gt;"", _xlfn.XLOOKUP(A223, node!$C$2:$C$500, node!$K$2:$K$500)*D223/O223, "")</f>
        <v/>
      </c>
      <c r="AC223" s="72" t="str">
        <f>IF(A223&lt;&gt;"",SUMIFS(node!$L$2:$L$500, node!$C$2:$C$500,"="&amp;A223, deployment!$C$2:$C$500,"&lt;&gt;"&amp;""),"")</f>
        <v/>
      </c>
      <c r="AD223" s="72" t="str">
        <f>IF(A223&lt;&gt;"",SUMIFS(node!$M$2:$M$500, node!$C$2:$C$500,"="&amp;A223, deployment!$C$2:$C$500,"&lt;&gt;"&amp;""),"")</f>
        <v/>
      </c>
    </row>
    <row r="224" spans="1:30" ht="15.75" customHeight="1" x14ac:dyDescent="0.25">
      <c r="A224" s="58" t="str">
        <f>IF(ISNONTEXT(node_raw[[#This Row],[Column2]]), "", node_raw[[#This Row],[Column2]])</f>
        <v/>
      </c>
      <c r="B224" s="60" t="str">
        <f>IF(A224&lt;&gt;"", _xlfn.XLOOKUP(A224, node!$C$2:$C$500, node!$D$2:$D$500), "")</f>
        <v/>
      </c>
      <c r="C224" s="61" t="str">
        <f>IF(A224&lt;&gt;"", _xlfn.XLOOKUP(A224, node!$C$2:$C$500, node!$E$2:$E$500), "")</f>
        <v/>
      </c>
      <c r="D224" s="61" t="str">
        <f>IF(A224&lt;&gt;"",COUNTIFS(node!$C$2:$C$500,"="&amp;A224, node!$C$2:$C$500,"&lt;&gt;"&amp;""),"")</f>
        <v/>
      </c>
      <c r="E224" s="62" t="str">
        <f>IF(A224&lt;&gt;"",SUMIFS(node!$F$2:$F$500, node!$C$2:$C$500,"="&amp;A224, node!$C$2:$C$500,"&lt;&gt;"&amp;"")/(B224*D224),"")</f>
        <v/>
      </c>
      <c r="F224" s="77" t="str">
        <f>IF(A224&lt;&gt;"",SUMIFS(node!$H$2:$H$500, node!$C$2:$C$500,"="&amp;A224, node!$C$2:$C$500,"&lt;&gt;"&amp;"")/(C224*D224),"")</f>
        <v/>
      </c>
      <c r="G224" s="75" t="str">
        <f>IF(A224&lt;&gt;"",SUMIFS(deployment!$F$2:$F$500, deployment!$D$2:$D$500,"="&amp;A224, deployment!$D$2:$D$500,"&lt;&gt;"&amp;""),"")</f>
        <v/>
      </c>
      <c r="H224" s="12" t="str">
        <f>IF(A224&lt;&gt;"",SUMIFS(deployment!$G$2:$G$500, deployment!$D$2:$D$500,"="&amp;A224, deployment!$D$2:$D$500,"&lt;&gt;"&amp;""),"")</f>
        <v/>
      </c>
      <c r="I224" s="13" t="str">
        <f>IF(A224&lt;&gt;"",SUMIFS(deployment!$H$2:$H$500, deployment!$D$2:$D$500,"="&amp;A224, deployment!$D$2:$D$500,"&lt;&gt;"&amp;""),"")</f>
        <v/>
      </c>
      <c r="J224" s="15" t="str">
        <f>IF(A224&lt;&gt;"",SUMIFS(deployment!$I$2:$I$500, deployment!$D$2:$D$500,"="&amp;A224, deployment!$D$2:$D$500,"&lt;&gt;"&amp;""),"")</f>
        <v/>
      </c>
      <c r="K224" s="43" t="str">
        <f>IF(A224&lt;&gt;"",SUMIFS(deployment!$J$2:$J$500, deployment!$D$2:$D$500,"="&amp;A224, deployment!$D$2:$D$500,"&lt;&gt;"&amp;""),"")</f>
        <v/>
      </c>
      <c r="L224" s="43" t="str">
        <f>IF(A224&lt;&gt;"",SUMIFS(deployment!$K$2:$K$500, deployment!$D$2:$D$500,"="&amp;A224, deployment!$D$2:$D$500,"&lt;&gt;"&amp;""),"")</f>
        <v/>
      </c>
      <c r="M224" s="43" t="str">
        <f>IF(A224&lt;&gt;"",SUMIFS(deployment!$L$2:$L$500, deployment!$D$2:$D$500,"="&amp;A224, deployment!$D$2:$D$500,"&lt;&gt;"&amp;""),"")</f>
        <v/>
      </c>
      <c r="N224" s="43" t="str">
        <f>IF(A224&lt;&gt;"",SUMIFS(deployment!$M$2:$M$500, deployment!$D$2:$D$500,"="&amp;A224, deployment!$D$2:$D$500,"&lt;&gt;"&amp;""),"")</f>
        <v/>
      </c>
      <c r="O224" s="63"/>
      <c r="P224" s="64" t="str">
        <f t="shared" si="33"/>
        <v/>
      </c>
      <c r="Q224" s="64" t="str">
        <f t="shared" si="34"/>
        <v/>
      </c>
      <c r="R224" s="11" t="str">
        <f t="shared" si="35"/>
        <v/>
      </c>
      <c r="S224" s="11" t="str">
        <f t="shared" si="36"/>
        <v/>
      </c>
      <c r="T224" s="11" t="str">
        <f t="shared" si="37"/>
        <v/>
      </c>
      <c r="U224" s="11" t="str">
        <f t="shared" si="38"/>
        <v/>
      </c>
      <c r="V224" s="11" t="str">
        <f t="shared" si="39"/>
        <v/>
      </c>
      <c r="W224" s="11" t="str">
        <f t="shared" si="40"/>
        <v/>
      </c>
      <c r="X224" s="65" t="str">
        <f t="shared" si="41"/>
        <v/>
      </c>
      <c r="Y224" s="66" t="str">
        <f t="shared" si="42"/>
        <v/>
      </c>
      <c r="Z224" s="67" t="str">
        <f t="shared" si="43"/>
        <v/>
      </c>
      <c r="AA224" s="68" t="str">
        <f>IF(A224&lt;&gt;"", _xlfn.XLOOKUP(A224, node!$C$2:$C$500, node!$J$2:$J$500)*D224/O224, "")</f>
        <v/>
      </c>
      <c r="AB224" s="69" t="str">
        <f>IF(A224&lt;&gt;"", _xlfn.XLOOKUP(A224, node!$C$2:$C$500, node!$K$2:$K$500)*D224/O224, "")</f>
        <v/>
      </c>
      <c r="AC224" s="72" t="str">
        <f>IF(A224&lt;&gt;"",SUMIFS(node!$L$2:$L$500, node!$C$2:$C$500,"="&amp;A224, deployment!$C$2:$C$500,"&lt;&gt;"&amp;""),"")</f>
        <v/>
      </c>
      <c r="AD224" s="72" t="str">
        <f>IF(A224&lt;&gt;"",SUMIFS(node!$M$2:$M$500, node!$C$2:$C$500,"="&amp;A224, deployment!$C$2:$C$500,"&lt;&gt;"&amp;""),"")</f>
        <v/>
      </c>
    </row>
    <row r="225" spans="1:30" ht="15.75" customHeight="1" x14ac:dyDescent="0.25">
      <c r="A225" s="58" t="str">
        <f>IF(ISNONTEXT(node_raw[[#This Row],[Column2]]), "", node_raw[[#This Row],[Column2]])</f>
        <v/>
      </c>
      <c r="B225" s="60" t="str">
        <f>IF(A225&lt;&gt;"", _xlfn.XLOOKUP(A225, node!$C$2:$C$500, node!$D$2:$D$500), "")</f>
        <v/>
      </c>
      <c r="C225" s="61" t="str">
        <f>IF(A225&lt;&gt;"", _xlfn.XLOOKUP(A225, node!$C$2:$C$500, node!$E$2:$E$500), "")</f>
        <v/>
      </c>
      <c r="D225" s="61" t="str">
        <f>IF(A225&lt;&gt;"",COUNTIFS(node!$C$2:$C$500,"="&amp;A225, node!$C$2:$C$500,"&lt;&gt;"&amp;""),"")</f>
        <v/>
      </c>
      <c r="E225" s="62" t="str">
        <f>IF(A225&lt;&gt;"",SUMIFS(node!$F$2:$F$500, node!$C$2:$C$500,"="&amp;A225, node!$C$2:$C$500,"&lt;&gt;"&amp;"")/(B225*D225),"")</f>
        <v/>
      </c>
      <c r="F225" s="77" t="str">
        <f>IF(A225&lt;&gt;"",SUMIFS(node!$H$2:$H$500, node!$C$2:$C$500,"="&amp;A225, node!$C$2:$C$500,"&lt;&gt;"&amp;"")/(C225*D225),"")</f>
        <v/>
      </c>
      <c r="G225" s="75" t="str">
        <f>IF(A225&lt;&gt;"",SUMIFS(deployment!$F$2:$F$500, deployment!$D$2:$D$500,"="&amp;A225, deployment!$D$2:$D$500,"&lt;&gt;"&amp;""),"")</f>
        <v/>
      </c>
      <c r="H225" s="12" t="str">
        <f>IF(A225&lt;&gt;"",SUMIFS(deployment!$G$2:$G$500, deployment!$D$2:$D$500,"="&amp;A225, deployment!$D$2:$D$500,"&lt;&gt;"&amp;""),"")</f>
        <v/>
      </c>
      <c r="I225" s="13" t="str">
        <f>IF(A225&lt;&gt;"",SUMIFS(deployment!$H$2:$H$500, deployment!$D$2:$D$500,"="&amp;A225, deployment!$D$2:$D$500,"&lt;&gt;"&amp;""),"")</f>
        <v/>
      </c>
      <c r="J225" s="15" t="str">
        <f>IF(A225&lt;&gt;"",SUMIFS(deployment!$I$2:$I$500, deployment!$D$2:$D$500,"="&amp;A225, deployment!$D$2:$D$500,"&lt;&gt;"&amp;""),"")</f>
        <v/>
      </c>
      <c r="K225" s="43" t="str">
        <f>IF(A225&lt;&gt;"",SUMIFS(deployment!$J$2:$J$500, deployment!$D$2:$D$500,"="&amp;A225, deployment!$D$2:$D$500,"&lt;&gt;"&amp;""),"")</f>
        <v/>
      </c>
      <c r="L225" s="43" t="str">
        <f>IF(A225&lt;&gt;"",SUMIFS(deployment!$K$2:$K$500, deployment!$D$2:$D$500,"="&amp;A225, deployment!$D$2:$D$500,"&lt;&gt;"&amp;""),"")</f>
        <v/>
      </c>
      <c r="M225" s="43" t="str">
        <f>IF(A225&lt;&gt;"",SUMIFS(deployment!$L$2:$L$500, deployment!$D$2:$D$500,"="&amp;A225, deployment!$D$2:$D$500,"&lt;&gt;"&amp;""),"")</f>
        <v/>
      </c>
      <c r="N225" s="43" t="str">
        <f>IF(A225&lt;&gt;"",SUMIFS(deployment!$M$2:$M$500, deployment!$D$2:$D$500,"="&amp;A225, deployment!$D$2:$D$500,"&lt;&gt;"&amp;""),"")</f>
        <v/>
      </c>
      <c r="O225" s="63"/>
      <c r="P225" s="64" t="str">
        <f t="shared" si="33"/>
        <v/>
      </c>
      <c r="Q225" s="64" t="str">
        <f t="shared" si="34"/>
        <v/>
      </c>
      <c r="R225" s="11" t="str">
        <f t="shared" si="35"/>
        <v/>
      </c>
      <c r="S225" s="11" t="str">
        <f t="shared" si="36"/>
        <v/>
      </c>
      <c r="T225" s="11" t="str">
        <f t="shared" si="37"/>
        <v/>
      </c>
      <c r="U225" s="11" t="str">
        <f t="shared" si="38"/>
        <v/>
      </c>
      <c r="V225" s="11" t="str">
        <f t="shared" si="39"/>
        <v/>
      </c>
      <c r="W225" s="11" t="str">
        <f t="shared" si="40"/>
        <v/>
      </c>
      <c r="X225" s="65" t="str">
        <f t="shared" si="41"/>
        <v/>
      </c>
      <c r="Y225" s="66" t="str">
        <f t="shared" si="42"/>
        <v/>
      </c>
      <c r="Z225" s="67" t="str">
        <f t="shared" si="43"/>
        <v/>
      </c>
      <c r="AA225" s="68" t="str">
        <f>IF(A225&lt;&gt;"", _xlfn.XLOOKUP(A225, node!$C$2:$C$500, node!$J$2:$J$500)*D225/O225, "")</f>
        <v/>
      </c>
      <c r="AB225" s="69" t="str">
        <f>IF(A225&lt;&gt;"", _xlfn.XLOOKUP(A225, node!$C$2:$C$500, node!$K$2:$K$500)*D225/O225, "")</f>
        <v/>
      </c>
      <c r="AC225" s="72" t="str">
        <f>IF(A225&lt;&gt;"",SUMIFS(node!$L$2:$L$500, node!$C$2:$C$500,"="&amp;A225, deployment!$C$2:$C$500,"&lt;&gt;"&amp;""),"")</f>
        <v/>
      </c>
      <c r="AD225" s="72" t="str">
        <f>IF(A225&lt;&gt;"",SUMIFS(node!$M$2:$M$500, node!$C$2:$C$500,"="&amp;A225, deployment!$C$2:$C$500,"&lt;&gt;"&amp;""),"")</f>
        <v/>
      </c>
    </row>
    <row r="226" spans="1:30" ht="15.75" customHeight="1" x14ac:dyDescent="0.25">
      <c r="A226" s="58" t="str">
        <f>IF(ISNONTEXT(node_raw[[#This Row],[Column2]]), "", node_raw[[#This Row],[Column2]])</f>
        <v/>
      </c>
      <c r="B226" s="60" t="str">
        <f>IF(A226&lt;&gt;"", _xlfn.XLOOKUP(A226, node!$C$2:$C$500, node!$D$2:$D$500), "")</f>
        <v/>
      </c>
      <c r="C226" s="61" t="str">
        <f>IF(A226&lt;&gt;"", _xlfn.XLOOKUP(A226, node!$C$2:$C$500, node!$E$2:$E$500), "")</f>
        <v/>
      </c>
      <c r="D226" s="61" t="str">
        <f>IF(A226&lt;&gt;"",COUNTIFS(node!$C$2:$C$500,"="&amp;A226, node!$C$2:$C$500,"&lt;&gt;"&amp;""),"")</f>
        <v/>
      </c>
      <c r="E226" s="62" t="str">
        <f>IF(A226&lt;&gt;"",SUMIFS(node!$F$2:$F$500, node!$C$2:$C$500,"="&amp;A226, node!$C$2:$C$500,"&lt;&gt;"&amp;"")/(B226*D226),"")</f>
        <v/>
      </c>
      <c r="F226" s="77" t="str">
        <f>IF(A226&lt;&gt;"",SUMIFS(node!$H$2:$H$500, node!$C$2:$C$500,"="&amp;A226, node!$C$2:$C$500,"&lt;&gt;"&amp;"")/(C226*D226),"")</f>
        <v/>
      </c>
      <c r="G226" s="75" t="str">
        <f>IF(A226&lt;&gt;"",SUMIFS(deployment!$F$2:$F$500, deployment!$D$2:$D$500,"="&amp;A226, deployment!$D$2:$D$500,"&lt;&gt;"&amp;""),"")</f>
        <v/>
      </c>
      <c r="H226" s="12" t="str">
        <f>IF(A226&lt;&gt;"",SUMIFS(deployment!$G$2:$G$500, deployment!$D$2:$D$500,"="&amp;A226, deployment!$D$2:$D$500,"&lt;&gt;"&amp;""),"")</f>
        <v/>
      </c>
      <c r="I226" s="13" t="str">
        <f>IF(A226&lt;&gt;"",SUMIFS(deployment!$H$2:$H$500, deployment!$D$2:$D$500,"="&amp;A226, deployment!$D$2:$D$500,"&lt;&gt;"&amp;""),"")</f>
        <v/>
      </c>
      <c r="J226" s="15" t="str">
        <f>IF(A226&lt;&gt;"",SUMIFS(deployment!$I$2:$I$500, deployment!$D$2:$D$500,"="&amp;A226, deployment!$D$2:$D$500,"&lt;&gt;"&amp;""),"")</f>
        <v/>
      </c>
      <c r="K226" s="43" t="str">
        <f>IF(A226&lt;&gt;"",SUMIFS(deployment!$J$2:$J$500, deployment!$D$2:$D$500,"="&amp;A226, deployment!$D$2:$D$500,"&lt;&gt;"&amp;""),"")</f>
        <v/>
      </c>
      <c r="L226" s="43" t="str">
        <f>IF(A226&lt;&gt;"",SUMIFS(deployment!$K$2:$K$500, deployment!$D$2:$D$500,"="&amp;A226, deployment!$D$2:$D$500,"&lt;&gt;"&amp;""),"")</f>
        <v/>
      </c>
      <c r="M226" s="43" t="str">
        <f>IF(A226&lt;&gt;"",SUMIFS(deployment!$L$2:$L$500, deployment!$D$2:$D$500,"="&amp;A226, deployment!$D$2:$D$500,"&lt;&gt;"&amp;""),"")</f>
        <v/>
      </c>
      <c r="N226" s="43" t="str">
        <f>IF(A226&lt;&gt;"",SUMIFS(deployment!$M$2:$M$500, deployment!$D$2:$D$500,"="&amp;A226, deployment!$D$2:$D$500,"&lt;&gt;"&amp;""),"")</f>
        <v/>
      </c>
      <c r="O226" s="63"/>
      <c r="P226" s="64" t="str">
        <f t="shared" si="33"/>
        <v/>
      </c>
      <c r="Q226" s="64" t="str">
        <f t="shared" si="34"/>
        <v/>
      </c>
      <c r="R226" s="11" t="str">
        <f t="shared" si="35"/>
        <v/>
      </c>
      <c r="S226" s="11" t="str">
        <f t="shared" si="36"/>
        <v/>
      </c>
      <c r="T226" s="11" t="str">
        <f t="shared" si="37"/>
        <v/>
      </c>
      <c r="U226" s="11" t="str">
        <f t="shared" si="38"/>
        <v/>
      </c>
      <c r="V226" s="11" t="str">
        <f t="shared" si="39"/>
        <v/>
      </c>
      <c r="W226" s="11" t="str">
        <f t="shared" si="40"/>
        <v/>
      </c>
      <c r="X226" s="65" t="str">
        <f t="shared" si="41"/>
        <v/>
      </c>
      <c r="Y226" s="66" t="str">
        <f t="shared" si="42"/>
        <v/>
      </c>
      <c r="Z226" s="67" t="str">
        <f t="shared" si="43"/>
        <v/>
      </c>
      <c r="AA226" s="68" t="str">
        <f>IF(A226&lt;&gt;"", _xlfn.XLOOKUP(A226, node!$C$2:$C$500, node!$J$2:$J$500)*D226/O226, "")</f>
        <v/>
      </c>
      <c r="AB226" s="69" t="str">
        <f>IF(A226&lt;&gt;"", _xlfn.XLOOKUP(A226, node!$C$2:$C$500, node!$K$2:$K$500)*D226/O226, "")</f>
        <v/>
      </c>
      <c r="AC226" s="72" t="str">
        <f>IF(A226&lt;&gt;"",SUMIFS(node!$L$2:$L$500, node!$C$2:$C$500,"="&amp;A226, deployment!$C$2:$C$500,"&lt;&gt;"&amp;""),"")</f>
        <v/>
      </c>
      <c r="AD226" s="72" t="str">
        <f>IF(A226&lt;&gt;"",SUMIFS(node!$M$2:$M$500, node!$C$2:$C$500,"="&amp;A226, deployment!$C$2:$C$500,"&lt;&gt;"&amp;""),"")</f>
        <v/>
      </c>
    </row>
    <row r="227" spans="1:30" ht="15.75" customHeight="1" x14ac:dyDescent="0.25">
      <c r="A227" s="58" t="str">
        <f>IF(ISNONTEXT(node_raw[[#This Row],[Column2]]), "", node_raw[[#This Row],[Column2]])</f>
        <v/>
      </c>
      <c r="B227" s="60" t="str">
        <f>IF(A227&lt;&gt;"", _xlfn.XLOOKUP(A227, node!$C$2:$C$500, node!$D$2:$D$500), "")</f>
        <v/>
      </c>
      <c r="C227" s="61" t="str">
        <f>IF(A227&lt;&gt;"", _xlfn.XLOOKUP(A227, node!$C$2:$C$500, node!$E$2:$E$500), "")</f>
        <v/>
      </c>
      <c r="D227" s="61" t="str">
        <f>IF(A227&lt;&gt;"",COUNTIFS(node!$C$2:$C$500,"="&amp;A227, node!$C$2:$C$500,"&lt;&gt;"&amp;""),"")</f>
        <v/>
      </c>
      <c r="E227" s="62" t="str">
        <f>IF(A227&lt;&gt;"",SUMIFS(node!$F$2:$F$500, node!$C$2:$C$500,"="&amp;A227, node!$C$2:$C$500,"&lt;&gt;"&amp;"")/(B227*D227),"")</f>
        <v/>
      </c>
      <c r="F227" s="77" t="str">
        <f>IF(A227&lt;&gt;"",SUMIFS(node!$H$2:$H$500, node!$C$2:$C$500,"="&amp;A227, node!$C$2:$C$500,"&lt;&gt;"&amp;"")/(C227*D227),"")</f>
        <v/>
      </c>
      <c r="G227" s="75" t="str">
        <f>IF(A227&lt;&gt;"",SUMIFS(deployment!$F$2:$F$500, deployment!$D$2:$D$500,"="&amp;A227, deployment!$D$2:$D$500,"&lt;&gt;"&amp;""),"")</f>
        <v/>
      </c>
      <c r="H227" s="12" t="str">
        <f>IF(A227&lt;&gt;"",SUMIFS(deployment!$G$2:$G$500, deployment!$D$2:$D$500,"="&amp;A227, deployment!$D$2:$D$500,"&lt;&gt;"&amp;""),"")</f>
        <v/>
      </c>
      <c r="I227" s="13" t="str">
        <f>IF(A227&lt;&gt;"",SUMIFS(deployment!$H$2:$H$500, deployment!$D$2:$D$500,"="&amp;A227, deployment!$D$2:$D$500,"&lt;&gt;"&amp;""),"")</f>
        <v/>
      </c>
      <c r="J227" s="15" t="str">
        <f>IF(A227&lt;&gt;"",SUMIFS(deployment!$I$2:$I$500, deployment!$D$2:$D$500,"="&amp;A227, deployment!$D$2:$D$500,"&lt;&gt;"&amp;""),"")</f>
        <v/>
      </c>
      <c r="K227" s="43" t="str">
        <f>IF(A227&lt;&gt;"",SUMIFS(deployment!$J$2:$J$500, deployment!$D$2:$D$500,"="&amp;A227, deployment!$D$2:$D$500,"&lt;&gt;"&amp;""),"")</f>
        <v/>
      </c>
      <c r="L227" s="43" t="str">
        <f>IF(A227&lt;&gt;"",SUMIFS(deployment!$K$2:$K$500, deployment!$D$2:$D$500,"="&amp;A227, deployment!$D$2:$D$500,"&lt;&gt;"&amp;""),"")</f>
        <v/>
      </c>
      <c r="M227" s="43" t="str">
        <f>IF(A227&lt;&gt;"",SUMIFS(deployment!$L$2:$L$500, deployment!$D$2:$D$500,"="&amp;A227, deployment!$D$2:$D$500,"&lt;&gt;"&amp;""),"")</f>
        <v/>
      </c>
      <c r="N227" s="43" t="str">
        <f>IF(A227&lt;&gt;"",SUMIFS(deployment!$M$2:$M$500, deployment!$D$2:$D$500,"="&amp;A227, deployment!$D$2:$D$500,"&lt;&gt;"&amp;""),"")</f>
        <v/>
      </c>
      <c r="O227" s="63"/>
      <c r="P227" s="64" t="str">
        <f t="shared" si="33"/>
        <v/>
      </c>
      <c r="Q227" s="64" t="str">
        <f t="shared" si="34"/>
        <v/>
      </c>
      <c r="R227" s="11" t="str">
        <f t="shared" si="35"/>
        <v/>
      </c>
      <c r="S227" s="11" t="str">
        <f t="shared" si="36"/>
        <v/>
      </c>
      <c r="T227" s="11" t="str">
        <f t="shared" si="37"/>
        <v/>
      </c>
      <c r="U227" s="11" t="str">
        <f t="shared" si="38"/>
        <v/>
      </c>
      <c r="V227" s="11" t="str">
        <f t="shared" si="39"/>
        <v/>
      </c>
      <c r="W227" s="11" t="str">
        <f t="shared" si="40"/>
        <v/>
      </c>
      <c r="X227" s="65" t="str">
        <f t="shared" si="41"/>
        <v/>
      </c>
      <c r="Y227" s="66" t="str">
        <f t="shared" si="42"/>
        <v/>
      </c>
      <c r="Z227" s="67" t="str">
        <f t="shared" si="43"/>
        <v/>
      </c>
      <c r="AA227" s="68" t="str">
        <f>IF(A227&lt;&gt;"", _xlfn.XLOOKUP(A227, node!$C$2:$C$500, node!$J$2:$J$500)*D227/O227, "")</f>
        <v/>
      </c>
      <c r="AB227" s="69" t="str">
        <f>IF(A227&lt;&gt;"", _xlfn.XLOOKUP(A227, node!$C$2:$C$500, node!$K$2:$K$500)*D227/O227, "")</f>
        <v/>
      </c>
      <c r="AC227" s="72" t="str">
        <f>IF(A227&lt;&gt;"",SUMIFS(node!$L$2:$L$500, node!$C$2:$C$500,"="&amp;A227, deployment!$C$2:$C$500,"&lt;&gt;"&amp;""),"")</f>
        <v/>
      </c>
      <c r="AD227" s="72" t="str">
        <f>IF(A227&lt;&gt;"",SUMIFS(node!$M$2:$M$500, node!$C$2:$C$500,"="&amp;A227, deployment!$C$2:$C$500,"&lt;&gt;"&amp;""),"")</f>
        <v/>
      </c>
    </row>
    <row r="228" spans="1:30" ht="15.75" customHeight="1" x14ac:dyDescent="0.25">
      <c r="A228" s="58" t="str">
        <f>IF(ISNONTEXT(node_raw[[#This Row],[Column2]]), "", node_raw[[#This Row],[Column2]])</f>
        <v/>
      </c>
      <c r="B228" s="60" t="str">
        <f>IF(A228&lt;&gt;"", _xlfn.XLOOKUP(A228, node!$C$2:$C$500, node!$D$2:$D$500), "")</f>
        <v/>
      </c>
      <c r="C228" s="61" t="str">
        <f>IF(A228&lt;&gt;"", _xlfn.XLOOKUP(A228, node!$C$2:$C$500, node!$E$2:$E$500), "")</f>
        <v/>
      </c>
      <c r="D228" s="61" t="str">
        <f>IF(A228&lt;&gt;"",COUNTIFS(node!$C$2:$C$500,"="&amp;A228, node!$C$2:$C$500,"&lt;&gt;"&amp;""),"")</f>
        <v/>
      </c>
      <c r="E228" s="62" t="str">
        <f>IF(A228&lt;&gt;"",SUMIFS(node!$F$2:$F$500, node!$C$2:$C$500,"="&amp;A228, node!$C$2:$C$500,"&lt;&gt;"&amp;"")/(B228*D228),"")</f>
        <v/>
      </c>
      <c r="F228" s="77" t="str">
        <f>IF(A228&lt;&gt;"",SUMIFS(node!$H$2:$H$500, node!$C$2:$C$500,"="&amp;A228, node!$C$2:$C$500,"&lt;&gt;"&amp;"")/(C228*D228),"")</f>
        <v/>
      </c>
      <c r="G228" s="75" t="str">
        <f>IF(A228&lt;&gt;"",SUMIFS(deployment!$F$2:$F$500, deployment!$D$2:$D$500,"="&amp;A228, deployment!$D$2:$D$500,"&lt;&gt;"&amp;""),"")</f>
        <v/>
      </c>
      <c r="H228" s="12" t="str">
        <f>IF(A228&lt;&gt;"",SUMIFS(deployment!$G$2:$G$500, deployment!$D$2:$D$500,"="&amp;A228, deployment!$D$2:$D$500,"&lt;&gt;"&amp;""),"")</f>
        <v/>
      </c>
      <c r="I228" s="13" t="str">
        <f>IF(A228&lt;&gt;"",SUMIFS(deployment!$H$2:$H$500, deployment!$D$2:$D$500,"="&amp;A228, deployment!$D$2:$D$500,"&lt;&gt;"&amp;""),"")</f>
        <v/>
      </c>
      <c r="J228" s="15" t="str">
        <f>IF(A228&lt;&gt;"",SUMIFS(deployment!$I$2:$I$500, deployment!$D$2:$D$500,"="&amp;A228, deployment!$D$2:$D$500,"&lt;&gt;"&amp;""),"")</f>
        <v/>
      </c>
      <c r="K228" s="43" t="str">
        <f>IF(A228&lt;&gt;"",SUMIFS(deployment!$J$2:$J$500, deployment!$D$2:$D$500,"="&amp;A228, deployment!$D$2:$D$500,"&lt;&gt;"&amp;""),"")</f>
        <v/>
      </c>
      <c r="L228" s="43" t="str">
        <f>IF(A228&lt;&gt;"",SUMIFS(deployment!$K$2:$K$500, deployment!$D$2:$D$500,"="&amp;A228, deployment!$D$2:$D$500,"&lt;&gt;"&amp;""),"")</f>
        <v/>
      </c>
      <c r="M228" s="43" t="str">
        <f>IF(A228&lt;&gt;"",SUMIFS(deployment!$L$2:$L$500, deployment!$D$2:$D$500,"="&amp;A228, deployment!$D$2:$D$500,"&lt;&gt;"&amp;""),"")</f>
        <v/>
      </c>
      <c r="N228" s="43" t="str">
        <f>IF(A228&lt;&gt;"",SUMIFS(deployment!$M$2:$M$500, deployment!$D$2:$D$500,"="&amp;A228, deployment!$D$2:$D$500,"&lt;&gt;"&amp;""),"")</f>
        <v/>
      </c>
      <c r="O228" s="63"/>
      <c r="P228" s="64" t="str">
        <f t="shared" si="33"/>
        <v/>
      </c>
      <c r="Q228" s="64" t="str">
        <f t="shared" si="34"/>
        <v/>
      </c>
      <c r="R228" s="11" t="str">
        <f t="shared" si="35"/>
        <v/>
      </c>
      <c r="S228" s="11" t="str">
        <f t="shared" si="36"/>
        <v/>
      </c>
      <c r="T228" s="11" t="str">
        <f t="shared" si="37"/>
        <v/>
      </c>
      <c r="U228" s="11" t="str">
        <f t="shared" si="38"/>
        <v/>
      </c>
      <c r="V228" s="11" t="str">
        <f t="shared" si="39"/>
        <v/>
      </c>
      <c r="W228" s="11" t="str">
        <f t="shared" si="40"/>
        <v/>
      </c>
      <c r="X228" s="65" t="str">
        <f t="shared" si="41"/>
        <v/>
      </c>
      <c r="Y228" s="66" t="str">
        <f t="shared" si="42"/>
        <v/>
      </c>
      <c r="Z228" s="67" t="str">
        <f t="shared" si="43"/>
        <v/>
      </c>
      <c r="AA228" s="68" t="str">
        <f>IF(A228&lt;&gt;"", _xlfn.XLOOKUP(A228, node!$C$2:$C$500, node!$J$2:$J$500)*D228/O228, "")</f>
        <v/>
      </c>
      <c r="AB228" s="69" t="str">
        <f>IF(A228&lt;&gt;"", _xlfn.XLOOKUP(A228, node!$C$2:$C$500, node!$K$2:$K$500)*D228/O228, "")</f>
        <v/>
      </c>
      <c r="AC228" s="72" t="str">
        <f>IF(A228&lt;&gt;"",SUMIFS(node!$L$2:$L$500, node!$C$2:$C$500,"="&amp;A228, deployment!$C$2:$C$500,"&lt;&gt;"&amp;""),"")</f>
        <v/>
      </c>
      <c r="AD228" s="72" t="str">
        <f>IF(A228&lt;&gt;"",SUMIFS(node!$M$2:$M$500, node!$C$2:$C$500,"="&amp;A228, deployment!$C$2:$C$500,"&lt;&gt;"&amp;""),"")</f>
        <v/>
      </c>
    </row>
    <row r="229" spans="1:30" ht="15.75" customHeight="1" x14ac:dyDescent="0.25">
      <c r="A229" s="58" t="str">
        <f>IF(ISNONTEXT(node_raw[[#This Row],[Column2]]), "", node_raw[[#This Row],[Column2]])</f>
        <v/>
      </c>
      <c r="B229" s="60" t="str">
        <f>IF(A229&lt;&gt;"", _xlfn.XLOOKUP(A229, node!$C$2:$C$500, node!$D$2:$D$500), "")</f>
        <v/>
      </c>
      <c r="C229" s="61" t="str">
        <f>IF(A229&lt;&gt;"", _xlfn.XLOOKUP(A229, node!$C$2:$C$500, node!$E$2:$E$500), "")</f>
        <v/>
      </c>
      <c r="D229" s="61" t="str">
        <f>IF(A229&lt;&gt;"",COUNTIFS(node!$C$2:$C$500,"="&amp;A229, node!$C$2:$C$500,"&lt;&gt;"&amp;""),"")</f>
        <v/>
      </c>
      <c r="E229" s="62" t="str">
        <f>IF(A229&lt;&gt;"",SUMIFS(node!$F$2:$F$500, node!$C$2:$C$500,"="&amp;A229, node!$C$2:$C$500,"&lt;&gt;"&amp;"")/(B229*D229),"")</f>
        <v/>
      </c>
      <c r="F229" s="77" t="str">
        <f>IF(A229&lt;&gt;"",SUMIFS(node!$H$2:$H$500, node!$C$2:$C$500,"="&amp;A229, node!$C$2:$C$500,"&lt;&gt;"&amp;"")/(C229*D229),"")</f>
        <v/>
      </c>
      <c r="G229" s="75" t="str">
        <f>IF(A229&lt;&gt;"",SUMIFS(deployment!$F$2:$F$500, deployment!$D$2:$D$500,"="&amp;A229, deployment!$D$2:$D$500,"&lt;&gt;"&amp;""),"")</f>
        <v/>
      </c>
      <c r="H229" s="12" t="str">
        <f>IF(A229&lt;&gt;"",SUMIFS(deployment!$G$2:$G$500, deployment!$D$2:$D$500,"="&amp;A229, deployment!$D$2:$D$500,"&lt;&gt;"&amp;""),"")</f>
        <v/>
      </c>
      <c r="I229" s="13" t="str">
        <f>IF(A229&lt;&gt;"",SUMIFS(deployment!$H$2:$H$500, deployment!$D$2:$D$500,"="&amp;A229, deployment!$D$2:$D$500,"&lt;&gt;"&amp;""),"")</f>
        <v/>
      </c>
      <c r="J229" s="15" t="str">
        <f>IF(A229&lt;&gt;"",SUMIFS(deployment!$I$2:$I$500, deployment!$D$2:$D$500,"="&amp;A229, deployment!$D$2:$D$500,"&lt;&gt;"&amp;""),"")</f>
        <v/>
      </c>
      <c r="K229" s="43" t="str">
        <f>IF(A229&lt;&gt;"",SUMIFS(deployment!$J$2:$J$500, deployment!$D$2:$D$500,"="&amp;A229, deployment!$D$2:$D$500,"&lt;&gt;"&amp;""),"")</f>
        <v/>
      </c>
      <c r="L229" s="43" t="str">
        <f>IF(A229&lt;&gt;"",SUMIFS(deployment!$K$2:$K$500, deployment!$D$2:$D$500,"="&amp;A229, deployment!$D$2:$D$500,"&lt;&gt;"&amp;""),"")</f>
        <v/>
      </c>
      <c r="M229" s="43" t="str">
        <f>IF(A229&lt;&gt;"",SUMIFS(deployment!$L$2:$L$500, deployment!$D$2:$D$500,"="&amp;A229, deployment!$D$2:$D$500,"&lt;&gt;"&amp;""),"")</f>
        <v/>
      </c>
      <c r="N229" s="43" t="str">
        <f>IF(A229&lt;&gt;"",SUMIFS(deployment!$M$2:$M$500, deployment!$D$2:$D$500,"="&amp;A229, deployment!$D$2:$D$500,"&lt;&gt;"&amp;""),"")</f>
        <v/>
      </c>
      <c r="O229" s="63"/>
      <c r="P229" s="64" t="str">
        <f t="shared" si="33"/>
        <v/>
      </c>
      <c r="Q229" s="64" t="str">
        <f t="shared" si="34"/>
        <v/>
      </c>
      <c r="R229" s="11" t="str">
        <f t="shared" si="35"/>
        <v/>
      </c>
      <c r="S229" s="11" t="str">
        <f t="shared" si="36"/>
        <v/>
      </c>
      <c r="T229" s="11" t="str">
        <f t="shared" si="37"/>
        <v/>
      </c>
      <c r="U229" s="11" t="str">
        <f t="shared" si="38"/>
        <v/>
      </c>
      <c r="V229" s="11" t="str">
        <f t="shared" si="39"/>
        <v/>
      </c>
      <c r="W229" s="11" t="str">
        <f t="shared" si="40"/>
        <v/>
      </c>
      <c r="X229" s="65" t="str">
        <f t="shared" si="41"/>
        <v/>
      </c>
      <c r="Y229" s="66" t="str">
        <f t="shared" si="42"/>
        <v/>
      </c>
      <c r="Z229" s="67" t="str">
        <f t="shared" si="43"/>
        <v/>
      </c>
      <c r="AA229" s="68" t="str">
        <f>IF(A229&lt;&gt;"", _xlfn.XLOOKUP(A229, node!$C$2:$C$500, node!$J$2:$J$500)*D229/O229, "")</f>
        <v/>
      </c>
      <c r="AB229" s="69" t="str">
        <f>IF(A229&lt;&gt;"", _xlfn.XLOOKUP(A229, node!$C$2:$C$500, node!$K$2:$K$500)*D229/O229, "")</f>
        <v/>
      </c>
      <c r="AC229" s="72" t="str">
        <f>IF(A229&lt;&gt;"",SUMIFS(node!$L$2:$L$500, node!$C$2:$C$500,"="&amp;A229, deployment!$C$2:$C$500,"&lt;&gt;"&amp;""),"")</f>
        <v/>
      </c>
      <c r="AD229" s="72" t="str">
        <f>IF(A229&lt;&gt;"",SUMIFS(node!$M$2:$M$500, node!$C$2:$C$500,"="&amp;A229, deployment!$C$2:$C$500,"&lt;&gt;"&amp;""),"")</f>
        <v/>
      </c>
    </row>
    <row r="230" spans="1:30" ht="15.75" customHeight="1" x14ac:dyDescent="0.25">
      <c r="A230" s="58" t="str">
        <f>IF(ISNONTEXT(node_raw[[#This Row],[Column2]]), "", node_raw[[#This Row],[Column2]])</f>
        <v/>
      </c>
      <c r="B230" s="60" t="str">
        <f>IF(A230&lt;&gt;"", _xlfn.XLOOKUP(A230, node!$C$2:$C$500, node!$D$2:$D$500), "")</f>
        <v/>
      </c>
      <c r="C230" s="61" t="str">
        <f>IF(A230&lt;&gt;"", _xlfn.XLOOKUP(A230, node!$C$2:$C$500, node!$E$2:$E$500), "")</f>
        <v/>
      </c>
      <c r="D230" s="61" t="str">
        <f>IF(A230&lt;&gt;"",COUNTIFS(node!$C$2:$C$500,"="&amp;A230, node!$C$2:$C$500,"&lt;&gt;"&amp;""),"")</f>
        <v/>
      </c>
      <c r="E230" s="62" t="str">
        <f>IF(A230&lt;&gt;"",SUMIFS(node!$F$2:$F$500, node!$C$2:$C$500,"="&amp;A230, node!$C$2:$C$500,"&lt;&gt;"&amp;"")/(B230*D230),"")</f>
        <v/>
      </c>
      <c r="F230" s="77" t="str">
        <f>IF(A230&lt;&gt;"",SUMIFS(node!$H$2:$H$500, node!$C$2:$C$500,"="&amp;A230, node!$C$2:$C$500,"&lt;&gt;"&amp;"")/(C230*D230),"")</f>
        <v/>
      </c>
      <c r="G230" s="75" t="str">
        <f>IF(A230&lt;&gt;"",SUMIFS(deployment!$F$2:$F$500, deployment!$D$2:$D$500,"="&amp;A230, deployment!$D$2:$D$500,"&lt;&gt;"&amp;""),"")</f>
        <v/>
      </c>
      <c r="H230" s="12" t="str">
        <f>IF(A230&lt;&gt;"",SUMIFS(deployment!$G$2:$G$500, deployment!$D$2:$D$500,"="&amp;A230, deployment!$D$2:$D$500,"&lt;&gt;"&amp;""),"")</f>
        <v/>
      </c>
      <c r="I230" s="13" t="str">
        <f>IF(A230&lt;&gt;"",SUMIFS(deployment!$H$2:$H$500, deployment!$D$2:$D$500,"="&amp;A230, deployment!$D$2:$D$500,"&lt;&gt;"&amp;""),"")</f>
        <v/>
      </c>
      <c r="J230" s="15" t="str">
        <f>IF(A230&lt;&gt;"",SUMIFS(deployment!$I$2:$I$500, deployment!$D$2:$D$500,"="&amp;A230, deployment!$D$2:$D$500,"&lt;&gt;"&amp;""),"")</f>
        <v/>
      </c>
      <c r="K230" s="43" t="str">
        <f>IF(A230&lt;&gt;"",SUMIFS(deployment!$J$2:$J$500, deployment!$D$2:$D$500,"="&amp;A230, deployment!$D$2:$D$500,"&lt;&gt;"&amp;""),"")</f>
        <v/>
      </c>
      <c r="L230" s="43" t="str">
        <f>IF(A230&lt;&gt;"",SUMIFS(deployment!$K$2:$K$500, deployment!$D$2:$D$500,"="&amp;A230, deployment!$D$2:$D$500,"&lt;&gt;"&amp;""),"")</f>
        <v/>
      </c>
      <c r="M230" s="43" t="str">
        <f>IF(A230&lt;&gt;"",SUMIFS(deployment!$L$2:$L$500, deployment!$D$2:$D$500,"="&amp;A230, deployment!$D$2:$D$500,"&lt;&gt;"&amp;""),"")</f>
        <v/>
      </c>
      <c r="N230" s="43" t="str">
        <f>IF(A230&lt;&gt;"",SUMIFS(deployment!$M$2:$M$500, deployment!$D$2:$D$500,"="&amp;A230, deployment!$D$2:$D$500,"&lt;&gt;"&amp;""),"")</f>
        <v/>
      </c>
      <c r="O230" s="63"/>
      <c r="P230" s="64" t="str">
        <f t="shared" si="33"/>
        <v/>
      </c>
      <c r="Q230" s="64" t="str">
        <f t="shared" si="34"/>
        <v/>
      </c>
      <c r="R230" s="11" t="str">
        <f t="shared" si="35"/>
        <v/>
      </c>
      <c r="S230" s="11" t="str">
        <f t="shared" si="36"/>
        <v/>
      </c>
      <c r="T230" s="11" t="str">
        <f t="shared" si="37"/>
        <v/>
      </c>
      <c r="U230" s="11" t="str">
        <f t="shared" si="38"/>
        <v/>
      </c>
      <c r="V230" s="11" t="str">
        <f t="shared" si="39"/>
        <v/>
      </c>
      <c r="W230" s="11" t="str">
        <f t="shared" si="40"/>
        <v/>
      </c>
      <c r="X230" s="65" t="str">
        <f t="shared" si="41"/>
        <v/>
      </c>
      <c r="Y230" s="66" t="str">
        <f t="shared" si="42"/>
        <v/>
      </c>
      <c r="Z230" s="67" t="str">
        <f t="shared" si="43"/>
        <v/>
      </c>
      <c r="AA230" s="68" t="str">
        <f>IF(A230&lt;&gt;"", _xlfn.XLOOKUP(A230, node!$C$2:$C$500, node!$J$2:$J$500)*D230/O230, "")</f>
        <v/>
      </c>
      <c r="AB230" s="69" t="str">
        <f>IF(A230&lt;&gt;"", _xlfn.XLOOKUP(A230, node!$C$2:$C$500, node!$K$2:$K$500)*D230/O230, "")</f>
        <v/>
      </c>
      <c r="AC230" s="72" t="str">
        <f>IF(A230&lt;&gt;"",SUMIFS(node!$L$2:$L$500, node!$C$2:$C$500,"="&amp;A230, deployment!$C$2:$C$500,"&lt;&gt;"&amp;""),"")</f>
        <v/>
      </c>
      <c r="AD230" s="72" t="str">
        <f>IF(A230&lt;&gt;"",SUMIFS(node!$M$2:$M$500, node!$C$2:$C$500,"="&amp;A230, deployment!$C$2:$C$500,"&lt;&gt;"&amp;""),"")</f>
        <v/>
      </c>
    </row>
    <row r="231" spans="1:30" ht="15.75" customHeight="1" x14ac:dyDescent="0.25">
      <c r="A231" s="58" t="str">
        <f>IF(ISNONTEXT(node_raw[[#This Row],[Column2]]), "", node_raw[[#This Row],[Column2]])</f>
        <v/>
      </c>
      <c r="B231" s="60" t="str">
        <f>IF(A231&lt;&gt;"", _xlfn.XLOOKUP(A231, node!$C$2:$C$500, node!$D$2:$D$500), "")</f>
        <v/>
      </c>
      <c r="C231" s="61" t="str">
        <f>IF(A231&lt;&gt;"", _xlfn.XLOOKUP(A231, node!$C$2:$C$500, node!$E$2:$E$500), "")</f>
        <v/>
      </c>
      <c r="D231" s="61" t="str">
        <f>IF(A231&lt;&gt;"",COUNTIFS(node!$C$2:$C$500,"="&amp;A231, node!$C$2:$C$500,"&lt;&gt;"&amp;""),"")</f>
        <v/>
      </c>
      <c r="E231" s="62" t="str">
        <f>IF(A231&lt;&gt;"",SUMIFS(node!$F$2:$F$500, node!$C$2:$C$500,"="&amp;A231, node!$C$2:$C$500,"&lt;&gt;"&amp;"")/(B231*D231),"")</f>
        <v/>
      </c>
      <c r="F231" s="77" t="str">
        <f>IF(A231&lt;&gt;"",SUMIFS(node!$H$2:$H$500, node!$C$2:$C$500,"="&amp;A231, node!$C$2:$C$500,"&lt;&gt;"&amp;"")/(C231*D231),"")</f>
        <v/>
      </c>
      <c r="G231" s="75" t="str">
        <f>IF(A231&lt;&gt;"",SUMIFS(deployment!$F$2:$F$500, deployment!$D$2:$D$500,"="&amp;A231, deployment!$D$2:$D$500,"&lt;&gt;"&amp;""),"")</f>
        <v/>
      </c>
      <c r="H231" s="12" t="str">
        <f>IF(A231&lt;&gt;"",SUMIFS(deployment!$G$2:$G$500, deployment!$D$2:$D$500,"="&amp;A231, deployment!$D$2:$D$500,"&lt;&gt;"&amp;""),"")</f>
        <v/>
      </c>
      <c r="I231" s="13" t="str">
        <f>IF(A231&lt;&gt;"",SUMIFS(deployment!$H$2:$H$500, deployment!$D$2:$D$500,"="&amp;A231, deployment!$D$2:$D$500,"&lt;&gt;"&amp;""),"")</f>
        <v/>
      </c>
      <c r="J231" s="15" t="str">
        <f>IF(A231&lt;&gt;"",SUMIFS(deployment!$I$2:$I$500, deployment!$D$2:$D$500,"="&amp;A231, deployment!$D$2:$D$500,"&lt;&gt;"&amp;""),"")</f>
        <v/>
      </c>
      <c r="K231" s="43" t="str">
        <f>IF(A231&lt;&gt;"",SUMIFS(deployment!$J$2:$J$500, deployment!$D$2:$D$500,"="&amp;A231, deployment!$D$2:$D$500,"&lt;&gt;"&amp;""),"")</f>
        <v/>
      </c>
      <c r="L231" s="43" t="str">
        <f>IF(A231&lt;&gt;"",SUMIFS(deployment!$K$2:$K$500, deployment!$D$2:$D$500,"="&amp;A231, deployment!$D$2:$D$500,"&lt;&gt;"&amp;""),"")</f>
        <v/>
      </c>
      <c r="M231" s="43" t="str">
        <f>IF(A231&lt;&gt;"",SUMIFS(deployment!$L$2:$L$500, deployment!$D$2:$D$500,"="&amp;A231, deployment!$D$2:$D$500,"&lt;&gt;"&amp;""),"")</f>
        <v/>
      </c>
      <c r="N231" s="43" t="str">
        <f>IF(A231&lt;&gt;"",SUMIFS(deployment!$M$2:$M$500, deployment!$D$2:$D$500,"="&amp;A231, deployment!$D$2:$D$500,"&lt;&gt;"&amp;""),"")</f>
        <v/>
      </c>
      <c r="O231" s="63"/>
      <c r="P231" s="64" t="str">
        <f t="shared" si="33"/>
        <v/>
      </c>
      <c r="Q231" s="64" t="str">
        <f t="shared" si="34"/>
        <v/>
      </c>
      <c r="R231" s="11" t="str">
        <f t="shared" si="35"/>
        <v/>
      </c>
      <c r="S231" s="11" t="str">
        <f t="shared" si="36"/>
        <v/>
      </c>
      <c r="T231" s="11" t="str">
        <f t="shared" si="37"/>
        <v/>
      </c>
      <c r="U231" s="11" t="str">
        <f t="shared" si="38"/>
        <v/>
      </c>
      <c r="V231" s="11" t="str">
        <f t="shared" si="39"/>
        <v/>
      </c>
      <c r="W231" s="11" t="str">
        <f t="shared" si="40"/>
        <v/>
      </c>
      <c r="X231" s="65" t="str">
        <f t="shared" si="41"/>
        <v/>
      </c>
      <c r="Y231" s="66" t="str">
        <f t="shared" si="42"/>
        <v/>
      </c>
      <c r="Z231" s="67" t="str">
        <f t="shared" si="43"/>
        <v/>
      </c>
      <c r="AA231" s="68" t="str">
        <f>IF(A231&lt;&gt;"", _xlfn.XLOOKUP(A231, node!$C$2:$C$500, node!$J$2:$J$500)*D231/O231, "")</f>
        <v/>
      </c>
      <c r="AB231" s="69" t="str">
        <f>IF(A231&lt;&gt;"", _xlfn.XLOOKUP(A231, node!$C$2:$C$500, node!$K$2:$K$500)*D231/O231, "")</f>
        <v/>
      </c>
      <c r="AC231" s="72" t="str">
        <f>IF(A231&lt;&gt;"",SUMIFS(node!$L$2:$L$500, node!$C$2:$C$500,"="&amp;A231, deployment!$C$2:$C$500,"&lt;&gt;"&amp;""),"")</f>
        <v/>
      </c>
      <c r="AD231" s="72" t="str">
        <f>IF(A231&lt;&gt;"",SUMIFS(node!$M$2:$M$500, node!$C$2:$C$500,"="&amp;A231, deployment!$C$2:$C$500,"&lt;&gt;"&amp;""),"")</f>
        <v/>
      </c>
    </row>
    <row r="232" spans="1:30" ht="15.75" customHeight="1" x14ac:dyDescent="0.25">
      <c r="A232" s="58" t="str">
        <f>IF(ISNONTEXT(node_raw[[#This Row],[Column2]]), "", node_raw[[#This Row],[Column2]])</f>
        <v/>
      </c>
      <c r="B232" s="60" t="str">
        <f>IF(A232&lt;&gt;"", _xlfn.XLOOKUP(A232, node!$C$2:$C$500, node!$D$2:$D$500), "")</f>
        <v/>
      </c>
      <c r="C232" s="61" t="str">
        <f>IF(A232&lt;&gt;"", _xlfn.XLOOKUP(A232, node!$C$2:$C$500, node!$E$2:$E$500), "")</f>
        <v/>
      </c>
      <c r="D232" s="61" t="str">
        <f>IF(A232&lt;&gt;"",COUNTIFS(node!$C$2:$C$500,"="&amp;A232, node!$C$2:$C$500,"&lt;&gt;"&amp;""),"")</f>
        <v/>
      </c>
      <c r="E232" s="62" t="str">
        <f>IF(A232&lt;&gt;"",SUMIFS(node!$F$2:$F$500, node!$C$2:$C$500,"="&amp;A232, node!$C$2:$C$500,"&lt;&gt;"&amp;"")/(B232*D232),"")</f>
        <v/>
      </c>
      <c r="F232" s="77" t="str">
        <f>IF(A232&lt;&gt;"",SUMIFS(node!$H$2:$H$500, node!$C$2:$C$500,"="&amp;A232, node!$C$2:$C$500,"&lt;&gt;"&amp;"")/(C232*D232),"")</f>
        <v/>
      </c>
      <c r="G232" s="75" t="str">
        <f>IF(A232&lt;&gt;"",SUMIFS(deployment!$F$2:$F$500, deployment!$D$2:$D$500,"="&amp;A232, deployment!$D$2:$D$500,"&lt;&gt;"&amp;""),"")</f>
        <v/>
      </c>
      <c r="H232" s="12" t="str">
        <f>IF(A232&lt;&gt;"",SUMIFS(deployment!$G$2:$G$500, deployment!$D$2:$D$500,"="&amp;A232, deployment!$D$2:$D$500,"&lt;&gt;"&amp;""),"")</f>
        <v/>
      </c>
      <c r="I232" s="13" t="str">
        <f>IF(A232&lt;&gt;"",SUMIFS(deployment!$H$2:$H$500, deployment!$D$2:$D$500,"="&amp;A232, deployment!$D$2:$D$500,"&lt;&gt;"&amp;""),"")</f>
        <v/>
      </c>
      <c r="J232" s="15" t="str">
        <f>IF(A232&lt;&gt;"",SUMIFS(deployment!$I$2:$I$500, deployment!$D$2:$D$500,"="&amp;A232, deployment!$D$2:$D$500,"&lt;&gt;"&amp;""),"")</f>
        <v/>
      </c>
      <c r="K232" s="43" t="str">
        <f>IF(A232&lt;&gt;"",SUMIFS(deployment!$J$2:$J$500, deployment!$D$2:$D$500,"="&amp;A232, deployment!$D$2:$D$500,"&lt;&gt;"&amp;""),"")</f>
        <v/>
      </c>
      <c r="L232" s="43" t="str">
        <f>IF(A232&lt;&gt;"",SUMIFS(deployment!$K$2:$K$500, deployment!$D$2:$D$500,"="&amp;A232, deployment!$D$2:$D$500,"&lt;&gt;"&amp;""),"")</f>
        <v/>
      </c>
      <c r="M232" s="43" t="str">
        <f>IF(A232&lt;&gt;"",SUMIFS(deployment!$L$2:$L$500, deployment!$D$2:$D$500,"="&amp;A232, deployment!$D$2:$D$500,"&lt;&gt;"&amp;""),"")</f>
        <v/>
      </c>
      <c r="N232" s="43" t="str">
        <f>IF(A232&lt;&gt;"",SUMIFS(deployment!$M$2:$M$500, deployment!$D$2:$D$500,"="&amp;A232, deployment!$D$2:$D$500,"&lt;&gt;"&amp;""),"")</f>
        <v/>
      </c>
      <c r="O232" s="63"/>
      <c r="P232" s="64" t="str">
        <f t="shared" si="33"/>
        <v/>
      </c>
      <c r="Q232" s="64" t="str">
        <f t="shared" si="34"/>
        <v/>
      </c>
      <c r="R232" s="11" t="str">
        <f t="shared" si="35"/>
        <v/>
      </c>
      <c r="S232" s="11" t="str">
        <f t="shared" si="36"/>
        <v/>
      </c>
      <c r="T232" s="11" t="str">
        <f t="shared" si="37"/>
        <v/>
      </c>
      <c r="U232" s="11" t="str">
        <f t="shared" si="38"/>
        <v/>
      </c>
      <c r="V232" s="11" t="str">
        <f t="shared" si="39"/>
        <v/>
      </c>
      <c r="W232" s="11" t="str">
        <f t="shared" si="40"/>
        <v/>
      </c>
      <c r="X232" s="65" t="str">
        <f t="shared" si="41"/>
        <v/>
      </c>
      <c r="Y232" s="66" t="str">
        <f t="shared" si="42"/>
        <v/>
      </c>
      <c r="Z232" s="67" t="str">
        <f t="shared" si="43"/>
        <v/>
      </c>
      <c r="AA232" s="68" t="str">
        <f>IF(A232&lt;&gt;"", _xlfn.XLOOKUP(A232, node!$C$2:$C$500, node!$J$2:$J$500)*D232/O232, "")</f>
        <v/>
      </c>
      <c r="AB232" s="69" t="str">
        <f>IF(A232&lt;&gt;"", _xlfn.XLOOKUP(A232, node!$C$2:$C$500, node!$K$2:$K$500)*D232/O232, "")</f>
        <v/>
      </c>
      <c r="AC232" s="72" t="str">
        <f>IF(A232&lt;&gt;"",SUMIFS(node!$L$2:$L$500, node!$C$2:$C$500,"="&amp;A232, deployment!$C$2:$C$500,"&lt;&gt;"&amp;""),"")</f>
        <v/>
      </c>
      <c r="AD232" s="72" t="str">
        <f>IF(A232&lt;&gt;"",SUMIFS(node!$M$2:$M$500, node!$C$2:$C$500,"="&amp;A232, deployment!$C$2:$C$500,"&lt;&gt;"&amp;""),"")</f>
        <v/>
      </c>
    </row>
    <row r="233" spans="1:30" ht="15.75" customHeight="1" x14ac:dyDescent="0.25">
      <c r="A233" s="58" t="str">
        <f>IF(ISNONTEXT(node_raw[[#This Row],[Column2]]), "", node_raw[[#This Row],[Column2]])</f>
        <v/>
      </c>
      <c r="B233" s="60" t="str">
        <f>IF(A233&lt;&gt;"", _xlfn.XLOOKUP(A233, node!$C$2:$C$500, node!$D$2:$D$500), "")</f>
        <v/>
      </c>
      <c r="C233" s="61" t="str">
        <f>IF(A233&lt;&gt;"", _xlfn.XLOOKUP(A233, node!$C$2:$C$500, node!$E$2:$E$500), "")</f>
        <v/>
      </c>
      <c r="D233" s="61" t="str">
        <f>IF(A233&lt;&gt;"",COUNTIFS(node!$C$2:$C$500,"="&amp;A233, node!$C$2:$C$500,"&lt;&gt;"&amp;""),"")</f>
        <v/>
      </c>
      <c r="E233" s="62" t="str">
        <f>IF(A233&lt;&gt;"",SUMIFS(node!$F$2:$F$500, node!$C$2:$C$500,"="&amp;A233, node!$C$2:$C$500,"&lt;&gt;"&amp;"")/(B233*D233),"")</f>
        <v/>
      </c>
      <c r="F233" s="77" t="str">
        <f>IF(A233&lt;&gt;"",SUMIFS(node!$H$2:$H$500, node!$C$2:$C$500,"="&amp;A233, node!$C$2:$C$500,"&lt;&gt;"&amp;"")/(C233*D233),"")</f>
        <v/>
      </c>
      <c r="G233" s="75" t="str">
        <f>IF(A233&lt;&gt;"",SUMIFS(deployment!$F$2:$F$500, deployment!$D$2:$D$500,"="&amp;A233, deployment!$D$2:$D$500,"&lt;&gt;"&amp;""),"")</f>
        <v/>
      </c>
      <c r="H233" s="12" t="str">
        <f>IF(A233&lt;&gt;"",SUMIFS(deployment!$G$2:$G$500, deployment!$D$2:$D$500,"="&amp;A233, deployment!$D$2:$D$500,"&lt;&gt;"&amp;""),"")</f>
        <v/>
      </c>
      <c r="I233" s="13" t="str">
        <f>IF(A233&lt;&gt;"",SUMIFS(deployment!$H$2:$H$500, deployment!$D$2:$D$500,"="&amp;A233, deployment!$D$2:$D$500,"&lt;&gt;"&amp;""),"")</f>
        <v/>
      </c>
      <c r="J233" s="15" t="str">
        <f>IF(A233&lt;&gt;"",SUMIFS(deployment!$I$2:$I$500, deployment!$D$2:$D$500,"="&amp;A233, deployment!$D$2:$D$500,"&lt;&gt;"&amp;""),"")</f>
        <v/>
      </c>
      <c r="K233" s="43" t="str">
        <f>IF(A233&lt;&gt;"",SUMIFS(deployment!$J$2:$J$500, deployment!$D$2:$D$500,"="&amp;A233, deployment!$D$2:$D$500,"&lt;&gt;"&amp;""),"")</f>
        <v/>
      </c>
      <c r="L233" s="43" t="str">
        <f>IF(A233&lt;&gt;"",SUMIFS(deployment!$K$2:$K$500, deployment!$D$2:$D$500,"="&amp;A233, deployment!$D$2:$D$500,"&lt;&gt;"&amp;""),"")</f>
        <v/>
      </c>
      <c r="M233" s="43" t="str">
        <f>IF(A233&lt;&gt;"",SUMIFS(deployment!$L$2:$L$500, deployment!$D$2:$D$500,"="&amp;A233, deployment!$D$2:$D$500,"&lt;&gt;"&amp;""),"")</f>
        <v/>
      </c>
      <c r="N233" s="43" t="str">
        <f>IF(A233&lt;&gt;"",SUMIFS(deployment!$M$2:$M$500, deployment!$D$2:$D$500,"="&amp;A233, deployment!$D$2:$D$500,"&lt;&gt;"&amp;""),"")</f>
        <v/>
      </c>
      <c r="O233" s="63"/>
      <c r="P233" s="64" t="str">
        <f t="shared" si="33"/>
        <v/>
      </c>
      <c r="Q233" s="64" t="str">
        <f t="shared" si="34"/>
        <v/>
      </c>
      <c r="R233" s="11" t="str">
        <f t="shared" si="35"/>
        <v/>
      </c>
      <c r="S233" s="11" t="str">
        <f t="shared" si="36"/>
        <v/>
      </c>
      <c r="T233" s="11" t="str">
        <f t="shared" si="37"/>
        <v/>
      </c>
      <c r="U233" s="11" t="str">
        <f t="shared" si="38"/>
        <v/>
      </c>
      <c r="V233" s="11" t="str">
        <f t="shared" si="39"/>
        <v/>
      </c>
      <c r="W233" s="11" t="str">
        <f t="shared" si="40"/>
        <v/>
      </c>
      <c r="X233" s="65" t="str">
        <f t="shared" si="41"/>
        <v/>
      </c>
      <c r="Y233" s="66" t="str">
        <f t="shared" si="42"/>
        <v/>
      </c>
      <c r="Z233" s="67" t="str">
        <f t="shared" si="43"/>
        <v/>
      </c>
      <c r="AA233" s="68" t="str">
        <f>IF(A233&lt;&gt;"", _xlfn.XLOOKUP(A233, node!$C$2:$C$500, node!$J$2:$J$500)*D233/O233, "")</f>
        <v/>
      </c>
      <c r="AB233" s="69" t="str">
        <f>IF(A233&lt;&gt;"", _xlfn.XLOOKUP(A233, node!$C$2:$C$500, node!$K$2:$K$500)*D233/O233, "")</f>
        <v/>
      </c>
      <c r="AC233" s="72" t="str">
        <f>IF(A233&lt;&gt;"",SUMIFS(node!$L$2:$L$500, node!$C$2:$C$500,"="&amp;A233, deployment!$C$2:$C$500,"&lt;&gt;"&amp;""),"")</f>
        <v/>
      </c>
      <c r="AD233" s="72" t="str">
        <f>IF(A233&lt;&gt;"",SUMIFS(node!$M$2:$M$500, node!$C$2:$C$500,"="&amp;A233, deployment!$C$2:$C$500,"&lt;&gt;"&amp;""),"")</f>
        <v/>
      </c>
    </row>
    <row r="234" spans="1:30" ht="15.75" customHeight="1" x14ac:dyDescent="0.25">
      <c r="A234" s="58" t="str">
        <f>IF(ISNONTEXT(node_raw[[#This Row],[Column2]]), "", node_raw[[#This Row],[Column2]])</f>
        <v/>
      </c>
      <c r="B234" s="60" t="str">
        <f>IF(A234&lt;&gt;"", _xlfn.XLOOKUP(A234, node!$C$2:$C$500, node!$D$2:$D$500), "")</f>
        <v/>
      </c>
      <c r="C234" s="61" t="str">
        <f>IF(A234&lt;&gt;"", _xlfn.XLOOKUP(A234, node!$C$2:$C$500, node!$E$2:$E$500), "")</f>
        <v/>
      </c>
      <c r="D234" s="61" t="str">
        <f>IF(A234&lt;&gt;"",COUNTIFS(node!$C$2:$C$500,"="&amp;A234, node!$C$2:$C$500,"&lt;&gt;"&amp;""),"")</f>
        <v/>
      </c>
      <c r="E234" s="62" t="str">
        <f>IF(A234&lt;&gt;"",SUMIFS(node!$F$2:$F$500, node!$C$2:$C$500,"="&amp;A234, node!$C$2:$C$500,"&lt;&gt;"&amp;"")/(B234*D234),"")</f>
        <v/>
      </c>
      <c r="F234" s="77" t="str">
        <f>IF(A234&lt;&gt;"",SUMIFS(node!$H$2:$H$500, node!$C$2:$C$500,"="&amp;A234, node!$C$2:$C$500,"&lt;&gt;"&amp;"")/(C234*D234),"")</f>
        <v/>
      </c>
      <c r="G234" s="75" t="str">
        <f>IF(A234&lt;&gt;"",SUMIFS(deployment!$F$2:$F$500, deployment!$D$2:$D$500,"="&amp;A234, deployment!$D$2:$D$500,"&lt;&gt;"&amp;""),"")</f>
        <v/>
      </c>
      <c r="H234" s="12" t="str">
        <f>IF(A234&lt;&gt;"",SUMIFS(deployment!$G$2:$G$500, deployment!$D$2:$D$500,"="&amp;A234, deployment!$D$2:$D$500,"&lt;&gt;"&amp;""),"")</f>
        <v/>
      </c>
      <c r="I234" s="13" t="str">
        <f>IF(A234&lt;&gt;"",SUMIFS(deployment!$H$2:$H$500, deployment!$D$2:$D$500,"="&amp;A234, deployment!$D$2:$D$500,"&lt;&gt;"&amp;""),"")</f>
        <v/>
      </c>
      <c r="J234" s="15" t="str">
        <f>IF(A234&lt;&gt;"",SUMIFS(deployment!$I$2:$I$500, deployment!$D$2:$D$500,"="&amp;A234, deployment!$D$2:$D$500,"&lt;&gt;"&amp;""),"")</f>
        <v/>
      </c>
      <c r="K234" s="43" t="str">
        <f>IF(A234&lt;&gt;"",SUMIFS(deployment!$J$2:$J$500, deployment!$D$2:$D$500,"="&amp;A234, deployment!$D$2:$D$500,"&lt;&gt;"&amp;""),"")</f>
        <v/>
      </c>
      <c r="L234" s="43" t="str">
        <f>IF(A234&lt;&gt;"",SUMIFS(deployment!$K$2:$K$500, deployment!$D$2:$D$500,"="&amp;A234, deployment!$D$2:$D$500,"&lt;&gt;"&amp;""),"")</f>
        <v/>
      </c>
      <c r="M234" s="43" t="str">
        <f>IF(A234&lt;&gt;"",SUMIFS(deployment!$L$2:$L$500, deployment!$D$2:$D$500,"="&amp;A234, deployment!$D$2:$D$500,"&lt;&gt;"&amp;""),"")</f>
        <v/>
      </c>
      <c r="N234" s="43" t="str">
        <f>IF(A234&lt;&gt;"",SUMIFS(deployment!$M$2:$M$500, deployment!$D$2:$D$500,"="&amp;A234, deployment!$D$2:$D$500,"&lt;&gt;"&amp;""),"")</f>
        <v/>
      </c>
      <c r="O234" s="63"/>
      <c r="P234" s="64" t="str">
        <f t="shared" si="33"/>
        <v/>
      </c>
      <c r="Q234" s="64" t="str">
        <f t="shared" si="34"/>
        <v/>
      </c>
      <c r="R234" s="11" t="str">
        <f t="shared" si="35"/>
        <v/>
      </c>
      <c r="S234" s="11" t="str">
        <f t="shared" si="36"/>
        <v/>
      </c>
      <c r="T234" s="11" t="str">
        <f t="shared" si="37"/>
        <v/>
      </c>
      <c r="U234" s="11" t="str">
        <f t="shared" si="38"/>
        <v/>
      </c>
      <c r="V234" s="11" t="str">
        <f t="shared" si="39"/>
        <v/>
      </c>
      <c r="W234" s="11" t="str">
        <f t="shared" si="40"/>
        <v/>
      </c>
      <c r="X234" s="65" t="str">
        <f t="shared" si="41"/>
        <v/>
      </c>
      <c r="Y234" s="66" t="str">
        <f t="shared" si="42"/>
        <v/>
      </c>
      <c r="Z234" s="67" t="str">
        <f t="shared" si="43"/>
        <v/>
      </c>
      <c r="AA234" s="68" t="str">
        <f>IF(A234&lt;&gt;"", _xlfn.XLOOKUP(A234, node!$C$2:$C$500, node!$J$2:$J$500)*D234/O234, "")</f>
        <v/>
      </c>
      <c r="AB234" s="69" t="str">
        <f>IF(A234&lt;&gt;"", _xlfn.XLOOKUP(A234, node!$C$2:$C$500, node!$K$2:$K$500)*D234/O234, "")</f>
        <v/>
      </c>
      <c r="AC234" s="72" t="str">
        <f>IF(A234&lt;&gt;"",SUMIFS(node!$L$2:$L$500, node!$C$2:$C$500,"="&amp;A234, deployment!$C$2:$C$500,"&lt;&gt;"&amp;""),"")</f>
        <v/>
      </c>
      <c r="AD234" s="72" t="str">
        <f>IF(A234&lt;&gt;"",SUMIFS(node!$M$2:$M$500, node!$C$2:$C$500,"="&amp;A234, deployment!$C$2:$C$500,"&lt;&gt;"&amp;""),"")</f>
        <v/>
      </c>
    </row>
    <row r="235" spans="1:30" ht="15.75" customHeight="1" x14ac:dyDescent="0.25">
      <c r="A235" s="58" t="str">
        <f>IF(ISNONTEXT(node_raw[[#This Row],[Column2]]), "", node_raw[[#This Row],[Column2]])</f>
        <v/>
      </c>
      <c r="B235" s="60" t="str">
        <f>IF(A235&lt;&gt;"", _xlfn.XLOOKUP(A235, node!$C$2:$C$500, node!$D$2:$D$500), "")</f>
        <v/>
      </c>
      <c r="C235" s="61" t="str">
        <f>IF(A235&lt;&gt;"", _xlfn.XLOOKUP(A235, node!$C$2:$C$500, node!$E$2:$E$500), "")</f>
        <v/>
      </c>
      <c r="D235" s="61" t="str">
        <f>IF(A235&lt;&gt;"",COUNTIFS(node!$C$2:$C$500,"="&amp;A235, node!$C$2:$C$500,"&lt;&gt;"&amp;""),"")</f>
        <v/>
      </c>
      <c r="E235" s="62" t="str">
        <f>IF(A235&lt;&gt;"",SUMIFS(node!$F$2:$F$500, node!$C$2:$C$500,"="&amp;A235, node!$C$2:$C$500,"&lt;&gt;"&amp;"")/(B235*D235),"")</f>
        <v/>
      </c>
      <c r="F235" s="77" t="str">
        <f>IF(A235&lt;&gt;"",SUMIFS(node!$H$2:$H$500, node!$C$2:$C$500,"="&amp;A235, node!$C$2:$C$500,"&lt;&gt;"&amp;"")/(C235*D235),"")</f>
        <v/>
      </c>
      <c r="G235" s="75" t="str">
        <f>IF(A235&lt;&gt;"",SUMIFS(deployment!$F$2:$F$500, deployment!$D$2:$D$500,"="&amp;A235, deployment!$D$2:$D$500,"&lt;&gt;"&amp;""),"")</f>
        <v/>
      </c>
      <c r="H235" s="12" t="str">
        <f>IF(A235&lt;&gt;"",SUMIFS(deployment!$G$2:$G$500, deployment!$D$2:$D$500,"="&amp;A235, deployment!$D$2:$D$500,"&lt;&gt;"&amp;""),"")</f>
        <v/>
      </c>
      <c r="I235" s="13" t="str">
        <f>IF(A235&lt;&gt;"",SUMIFS(deployment!$H$2:$H$500, deployment!$D$2:$D$500,"="&amp;A235, deployment!$D$2:$D$500,"&lt;&gt;"&amp;""),"")</f>
        <v/>
      </c>
      <c r="J235" s="15" t="str">
        <f>IF(A235&lt;&gt;"",SUMIFS(deployment!$I$2:$I$500, deployment!$D$2:$D$500,"="&amp;A235, deployment!$D$2:$D$500,"&lt;&gt;"&amp;""),"")</f>
        <v/>
      </c>
      <c r="K235" s="43" t="str">
        <f>IF(A235&lt;&gt;"",SUMIFS(deployment!$J$2:$J$500, deployment!$D$2:$D$500,"="&amp;A235, deployment!$D$2:$D$500,"&lt;&gt;"&amp;""),"")</f>
        <v/>
      </c>
      <c r="L235" s="43" t="str">
        <f>IF(A235&lt;&gt;"",SUMIFS(deployment!$K$2:$K$500, deployment!$D$2:$D$500,"="&amp;A235, deployment!$D$2:$D$500,"&lt;&gt;"&amp;""),"")</f>
        <v/>
      </c>
      <c r="M235" s="43" t="str">
        <f>IF(A235&lt;&gt;"",SUMIFS(deployment!$L$2:$L$500, deployment!$D$2:$D$500,"="&amp;A235, deployment!$D$2:$D$500,"&lt;&gt;"&amp;""),"")</f>
        <v/>
      </c>
      <c r="N235" s="43" t="str">
        <f>IF(A235&lt;&gt;"",SUMIFS(deployment!$M$2:$M$500, deployment!$D$2:$D$500,"="&amp;A235, deployment!$D$2:$D$500,"&lt;&gt;"&amp;""),"")</f>
        <v/>
      </c>
      <c r="O235" s="63"/>
      <c r="P235" s="64" t="str">
        <f t="shared" si="33"/>
        <v/>
      </c>
      <c r="Q235" s="64" t="str">
        <f t="shared" si="34"/>
        <v/>
      </c>
      <c r="R235" s="11" t="str">
        <f t="shared" si="35"/>
        <v/>
      </c>
      <c r="S235" s="11" t="str">
        <f t="shared" si="36"/>
        <v/>
      </c>
      <c r="T235" s="11" t="str">
        <f t="shared" si="37"/>
        <v/>
      </c>
      <c r="U235" s="11" t="str">
        <f t="shared" si="38"/>
        <v/>
      </c>
      <c r="V235" s="11" t="str">
        <f t="shared" si="39"/>
        <v/>
      </c>
      <c r="W235" s="11" t="str">
        <f t="shared" si="40"/>
        <v/>
      </c>
      <c r="X235" s="65" t="str">
        <f t="shared" si="41"/>
        <v/>
      </c>
      <c r="Y235" s="66" t="str">
        <f t="shared" si="42"/>
        <v/>
      </c>
      <c r="Z235" s="67" t="str">
        <f t="shared" si="43"/>
        <v/>
      </c>
      <c r="AA235" s="68" t="str">
        <f>IF(A235&lt;&gt;"", _xlfn.XLOOKUP(A235, node!$C$2:$C$500, node!$J$2:$J$500)*D235/O235, "")</f>
        <v/>
      </c>
      <c r="AB235" s="69" t="str">
        <f>IF(A235&lt;&gt;"", _xlfn.XLOOKUP(A235, node!$C$2:$C$500, node!$K$2:$K$500)*D235/O235, "")</f>
        <v/>
      </c>
      <c r="AC235" s="72" t="str">
        <f>IF(A235&lt;&gt;"",SUMIFS(node!$L$2:$L$500, node!$C$2:$C$500,"="&amp;A235, deployment!$C$2:$C$500,"&lt;&gt;"&amp;""),"")</f>
        <v/>
      </c>
      <c r="AD235" s="72" t="str">
        <f>IF(A235&lt;&gt;"",SUMIFS(node!$M$2:$M$500, node!$C$2:$C$500,"="&amp;A235, deployment!$C$2:$C$500,"&lt;&gt;"&amp;""),"")</f>
        <v/>
      </c>
    </row>
    <row r="236" spans="1:30" ht="15.75" customHeight="1" x14ac:dyDescent="0.25">
      <c r="A236" s="58" t="str">
        <f>IF(ISNONTEXT(node_raw[[#This Row],[Column2]]), "", node_raw[[#This Row],[Column2]])</f>
        <v/>
      </c>
      <c r="B236" s="60" t="str">
        <f>IF(A236&lt;&gt;"", _xlfn.XLOOKUP(A236, node!$C$2:$C$500, node!$D$2:$D$500), "")</f>
        <v/>
      </c>
      <c r="C236" s="61" t="str">
        <f>IF(A236&lt;&gt;"", _xlfn.XLOOKUP(A236, node!$C$2:$C$500, node!$E$2:$E$500), "")</f>
        <v/>
      </c>
      <c r="D236" s="61" t="str">
        <f>IF(A236&lt;&gt;"",COUNTIFS(node!$C$2:$C$500,"="&amp;A236, node!$C$2:$C$500,"&lt;&gt;"&amp;""),"")</f>
        <v/>
      </c>
      <c r="E236" s="62" t="str">
        <f>IF(A236&lt;&gt;"",SUMIFS(node!$F$2:$F$500, node!$C$2:$C$500,"="&amp;A236, node!$C$2:$C$500,"&lt;&gt;"&amp;"")/(B236*D236),"")</f>
        <v/>
      </c>
      <c r="F236" s="77" t="str">
        <f>IF(A236&lt;&gt;"",SUMIFS(node!$H$2:$H$500, node!$C$2:$C$500,"="&amp;A236, node!$C$2:$C$500,"&lt;&gt;"&amp;"")/(C236*D236),"")</f>
        <v/>
      </c>
      <c r="G236" s="75" t="str">
        <f>IF(A236&lt;&gt;"",SUMIFS(deployment!$F$2:$F$500, deployment!$D$2:$D$500,"="&amp;A236, deployment!$D$2:$D$500,"&lt;&gt;"&amp;""),"")</f>
        <v/>
      </c>
      <c r="H236" s="12" t="str">
        <f>IF(A236&lt;&gt;"",SUMIFS(deployment!$G$2:$G$500, deployment!$D$2:$D$500,"="&amp;A236, deployment!$D$2:$D$500,"&lt;&gt;"&amp;""),"")</f>
        <v/>
      </c>
      <c r="I236" s="13" t="str">
        <f>IF(A236&lt;&gt;"",SUMIFS(deployment!$H$2:$H$500, deployment!$D$2:$D$500,"="&amp;A236, deployment!$D$2:$D$500,"&lt;&gt;"&amp;""),"")</f>
        <v/>
      </c>
      <c r="J236" s="15" t="str">
        <f>IF(A236&lt;&gt;"",SUMIFS(deployment!$I$2:$I$500, deployment!$D$2:$D$500,"="&amp;A236, deployment!$D$2:$D$500,"&lt;&gt;"&amp;""),"")</f>
        <v/>
      </c>
      <c r="K236" s="43" t="str">
        <f>IF(A236&lt;&gt;"",SUMIFS(deployment!$J$2:$J$500, deployment!$D$2:$D$500,"="&amp;A236, deployment!$D$2:$D$500,"&lt;&gt;"&amp;""),"")</f>
        <v/>
      </c>
      <c r="L236" s="43" t="str">
        <f>IF(A236&lt;&gt;"",SUMIFS(deployment!$K$2:$K$500, deployment!$D$2:$D$500,"="&amp;A236, deployment!$D$2:$D$500,"&lt;&gt;"&amp;""),"")</f>
        <v/>
      </c>
      <c r="M236" s="43" t="str">
        <f>IF(A236&lt;&gt;"",SUMIFS(deployment!$L$2:$L$500, deployment!$D$2:$D$500,"="&amp;A236, deployment!$D$2:$D$500,"&lt;&gt;"&amp;""),"")</f>
        <v/>
      </c>
      <c r="N236" s="43" t="str">
        <f>IF(A236&lt;&gt;"",SUMIFS(deployment!$M$2:$M$500, deployment!$D$2:$D$500,"="&amp;A236, deployment!$D$2:$D$500,"&lt;&gt;"&amp;""),"")</f>
        <v/>
      </c>
      <c r="O236" s="63"/>
      <c r="P236" s="64" t="str">
        <f t="shared" si="33"/>
        <v/>
      </c>
      <c r="Q236" s="64" t="str">
        <f t="shared" si="34"/>
        <v/>
      </c>
      <c r="R236" s="11" t="str">
        <f t="shared" si="35"/>
        <v/>
      </c>
      <c r="S236" s="11" t="str">
        <f t="shared" si="36"/>
        <v/>
      </c>
      <c r="T236" s="11" t="str">
        <f t="shared" si="37"/>
        <v/>
      </c>
      <c r="U236" s="11" t="str">
        <f t="shared" si="38"/>
        <v/>
      </c>
      <c r="V236" s="11" t="str">
        <f t="shared" si="39"/>
        <v/>
      </c>
      <c r="W236" s="11" t="str">
        <f t="shared" si="40"/>
        <v/>
      </c>
      <c r="X236" s="65" t="str">
        <f t="shared" si="41"/>
        <v/>
      </c>
      <c r="Y236" s="66" t="str">
        <f t="shared" si="42"/>
        <v/>
      </c>
      <c r="Z236" s="67" t="str">
        <f t="shared" si="43"/>
        <v/>
      </c>
      <c r="AA236" s="68" t="str">
        <f>IF(A236&lt;&gt;"", _xlfn.XLOOKUP(A236, node!$C$2:$C$500, node!$J$2:$J$500)*D236/O236, "")</f>
        <v/>
      </c>
      <c r="AB236" s="69" t="str">
        <f>IF(A236&lt;&gt;"", _xlfn.XLOOKUP(A236, node!$C$2:$C$500, node!$K$2:$K$500)*D236/O236, "")</f>
        <v/>
      </c>
      <c r="AC236" s="72" t="str">
        <f>IF(A236&lt;&gt;"",SUMIFS(node!$L$2:$L$500, node!$C$2:$C$500,"="&amp;A236, deployment!$C$2:$C$500,"&lt;&gt;"&amp;""),"")</f>
        <v/>
      </c>
      <c r="AD236" s="72" t="str">
        <f>IF(A236&lt;&gt;"",SUMIFS(node!$M$2:$M$500, node!$C$2:$C$500,"="&amp;A236, deployment!$C$2:$C$500,"&lt;&gt;"&amp;""),"")</f>
        <v/>
      </c>
    </row>
    <row r="237" spans="1:30" ht="15.75" customHeight="1" x14ac:dyDescent="0.25">
      <c r="A237" s="58" t="str">
        <f>IF(ISNONTEXT(node_raw[[#This Row],[Column2]]), "", node_raw[[#This Row],[Column2]])</f>
        <v/>
      </c>
      <c r="B237" s="60" t="str">
        <f>IF(A237&lt;&gt;"", _xlfn.XLOOKUP(A237, node!$C$2:$C$500, node!$D$2:$D$500), "")</f>
        <v/>
      </c>
      <c r="C237" s="61" t="str">
        <f>IF(A237&lt;&gt;"", _xlfn.XLOOKUP(A237, node!$C$2:$C$500, node!$E$2:$E$500), "")</f>
        <v/>
      </c>
      <c r="D237" s="61" t="str">
        <f>IF(A237&lt;&gt;"",COUNTIFS(node!$C$2:$C$500,"="&amp;A237, node!$C$2:$C$500,"&lt;&gt;"&amp;""),"")</f>
        <v/>
      </c>
      <c r="E237" s="62" t="str">
        <f>IF(A237&lt;&gt;"",SUMIFS(node!$F$2:$F$500, node!$C$2:$C$500,"="&amp;A237, node!$C$2:$C$500,"&lt;&gt;"&amp;"")/(B237*D237),"")</f>
        <v/>
      </c>
      <c r="F237" s="77" t="str">
        <f>IF(A237&lt;&gt;"",SUMIFS(node!$H$2:$H$500, node!$C$2:$C$500,"="&amp;A237, node!$C$2:$C$500,"&lt;&gt;"&amp;"")/(C237*D237),"")</f>
        <v/>
      </c>
      <c r="G237" s="75" t="str">
        <f>IF(A237&lt;&gt;"",SUMIFS(deployment!$F$2:$F$500, deployment!$D$2:$D$500,"="&amp;A237, deployment!$D$2:$D$500,"&lt;&gt;"&amp;""),"")</f>
        <v/>
      </c>
      <c r="H237" s="12" t="str">
        <f>IF(A237&lt;&gt;"",SUMIFS(deployment!$G$2:$G$500, deployment!$D$2:$D$500,"="&amp;A237, deployment!$D$2:$D$500,"&lt;&gt;"&amp;""),"")</f>
        <v/>
      </c>
      <c r="I237" s="13" t="str">
        <f>IF(A237&lt;&gt;"",SUMIFS(deployment!$H$2:$H$500, deployment!$D$2:$D$500,"="&amp;A237, deployment!$D$2:$D$500,"&lt;&gt;"&amp;""),"")</f>
        <v/>
      </c>
      <c r="J237" s="15" t="str">
        <f>IF(A237&lt;&gt;"",SUMIFS(deployment!$I$2:$I$500, deployment!$D$2:$D$500,"="&amp;A237, deployment!$D$2:$D$500,"&lt;&gt;"&amp;""),"")</f>
        <v/>
      </c>
      <c r="K237" s="43" t="str">
        <f>IF(A237&lt;&gt;"",SUMIFS(deployment!$J$2:$J$500, deployment!$D$2:$D$500,"="&amp;A237, deployment!$D$2:$D$500,"&lt;&gt;"&amp;""),"")</f>
        <v/>
      </c>
      <c r="L237" s="43" t="str">
        <f>IF(A237&lt;&gt;"",SUMIFS(deployment!$K$2:$K$500, deployment!$D$2:$D$500,"="&amp;A237, deployment!$D$2:$D$500,"&lt;&gt;"&amp;""),"")</f>
        <v/>
      </c>
      <c r="M237" s="43" t="str">
        <f>IF(A237&lt;&gt;"",SUMIFS(deployment!$L$2:$L$500, deployment!$D$2:$D$500,"="&amp;A237, deployment!$D$2:$D$500,"&lt;&gt;"&amp;""),"")</f>
        <v/>
      </c>
      <c r="N237" s="43" t="str">
        <f>IF(A237&lt;&gt;"",SUMIFS(deployment!$M$2:$M$500, deployment!$D$2:$D$500,"="&amp;A237, deployment!$D$2:$D$500,"&lt;&gt;"&amp;""),"")</f>
        <v/>
      </c>
      <c r="O237" s="63"/>
      <c r="P237" s="64" t="str">
        <f t="shared" si="33"/>
        <v/>
      </c>
      <c r="Q237" s="64" t="str">
        <f t="shared" si="34"/>
        <v/>
      </c>
      <c r="R237" s="11" t="str">
        <f t="shared" si="35"/>
        <v/>
      </c>
      <c r="S237" s="11" t="str">
        <f t="shared" si="36"/>
        <v/>
      </c>
      <c r="T237" s="11" t="str">
        <f t="shared" si="37"/>
        <v/>
      </c>
      <c r="U237" s="11" t="str">
        <f t="shared" si="38"/>
        <v/>
      </c>
      <c r="V237" s="11" t="str">
        <f t="shared" si="39"/>
        <v/>
      </c>
      <c r="W237" s="11" t="str">
        <f t="shared" si="40"/>
        <v/>
      </c>
      <c r="X237" s="65" t="str">
        <f t="shared" si="41"/>
        <v/>
      </c>
      <c r="Y237" s="66" t="str">
        <f t="shared" si="42"/>
        <v/>
      </c>
      <c r="Z237" s="67" t="str">
        <f t="shared" si="43"/>
        <v/>
      </c>
      <c r="AA237" s="68" t="str">
        <f>IF(A237&lt;&gt;"", _xlfn.XLOOKUP(A237, node!$C$2:$C$500, node!$J$2:$J$500)*D237/O237, "")</f>
        <v/>
      </c>
      <c r="AB237" s="69" t="str">
        <f>IF(A237&lt;&gt;"", _xlfn.XLOOKUP(A237, node!$C$2:$C$500, node!$K$2:$K$500)*D237/O237, "")</f>
        <v/>
      </c>
      <c r="AC237" s="72" t="str">
        <f>IF(A237&lt;&gt;"",SUMIFS(node!$L$2:$L$500, node!$C$2:$C$500,"="&amp;A237, deployment!$C$2:$C$500,"&lt;&gt;"&amp;""),"")</f>
        <v/>
      </c>
      <c r="AD237" s="72" t="str">
        <f>IF(A237&lt;&gt;"",SUMIFS(node!$M$2:$M$500, node!$C$2:$C$500,"="&amp;A237, deployment!$C$2:$C$500,"&lt;&gt;"&amp;""),"")</f>
        <v/>
      </c>
    </row>
    <row r="238" spans="1:30" ht="15.75" customHeight="1" x14ac:dyDescent="0.25">
      <c r="A238" s="58" t="str">
        <f>IF(ISNONTEXT(node_raw[[#This Row],[Column2]]), "", node_raw[[#This Row],[Column2]])</f>
        <v/>
      </c>
      <c r="B238" s="60" t="str">
        <f>IF(A238&lt;&gt;"", _xlfn.XLOOKUP(A238, node!$C$2:$C$500, node!$D$2:$D$500), "")</f>
        <v/>
      </c>
      <c r="C238" s="61" t="str">
        <f>IF(A238&lt;&gt;"", _xlfn.XLOOKUP(A238, node!$C$2:$C$500, node!$E$2:$E$500), "")</f>
        <v/>
      </c>
      <c r="D238" s="61" t="str">
        <f>IF(A238&lt;&gt;"",COUNTIFS(node!$C$2:$C$500,"="&amp;A238, node!$C$2:$C$500,"&lt;&gt;"&amp;""),"")</f>
        <v/>
      </c>
      <c r="E238" s="62" t="str">
        <f>IF(A238&lt;&gt;"",SUMIFS(node!$F$2:$F$500, node!$C$2:$C$500,"="&amp;A238, node!$C$2:$C$500,"&lt;&gt;"&amp;"")/(B238*D238),"")</f>
        <v/>
      </c>
      <c r="F238" s="77" t="str">
        <f>IF(A238&lt;&gt;"",SUMIFS(node!$H$2:$H$500, node!$C$2:$C$500,"="&amp;A238, node!$C$2:$C$500,"&lt;&gt;"&amp;"")/(C238*D238),"")</f>
        <v/>
      </c>
      <c r="G238" s="75" t="str">
        <f>IF(A238&lt;&gt;"",SUMIFS(deployment!$F$2:$F$500, deployment!$D$2:$D$500,"="&amp;A238, deployment!$D$2:$D$500,"&lt;&gt;"&amp;""),"")</f>
        <v/>
      </c>
      <c r="H238" s="12" t="str">
        <f>IF(A238&lt;&gt;"",SUMIFS(deployment!$G$2:$G$500, deployment!$D$2:$D$500,"="&amp;A238, deployment!$D$2:$D$500,"&lt;&gt;"&amp;""),"")</f>
        <v/>
      </c>
      <c r="I238" s="13" t="str">
        <f>IF(A238&lt;&gt;"",SUMIFS(deployment!$H$2:$H$500, deployment!$D$2:$D$500,"="&amp;A238, deployment!$D$2:$D$500,"&lt;&gt;"&amp;""),"")</f>
        <v/>
      </c>
      <c r="J238" s="15" t="str">
        <f>IF(A238&lt;&gt;"",SUMIFS(deployment!$I$2:$I$500, deployment!$D$2:$D$500,"="&amp;A238, deployment!$D$2:$D$500,"&lt;&gt;"&amp;""),"")</f>
        <v/>
      </c>
      <c r="K238" s="43" t="str">
        <f>IF(A238&lt;&gt;"",SUMIFS(deployment!$J$2:$J$500, deployment!$D$2:$D$500,"="&amp;A238, deployment!$D$2:$D$500,"&lt;&gt;"&amp;""),"")</f>
        <v/>
      </c>
      <c r="L238" s="43" t="str">
        <f>IF(A238&lt;&gt;"",SUMIFS(deployment!$K$2:$K$500, deployment!$D$2:$D$500,"="&amp;A238, deployment!$D$2:$D$500,"&lt;&gt;"&amp;""),"")</f>
        <v/>
      </c>
      <c r="M238" s="43" t="str">
        <f>IF(A238&lt;&gt;"",SUMIFS(deployment!$L$2:$L$500, deployment!$D$2:$D$500,"="&amp;A238, deployment!$D$2:$D$500,"&lt;&gt;"&amp;""),"")</f>
        <v/>
      </c>
      <c r="N238" s="43" t="str">
        <f>IF(A238&lt;&gt;"",SUMIFS(deployment!$M$2:$M$500, deployment!$D$2:$D$500,"="&amp;A238, deployment!$D$2:$D$500,"&lt;&gt;"&amp;""),"")</f>
        <v/>
      </c>
      <c r="O238" s="63"/>
      <c r="P238" s="64" t="str">
        <f t="shared" si="33"/>
        <v/>
      </c>
      <c r="Q238" s="64" t="str">
        <f t="shared" si="34"/>
        <v/>
      </c>
      <c r="R238" s="11" t="str">
        <f t="shared" si="35"/>
        <v/>
      </c>
      <c r="S238" s="11" t="str">
        <f t="shared" si="36"/>
        <v/>
      </c>
      <c r="T238" s="11" t="str">
        <f t="shared" si="37"/>
        <v/>
      </c>
      <c r="U238" s="11" t="str">
        <f t="shared" si="38"/>
        <v/>
      </c>
      <c r="V238" s="11" t="str">
        <f t="shared" si="39"/>
        <v/>
      </c>
      <c r="W238" s="11" t="str">
        <f t="shared" si="40"/>
        <v/>
      </c>
      <c r="X238" s="65" t="str">
        <f t="shared" si="41"/>
        <v/>
      </c>
      <c r="Y238" s="66" t="str">
        <f t="shared" si="42"/>
        <v/>
      </c>
      <c r="Z238" s="67" t="str">
        <f t="shared" si="43"/>
        <v/>
      </c>
      <c r="AA238" s="68" t="str">
        <f>IF(A238&lt;&gt;"", _xlfn.XLOOKUP(A238, node!$C$2:$C$500, node!$J$2:$J$500)*D238/O238, "")</f>
        <v/>
      </c>
      <c r="AB238" s="69" t="str">
        <f>IF(A238&lt;&gt;"", _xlfn.XLOOKUP(A238, node!$C$2:$C$500, node!$K$2:$K$500)*D238/O238, "")</f>
        <v/>
      </c>
      <c r="AC238" s="72" t="str">
        <f>IF(A238&lt;&gt;"",SUMIFS(node!$L$2:$L$500, node!$C$2:$C$500,"="&amp;A238, deployment!$C$2:$C$500,"&lt;&gt;"&amp;""),"")</f>
        <v/>
      </c>
      <c r="AD238" s="72" t="str">
        <f>IF(A238&lt;&gt;"",SUMIFS(node!$M$2:$M$500, node!$C$2:$C$500,"="&amp;A238, deployment!$C$2:$C$500,"&lt;&gt;"&amp;""),"")</f>
        <v/>
      </c>
    </row>
    <row r="239" spans="1:30" ht="15.75" customHeight="1" x14ac:dyDescent="0.25">
      <c r="A239" s="58" t="str">
        <f>IF(ISNONTEXT(node_raw[[#This Row],[Column2]]), "", node_raw[[#This Row],[Column2]])</f>
        <v/>
      </c>
      <c r="B239" s="60" t="str">
        <f>IF(A239&lt;&gt;"", _xlfn.XLOOKUP(A239, node!$C$2:$C$500, node!$D$2:$D$500), "")</f>
        <v/>
      </c>
      <c r="C239" s="61" t="str">
        <f>IF(A239&lt;&gt;"", _xlfn.XLOOKUP(A239, node!$C$2:$C$500, node!$E$2:$E$500), "")</f>
        <v/>
      </c>
      <c r="D239" s="61" t="str">
        <f>IF(A239&lt;&gt;"",COUNTIFS(node!$C$2:$C$500,"="&amp;A239, node!$C$2:$C$500,"&lt;&gt;"&amp;""),"")</f>
        <v/>
      </c>
      <c r="E239" s="62" t="str">
        <f>IF(A239&lt;&gt;"",SUMIFS(node!$F$2:$F$500, node!$C$2:$C$500,"="&amp;A239, node!$C$2:$C$500,"&lt;&gt;"&amp;"")/(B239*D239),"")</f>
        <v/>
      </c>
      <c r="F239" s="77" t="str">
        <f>IF(A239&lt;&gt;"",SUMIFS(node!$H$2:$H$500, node!$C$2:$C$500,"="&amp;A239, node!$C$2:$C$500,"&lt;&gt;"&amp;"")/(C239*D239),"")</f>
        <v/>
      </c>
      <c r="G239" s="75" t="str">
        <f>IF(A239&lt;&gt;"",SUMIFS(deployment!$F$2:$F$500, deployment!$D$2:$D$500,"="&amp;A239, deployment!$D$2:$D$500,"&lt;&gt;"&amp;""),"")</f>
        <v/>
      </c>
      <c r="H239" s="12" t="str">
        <f>IF(A239&lt;&gt;"",SUMIFS(deployment!$G$2:$G$500, deployment!$D$2:$D$500,"="&amp;A239, deployment!$D$2:$D$500,"&lt;&gt;"&amp;""),"")</f>
        <v/>
      </c>
      <c r="I239" s="13" t="str">
        <f>IF(A239&lt;&gt;"",SUMIFS(deployment!$H$2:$H$500, deployment!$D$2:$D$500,"="&amp;A239, deployment!$D$2:$D$500,"&lt;&gt;"&amp;""),"")</f>
        <v/>
      </c>
      <c r="J239" s="15" t="str">
        <f>IF(A239&lt;&gt;"",SUMIFS(deployment!$I$2:$I$500, deployment!$D$2:$D$500,"="&amp;A239, deployment!$D$2:$D$500,"&lt;&gt;"&amp;""),"")</f>
        <v/>
      </c>
      <c r="K239" s="43" t="str">
        <f>IF(A239&lt;&gt;"",SUMIFS(deployment!$J$2:$J$500, deployment!$D$2:$D$500,"="&amp;A239, deployment!$D$2:$D$500,"&lt;&gt;"&amp;""),"")</f>
        <v/>
      </c>
      <c r="L239" s="43" t="str">
        <f>IF(A239&lt;&gt;"",SUMIFS(deployment!$K$2:$K$500, deployment!$D$2:$D$500,"="&amp;A239, deployment!$D$2:$D$500,"&lt;&gt;"&amp;""),"")</f>
        <v/>
      </c>
      <c r="M239" s="43" t="str">
        <f>IF(A239&lt;&gt;"",SUMIFS(deployment!$L$2:$L$500, deployment!$D$2:$D$500,"="&amp;A239, deployment!$D$2:$D$500,"&lt;&gt;"&amp;""),"")</f>
        <v/>
      </c>
      <c r="N239" s="43" t="str">
        <f>IF(A239&lt;&gt;"",SUMIFS(deployment!$M$2:$M$500, deployment!$D$2:$D$500,"="&amp;A239, deployment!$D$2:$D$500,"&lt;&gt;"&amp;""),"")</f>
        <v/>
      </c>
      <c r="O239" s="63"/>
      <c r="P239" s="64" t="str">
        <f t="shared" si="33"/>
        <v/>
      </c>
      <c r="Q239" s="64" t="str">
        <f t="shared" si="34"/>
        <v/>
      </c>
      <c r="R239" s="11" t="str">
        <f t="shared" si="35"/>
        <v/>
      </c>
      <c r="S239" s="11" t="str">
        <f t="shared" si="36"/>
        <v/>
      </c>
      <c r="T239" s="11" t="str">
        <f t="shared" si="37"/>
        <v/>
      </c>
      <c r="U239" s="11" t="str">
        <f t="shared" si="38"/>
        <v/>
      </c>
      <c r="V239" s="11" t="str">
        <f t="shared" si="39"/>
        <v/>
      </c>
      <c r="W239" s="11" t="str">
        <f t="shared" si="40"/>
        <v/>
      </c>
      <c r="X239" s="65" t="str">
        <f t="shared" si="41"/>
        <v/>
      </c>
      <c r="Y239" s="66" t="str">
        <f t="shared" si="42"/>
        <v/>
      </c>
      <c r="Z239" s="67" t="str">
        <f t="shared" si="43"/>
        <v/>
      </c>
      <c r="AA239" s="68" t="str">
        <f>IF(A239&lt;&gt;"", _xlfn.XLOOKUP(A239, node!$C$2:$C$500, node!$J$2:$J$500)*D239/O239, "")</f>
        <v/>
      </c>
      <c r="AB239" s="69" t="str">
        <f>IF(A239&lt;&gt;"", _xlfn.XLOOKUP(A239, node!$C$2:$C$500, node!$K$2:$K$500)*D239/O239, "")</f>
        <v/>
      </c>
      <c r="AC239" s="72" t="str">
        <f>IF(A239&lt;&gt;"",SUMIFS(node!$L$2:$L$500, node!$C$2:$C$500,"="&amp;A239, deployment!$C$2:$C$500,"&lt;&gt;"&amp;""),"")</f>
        <v/>
      </c>
      <c r="AD239" s="72" t="str">
        <f>IF(A239&lt;&gt;"",SUMIFS(node!$M$2:$M$500, node!$C$2:$C$500,"="&amp;A239, deployment!$C$2:$C$500,"&lt;&gt;"&amp;""),"")</f>
        <v/>
      </c>
    </row>
    <row r="240" spans="1:30" ht="15.75" customHeight="1" x14ac:dyDescent="0.25">
      <c r="A240" s="58" t="str">
        <f>IF(ISNONTEXT(node_raw[[#This Row],[Column2]]), "", node_raw[[#This Row],[Column2]])</f>
        <v/>
      </c>
      <c r="B240" s="60" t="str">
        <f>IF(A240&lt;&gt;"", _xlfn.XLOOKUP(A240, node!$C$2:$C$500, node!$D$2:$D$500), "")</f>
        <v/>
      </c>
      <c r="C240" s="61" t="str">
        <f>IF(A240&lt;&gt;"", _xlfn.XLOOKUP(A240, node!$C$2:$C$500, node!$E$2:$E$500), "")</f>
        <v/>
      </c>
      <c r="D240" s="61" t="str">
        <f>IF(A240&lt;&gt;"",COUNTIFS(node!$C$2:$C$500,"="&amp;A240, node!$C$2:$C$500,"&lt;&gt;"&amp;""),"")</f>
        <v/>
      </c>
      <c r="E240" s="62" t="str">
        <f>IF(A240&lt;&gt;"",SUMIFS(node!$F$2:$F$500, node!$C$2:$C$500,"="&amp;A240, node!$C$2:$C$500,"&lt;&gt;"&amp;"")/(B240*D240),"")</f>
        <v/>
      </c>
      <c r="F240" s="77" t="str">
        <f>IF(A240&lt;&gt;"",SUMIFS(node!$H$2:$H$500, node!$C$2:$C$500,"="&amp;A240, node!$C$2:$C$500,"&lt;&gt;"&amp;"")/(C240*D240),"")</f>
        <v/>
      </c>
      <c r="G240" s="75" t="str">
        <f>IF(A240&lt;&gt;"",SUMIFS(deployment!$F$2:$F$500, deployment!$D$2:$D$500,"="&amp;A240, deployment!$D$2:$D$500,"&lt;&gt;"&amp;""),"")</f>
        <v/>
      </c>
      <c r="H240" s="12" t="str">
        <f>IF(A240&lt;&gt;"",SUMIFS(deployment!$G$2:$G$500, deployment!$D$2:$D$500,"="&amp;A240, deployment!$D$2:$D$500,"&lt;&gt;"&amp;""),"")</f>
        <v/>
      </c>
      <c r="I240" s="13" t="str">
        <f>IF(A240&lt;&gt;"",SUMIFS(deployment!$H$2:$H$500, deployment!$D$2:$D$500,"="&amp;A240, deployment!$D$2:$D$500,"&lt;&gt;"&amp;""),"")</f>
        <v/>
      </c>
      <c r="J240" s="15" t="str">
        <f>IF(A240&lt;&gt;"",SUMIFS(deployment!$I$2:$I$500, deployment!$D$2:$D$500,"="&amp;A240, deployment!$D$2:$D$500,"&lt;&gt;"&amp;""),"")</f>
        <v/>
      </c>
      <c r="K240" s="43" t="str">
        <f>IF(A240&lt;&gt;"",SUMIFS(deployment!$J$2:$J$500, deployment!$D$2:$D$500,"="&amp;A240, deployment!$D$2:$D$500,"&lt;&gt;"&amp;""),"")</f>
        <v/>
      </c>
      <c r="L240" s="43" t="str">
        <f>IF(A240&lt;&gt;"",SUMIFS(deployment!$K$2:$K$500, deployment!$D$2:$D$500,"="&amp;A240, deployment!$D$2:$D$500,"&lt;&gt;"&amp;""),"")</f>
        <v/>
      </c>
      <c r="M240" s="43" t="str">
        <f>IF(A240&lt;&gt;"",SUMIFS(deployment!$L$2:$L$500, deployment!$D$2:$D$500,"="&amp;A240, deployment!$D$2:$D$500,"&lt;&gt;"&amp;""),"")</f>
        <v/>
      </c>
      <c r="N240" s="43" t="str">
        <f>IF(A240&lt;&gt;"",SUMIFS(deployment!$M$2:$M$500, deployment!$D$2:$D$500,"="&amp;A240, deployment!$D$2:$D$500,"&lt;&gt;"&amp;""),"")</f>
        <v/>
      </c>
      <c r="O240" s="63"/>
      <c r="P240" s="64" t="str">
        <f t="shared" si="33"/>
        <v/>
      </c>
      <c r="Q240" s="64" t="str">
        <f t="shared" si="34"/>
        <v/>
      </c>
      <c r="R240" s="11" t="str">
        <f t="shared" si="35"/>
        <v/>
      </c>
      <c r="S240" s="11" t="str">
        <f t="shared" si="36"/>
        <v/>
      </c>
      <c r="T240" s="11" t="str">
        <f t="shared" si="37"/>
        <v/>
      </c>
      <c r="U240" s="11" t="str">
        <f t="shared" si="38"/>
        <v/>
      </c>
      <c r="V240" s="11" t="str">
        <f t="shared" si="39"/>
        <v/>
      </c>
      <c r="W240" s="11" t="str">
        <f t="shared" si="40"/>
        <v/>
      </c>
      <c r="X240" s="65" t="str">
        <f t="shared" si="41"/>
        <v/>
      </c>
      <c r="Y240" s="66" t="str">
        <f t="shared" si="42"/>
        <v/>
      </c>
      <c r="Z240" s="67" t="str">
        <f t="shared" si="43"/>
        <v/>
      </c>
      <c r="AA240" s="68" t="str">
        <f>IF(A240&lt;&gt;"", _xlfn.XLOOKUP(A240, node!$C$2:$C$500, node!$J$2:$J$500)*D240/O240, "")</f>
        <v/>
      </c>
      <c r="AB240" s="69" t="str">
        <f>IF(A240&lt;&gt;"", _xlfn.XLOOKUP(A240, node!$C$2:$C$500, node!$K$2:$K$500)*D240/O240, "")</f>
        <v/>
      </c>
      <c r="AC240" s="72" t="str">
        <f>IF(A240&lt;&gt;"",SUMIFS(node!$L$2:$L$500, node!$C$2:$C$500,"="&amp;A240, deployment!$C$2:$C$500,"&lt;&gt;"&amp;""),"")</f>
        <v/>
      </c>
      <c r="AD240" s="72" t="str">
        <f>IF(A240&lt;&gt;"",SUMIFS(node!$M$2:$M$500, node!$C$2:$C$500,"="&amp;A240, deployment!$C$2:$C$500,"&lt;&gt;"&amp;""),"")</f>
        <v/>
      </c>
    </row>
    <row r="241" spans="1:30" ht="15.75" customHeight="1" x14ac:dyDescent="0.25">
      <c r="A241" s="58" t="str">
        <f>IF(ISNONTEXT(node_raw[[#This Row],[Column2]]), "", node_raw[[#This Row],[Column2]])</f>
        <v/>
      </c>
      <c r="B241" s="60" t="str">
        <f>IF(A241&lt;&gt;"", _xlfn.XLOOKUP(A241, node!$C$2:$C$500, node!$D$2:$D$500), "")</f>
        <v/>
      </c>
      <c r="C241" s="61" t="str">
        <f>IF(A241&lt;&gt;"", _xlfn.XLOOKUP(A241, node!$C$2:$C$500, node!$E$2:$E$500), "")</f>
        <v/>
      </c>
      <c r="D241" s="61" t="str">
        <f>IF(A241&lt;&gt;"",COUNTIFS(node!$C$2:$C$500,"="&amp;A241, node!$C$2:$C$500,"&lt;&gt;"&amp;""),"")</f>
        <v/>
      </c>
      <c r="E241" s="62" t="str">
        <f>IF(A241&lt;&gt;"",SUMIFS(node!$F$2:$F$500, node!$C$2:$C$500,"="&amp;A241, node!$C$2:$C$500,"&lt;&gt;"&amp;"")/(B241*D241),"")</f>
        <v/>
      </c>
      <c r="F241" s="77" t="str">
        <f>IF(A241&lt;&gt;"",SUMIFS(node!$H$2:$H$500, node!$C$2:$C$500,"="&amp;A241, node!$C$2:$C$500,"&lt;&gt;"&amp;"")/(C241*D241),"")</f>
        <v/>
      </c>
      <c r="G241" s="75" t="str">
        <f>IF(A241&lt;&gt;"",SUMIFS(deployment!$F$2:$F$500, deployment!$D$2:$D$500,"="&amp;A241, deployment!$D$2:$D$500,"&lt;&gt;"&amp;""),"")</f>
        <v/>
      </c>
      <c r="H241" s="12" t="str">
        <f>IF(A241&lt;&gt;"",SUMIFS(deployment!$G$2:$G$500, deployment!$D$2:$D$500,"="&amp;A241, deployment!$D$2:$D$500,"&lt;&gt;"&amp;""),"")</f>
        <v/>
      </c>
      <c r="I241" s="13" t="str">
        <f>IF(A241&lt;&gt;"",SUMIFS(deployment!$H$2:$H$500, deployment!$D$2:$D$500,"="&amp;A241, deployment!$D$2:$D$500,"&lt;&gt;"&amp;""),"")</f>
        <v/>
      </c>
      <c r="J241" s="15" t="str">
        <f>IF(A241&lt;&gt;"",SUMIFS(deployment!$I$2:$I$500, deployment!$D$2:$D$500,"="&amp;A241, deployment!$D$2:$D$500,"&lt;&gt;"&amp;""),"")</f>
        <v/>
      </c>
      <c r="K241" s="43" t="str">
        <f>IF(A241&lt;&gt;"",SUMIFS(deployment!$J$2:$J$500, deployment!$D$2:$D$500,"="&amp;A241, deployment!$D$2:$D$500,"&lt;&gt;"&amp;""),"")</f>
        <v/>
      </c>
      <c r="L241" s="43" t="str">
        <f>IF(A241&lt;&gt;"",SUMIFS(deployment!$K$2:$K$500, deployment!$D$2:$D$500,"="&amp;A241, deployment!$D$2:$D$500,"&lt;&gt;"&amp;""),"")</f>
        <v/>
      </c>
      <c r="M241" s="43" t="str">
        <f>IF(A241&lt;&gt;"",SUMIFS(deployment!$L$2:$L$500, deployment!$D$2:$D$500,"="&amp;A241, deployment!$D$2:$D$500,"&lt;&gt;"&amp;""),"")</f>
        <v/>
      </c>
      <c r="N241" s="43" t="str">
        <f>IF(A241&lt;&gt;"",SUMIFS(deployment!$M$2:$M$500, deployment!$D$2:$D$500,"="&amp;A241, deployment!$D$2:$D$500,"&lt;&gt;"&amp;""),"")</f>
        <v/>
      </c>
      <c r="O241" s="63"/>
      <c r="P241" s="64" t="str">
        <f t="shared" si="33"/>
        <v/>
      </c>
      <c r="Q241" s="64" t="str">
        <f t="shared" si="34"/>
        <v/>
      </c>
      <c r="R241" s="11" t="str">
        <f t="shared" si="35"/>
        <v/>
      </c>
      <c r="S241" s="11" t="str">
        <f t="shared" si="36"/>
        <v/>
      </c>
      <c r="T241" s="11" t="str">
        <f t="shared" si="37"/>
        <v/>
      </c>
      <c r="U241" s="11" t="str">
        <f t="shared" si="38"/>
        <v/>
      </c>
      <c r="V241" s="11" t="str">
        <f t="shared" si="39"/>
        <v/>
      </c>
      <c r="W241" s="11" t="str">
        <f t="shared" si="40"/>
        <v/>
      </c>
      <c r="X241" s="65" t="str">
        <f t="shared" si="41"/>
        <v/>
      </c>
      <c r="Y241" s="66" t="str">
        <f t="shared" si="42"/>
        <v/>
      </c>
      <c r="Z241" s="67" t="str">
        <f t="shared" si="43"/>
        <v/>
      </c>
      <c r="AA241" s="68" t="str">
        <f>IF(A241&lt;&gt;"", _xlfn.XLOOKUP(A241, node!$C$2:$C$500, node!$J$2:$J$500)*D241/O241, "")</f>
        <v/>
      </c>
      <c r="AB241" s="69" t="str">
        <f>IF(A241&lt;&gt;"", _xlfn.XLOOKUP(A241, node!$C$2:$C$500, node!$K$2:$K$500)*D241/O241, "")</f>
        <v/>
      </c>
      <c r="AC241" s="72" t="str">
        <f>IF(A241&lt;&gt;"",SUMIFS(node!$L$2:$L$500, node!$C$2:$C$500,"="&amp;A241, deployment!$C$2:$C$500,"&lt;&gt;"&amp;""),"")</f>
        <v/>
      </c>
      <c r="AD241" s="72" t="str">
        <f>IF(A241&lt;&gt;"",SUMIFS(node!$M$2:$M$500, node!$C$2:$C$500,"="&amp;A241, deployment!$C$2:$C$500,"&lt;&gt;"&amp;""),"")</f>
        <v/>
      </c>
    </row>
    <row r="242" spans="1:30" ht="15.75" customHeight="1" x14ac:dyDescent="0.25">
      <c r="A242" s="58" t="str">
        <f>IF(ISNONTEXT(node_raw[[#This Row],[Column2]]), "", node_raw[[#This Row],[Column2]])</f>
        <v/>
      </c>
      <c r="B242" s="60" t="str">
        <f>IF(A242&lt;&gt;"", _xlfn.XLOOKUP(A242, node!$C$2:$C$500, node!$D$2:$D$500), "")</f>
        <v/>
      </c>
      <c r="C242" s="61" t="str">
        <f>IF(A242&lt;&gt;"", _xlfn.XLOOKUP(A242, node!$C$2:$C$500, node!$E$2:$E$500), "")</f>
        <v/>
      </c>
      <c r="D242" s="61" t="str">
        <f>IF(A242&lt;&gt;"",COUNTIFS(node!$C$2:$C$500,"="&amp;A242, node!$C$2:$C$500,"&lt;&gt;"&amp;""),"")</f>
        <v/>
      </c>
      <c r="E242" s="62" t="str">
        <f>IF(A242&lt;&gt;"",SUMIFS(node!$F$2:$F$500, node!$C$2:$C$500,"="&amp;A242, node!$C$2:$C$500,"&lt;&gt;"&amp;"")/(B242*D242),"")</f>
        <v/>
      </c>
      <c r="F242" s="77" t="str">
        <f>IF(A242&lt;&gt;"",SUMIFS(node!$H$2:$H$500, node!$C$2:$C$500,"="&amp;A242, node!$C$2:$C$500,"&lt;&gt;"&amp;"")/(C242*D242),"")</f>
        <v/>
      </c>
      <c r="G242" s="75" t="str">
        <f>IF(A242&lt;&gt;"",SUMIFS(deployment!$F$2:$F$500, deployment!$D$2:$D$500,"="&amp;A242, deployment!$D$2:$D$500,"&lt;&gt;"&amp;""),"")</f>
        <v/>
      </c>
      <c r="H242" s="12" t="str">
        <f>IF(A242&lt;&gt;"",SUMIFS(deployment!$G$2:$G$500, deployment!$D$2:$D$500,"="&amp;A242, deployment!$D$2:$D$500,"&lt;&gt;"&amp;""),"")</f>
        <v/>
      </c>
      <c r="I242" s="13" t="str">
        <f>IF(A242&lt;&gt;"",SUMIFS(deployment!$H$2:$H$500, deployment!$D$2:$D$500,"="&amp;A242, deployment!$D$2:$D$500,"&lt;&gt;"&amp;""),"")</f>
        <v/>
      </c>
      <c r="J242" s="15" t="str">
        <f>IF(A242&lt;&gt;"",SUMIFS(deployment!$I$2:$I$500, deployment!$D$2:$D$500,"="&amp;A242, deployment!$D$2:$D$500,"&lt;&gt;"&amp;""),"")</f>
        <v/>
      </c>
      <c r="K242" s="43" t="str">
        <f>IF(A242&lt;&gt;"",SUMIFS(deployment!$J$2:$J$500, deployment!$D$2:$D$500,"="&amp;A242, deployment!$D$2:$D$500,"&lt;&gt;"&amp;""),"")</f>
        <v/>
      </c>
      <c r="L242" s="43" t="str">
        <f>IF(A242&lt;&gt;"",SUMIFS(deployment!$K$2:$K$500, deployment!$D$2:$D$500,"="&amp;A242, deployment!$D$2:$D$500,"&lt;&gt;"&amp;""),"")</f>
        <v/>
      </c>
      <c r="M242" s="43" t="str">
        <f>IF(A242&lt;&gt;"",SUMIFS(deployment!$L$2:$L$500, deployment!$D$2:$D$500,"="&amp;A242, deployment!$D$2:$D$500,"&lt;&gt;"&amp;""),"")</f>
        <v/>
      </c>
      <c r="N242" s="43" t="str">
        <f>IF(A242&lt;&gt;"",SUMIFS(deployment!$M$2:$M$500, deployment!$D$2:$D$500,"="&amp;A242, deployment!$D$2:$D$500,"&lt;&gt;"&amp;""),"")</f>
        <v/>
      </c>
      <c r="O242" s="63"/>
      <c r="P242" s="64" t="str">
        <f t="shared" si="33"/>
        <v/>
      </c>
      <c r="Q242" s="64" t="str">
        <f t="shared" si="34"/>
        <v/>
      </c>
      <c r="R242" s="11" t="str">
        <f t="shared" si="35"/>
        <v/>
      </c>
      <c r="S242" s="11" t="str">
        <f t="shared" si="36"/>
        <v/>
      </c>
      <c r="T242" s="11" t="str">
        <f t="shared" si="37"/>
        <v/>
      </c>
      <c r="U242" s="11" t="str">
        <f t="shared" si="38"/>
        <v/>
      </c>
      <c r="V242" s="11" t="str">
        <f t="shared" si="39"/>
        <v/>
      </c>
      <c r="W242" s="11" t="str">
        <f t="shared" si="40"/>
        <v/>
      </c>
      <c r="X242" s="65" t="str">
        <f t="shared" si="41"/>
        <v/>
      </c>
      <c r="Y242" s="66" t="str">
        <f t="shared" si="42"/>
        <v/>
      </c>
      <c r="Z242" s="67" t="str">
        <f t="shared" si="43"/>
        <v/>
      </c>
      <c r="AA242" s="68" t="str">
        <f>IF(A242&lt;&gt;"", _xlfn.XLOOKUP(A242, node!$C$2:$C$500, node!$J$2:$J$500)*D242/O242, "")</f>
        <v/>
      </c>
      <c r="AB242" s="69" t="str">
        <f>IF(A242&lt;&gt;"", _xlfn.XLOOKUP(A242, node!$C$2:$C$500, node!$K$2:$K$500)*D242/O242, "")</f>
        <v/>
      </c>
      <c r="AC242" s="72" t="str">
        <f>IF(A242&lt;&gt;"",SUMIFS(node!$L$2:$L$500, node!$C$2:$C$500,"="&amp;A242, deployment!$C$2:$C$500,"&lt;&gt;"&amp;""),"")</f>
        <v/>
      </c>
      <c r="AD242" s="72" t="str">
        <f>IF(A242&lt;&gt;"",SUMIFS(node!$M$2:$M$500, node!$C$2:$C$500,"="&amp;A242, deployment!$C$2:$C$500,"&lt;&gt;"&amp;""),"")</f>
        <v/>
      </c>
    </row>
    <row r="243" spans="1:30" ht="15.75" customHeight="1" x14ac:dyDescent="0.25">
      <c r="A243" s="58" t="str">
        <f>IF(ISNONTEXT(node_raw[[#This Row],[Column2]]), "", node_raw[[#This Row],[Column2]])</f>
        <v/>
      </c>
      <c r="B243" s="60" t="str">
        <f>IF(A243&lt;&gt;"", _xlfn.XLOOKUP(A243, node!$C$2:$C$500, node!$D$2:$D$500), "")</f>
        <v/>
      </c>
      <c r="C243" s="61" t="str">
        <f>IF(A243&lt;&gt;"", _xlfn.XLOOKUP(A243, node!$C$2:$C$500, node!$E$2:$E$500), "")</f>
        <v/>
      </c>
      <c r="D243" s="61" t="str">
        <f>IF(A243&lt;&gt;"",COUNTIFS(node!$C$2:$C$500,"="&amp;A243, node!$C$2:$C$500,"&lt;&gt;"&amp;""),"")</f>
        <v/>
      </c>
      <c r="E243" s="62" t="str">
        <f>IF(A243&lt;&gt;"",SUMIFS(node!$F$2:$F$500, node!$C$2:$C$500,"="&amp;A243, node!$C$2:$C$500,"&lt;&gt;"&amp;"")/(B243*D243),"")</f>
        <v/>
      </c>
      <c r="F243" s="77" t="str">
        <f>IF(A243&lt;&gt;"",SUMIFS(node!$H$2:$H$500, node!$C$2:$C$500,"="&amp;A243, node!$C$2:$C$500,"&lt;&gt;"&amp;"")/(C243*D243),"")</f>
        <v/>
      </c>
      <c r="G243" s="75" t="str">
        <f>IF(A243&lt;&gt;"",SUMIFS(deployment!$F$2:$F$500, deployment!$D$2:$D$500,"="&amp;A243, deployment!$D$2:$D$500,"&lt;&gt;"&amp;""),"")</f>
        <v/>
      </c>
      <c r="H243" s="12" t="str">
        <f>IF(A243&lt;&gt;"",SUMIFS(deployment!$G$2:$G$500, deployment!$D$2:$D$500,"="&amp;A243, deployment!$D$2:$D$500,"&lt;&gt;"&amp;""),"")</f>
        <v/>
      </c>
      <c r="I243" s="13" t="str">
        <f>IF(A243&lt;&gt;"",SUMIFS(deployment!$H$2:$H$500, deployment!$D$2:$D$500,"="&amp;A243, deployment!$D$2:$D$500,"&lt;&gt;"&amp;""),"")</f>
        <v/>
      </c>
      <c r="J243" s="15" t="str">
        <f>IF(A243&lt;&gt;"",SUMIFS(deployment!$I$2:$I$500, deployment!$D$2:$D$500,"="&amp;A243, deployment!$D$2:$D$500,"&lt;&gt;"&amp;""),"")</f>
        <v/>
      </c>
      <c r="K243" s="43" t="str">
        <f>IF(A243&lt;&gt;"",SUMIFS(deployment!$J$2:$J$500, deployment!$D$2:$D$500,"="&amp;A243, deployment!$D$2:$D$500,"&lt;&gt;"&amp;""),"")</f>
        <v/>
      </c>
      <c r="L243" s="43" t="str">
        <f>IF(A243&lt;&gt;"",SUMIFS(deployment!$K$2:$K$500, deployment!$D$2:$D$500,"="&amp;A243, deployment!$D$2:$D$500,"&lt;&gt;"&amp;""),"")</f>
        <v/>
      </c>
      <c r="M243" s="43" t="str">
        <f>IF(A243&lt;&gt;"",SUMIFS(deployment!$L$2:$L$500, deployment!$D$2:$D$500,"="&amp;A243, deployment!$D$2:$D$500,"&lt;&gt;"&amp;""),"")</f>
        <v/>
      </c>
      <c r="N243" s="43" t="str">
        <f>IF(A243&lt;&gt;"",SUMIFS(deployment!$M$2:$M$500, deployment!$D$2:$D$500,"="&amp;A243, deployment!$D$2:$D$500,"&lt;&gt;"&amp;""),"")</f>
        <v/>
      </c>
      <c r="O243" s="63"/>
      <c r="P243" s="64" t="str">
        <f t="shared" si="33"/>
        <v/>
      </c>
      <c r="Q243" s="64" t="str">
        <f t="shared" si="34"/>
        <v/>
      </c>
      <c r="R243" s="11" t="str">
        <f t="shared" si="35"/>
        <v/>
      </c>
      <c r="S243" s="11" t="str">
        <f t="shared" si="36"/>
        <v/>
      </c>
      <c r="T243" s="11" t="str">
        <f t="shared" si="37"/>
        <v/>
      </c>
      <c r="U243" s="11" t="str">
        <f t="shared" si="38"/>
        <v/>
      </c>
      <c r="V243" s="11" t="str">
        <f t="shared" si="39"/>
        <v/>
      </c>
      <c r="W243" s="11" t="str">
        <f t="shared" si="40"/>
        <v/>
      </c>
      <c r="X243" s="65" t="str">
        <f t="shared" si="41"/>
        <v/>
      </c>
      <c r="Y243" s="66" t="str">
        <f t="shared" si="42"/>
        <v/>
      </c>
      <c r="Z243" s="67" t="str">
        <f t="shared" si="43"/>
        <v/>
      </c>
      <c r="AA243" s="68" t="str">
        <f>IF(A243&lt;&gt;"", _xlfn.XLOOKUP(A243, node!$C$2:$C$500, node!$J$2:$J$500)*D243/O243, "")</f>
        <v/>
      </c>
      <c r="AB243" s="69" t="str">
        <f>IF(A243&lt;&gt;"", _xlfn.XLOOKUP(A243, node!$C$2:$C$500, node!$K$2:$K$500)*D243/O243, "")</f>
        <v/>
      </c>
      <c r="AC243" s="72" t="str">
        <f>IF(A243&lt;&gt;"",SUMIFS(node!$L$2:$L$500, node!$C$2:$C$500,"="&amp;A243, deployment!$C$2:$C$500,"&lt;&gt;"&amp;""),"")</f>
        <v/>
      </c>
      <c r="AD243" s="72" t="str">
        <f>IF(A243&lt;&gt;"",SUMIFS(node!$M$2:$M$500, node!$C$2:$C$500,"="&amp;A243, deployment!$C$2:$C$500,"&lt;&gt;"&amp;""),"")</f>
        <v/>
      </c>
    </row>
    <row r="244" spans="1:30" ht="15.75" customHeight="1" x14ac:dyDescent="0.25">
      <c r="A244" s="58" t="str">
        <f>IF(ISNONTEXT(node_raw[[#This Row],[Column2]]), "", node_raw[[#This Row],[Column2]])</f>
        <v/>
      </c>
      <c r="B244" s="60" t="str">
        <f>IF(A244&lt;&gt;"", _xlfn.XLOOKUP(A244, node!$C$2:$C$500, node!$D$2:$D$500), "")</f>
        <v/>
      </c>
      <c r="C244" s="61" t="str">
        <f>IF(A244&lt;&gt;"", _xlfn.XLOOKUP(A244, node!$C$2:$C$500, node!$E$2:$E$500), "")</f>
        <v/>
      </c>
      <c r="D244" s="61" t="str">
        <f>IF(A244&lt;&gt;"",COUNTIFS(node!$C$2:$C$500,"="&amp;A244, node!$C$2:$C$500,"&lt;&gt;"&amp;""),"")</f>
        <v/>
      </c>
      <c r="E244" s="62" t="str">
        <f>IF(A244&lt;&gt;"",SUMIFS(node!$F$2:$F$500, node!$C$2:$C$500,"="&amp;A244, node!$C$2:$C$500,"&lt;&gt;"&amp;"")/(B244*D244),"")</f>
        <v/>
      </c>
      <c r="F244" s="77" t="str">
        <f>IF(A244&lt;&gt;"",SUMIFS(node!$H$2:$H$500, node!$C$2:$C$500,"="&amp;A244, node!$C$2:$C$500,"&lt;&gt;"&amp;"")/(C244*D244),"")</f>
        <v/>
      </c>
      <c r="G244" s="75" t="str">
        <f>IF(A244&lt;&gt;"",SUMIFS(deployment!$F$2:$F$500, deployment!$D$2:$D$500,"="&amp;A244, deployment!$D$2:$D$500,"&lt;&gt;"&amp;""),"")</f>
        <v/>
      </c>
      <c r="H244" s="12" t="str">
        <f>IF(A244&lt;&gt;"",SUMIFS(deployment!$G$2:$G$500, deployment!$D$2:$D$500,"="&amp;A244, deployment!$D$2:$D$500,"&lt;&gt;"&amp;""),"")</f>
        <v/>
      </c>
      <c r="I244" s="13" t="str">
        <f>IF(A244&lt;&gt;"",SUMIFS(deployment!$H$2:$H$500, deployment!$D$2:$D$500,"="&amp;A244, deployment!$D$2:$D$500,"&lt;&gt;"&amp;""),"")</f>
        <v/>
      </c>
      <c r="J244" s="15" t="str">
        <f>IF(A244&lt;&gt;"",SUMIFS(deployment!$I$2:$I$500, deployment!$D$2:$D$500,"="&amp;A244, deployment!$D$2:$D$500,"&lt;&gt;"&amp;""),"")</f>
        <v/>
      </c>
      <c r="K244" s="43" t="str">
        <f>IF(A244&lt;&gt;"",SUMIFS(deployment!$J$2:$J$500, deployment!$D$2:$D$500,"="&amp;A244, deployment!$D$2:$D$500,"&lt;&gt;"&amp;""),"")</f>
        <v/>
      </c>
      <c r="L244" s="43" t="str">
        <f>IF(A244&lt;&gt;"",SUMIFS(deployment!$K$2:$K$500, deployment!$D$2:$D$500,"="&amp;A244, deployment!$D$2:$D$500,"&lt;&gt;"&amp;""),"")</f>
        <v/>
      </c>
      <c r="M244" s="43" t="str">
        <f>IF(A244&lt;&gt;"",SUMIFS(deployment!$L$2:$L$500, deployment!$D$2:$D$500,"="&amp;A244, deployment!$D$2:$D$500,"&lt;&gt;"&amp;""),"")</f>
        <v/>
      </c>
      <c r="N244" s="43" t="str">
        <f>IF(A244&lt;&gt;"",SUMIFS(deployment!$M$2:$M$500, deployment!$D$2:$D$500,"="&amp;A244, deployment!$D$2:$D$500,"&lt;&gt;"&amp;""),"")</f>
        <v/>
      </c>
      <c r="O244" s="63"/>
      <c r="P244" s="64" t="str">
        <f t="shared" si="33"/>
        <v/>
      </c>
      <c r="Q244" s="64" t="str">
        <f t="shared" si="34"/>
        <v/>
      </c>
      <c r="R244" s="11" t="str">
        <f t="shared" si="35"/>
        <v/>
      </c>
      <c r="S244" s="11" t="str">
        <f t="shared" si="36"/>
        <v/>
      </c>
      <c r="T244" s="11" t="str">
        <f t="shared" si="37"/>
        <v/>
      </c>
      <c r="U244" s="11" t="str">
        <f t="shared" si="38"/>
        <v/>
      </c>
      <c r="V244" s="11" t="str">
        <f t="shared" si="39"/>
        <v/>
      </c>
      <c r="W244" s="11" t="str">
        <f t="shared" si="40"/>
        <v/>
      </c>
      <c r="X244" s="65" t="str">
        <f t="shared" si="41"/>
        <v/>
      </c>
      <c r="Y244" s="66" t="str">
        <f t="shared" si="42"/>
        <v/>
      </c>
      <c r="Z244" s="67" t="str">
        <f t="shared" si="43"/>
        <v/>
      </c>
      <c r="AA244" s="68" t="str">
        <f>IF(A244&lt;&gt;"", _xlfn.XLOOKUP(A244, node!$C$2:$C$500, node!$J$2:$J$500)*D244/O244, "")</f>
        <v/>
      </c>
      <c r="AB244" s="69" t="str">
        <f>IF(A244&lt;&gt;"", _xlfn.XLOOKUP(A244, node!$C$2:$C$500, node!$K$2:$K$500)*D244/O244, "")</f>
        <v/>
      </c>
      <c r="AC244" s="72" t="str">
        <f>IF(A244&lt;&gt;"",SUMIFS(node!$L$2:$L$500, node!$C$2:$C$500,"="&amp;A244, deployment!$C$2:$C$500,"&lt;&gt;"&amp;""),"")</f>
        <v/>
      </c>
      <c r="AD244" s="72" t="str">
        <f>IF(A244&lt;&gt;"",SUMIFS(node!$M$2:$M$500, node!$C$2:$C$500,"="&amp;A244, deployment!$C$2:$C$500,"&lt;&gt;"&amp;""),"")</f>
        <v/>
      </c>
    </row>
    <row r="245" spans="1:30" ht="15.75" customHeight="1" x14ac:dyDescent="0.25">
      <c r="A245" s="58" t="str">
        <f>IF(ISNONTEXT(node_raw[[#This Row],[Column2]]), "", node_raw[[#This Row],[Column2]])</f>
        <v/>
      </c>
      <c r="B245" s="60" t="str">
        <f>IF(A245&lt;&gt;"", _xlfn.XLOOKUP(A245, node!$C$2:$C$500, node!$D$2:$D$500), "")</f>
        <v/>
      </c>
      <c r="C245" s="61" t="str">
        <f>IF(A245&lt;&gt;"", _xlfn.XLOOKUP(A245, node!$C$2:$C$500, node!$E$2:$E$500), "")</f>
        <v/>
      </c>
      <c r="D245" s="61" t="str">
        <f>IF(A245&lt;&gt;"",COUNTIFS(node!$C$2:$C$500,"="&amp;A245, node!$C$2:$C$500,"&lt;&gt;"&amp;""),"")</f>
        <v/>
      </c>
      <c r="E245" s="62" t="str">
        <f>IF(A245&lt;&gt;"",SUMIFS(node!$F$2:$F$500, node!$C$2:$C$500,"="&amp;A245, node!$C$2:$C$500,"&lt;&gt;"&amp;"")/(B245*D245),"")</f>
        <v/>
      </c>
      <c r="F245" s="77" t="str">
        <f>IF(A245&lt;&gt;"",SUMIFS(node!$H$2:$H$500, node!$C$2:$C$500,"="&amp;A245, node!$C$2:$C$500,"&lt;&gt;"&amp;"")/(C245*D245),"")</f>
        <v/>
      </c>
      <c r="G245" s="75" t="str">
        <f>IF(A245&lt;&gt;"",SUMIFS(deployment!$F$2:$F$500, deployment!$D$2:$D$500,"="&amp;A245, deployment!$D$2:$D$500,"&lt;&gt;"&amp;""),"")</f>
        <v/>
      </c>
      <c r="H245" s="12" t="str">
        <f>IF(A245&lt;&gt;"",SUMIFS(deployment!$G$2:$G$500, deployment!$D$2:$D$500,"="&amp;A245, deployment!$D$2:$D$500,"&lt;&gt;"&amp;""),"")</f>
        <v/>
      </c>
      <c r="I245" s="13" t="str">
        <f>IF(A245&lt;&gt;"",SUMIFS(deployment!$H$2:$H$500, deployment!$D$2:$D$500,"="&amp;A245, deployment!$D$2:$D$500,"&lt;&gt;"&amp;""),"")</f>
        <v/>
      </c>
      <c r="J245" s="15" t="str">
        <f>IF(A245&lt;&gt;"",SUMIFS(deployment!$I$2:$I$500, deployment!$D$2:$D$500,"="&amp;A245, deployment!$D$2:$D$500,"&lt;&gt;"&amp;""),"")</f>
        <v/>
      </c>
      <c r="K245" s="43" t="str">
        <f>IF(A245&lt;&gt;"",SUMIFS(deployment!$J$2:$J$500, deployment!$D$2:$D$500,"="&amp;A245, deployment!$D$2:$D$500,"&lt;&gt;"&amp;""),"")</f>
        <v/>
      </c>
      <c r="L245" s="43" t="str">
        <f>IF(A245&lt;&gt;"",SUMIFS(deployment!$K$2:$K$500, deployment!$D$2:$D$500,"="&amp;A245, deployment!$D$2:$D$500,"&lt;&gt;"&amp;""),"")</f>
        <v/>
      </c>
      <c r="M245" s="43" t="str">
        <f>IF(A245&lt;&gt;"",SUMIFS(deployment!$L$2:$L$500, deployment!$D$2:$D$500,"="&amp;A245, deployment!$D$2:$D$500,"&lt;&gt;"&amp;""),"")</f>
        <v/>
      </c>
      <c r="N245" s="43" t="str">
        <f>IF(A245&lt;&gt;"",SUMIFS(deployment!$M$2:$M$500, deployment!$D$2:$D$500,"="&amp;A245, deployment!$D$2:$D$500,"&lt;&gt;"&amp;""),"")</f>
        <v/>
      </c>
      <c r="O245" s="63"/>
      <c r="P245" s="64" t="str">
        <f t="shared" si="33"/>
        <v/>
      </c>
      <c r="Q245" s="64" t="str">
        <f t="shared" si="34"/>
        <v/>
      </c>
      <c r="R245" s="11" t="str">
        <f t="shared" si="35"/>
        <v/>
      </c>
      <c r="S245" s="11" t="str">
        <f t="shared" si="36"/>
        <v/>
      </c>
      <c r="T245" s="11" t="str">
        <f t="shared" si="37"/>
        <v/>
      </c>
      <c r="U245" s="11" t="str">
        <f t="shared" si="38"/>
        <v/>
      </c>
      <c r="V245" s="11" t="str">
        <f t="shared" si="39"/>
        <v/>
      </c>
      <c r="W245" s="11" t="str">
        <f t="shared" si="40"/>
        <v/>
      </c>
      <c r="X245" s="65" t="str">
        <f t="shared" si="41"/>
        <v/>
      </c>
      <c r="Y245" s="66" t="str">
        <f t="shared" si="42"/>
        <v/>
      </c>
      <c r="Z245" s="67" t="str">
        <f t="shared" si="43"/>
        <v/>
      </c>
      <c r="AA245" s="68" t="str">
        <f>IF(A245&lt;&gt;"", _xlfn.XLOOKUP(A245, node!$C$2:$C$500, node!$J$2:$J$500)*D245/O245, "")</f>
        <v/>
      </c>
      <c r="AB245" s="69" t="str">
        <f>IF(A245&lt;&gt;"", _xlfn.XLOOKUP(A245, node!$C$2:$C$500, node!$K$2:$K$500)*D245/O245, "")</f>
        <v/>
      </c>
      <c r="AC245" s="72" t="str">
        <f>IF(A245&lt;&gt;"",SUMIFS(node!$L$2:$L$500, node!$C$2:$C$500,"="&amp;A245, deployment!$C$2:$C$500,"&lt;&gt;"&amp;""),"")</f>
        <v/>
      </c>
      <c r="AD245" s="72" t="str">
        <f>IF(A245&lt;&gt;"",SUMIFS(node!$M$2:$M$500, node!$C$2:$C$500,"="&amp;A245, deployment!$C$2:$C$500,"&lt;&gt;"&amp;""),"")</f>
        <v/>
      </c>
    </row>
    <row r="246" spans="1:30" ht="15.75" customHeight="1" x14ac:dyDescent="0.25">
      <c r="A246" s="58" t="str">
        <f>IF(ISNONTEXT(node_raw[[#This Row],[Column2]]), "", node_raw[[#This Row],[Column2]])</f>
        <v/>
      </c>
      <c r="B246" s="60" t="str">
        <f>IF(A246&lt;&gt;"", _xlfn.XLOOKUP(A246, node!$C$2:$C$500, node!$D$2:$D$500), "")</f>
        <v/>
      </c>
      <c r="C246" s="61" t="str">
        <f>IF(A246&lt;&gt;"", _xlfn.XLOOKUP(A246, node!$C$2:$C$500, node!$E$2:$E$500), "")</f>
        <v/>
      </c>
      <c r="D246" s="61" t="str">
        <f>IF(A246&lt;&gt;"",COUNTIFS(node!$C$2:$C$500,"="&amp;A246, node!$C$2:$C$500,"&lt;&gt;"&amp;""),"")</f>
        <v/>
      </c>
      <c r="E246" s="62" t="str">
        <f>IF(A246&lt;&gt;"",SUMIFS(node!$F$2:$F$500, node!$C$2:$C$500,"="&amp;A246, node!$C$2:$C$500,"&lt;&gt;"&amp;"")/(B246*D246),"")</f>
        <v/>
      </c>
      <c r="F246" s="77" t="str">
        <f>IF(A246&lt;&gt;"",SUMIFS(node!$H$2:$H$500, node!$C$2:$C$500,"="&amp;A246, node!$C$2:$C$500,"&lt;&gt;"&amp;"")/(C246*D246),"")</f>
        <v/>
      </c>
      <c r="G246" s="75" t="str">
        <f>IF(A246&lt;&gt;"",SUMIFS(deployment!$F$2:$F$500, deployment!$D$2:$D$500,"="&amp;A246, deployment!$D$2:$D$500,"&lt;&gt;"&amp;""),"")</f>
        <v/>
      </c>
      <c r="H246" s="12" t="str">
        <f>IF(A246&lt;&gt;"",SUMIFS(deployment!$G$2:$G$500, deployment!$D$2:$D$500,"="&amp;A246, deployment!$D$2:$D$500,"&lt;&gt;"&amp;""),"")</f>
        <v/>
      </c>
      <c r="I246" s="13" t="str">
        <f>IF(A246&lt;&gt;"",SUMIFS(deployment!$H$2:$H$500, deployment!$D$2:$D$500,"="&amp;A246, deployment!$D$2:$D$500,"&lt;&gt;"&amp;""),"")</f>
        <v/>
      </c>
      <c r="J246" s="15" t="str">
        <f>IF(A246&lt;&gt;"",SUMIFS(deployment!$I$2:$I$500, deployment!$D$2:$D$500,"="&amp;A246, deployment!$D$2:$D$500,"&lt;&gt;"&amp;""),"")</f>
        <v/>
      </c>
      <c r="K246" s="43" t="str">
        <f>IF(A246&lt;&gt;"",SUMIFS(deployment!$J$2:$J$500, deployment!$D$2:$D$500,"="&amp;A246, deployment!$D$2:$D$500,"&lt;&gt;"&amp;""),"")</f>
        <v/>
      </c>
      <c r="L246" s="43" t="str">
        <f>IF(A246&lt;&gt;"",SUMIFS(deployment!$K$2:$K$500, deployment!$D$2:$D$500,"="&amp;A246, deployment!$D$2:$D$500,"&lt;&gt;"&amp;""),"")</f>
        <v/>
      </c>
      <c r="M246" s="43" t="str">
        <f>IF(A246&lt;&gt;"",SUMIFS(deployment!$L$2:$L$500, deployment!$D$2:$D$500,"="&amp;A246, deployment!$D$2:$D$500,"&lt;&gt;"&amp;""),"")</f>
        <v/>
      </c>
      <c r="N246" s="43" t="str">
        <f>IF(A246&lt;&gt;"",SUMIFS(deployment!$M$2:$M$500, deployment!$D$2:$D$500,"="&amp;A246, deployment!$D$2:$D$500,"&lt;&gt;"&amp;""),"")</f>
        <v/>
      </c>
      <c r="O246" s="63"/>
      <c r="P246" s="64" t="str">
        <f t="shared" si="33"/>
        <v/>
      </c>
      <c r="Q246" s="64" t="str">
        <f t="shared" si="34"/>
        <v/>
      </c>
      <c r="R246" s="11" t="str">
        <f t="shared" si="35"/>
        <v/>
      </c>
      <c r="S246" s="11" t="str">
        <f t="shared" si="36"/>
        <v/>
      </c>
      <c r="T246" s="11" t="str">
        <f t="shared" si="37"/>
        <v/>
      </c>
      <c r="U246" s="11" t="str">
        <f t="shared" si="38"/>
        <v/>
      </c>
      <c r="V246" s="11" t="str">
        <f t="shared" si="39"/>
        <v/>
      </c>
      <c r="W246" s="11" t="str">
        <f t="shared" si="40"/>
        <v/>
      </c>
      <c r="X246" s="65" t="str">
        <f t="shared" si="41"/>
        <v/>
      </c>
      <c r="Y246" s="66" t="str">
        <f t="shared" si="42"/>
        <v/>
      </c>
      <c r="Z246" s="67" t="str">
        <f t="shared" si="43"/>
        <v/>
      </c>
      <c r="AA246" s="68" t="str">
        <f>IF(A246&lt;&gt;"", _xlfn.XLOOKUP(A246, node!$C$2:$C$500, node!$J$2:$J$500)*D246/O246, "")</f>
        <v/>
      </c>
      <c r="AB246" s="69" t="str">
        <f>IF(A246&lt;&gt;"", _xlfn.XLOOKUP(A246, node!$C$2:$C$500, node!$K$2:$K$500)*D246/O246, "")</f>
        <v/>
      </c>
      <c r="AC246" s="72" t="str">
        <f>IF(A246&lt;&gt;"",SUMIFS(node!$L$2:$L$500, node!$C$2:$C$500,"="&amp;A246, deployment!$C$2:$C$500,"&lt;&gt;"&amp;""),"")</f>
        <v/>
      </c>
      <c r="AD246" s="72" t="str">
        <f>IF(A246&lt;&gt;"",SUMIFS(node!$M$2:$M$500, node!$C$2:$C$500,"="&amp;A246, deployment!$C$2:$C$500,"&lt;&gt;"&amp;""),"")</f>
        <v/>
      </c>
    </row>
    <row r="247" spans="1:30" ht="15.75" customHeight="1" x14ac:dyDescent="0.25">
      <c r="A247" s="58" t="str">
        <f>IF(ISNONTEXT(node_raw[[#This Row],[Column2]]), "", node_raw[[#This Row],[Column2]])</f>
        <v/>
      </c>
      <c r="B247" s="60" t="str">
        <f>IF(A247&lt;&gt;"", _xlfn.XLOOKUP(A247, node!$C$2:$C$500, node!$D$2:$D$500), "")</f>
        <v/>
      </c>
      <c r="C247" s="61" t="str">
        <f>IF(A247&lt;&gt;"", _xlfn.XLOOKUP(A247, node!$C$2:$C$500, node!$E$2:$E$500), "")</f>
        <v/>
      </c>
      <c r="D247" s="61" t="str">
        <f>IF(A247&lt;&gt;"",COUNTIFS(node!$C$2:$C$500,"="&amp;A247, node!$C$2:$C$500,"&lt;&gt;"&amp;""),"")</f>
        <v/>
      </c>
      <c r="E247" s="62" t="str">
        <f>IF(A247&lt;&gt;"",SUMIFS(node!$F$2:$F$500, node!$C$2:$C$500,"="&amp;A247, node!$C$2:$C$500,"&lt;&gt;"&amp;"")/(B247*D247),"")</f>
        <v/>
      </c>
      <c r="F247" s="77" t="str">
        <f>IF(A247&lt;&gt;"",SUMIFS(node!$H$2:$H$500, node!$C$2:$C$500,"="&amp;A247, node!$C$2:$C$500,"&lt;&gt;"&amp;"")/(C247*D247),"")</f>
        <v/>
      </c>
      <c r="G247" s="75" t="str">
        <f>IF(A247&lt;&gt;"",SUMIFS(deployment!$F$2:$F$500, deployment!$D$2:$D$500,"="&amp;A247, deployment!$D$2:$D$500,"&lt;&gt;"&amp;""),"")</f>
        <v/>
      </c>
      <c r="H247" s="12" t="str">
        <f>IF(A247&lt;&gt;"",SUMIFS(deployment!$G$2:$G$500, deployment!$D$2:$D$500,"="&amp;A247, deployment!$D$2:$D$500,"&lt;&gt;"&amp;""),"")</f>
        <v/>
      </c>
      <c r="I247" s="13" t="str">
        <f>IF(A247&lt;&gt;"",SUMIFS(deployment!$H$2:$H$500, deployment!$D$2:$D$500,"="&amp;A247, deployment!$D$2:$D$500,"&lt;&gt;"&amp;""),"")</f>
        <v/>
      </c>
      <c r="J247" s="15" t="str">
        <f>IF(A247&lt;&gt;"",SUMIFS(deployment!$I$2:$I$500, deployment!$D$2:$D$500,"="&amp;A247, deployment!$D$2:$D$500,"&lt;&gt;"&amp;""),"")</f>
        <v/>
      </c>
      <c r="K247" s="43" t="str">
        <f>IF(A247&lt;&gt;"",SUMIFS(deployment!$J$2:$J$500, deployment!$D$2:$D$500,"="&amp;A247, deployment!$D$2:$D$500,"&lt;&gt;"&amp;""),"")</f>
        <v/>
      </c>
      <c r="L247" s="43" t="str">
        <f>IF(A247&lt;&gt;"",SUMIFS(deployment!$K$2:$K$500, deployment!$D$2:$D$500,"="&amp;A247, deployment!$D$2:$D$500,"&lt;&gt;"&amp;""),"")</f>
        <v/>
      </c>
      <c r="M247" s="43" t="str">
        <f>IF(A247&lt;&gt;"",SUMIFS(deployment!$L$2:$L$500, deployment!$D$2:$D$500,"="&amp;A247, deployment!$D$2:$D$500,"&lt;&gt;"&amp;""),"")</f>
        <v/>
      </c>
      <c r="N247" s="43" t="str">
        <f>IF(A247&lt;&gt;"",SUMIFS(deployment!$M$2:$M$500, deployment!$D$2:$D$500,"="&amp;A247, deployment!$D$2:$D$500,"&lt;&gt;"&amp;""),"")</f>
        <v/>
      </c>
      <c r="O247" s="63"/>
      <c r="P247" s="64" t="str">
        <f t="shared" si="33"/>
        <v/>
      </c>
      <c r="Q247" s="64" t="str">
        <f t="shared" si="34"/>
        <v/>
      </c>
      <c r="R247" s="11" t="str">
        <f t="shared" si="35"/>
        <v/>
      </c>
      <c r="S247" s="11" t="str">
        <f t="shared" si="36"/>
        <v/>
      </c>
      <c r="T247" s="11" t="str">
        <f t="shared" si="37"/>
        <v/>
      </c>
      <c r="U247" s="11" t="str">
        <f t="shared" si="38"/>
        <v/>
      </c>
      <c r="V247" s="11" t="str">
        <f t="shared" si="39"/>
        <v/>
      </c>
      <c r="W247" s="11" t="str">
        <f t="shared" si="40"/>
        <v/>
      </c>
      <c r="X247" s="65" t="str">
        <f t="shared" si="41"/>
        <v/>
      </c>
      <c r="Y247" s="66" t="str">
        <f t="shared" si="42"/>
        <v/>
      </c>
      <c r="Z247" s="67" t="str">
        <f t="shared" si="43"/>
        <v/>
      </c>
      <c r="AA247" s="68" t="str">
        <f>IF(A247&lt;&gt;"", _xlfn.XLOOKUP(A247, node!$C$2:$C$500, node!$J$2:$J$500)*D247/O247, "")</f>
        <v/>
      </c>
      <c r="AB247" s="69" t="str">
        <f>IF(A247&lt;&gt;"", _xlfn.XLOOKUP(A247, node!$C$2:$C$500, node!$K$2:$K$500)*D247/O247, "")</f>
        <v/>
      </c>
      <c r="AC247" s="72" t="str">
        <f>IF(A247&lt;&gt;"",SUMIFS(node!$L$2:$L$500, node!$C$2:$C$500,"="&amp;A247, deployment!$C$2:$C$500,"&lt;&gt;"&amp;""),"")</f>
        <v/>
      </c>
      <c r="AD247" s="72" t="str">
        <f>IF(A247&lt;&gt;"",SUMIFS(node!$M$2:$M$500, node!$C$2:$C$500,"="&amp;A247, deployment!$C$2:$C$500,"&lt;&gt;"&amp;""),"")</f>
        <v/>
      </c>
    </row>
    <row r="248" spans="1:30" ht="15.75" customHeight="1" x14ac:dyDescent="0.25">
      <c r="A248" s="58" t="str">
        <f>IF(ISNONTEXT(node_raw[[#This Row],[Column2]]), "", node_raw[[#This Row],[Column2]])</f>
        <v/>
      </c>
      <c r="B248" s="60" t="str">
        <f>IF(A248&lt;&gt;"", _xlfn.XLOOKUP(A248, node!$C$2:$C$500, node!$D$2:$D$500), "")</f>
        <v/>
      </c>
      <c r="C248" s="61" t="str">
        <f>IF(A248&lt;&gt;"", _xlfn.XLOOKUP(A248, node!$C$2:$C$500, node!$E$2:$E$500), "")</f>
        <v/>
      </c>
      <c r="D248" s="61" t="str">
        <f>IF(A248&lt;&gt;"",COUNTIFS(node!$C$2:$C$500,"="&amp;A248, node!$C$2:$C$500,"&lt;&gt;"&amp;""),"")</f>
        <v/>
      </c>
      <c r="E248" s="62" t="str">
        <f>IF(A248&lt;&gt;"",SUMIFS(node!$F$2:$F$500, node!$C$2:$C$500,"="&amp;A248, node!$C$2:$C$500,"&lt;&gt;"&amp;"")/(B248*D248),"")</f>
        <v/>
      </c>
      <c r="F248" s="77" t="str">
        <f>IF(A248&lt;&gt;"",SUMIFS(node!$H$2:$H$500, node!$C$2:$C$500,"="&amp;A248, node!$C$2:$C$500,"&lt;&gt;"&amp;"")/(C248*D248),"")</f>
        <v/>
      </c>
      <c r="G248" s="75" t="str">
        <f>IF(A248&lt;&gt;"",SUMIFS(deployment!$F$2:$F$500, deployment!$D$2:$D$500,"="&amp;A248, deployment!$D$2:$D$500,"&lt;&gt;"&amp;""),"")</f>
        <v/>
      </c>
      <c r="H248" s="12" t="str">
        <f>IF(A248&lt;&gt;"",SUMIFS(deployment!$G$2:$G$500, deployment!$D$2:$D$500,"="&amp;A248, deployment!$D$2:$D$500,"&lt;&gt;"&amp;""),"")</f>
        <v/>
      </c>
      <c r="I248" s="13" t="str">
        <f>IF(A248&lt;&gt;"",SUMIFS(deployment!$H$2:$H$500, deployment!$D$2:$D$500,"="&amp;A248, deployment!$D$2:$D$500,"&lt;&gt;"&amp;""),"")</f>
        <v/>
      </c>
      <c r="J248" s="15" t="str">
        <f>IF(A248&lt;&gt;"",SUMIFS(deployment!$I$2:$I$500, deployment!$D$2:$D$500,"="&amp;A248, deployment!$D$2:$D$500,"&lt;&gt;"&amp;""),"")</f>
        <v/>
      </c>
      <c r="K248" s="43" t="str">
        <f>IF(A248&lt;&gt;"",SUMIFS(deployment!$J$2:$J$500, deployment!$D$2:$D$500,"="&amp;A248, deployment!$D$2:$D$500,"&lt;&gt;"&amp;""),"")</f>
        <v/>
      </c>
      <c r="L248" s="43" t="str">
        <f>IF(A248&lt;&gt;"",SUMIFS(deployment!$K$2:$K$500, deployment!$D$2:$D$500,"="&amp;A248, deployment!$D$2:$D$500,"&lt;&gt;"&amp;""),"")</f>
        <v/>
      </c>
      <c r="M248" s="43" t="str">
        <f>IF(A248&lt;&gt;"",SUMIFS(deployment!$L$2:$L$500, deployment!$D$2:$D$500,"="&amp;A248, deployment!$D$2:$D$500,"&lt;&gt;"&amp;""),"")</f>
        <v/>
      </c>
      <c r="N248" s="43" t="str">
        <f>IF(A248&lt;&gt;"",SUMIFS(deployment!$M$2:$M$500, deployment!$D$2:$D$500,"="&amp;A248, deployment!$D$2:$D$500,"&lt;&gt;"&amp;""),"")</f>
        <v/>
      </c>
      <c r="O248" s="63"/>
      <c r="P248" s="64" t="str">
        <f t="shared" si="33"/>
        <v/>
      </c>
      <c r="Q248" s="64" t="str">
        <f t="shared" si="34"/>
        <v/>
      </c>
      <c r="R248" s="11" t="str">
        <f t="shared" si="35"/>
        <v/>
      </c>
      <c r="S248" s="11" t="str">
        <f t="shared" si="36"/>
        <v/>
      </c>
      <c r="T248" s="11" t="str">
        <f t="shared" si="37"/>
        <v/>
      </c>
      <c r="U248" s="11" t="str">
        <f t="shared" si="38"/>
        <v/>
      </c>
      <c r="V248" s="11" t="str">
        <f t="shared" si="39"/>
        <v/>
      </c>
      <c r="W248" s="11" t="str">
        <f t="shared" si="40"/>
        <v/>
      </c>
      <c r="X248" s="65" t="str">
        <f t="shared" si="41"/>
        <v/>
      </c>
      <c r="Y248" s="66" t="str">
        <f t="shared" si="42"/>
        <v/>
      </c>
      <c r="Z248" s="67" t="str">
        <f t="shared" si="43"/>
        <v/>
      </c>
      <c r="AA248" s="68" t="str">
        <f>IF(A248&lt;&gt;"", _xlfn.XLOOKUP(A248, node!$C$2:$C$500, node!$J$2:$J$500)*D248/O248, "")</f>
        <v/>
      </c>
      <c r="AB248" s="69" t="str">
        <f>IF(A248&lt;&gt;"", _xlfn.XLOOKUP(A248, node!$C$2:$C$500, node!$K$2:$K$500)*D248/O248, "")</f>
        <v/>
      </c>
      <c r="AC248" s="72" t="str">
        <f>IF(A248&lt;&gt;"",SUMIFS(node!$L$2:$L$500, node!$C$2:$C$500,"="&amp;A248, deployment!$C$2:$C$500,"&lt;&gt;"&amp;""),"")</f>
        <v/>
      </c>
      <c r="AD248" s="72" t="str">
        <f>IF(A248&lt;&gt;"",SUMIFS(node!$M$2:$M$500, node!$C$2:$C$500,"="&amp;A248, deployment!$C$2:$C$500,"&lt;&gt;"&amp;""),"")</f>
        <v/>
      </c>
    </row>
    <row r="249" spans="1:30" ht="15.75" customHeight="1" x14ac:dyDescent="0.25">
      <c r="A249" s="58" t="str">
        <f>IF(ISNONTEXT(node_raw[[#This Row],[Column2]]), "", node_raw[[#This Row],[Column2]])</f>
        <v/>
      </c>
      <c r="B249" s="60" t="str">
        <f>IF(A249&lt;&gt;"", _xlfn.XLOOKUP(A249, node!$C$2:$C$500, node!$D$2:$D$500), "")</f>
        <v/>
      </c>
      <c r="C249" s="61" t="str">
        <f>IF(A249&lt;&gt;"", _xlfn.XLOOKUP(A249, node!$C$2:$C$500, node!$E$2:$E$500), "")</f>
        <v/>
      </c>
      <c r="D249" s="61" t="str">
        <f>IF(A249&lt;&gt;"",COUNTIFS(node!$C$2:$C$500,"="&amp;A249, node!$C$2:$C$500,"&lt;&gt;"&amp;""),"")</f>
        <v/>
      </c>
      <c r="E249" s="62" t="str">
        <f>IF(A249&lt;&gt;"",SUMIFS(node!$F$2:$F$500, node!$C$2:$C$500,"="&amp;A249, node!$C$2:$C$500,"&lt;&gt;"&amp;"")/(B249*D249),"")</f>
        <v/>
      </c>
      <c r="F249" s="77" t="str">
        <f>IF(A249&lt;&gt;"",SUMIFS(node!$H$2:$H$500, node!$C$2:$C$500,"="&amp;A249, node!$C$2:$C$500,"&lt;&gt;"&amp;"")/(C249*D249),"")</f>
        <v/>
      </c>
      <c r="G249" s="75" t="str">
        <f>IF(A249&lt;&gt;"",SUMIFS(deployment!$F$2:$F$500, deployment!$D$2:$D$500,"="&amp;A249, deployment!$D$2:$D$500,"&lt;&gt;"&amp;""),"")</f>
        <v/>
      </c>
      <c r="H249" s="12" t="str">
        <f>IF(A249&lt;&gt;"",SUMIFS(deployment!$G$2:$G$500, deployment!$D$2:$D$500,"="&amp;A249, deployment!$D$2:$D$500,"&lt;&gt;"&amp;""),"")</f>
        <v/>
      </c>
      <c r="I249" s="13" t="str">
        <f>IF(A249&lt;&gt;"",SUMIFS(deployment!$H$2:$H$500, deployment!$D$2:$D$500,"="&amp;A249, deployment!$D$2:$D$500,"&lt;&gt;"&amp;""),"")</f>
        <v/>
      </c>
      <c r="J249" s="15" t="str">
        <f>IF(A249&lt;&gt;"",SUMIFS(deployment!$I$2:$I$500, deployment!$D$2:$D$500,"="&amp;A249, deployment!$D$2:$D$500,"&lt;&gt;"&amp;""),"")</f>
        <v/>
      </c>
      <c r="K249" s="43" t="str">
        <f>IF(A249&lt;&gt;"",SUMIFS(deployment!$J$2:$J$500, deployment!$D$2:$D$500,"="&amp;A249, deployment!$D$2:$D$500,"&lt;&gt;"&amp;""),"")</f>
        <v/>
      </c>
      <c r="L249" s="43" t="str">
        <f>IF(A249&lt;&gt;"",SUMIFS(deployment!$K$2:$K$500, deployment!$D$2:$D$500,"="&amp;A249, deployment!$D$2:$D$500,"&lt;&gt;"&amp;""),"")</f>
        <v/>
      </c>
      <c r="M249" s="43" t="str">
        <f>IF(A249&lt;&gt;"",SUMIFS(deployment!$L$2:$L$500, deployment!$D$2:$D$500,"="&amp;A249, deployment!$D$2:$D$500,"&lt;&gt;"&amp;""),"")</f>
        <v/>
      </c>
      <c r="N249" s="43" t="str">
        <f>IF(A249&lt;&gt;"",SUMIFS(deployment!$M$2:$M$500, deployment!$D$2:$D$500,"="&amp;A249, deployment!$D$2:$D$500,"&lt;&gt;"&amp;""),"")</f>
        <v/>
      </c>
      <c r="O249" s="63"/>
      <c r="P249" s="64" t="str">
        <f t="shared" si="33"/>
        <v/>
      </c>
      <c r="Q249" s="64" t="str">
        <f t="shared" si="34"/>
        <v/>
      </c>
      <c r="R249" s="11" t="str">
        <f t="shared" si="35"/>
        <v/>
      </c>
      <c r="S249" s="11" t="str">
        <f t="shared" si="36"/>
        <v/>
      </c>
      <c r="T249" s="11" t="str">
        <f t="shared" si="37"/>
        <v/>
      </c>
      <c r="U249" s="11" t="str">
        <f t="shared" si="38"/>
        <v/>
      </c>
      <c r="V249" s="11" t="str">
        <f t="shared" si="39"/>
        <v/>
      </c>
      <c r="W249" s="11" t="str">
        <f t="shared" si="40"/>
        <v/>
      </c>
      <c r="X249" s="65" t="str">
        <f t="shared" si="41"/>
        <v/>
      </c>
      <c r="Y249" s="66" t="str">
        <f t="shared" si="42"/>
        <v/>
      </c>
      <c r="Z249" s="67" t="str">
        <f t="shared" si="43"/>
        <v/>
      </c>
      <c r="AA249" s="68" t="str">
        <f>IF(A249&lt;&gt;"", _xlfn.XLOOKUP(A249, node!$C$2:$C$500, node!$J$2:$J$500)*D249/O249, "")</f>
        <v/>
      </c>
      <c r="AB249" s="69" t="str">
        <f>IF(A249&lt;&gt;"", _xlfn.XLOOKUP(A249, node!$C$2:$C$500, node!$K$2:$K$500)*D249/O249, "")</f>
        <v/>
      </c>
      <c r="AC249" s="72" t="str">
        <f>IF(A249&lt;&gt;"",SUMIFS(node!$L$2:$L$500, node!$C$2:$C$500,"="&amp;A249, deployment!$C$2:$C$500,"&lt;&gt;"&amp;""),"")</f>
        <v/>
      </c>
      <c r="AD249" s="72" t="str">
        <f>IF(A249&lt;&gt;"",SUMIFS(node!$M$2:$M$500, node!$C$2:$C$500,"="&amp;A249, deployment!$C$2:$C$500,"&lt;&gt;"&amp;""),"")</f>
        <v/>
      </c>
    </row>
    <row r="250" spans="1:30" ht="15.75" customHeight="1" x14ac:dyDescent="0.25">
      <c r="A250" s="58" t="str">
        <f>IF(ISNONTEXT(node_raw[[#This Row],[Column2]]), "", node_raw[[#This Row],[Column2]])</f>
        <v/>
      </c>
      <c r="B250" s="60" t="str">
        <f>IF(A250&lt;&gt;"", _xlfn.XLOOKUP(A250, node!$C$2:$C$500, node!$D$2:$D$500), "")</f>
        <v/>
      </c>
      <c r="C250" s="61" t="str">
        <f>IF(A250&lt;&gt;"", _xlfn.XLOOKUP(A250, node!$C$2:$C$500, node!$E$2:$E$500), "")</f>
        <v/>
      </c>
      <c r="D250" s="61" t="str">
        <f>IF(A250&lt;&gt;"",COUNTIFS(node!$C$2:$C$500,"="&amp;A250, node!$C$2:$C$500,"&lt;&gt;"&amp;""),"")</f>
        <v/>
      </c>
      <c r="E250" s="62" t="str">
        <f>IF(A250&lt;&gt;"",SUMIFS(node!$F$2:$F$500, node!$C$2:$C$500,"="&amp;A250, node!$C$2:$C$500,"&lt;&gt;"&amp;"")/(B250*D250),"")</f>
        <v/>
      </c>
      <c r="F250" s="77" t="str">
        <f>IF(A250&lt;&gt;"",SUMIFS(node!$H$2:$H$500, node!$C$2:$C$500,"="&amp;A250, node!$C$2:$C$500,"&lt;&gt;"&amp;"")/(C250*D250),"")</f>
        <v/>
      </c>
      <c r="G250" s="75" t="str">
        <f>IF(A250&lt;&gt;"",SUMIFS(deployment!$F$2:$F$500, deployment!$D$2:$D$500,"="&amp;A250, deployment!$D$2:$D$500,"&lt;&gt;"&amp;""),"")</f>
        <v/>
      </c>
      <c r="H250" s="12" t="str">
        <f>IF(A250&lt;&gt;"",SUMIFS(deployment!$G$2:$G$500, deployment!$D$2:$D$500,"="&amp;A250, deployment!$D$2:$D$500,"&lt;&gt;"&amp;""),"")</f>
        <v/>
      </c>
      <c r="I250" s="13" t="str">
        <f>IF(A250&lt;&gt;"",SUMIFS(deployment!$H$2:$H$500, deployment!$D$2:$D$500,"="&amp;A250, deployment!$D$2:$D$500,"&lt;&gt;"&amp;""),"")</f>
        <v/>
      </c>
      <c r="J250" s="15" t="str">
        <f>IF(A250&lt;&gt;"",SUMIFS(deployment!$I$2:$I$500, deployment!$D$2:$D$500,"="&amp;A250, deployment!$D$2:$D$500,"&lt;&gt;"&amp;""),"")</f>
        <v/>
      </c>
      <c r="K250" s="43" t="str">
        <f>IF(A250&lt;&gt;"",SUMIFS(deployment!$J$2:$J$500, deployment!$D$2:$D$500,"="&amp;A250, deployment!$D$2:$D$500,"&lt;&gt;"&amp;""),"")</f>
        <v/>
      </c>
      <c r="L250" s="43" t="str">
        <f>IF(A250&lt;&gt;"",SUMIFS(deployment!$K$2:$K$500, deployment!$D$2:$D$500,"="&amp;A250, deployment!$D$2:$D$500,"&lt;&gt;"&amp;""),"")</f>
        <v/>
      </c>
      <c r="M250" s="43" t="str">
        <f>IF(A250&lt;&gt;"",SUMIFS(deployment!$L$2:$L$500, deployment!$D$2:$D$500,"="&amp;A250, deployment!$D$2:$D$500,"&lt;&gt;"&amp;""),"")</f>
        <v/>
      </c>
      <c r="N250" s="43" t="str">
        <f>IF(A250&lt;&gt;"",SUMIFS(deployment!$M$2:$M$500, deployment!$D$2:$D$500,"="&amp;A250, deployment!$D$2:$D$500,"&lt;&gt;"&amp;""),"")</f>
        <v/>
      </c>
      <c r="O250" s="63"/>
      <c r="P250" s="64" t="str">
        <f t="shared" si="33"/>
        <v/>
      </c>
      <c r="Q250" s="64" t="str">
        <f t="shared" si="34"/>
        <v/>
      </c>
      <c r="R250" s="11" t="str">
        <f t="shared" si="35"/>
        <v/>
      </c>
      <c r="S250" s="11" t="str">
        <f t="shared" si="36"/>
        <v/>
      </c>
      <c r="T250" s="11" t="str">
        <f t="shared" si="37"/>
        <v/>
      </c>
      <c r="U250" s="11" t="str">
        <f t="shared" si="38"/>
        <v/>
      </c>
      <c r="V250" s="11" t="str">
        <f t="shared" si="39"/>
        <v/>
      </c>
      <c r="W250" s="11" t="str">
        <f t="shared" si="40"/>
        <v/>
      </c>
      <c r="X250" s="65" t="str">
        <f t="shared" si="41"/>
        <v/>
      </c>
      <c r="Y250" s="66" t="str">
        <f t="shared" si="42"/>
        <v/>
      </c>
      <c r="Z250" s="67" t="str">
        <f t="shared" si="43"/>
        <v/>
      </c>
      <c r="AA250" s="68" t="str">
        <f>IF(A250&lt;&gt;"", _xlfn.XLOOKUP(A250, node!$C$2:$C$500, node!$J$2:$J$500)*D250/O250, "")</f>
        <v/>
      </c>
      <c r="AB250" s="69" t="str">
        <f>IF(A250&lt;&gt;"", _xlfn.XLOOKUP(A250, node!$C$2:$C$500, node!$K$2:$K$500)*D250/O250, "")</f>
        <v/>
      </c>
      <c r="AC250" s="72" t="str">
        <f>IF(A250&lt;&gt;"",SUMIFS(node!$L$2:$L$500, node!$C$2:$C$500,"="&amp;A250, deployment!$C$2:$C$500,"&lt;&gt;"&amp;""),"")</f>
        <v/>
      </c>
      <c r="AD250" s="72" t="str">
        <f>IF(A250&lt;&gt;"",SUMIFS(node!$M$2:$M$500, node!$C$2:$C$500,"="&amp;A250, deployment!$C$2:$C$500,"&lt;&gt;"&amp;""),"")</f>
        <v/>
      </c>
    </row>
    <row r="251" spans="1:30" ht="15.75" customHeight="1" x14ac:dyDescent="0.25">
      <c r="A251" s="58" t="str">
        <f>IF(ISNONTEXT(node_raw[[#This Row],[Column2]]), "", node_raw[[#This Row],[Column2]])</f>
        <v/>
      </c>
      <c r="B251" s="60" t="str">
        <f>IF(A251&lt;&gt;"", _xlfn.XLOOKUP(A251, node!$C$2:$C$500, node!$D$2:$D$500), "")</f>
        <v/>
      </c>
      <c r="C251" s="61" t="str">
        <f>IF(A251&lt;&gt;"", _xlfn.XLOOKUP(A251, node!$C$2:$C$500, node!$E$2:$E$500), "")</f>
        <v/>
      </c>
      <c r="D251" s="61" t="str">
        <f>IF(A251&lt;&gt;"",COUNTIFS(node!$C$2:$C$500,"="&amp;A251, node!$C$2:$C$500,"&lt;&gt;"&amp;""),"")</f>
        <v/>
      </c>
      <c r="E251" s="62" t="str">
        <f>IF(A251&lt;&gt;"",SUMIFS(node!$F$2:$F$500, node!$C$2:$C$500,"="&amp;A251, node!$C$2:$C$500,"&lt;&gt;"&amp;"")/(B251*D251),"")</f>
        <v/>
      </c>
      <c r="F251" s="77" t="str">
        <f>IF(A251&lt;&gt;"",SUMIFS(node!$H$2:$H$500, node!$C$2:$C$500,"="&amp;A251, node!$C$2:$C$500,"&lt;&gt;"&amp;"")/(C251*D251),"")</f>
        <v/>
      </c>
      <c r="G251" s="75" t="str">
        <f>IF(A251&lt;&gt;"",SUMIFS(deployment!$F$2:$F$500, deployment!$D$2:$D$500,"="&amp;A251, deployment!$D$2:$D$500,"&lt;&gt;"&amp;""),"")</f>
        <v/>
      </c>
      <c r="H251" s="12" t="str">
        <f>IF(A251&lt;&gt;"",SUMIFS(deployment!$G$2:$G$500, deployment!$D$2:$D$500,"="&amp;A251, deployment!$D$2:$D$500,"&lt;&gt;"&amp;""),"")</f>
        <v/>
      </c>
      <c r="I251" s="13" t="str">
        <f>IF(A251&lt;&gt;"",SUMIFS(deployment!$H$2:$H$500, deployment!$D$2:$D$500,"="&amp;A251, deployment!$D$2:$D$500,"&lt;&gt;"&amp;""),"")</f>
        <v/>
      </c>
      <c r="J251" s="15" t="str">
        <f>IF(A251&lt;&gt;"",SUMIFS(deployment!$I$2:$I$500, deployment!$D$2:$D$500,"="&amp;A251, deployment!$D$2:$D$500,"&lt;&gt;"&amp;""),"")</f>
        <v/>
      </c>
      <c r="K251" s="43" t="str">
        <f>IF(A251&lt;&gt;"",SUMIFS(deployment!$J$2:$J$500, deployment!$D$2:$D$500,"="&amp;A251, deployment!$D$2:$D$500,"&lt;&gt;"&amp;""),"")</f>
        <v/>
      </c>
      <c r="L251" s="43" t="str">
        <f>IF(A251&lt;&gt;"",SUMIFS(deployment!$K$2:$K$500, deployment!$D$2:$D$500,"="&amp;A251, deployment!$D$2:$D$500,"&lt;&gt;"&amp;""),"")</f>
        <v/>
      </c>
      <c r="M251" s="43" t="str">
        <f>IF(A251&lt;&gt;"",SUMIFS(deployment!$L$2:$L$500, deployment!$D$2:$D$500,"="&amp;A251, deployment!$D$2:$D$500,"&lt;&gt;"&amp;""),"")</f>
        <v/>
      </c>
      <c r="N251" s="43" t="str">
        <f>IF(A251&lt;&gt;"",SUMIFS(deployment!$M$2:$M$500, deployment!$D$2:$D$500,"="&amp;A251, deployment!$D$2:$D$500,"&lt;&gt;"&amp;""),"")</f>
        <v/>
      </c>
      <c r="O251" s="63"/>
      <c r="P251" s="64" t="str">
        <f t="shared" si="33"/>
        <v/>
      </c>
      <c r="Q251" s="64" t="str">
        <f t="shared" si="34"/>
        <v/>
      </c>
      <c r="R251" s="11" t="str">
        <f t="shared" si="35"/>
        <v/>
      </c>
      <c r="S251" s="11" t="str">
        <f t="shared" si="36"/>
        <v/>
      </c>
      <c r="T251" s="11" t="str">
        <f t="shared" si="37"/>
        <v/>
      </c>
      <c r="U251" s="11" t="str">
        <f t="shared" si="38"/>
        <v/>
      </c>
      <c r="V251" s="11" t="str">
        <f t="shared" si="39"/>
        <v/>
      </c>
      <c r="W251" s="11" t="str">
        <f t="shared" si="40"/>
        <v/>
      </c>
      <c r="X251" s="65" t="str">
        <f t="shared" si="41"/>
        <v/>
      </c>
      <c r="Y251" s="66" t="str">
        <f t="shared" si="42"/>
        <v/>
      </c>
      <c r="Z251" s="67" t="str">
        <f t="shared" si="43"/>
        <v/>
      </c>
      <c r="AA251" s="68" t="str">
        <f>IF(A251&lt;&gt;"", _xlfn.XLOOKUP(A251, node!$C$2:$C$500, node!$J$2:$J$500)*D251/O251, "")</f>
        <v/>
      </c>
      <c r="AB251" s="69" t="str">
        <f>IF(A251&lt;&gt;"", _xlfn.XLOOKUP(A251, node!$C$2:$C$500, node!$K$2:$K$500)*D251/O251, "")</f>
        <v/>
      </c>
      <c r="AC251" s="72" t="str">
        <f>IF(A251&lt;&gt;"",SUMIFS(node!$L$2:$L$500, node!$C$2:$C$500,"="&amp;A251, deployment!$C$2:$C$500,"&lt;&gt;"&amp;""),"")</f>
        <v/>
      </c>
      <c r="AD251" s="72" t="str">
        <f>IF(A251&lt;&gt;"",SUMIFS(node!$M$2:$M$500, node!$C$2:$C$500,"="&amp;A251, deployment!$C$2:$C$500,"&lt;&gt;"&amp;""),"")</f>
        <v/>
      </c>
    </row>
    <row r="252" spans="1:30" ht="15.75" customHeight="1" x14ac:dyDescent="0.25">
      <c r="A252" s="58" t="str">
        <f>IF(ISNONTEXT(node_raw[[#This Row],[Column2]]), "", node_raw[[#This Row],[Column2]])</f>
        <v/>
      </c>
      <c r="B252" s="60" t="str">
        <f>IF(A252&lt;&gt;"", _xlfn.XLOOKUP(A252, node!$C$2:$C$500, node!$D$2:$D$500), "")</f>
        <v/>
      </c>
      <c r="C252" s="61" t="str">
        <f>IF(A252&lt;&gt;"", _xlfn.XLOOKUP(A252, node!$C$2:$C$500, node!$E$2:$E$500), "")</f>
        <v/>
      </c>
      <c r="D252" s="61" t="str">
        <f>IF(A252&lt;&gt;"",COUNTIFS(node!$C$2:$C$500,"="&amp;A252, node!$C$2:$C$500,"&lt;&gt;"&amp;""),"")</f>
        <v/>
      </c>
      <c r="E252" s="62" t="str">
        <f>IF(A252&lt;&gt;"",SUMIFS(node!$F$2:$F$500, node!$C$2:$C$500,"="&amp;A252, node!$C$2:$C$500,"&lt;&gt;"&amp;"")/(B252*D252),"")</f>
        <v/>
      </c>
      <c r="F252" s="77" t="str">
        <f>IF(A252&lt;&gt;"",SUMIFS(node!$H$2:$H$500, node!$C$2:$C$500,"="&amp;A252, node!$C$2:$C$500,"&lt;&gt;"&amp;"")/(C252*D252),"")</f>
        <v/>
      </c>
      <c r="G252" s="75" t="str">
        <f>IF(A252&lt;&gt;"",SUMIFS(deployment!$F$2:$F$500, deployment!$D$2:$D$500,"="&amp;A252, deployment!$D$2:$D$500,"&lt;&gt;"&amp;""),"")</f>
        <v/>
      </c>
      <c r="H252" s="12" t="str">
        <f>IF(A252&lt;&gt;"",SUMIFS(deployment!$G$2:$G$500, deployment!$D$2:$D$500,"="&amp;A252, deployment!$D$2:$D$500,"&lt;&gt;"&amp;""),"")</f>
        <v/>
      </c>
      <c r="I252" s="13" t="str">
        <f>IF(A252&lt;&gt;"",SUMIFS(deployment!$H$2:$H$500, deployment!$D$2:$D$500,"="&amp;A252, deployment!$D$2:$D$500,"&lt;&gt;"&amp;""),"")</f>
        <v/>
      </c>
      <c r="J252" s="15" t="str">
        <f>IF(A252&lt;&gt;"",SUMIFS(deployment!$I$2:$I$500, deployment!$D$2:$D$500,"="&amp;A252, deployment!$D$2:$D$500,"&lt;&gt;"&amp;""),"")</f>
        <v/>
      </c>
      <c r="K252" s="43" t="str">
        <f>IF(A252&lt;&gt;"",SUMIFS(deployment!$J$2:$J$500, deployment!$D$2:$D$500,"="&amp;A252, deployment!$D$2:$D$500,"&lt;&gt;"&amp;""),"")</f>
        <v/>
      </c>
      <c r="L252" s="43" t="str">
        <f>IF(A252&lt;&gt;"",SUMIFS(deployment!$K$2:$K$500, deployment!$D$2:$D$500,"="&amp;A252, deployment!$D$2:$D$500,"&lt;&gt;"&amp;""),"")</f>
        <v/>
      </c>
      <c r="M252" s="43" t="str">
        <f>IF(A252&lt;&gt;"",SUMIFS(deployment!$L$2:$L$500, deployment!$D$2:$D$500,"="&amp;A252, deployment!$D$2:$D$500,"&lt;&gt;"&amp;""),"")</f>
        <v/>
      </c>
      <c r="N252" s="43" t="str">
        <f>IF(A252&lt;&gt;"",SUMIFS(deployment!$M$2:$M$500, deployment!$D$2:$D$500,"="&amp;A252, deployment!$D$2:$D$500,"&lt;&gt;"&amp;""),"")</f>
        <v/>
      </c>
      <c r="O252" s="63"/>
      <c r="P252" s="64" t="str">
        <f t="shared" si="33"/>
        <v/>
      </c>
      <c r="Q252" s="64" t="str">
        <f t="shared" si="34"/>
        <v/>
      </c>
      <c r="R252" s="11" t="str">
        <f t="shared" si="35"/>
        <v/>
      </c>
      <c r="S252" s="11" t="str">
        <f t="shared" si="36"/>
        <v/>
      </c>
      <c r="T252" s="11" t="str">
        <f t="shared" si="37"/>
        <v/>
      </c>
      <c r="U252" s="11" t="str">
        <f t="shared" si="38"/>
        <v/>
      </c>
      <c r="V252" s="11" t="str">
        <f t="shared" si="39"/>
        <v/>
      </c>
      <c r="W252" s="11" t="str">
        <f t="shared" si="40"/>
        <v/>
      </c>
      <c r="X252" s="65" t="str">
        <f t="shared" si="41"/>
        <v/>
      </c>
      <c r="Y252" s="66" t="str">
        <f t="shared" si="42"/>
        <v/>
      </c>
      <c r="Z252" s="67" t="str">
        <f t="shared" si="43"/>
        <v/>
      </c>
      <c r="AA252" s="68" t="str">
        <f>IF(A252&lt;&gt;"", _xlfn.XLOOKUP(A252, node!$C$2:$C$500, node!$J$2:$J$500)*D252/O252, "")</f>
        <v/>
      </c>
      <c r="AB252" s="69" t="str">
        <f>IF(A252&lt;&gt;"", _xlfn.XLOOKUP(A252, node!$C$2:$C$500, node!$K$2:$K$500)*D252/O252, "")</f>
        <v/>
      </c>
      <c r="AC252" s="72" t="str">
        <f>IF(A252&lt;&gt;"",SUMIFS(node!$L$2:$L$500, node!$C$2:$C$500,"="&amp;A252, deployment!$C$2:$C$500,"&lt;&gt;"&amp;""),"")</f>
        <v/>
      </c>
      <c r="AD252" s="72" t="str">
        <f>IF(A252&lt;&gt;"",SUMIFS(node!$M$2:$M$500, node!$C$2:$C$500,"="&amp;A252, deployment!$C$2:$C$500,"&lt;&gt;"&amp;""),"")</f>
        <v/>
      </c>
    </row>
    <row r="253" spans="1:30" ht="15.75" customHeight="1" x14ac:dyDescent="0.25">
      <c r="A253" s="58" t="str">
        <f>IF(ISNONTEXT(node_raw[[#This Row],[Column2]]), "", node_raw[[#This Row],[Column2]])</f>
        <v/>
      </c>
      <c r="B253" s="60" t="str">
        <f>IF(A253&lt;&gt;"", _xlfn.XLOOKUP(A253, node!$C$2:$C$500, node!$D$2:$D$500), "")</f>
        <v/>
      </c>
      <c r="C253" s="61" t="str">
        <f>IF(A253&lt;&gt;"", _xlfn.XLOOKUP(A253, node!$C$2:$C$500, node!$E$2:$E$500), "")</f>
        <v/>
      </c>
      <c r="D253" s="61" t="str">
        <f>IF(A253&lt;&gt;"",COUNTIFS(node!$C$2:$C$500,"="&amp;A253, node!$C$2:$C$500,"&lt;&gt;"&amp;""),"")</f>
        <v/>
      </c>
      <c r="E253" s="62" t="str">
        <f>IF(A253&lt;&gt;"",SUMIFS(node!$F$2:$F$500, node!$C$2:$C$500,"="&amp;A253, node!$C$2:$C$500,"&lt;&gt;"&amp;"")/(B253*D253),"")</f>
        <v/>
      </c>
      <c r="F253" s="77" t="str">
        <f>IF(A253&lt;&gt;"",SUMIFS(node!$H$2:$H$500, node!$C$2:$C$500,"="&amp;A253, node!$C$2:$C$500,"&lt;&gt;"&amp;"")/(C253*D253),"")</f>
        <v/>
      </c>
      <c r="G253" s="75" t="str">
        <f>IF(A253&lt;&gt;"",SUMIFS(deployment!$F$2:$F$500, deployment!$D$2:$D$500,"="&amp;A253, deployment!$D$2:$D$500,"&lt;&gt;"&amp;""),"")</f>
        <v/>
      </c>
      <c r="H253" s="12" t="str">
        <f>IF(A253&lt;&gt;"",SUMIFS(deployment!$G$2:$G$500, deployment!$D$2:$D$500,"="&amp;A253, deployment!$D$2:$D$500,"&lt;&gt;"&amp;""),"")</f>
        <v/>
      </c>
      <c r="I253" s="13" t="str">
        <f>IF(A253&lt;&gt;"",SUMIFS(deployment!$H$2:$H$500, deployment!$D$2:$D$500,"="&amp;A253, deployment!$D$2:$D$500,"&lt;&gt;"&amp;""),"")</f>
        <v/>
      </c>
      <c r="J253" s="15" t="str">
        <f>IF(A253&lt;&gt;"",SUMIFS(deployment!$I$2:$I$500, deployment!$D$2:$D$500,"="&amp;A253, deployment!$D$2:$D$500,"&lt;&gt;"&amp;""),"")</f>
        <v/>
      </c>
      <c r="K253" s="43" t="str">
        <f>IF(A253&lt;&gt;"",SUMIFS(deployment!$J$2:$J$500, deployment!$D$2:$D$500,"="&amp;A253, deployment!$D$2:$D$500,"&lt;&gt;"&amp;""),"")</f>
        <v/>
      </c>
      <c r="L253" s="43" t="str">
        <f>IF(A253&lt;&gt;"",SUMIFS(deployment!$K$2:$K$500, deployment!$D$2:$D$500,"="&amp;A253, deployment!$D$2:$D$500,"&lt;&gt;"&amp;""),"")</f>
        <v/>
      </c>
      <c r="M253" s="43" t="str">
        <f>IF(A253&lt;&gt;"",SUMIFS(deployment!$L$2:$L$500, deployment!$D$2:$D$500,"="&amp;A253, deployment!$D$2:$D$500,"&lt;&gt;"&amp;""),"")</f>
        <v/>
      </c>
      <c r="N253" s="43" t="str">
        <f>IF(A253&lt;&gt;"",SUMIFS(deployment!$M$2:$M$500, deployment!$D$2:$D$500,"="&amp;A253, deployment!$D$2:$D$500,"&lt;&gt;"&amp;""),"")</f>
        <v/>
      </c>
      <c r="O253" s="63"/>
      <c r="P253" s="64" t="str">
        <f t="shared" si="33"/>
        <v/>
      </c>
      <c r="Q253" s="64" t="str">
        <f t="shared" si="34"/>
        <v/>
      </c>
      <c r="R253" s="11" t="str">
        <f t="shared" si="35"/>
        <v/>
      </c>
      <c r="S253" s="11" t="str">
        <f t="shared" si="36"/>
        <v/>
      </c>
      <c r="T253" s="11" t="str">
        <f t="shared" si="37"/>
        <v/>
      </c>
      <c r="U253" s="11" t="str">
        <f t="shared" si="38"/>
        <v/>
      </c>
      <c r="V253" s="11" t="str">
        <f t="shared" si="39"/>
        <v/>
      </c>
      <c r="W253" s="11" t="str">
        <f t="shared" si="40"/>
        <v/>
      </c>
      <c r="X253" s="65" t="str">
        <f t="shared" si="41"/>
        <v/>
      </c>
      <c r="Y253" s="66" t="str">
        <f t="shared" si="42"/>
        <v/>
      </c>
      <c r="Z253" s="67" t="str">
        <f t="shared" si="43"/>
        <v/>
      </c>
      <c r="AA253" s="68" t="str">
        <f>IF(A253&lt;&gt;"", _xlfn.XLOOKUP(A253, node!$C$2:$C$500, node!$J$2:$J$500)*D253/O253, "")</f>
        <v/>
      </c>
      <c r="AB253" s="69" t="str">
        <f>IF(A253&lt;&gt;"", _xlfn.XLOOKUP(A253, node!$C$2:$C$500, node!$K$2:$K$500)*D253/O253, "")</f>
        <v/>
      </c>
      <c r="AC253" s="72" t="str">
        <f>IF(A253&lt;&gt;"",SUMIFS(node!$L$2:$L$500, node!$C$2:$C$500,"="&amp;A253, deployment!$C$2:$C$500,"&lt;&gt;"&amp;""),"")</f>
        <v/>
      </c>
      <c r="AD253" s="72" t="str">
        <f>IF(A253&lt;&gt;"",SUMIFS(node!$M$2:$M$500, node!$C$2:$C$500,"="&amp;A253, deployment!$C$2:$C$500,"&lt;&gt;"&amp;""),"")</f>
        <v/>
      </c>
    </row>
    <row r="254" spans="1:30" ht="15.75" customHeight="1" x14ac:dyDescent="0.25">
      <c r="A254" s="58" t="str">
        <f>IF(ISNONTEXT(node_raw[[#This Row],[Column2]]), "", node_raw[[#This Row],[Column2]])</f>
        <v/>
      </c>
      <c r="B254" s="60" t="str">
        <f>IF(A254&lt;&gt;"", _xlfn.XLOOKUP(A254, node!$C$2:$C$500, node!$D$2:$D$500), "")</f>
        <v/>
      </c>
      <c r="C254" s="61" t="str">
        <f>IF(A254&lt;&gt;"", _xlfn.XLOOKUP(A254, node!$C$2:$C$500, node!$E$2:$E$500), "")</f>
        <v/>
      </c>
      <c r="D254" s="61" t="str">
        <f>IF(A254&lt;&gt;"",COUNTIFS(node!$C$2:$C$500,"="&amp;A254, node!$C$2:$C$500,"&lt;&gt;"&amp;""),"")</f>
        <v/>
      </c>
      <c r="E254" s="62" t="str">
        <f>IF(A254&lt;&gt;"",SUMIFS(node!$F$2:$F$500, node!$C$2:$C$500,"="&amp;A254, node!$C$2:$C$500,"&lt;&gt;"&amp;"")/(B254*D254),"")</f>
        <v/>
      </c>
      <c r="F254" s="77" t="str">
        <f>IF(A254&lt;&gt;"",SUMIFS(node!$H$2:$H$500, node!$C$2:$C$500,"="&amp;A254, node!$C$2:$C$500,"&lt;&gt;"&amp;"")/(C254*D254),"")</f>
        <v/>
      </c>
      <c r="G254" s="75" t="str">
        <f>IF(A254&lt;&gt;"",SUMIFS(deployment!$F$2:$F$500, deployment!$D$2:$D$500,"="&amp;A254, deployment!$D$2:$D$500,"&lt;&gt;"&amp;""),"")</f>
        <v/>
      </c>
      <c r="H254" s="12" t="str">
        <f>IF(A254&lt;&gt;"",SUMIFS(deployment!$G$2:$G$500, deployment!$D$2:$D$500,"="&amp;A254, deployment!$D$2:$D$500,"&lt;&gt;"&amp;""),"")</f>
        <v/>
      </c>
      <c r="I254" s="13" t="str">
        <f>IF(A254&lt;&gt;"",SUMIFS(deployment!$H$2:$H$500, deployment!$D$2:$D$500,"="&amp;A254, deployment!$D$2:$D$500,"&lt;&gt;"&amp;""),"")</f>
        <v/>
      </c>
      <c r="J254" s="15" t="str">
        <f>IF(A254&lt;&gt;"",SUMIFS(deployment!$I$2:$I$500, deployment!$D$2:$D$500,"="&amp;A254, deployment!$D$2:$D$500,"&lt;&gt;"&amp;""),"")</f>
        <v/>
      </c>
      <c r="K254" s="43" t="str">
        <f>IF(A254&lt;&gt;"",SUMIFS(deployment!$J$2:$J$500, deployment!$D$2:$D$500,"="&amp;A254, deployment!$D$2:$D$500,"&lt;&gt;"&amp;""),"")</f>
        <v/>
      </c>
      <c r="L254" s="43" t="str">
        <f>IF(A254&lt;&gt;"",SUMIFS(deployment!$K$2:$K$500, deployment!$D$2:$D$500,"="&amp;A254, deployment!$D$2:$D$500,"&lt;&gt;"&amp;""),"")</f>
        <v/>
      </c>
      <c r="M254" s="43" t="str">
        <f>IF(A254&lt;&gt;"",SUMIFS(deployment!$L$2:$L$500, deployment!$D$2:$D$500,"="&amp;A254, deployment!$D$2:$D$500,"&lt;&gt;"&amp;""),"")</f>
        <v/>
      </c>
      <c r="N254" s="43" t="str">
        <f>IF(A254&lt;&gt;"",SUMIFS(deployment!$M$2:$M$500, deployment!$D$2:$D$500,"="&amp;A254, deployment!$D$2:$D$500,"&lt;&gt;"&amp;""),"")</f>
        <v/>
      </c>
      <c r="O254" s="63"/>
      <c r="P254" s="64" t="str">
        <f t="shared" si="33"/>
        <v/>
      </c>
      <c r="Q254" s="64" t="str">
        <f t="shared" si="34"/>
        <v/>
      </c>
      <c r="R254" s="11" t="str">
        <f t="shared" si="35"/>
        <v/>
      </c>
      <c r="S254" s="11" t="str">
        <f t="shared" si="36"/>
        <v/>
      </c>
      <c r="T254" s="11" t="str">
        <f t="shared" si="37"/>
        <v/>
      </c>
      <c r="U254" s="11" t="str">
        <f t="shared" si="38"/>
        <v/>
      </c>
      <c r="V254" s="11" t="str">
        <f t="shared" si="39"/>
        <v/>
      </c>
      <c r="W254" s="11" t="str">
        <f t="shared" si="40"/>
        <v/>
      </c>
      <c r="X254" s="65" t="str">
        <f t="shared" si="41"/>
        <v/>
      </c>
      <c r="Y254" s="66" t="str">
        <f t="shared" si="42"/>
        <v/>
      </c>
      <c r="Z254" s="67" t="str">
        <f t="shared" si="43"/>
        <v/>
      </c>
      <c r="AA254" s="68" t="str">
        <f>IF(A254&lt;&gt;"", _xlfn.XLOOKUP(A254, node!$C$2:$C$500, node!$J$2:$J$500)*D254/O254, "")</f>
        <v/>
      </c>
      <c r="AB254" s="69" t="str">
        <f>IF(A254&lt;&gt;"", _xlfn.XLOOKUP(A254, node!$C$2:$C$500, node!$K$2:$K$500)*D254/O254, "")</f>
        <v/>
      </c>
      <c r="AC254" s="72" t="str">
        <f>IF(A254&lt;&gt;"",SUMIFS(node!$L$2:$L$500, node!$C$2:$C$500,"="&amp;A254, deployment!$C$2:$C$500,"&lt;&gt;"&amp;""),"")</f>
        <v/>
      </c>
      <c r="AD254" s="72" t="str">
        <f>IF(A254&lt;&gt;"",SUMIFS(node!$M$2:$M$500, node!$C$2:$C$500,"="&amp;A254, deployment!$C$2:$C$500,"&lt;&gt;"&amp;""),"")</f>
        <v/>
      </c>
    </row>
    <row r="255" spans="1:30" ht="15.75" customHeight="1" x14ac:dyDescent="0.25">
      <c r="A255" s="58" t="str">
        <f>IF(ISNONTEXT(node_raw[[#This Row],[Column2]]), "", node_raw[[#This Row],[Column2]])</f>
        <v/>
      </c>
      <c r="B255" s="60" t="str">
        <f>IF(A255&lt;&gt;"", _xlfn.XLOOKUP(A255, node!$C$2:$C$500, node!$D$2:$D$500), "")</f>
        <v/>
      </c>
      <c r="C255" s="61" t="str">
        <f>IF(A255&lt;&gt;"", _xlfn.XLOOKUP(A255, node!$C$2:$C$500, node!$E$2:$E$500), "")</f>
        <v/>
      </c>
      <c r="D255" s="61" t="str">
        <f>IF(A255&lt;&gt;"",COUNTIFS(node!$C$2:$C$500,"="&amp;A255, node!$C$2:$C$500,"&lt;&gt;"&amp;""),"")</f>
        <v/>
      </c>
      <c r="E255" s="62" t="str">
        <f>IF(A255&lt;&gt;"",SUMIFS(node!$F$2:$F$500, node!$C$2:$C$500,"="&amp;A255, node!$C$2:$C$500,"&lt;&gt;"&amp;"")/(B255*D255),"")</f>
        <v/>
      </c>
      <c r="F255" s="77" t="str">
        <f>IF(A255&lt;&gt;"",SUMIFS(node!$H$2:$H$500, node!$C$2:$C$500,"="&amp;A255, node!$C$2:$C$500,"&lt;&gt;"&amp;"")/(C255*D255),"")</f>
        <v/>
      </c>
      <c r="G255" s="75" t="str">
        <f>IF(A255&lt;&gt;"",SUMIFS(deployment!$F$2:$F$500, deployment!$D$2:$D$500,"="&amp;A255, deployment!$D$2:$D$500,"&lt;&gt;"&amp;""),"")</f>
        <v/>
      </c>
      <c r="H255" s="12" t="str">
        <f>IF(A255&lt;&gt;"",SUMIFS(deployment!$G$2:$G$500, deployment!$D$2:$D$500,"="&amp;A255, deployment!$D$2:$D$500,"&lt;&gt;"&amp;""),"")</f>
        <v/>
      </c>
      <c r="I255" s="13" t="str">
        <f>IF(A255&lt;&gt;"",SUMIFS(deployment!$H$2:$H$500, deployment!$D$2:$D$500,"="&amp;A255, deployment!$D$2:$D$500,"&lt;&gt;"&amp;""),"")</f>
        <v/>
      </c>
      <c r="J255" s="15" t="str">
        <f>IF(A255&lt;&gt;"",SUMIFS(deployment!$I$2:$I$500, deployment!$D$2:$D$500,"="&amp;A255, deployment!$D$2:$D$500,"&lt;&gt;"&amp;""),"")</f>
        <v/>
      </c>
      <c r="K255" s="43" t="str">
        <f>IF(A255&lt;&gt;"",SUMIFS(deployment!$J$2:$J$500, deployment!$D$2:$D$500,"="&amp;A255, deployment!$D$2:$D$500,"&lt;&gt;"&amp;""),"")</f>
        <v/>
      </c>
      <c r="L255" s="43" t="str">
        <f>IF(A255&lt;&gt;"",SUMIFS(deployment!$K$2:$K$500, deployment!$D$2:$D$500,"="&amp;A255, deployment!$D$2:$D$500,"&lt;&gt;"&amp;""),"")</f>
        <v/>
      </c>
      <c r="M255" s="43" t="str">
        <f>IF(A255&lt;&gt;"",SUMIFS(deployment!$L$2:$L$500, deployment!$D$2:$D$500,"="&amp;A255, deployment!$D$2:$D$500,"&lt;&gt;"&amp;""),"")</f>
        <v/>
      </c>
      <c r="N255" s="43" t="str">
        <f>IF(A255&lt;&gt;"",SUMIFS(deployment!$M$2:$M$500, deployment!$D$2:$D$500,"="&amp;A255, deployment!$D$2:$D$500,"&lt;&gt;"&amp;""),"")</f>
        <v/>
      </c>
      <c r="O255" s="63"/>
      <c r="P255" s="64" t="str">
        <f t="shared" si="33"/>
        <v/>
      </c>
      <c r="Q255" s="64" t="str">
        <f t="shared" si="34"/>
        <v/>
      </c>
      <c r="R255" s="11" t="str">
        <f t="shared" si="35"/>
        <v/>
      </c>
      <c r="S255" s="11" t="str">
        <f t="shared" si="36"/>
        <v/>
      </c>
      <c r="T255" s="11" t="str">
        <f t="shared" si="37"/>
        <v/>
      </c>
      <c r="U255" s="11" t="str">
        <f t="shared" si="38"/>
        <v/>
      </c>
      <c r="V255" s="11" t="str">
        <f t="shared" si="39"/>
        <v/>
      </c>
      <c r="W255" s="11" t="str">
        <f t="shared" si="40"/>
        <v/>
      </c>
      <c r="X255" s="65" t="str">
        <f t="shared" si="41"/>
        <v/>
      </c>
      <c r="Y255" s="66" t="str">
        <f t="shared" si="42"/>
        <v/>
      </c>
      <c r="Z255" s="67" t="str">
        <f t="shared" si="43"/>
        <v/>
      </c>
      <c r="AA255" s="68" t="str">
        <f>IF(A255&lt;&gt;"", _xlfn.XLOOKUP(A255, node!$C$2:$C$500, node!$J$2:$J$500)*D255/O255, "")</f>
        <v/>
      </c>
      <c r="AB255" s="69" t="str">
        <f>IF(A255&lt;&gt;"", _xlfn.XLOOKUP(A255, node!$C$2:$C$500, node!$K$2:$K$500)*D255/O255, "")</f>
        <v/>
      </c>
      <c r="AC255" s="72" t="str">
        <f>IF(A255&lt;&gt;"",SUMIFS(node!$L$2:$L$500, node!$C$2:$C$500,"="&amp;A255, deployment!$C$2:$C$500,"&lt;&gt;"&amp;""),"")</f>
        <v/>
      </c>
      <c r="AD255" s="72" t="str">
        <f>IF(A255&lt;&gt;"",SUMIFS(node!$M$2:$M$500, node!$C$2:$C$500,"="&amp;A255, deployment!$C$2:$C$500,"&lt;&gt;"&amp;""),"")</f>
        <v/>
      </c>
    </row>
    <row r="256" spans="1:30" ht="15.75" customHeight="1" x14ac:dyDescent="0.25">
      <c r="A256" s="58" t="str">
        <f>IF(ISNONTEXT(node_raw[[#This Row],[Column2]]), "", node_raw[[#This Row],[Column2]])</f>
        <v/>
      </c>
      <c r="B256" s="60" t="str">
        <f>IF(A256&lt;&gt;"", _xlfn.XLOOKUP(A256, node!$C$2:$C$500, node!$D$2:$D$500), "")</f>
        <v/>
      </c>
      <c r="C256" s="61" t="str">
        <f>IF(A256&lt;&gt;"", _xlfn.XLOOKUP(A256, node!$C$2:$C$500, node!$E$2:$E$500), "")</f>
        <v/>
      </c>
      <c r="D256" s="61" t="str">
        <f>IF(A256&lt;&gt;"",COUNTIFS(node!$C$2:$C$500,"="&amp;A256, node!$C$2:$C$500,"&lt;&gt;"&amp;""),"")</f>
        <v/>
      </c>
      <c r="E256" s="62" t="str">
        <f>IF(A256&lt;&gt;"",SUMIFS(node!$F$2:$F$500, node!$C$2:$C$500,"="&amp;A256, node!$C$2:$C$500,"&lt;&gt;"&amp;"")/(B256*D256),"")</f>
        <v/>
      </c>
      <c r="F256" s="77" t="str">
        <f>IF(A256&lt;&gt;"",SUMIFS(node!$H$2:$H$500, node!$C$2:$C$500,"="&amp;A256, node!$C$2:$C$500,"&lt;&gt;"&amp;"")/(C256*D256),"")</f>
        <v/>
      </c>
      <c r="G256" s="75" t="str">
        <f>IF(A256&lt;&gt;"",SUMIFS(deployment!$F$2:$F$500, deployment!$D$2:$D$500,"="&amp;A256, deployment!$D$2:$D$500,"&lt;&gt;"&amp;""),"")</f>
        <v/>
      </c>
      <c r="H256" s="12" t="str">
        <f>IF(A256&lt;&gt;"",SUMIFS(deployment!$G$2:$G$500, deployment!$D$2:$D$500,"="&amp;A256, deployment!$D$2:$D$500,"&lt;&gt;"&amp;""),"")</f>
        <v/>
      </c>
      <c r="I256" s="13" t="str">
        <f>IF(A256&lt;&gt;"",SUMIFS(deployment!$H$2:$H$500, deployment!$D$2:$D$500,"="&amp;A256, deployment!$D$2:$D$500,"&lt;&gt;"&amp;""),"")</f>
        <v/>
      </c>
      <c r="J256" s="15" t="str">
        <f>IF(A256&lt;&gt;"",SUMIFS(deployment!$I$2:$I$500, deployment!$D$2:$D$500,"="&amp;A256, deployment!$D$2:$D$500,"&lt;&gt;"&amp;""),"")</f>
        <v/>
      </c>
      <c r="K256" s="43" t="str">
        <f>IF(A256&lt;&gt;"",SUMIFS(deployment!$J$2:$J$500, deployment!$D$2:$D$500,"="&amp;A256, deployment!$D$2:$D$500,"&lt;&gt;"&amp;""),"")</f>
        <v/>
      </c>
      <c r="L256" s="43" t="str">
        <f>IF(A256&lt;&gt;"",SUMIFS(deployment!$K$2:$K$500, deployment!$D$2:$D$500,"="&amp;A256, deployment!$D$2:$D$500,"&lt;&gt;"&amp;""),"")</f>
        <v/>
      </c>
      <c r="M256" s="43" t="str">
        <f>IF(A256&lt;&gt;"",SUMIFS(deployment!$L$2:$L$500, deployment!$D$2:$D$500,"="&amp;A256, deployment!$D$2:$D$500,"&lt;&gt;"&amp;""),"")</f>
        <v/>
      </c>
      <c r="N256" s="43" t="str">
        <f>IF(A256&lt;&gt;"",SUMIFS(deployment!$M$2:$M$500, deployment!$D$2:$D$500,"="&amp;A256, deployment!$D$2:$D$500,"&lt;&gt;"&amp;""),"")</f>
        <v/>
      </c>
      <c r="O256" s="63"/>
      <c r="P256" s="64" t="str">
        <f t="shared" si="33"/>
        <v/>
      </c>
      <c r="Q256" s="64" t="str">
        <f t="shared" si="34"/>
        <v/>
      </c>
      <c r="R256" s="11" t="str">
        <f t="shared" si="35"/>
        <v/>
      </c>
      <c r="S256" s="11" t="str">
        <f t="shared" si="36"/>
        <v/>
      </c>
      <c r="T256" s="11" t="str">
        <f t="shared" si="37"/>
        <v/>
      </c>
      <c r="U256" s="11" t="str">
        <f t="shared" si="38"/>
        <v/>
      </c>
      <c r="V256" s="11" t="str">
        <f t="shared" si="39"/>
        <v/>
      </c>
      <c r="W256" s="11" t="str">
        <f t="shared" si="40"/>
        <v/>
      </c>
      <c r="X256" s="65" t="str">
        <f t="shared" si="41"/>
        <v/>
      </c>
      <c r="Y256" s="66" t="str">
        <f t="shared" si="42"/>
        <v/>
      </c>
      <c r="Z256" s="67" t="str">
        <f t="shared" si="43"/>
        <v/>
      </c>
      <c r="AA256" s="68" t="str">
        <f>IF(A256&lt;&gt;"", _xlfn.XLOOKUP(A256, node!$C$2:$C$500, node!$J$2:$J$500)*D256/O256, "")</f>
        <v/>
      </c>
      <c r="AB256" s="69" t="str">
        <f>IF(A256&lt;&gt;"", _xlfn.XLOOKUP(A256, node!$C$2:$C$500, node!$K$2:$K$500)*D256/O256, "")</f>
        <v/>
      </c>
      <c r="AC256" s="72" t="str">
        <f>IF(A256&lt;&gt;"",SUMIFS(node!$L$2:$L$500, node!$C$2:$C$500,"="&amp;A256, deployment!$C$2:$C$500,"&lt;&gt;"&amp;""),"")</f>
        <v/>
      </c>
      <c r="AD256" s="72" t="str">
        <f>IF(A256&lt;&gt;"",SUMIFS(node!$M$2:$M$500, node!$C$2:$C$500,"="&amp;A256, deployment!$C$2:$C$500,"&lt;&gt;"&amp;""),"")</f>
        <v/>
      </c>
    </row>
    <row r="257" spans="1:30" ht="15.75" customHeight="1" x14ac:dyDescent="0.25">
      <c r="A257" s="58" t="str">
        <f>IF(ISNONTEXT(node_raw[[#This Row],[Column2]]), "", node_raw[[#This Row],[Column2]])</f>
        <v/>
      </c>
      <c r="B257" s="60" t="str">
        <f>IF(A257&lt;&gt;"", _xlfn.XLOOKUP(A257, node!$C$2:$C$500, node!$D$2:$D$500), "")</f>
        <v/>
      </c>
      <c r="C257" s="61" t="str">
        <f>IF(A257&lt;&gt;"", _xlfn.XLOOKUP(A257, node!$C$2:$C$500, node!$E$2:$E$500), "")</f>
        <v/>
      </c>
      <c r="D257" s="61" t="str">
        <f>IF(A257&lt;&gt;"",COUNTIFS(node!$C$2:$C$500,"="&amp;A257, node!$C$2:$C$500,"&lt;&gt;"&amp;""),"")</f>
        <v/>
      </c>
      <c r="E257" s="62" t="str">
        <f>IF(A257&lt;&gt;"",SUMIFS(node!$F$2:$F$500, node!$C$2:$C$500,"="&amp;A257, node!$C$2:$C$500,"&lt;&gt;"&amp;"")/(B257*D257),"")</f>
        <v/>
      </c>
      <c r="F257" s="77" t="str">
        <f>IF(A257&lt;&gt;"",SUMIFS(node!$H$2:$H$500, node!$C$2:$C$500,"="&amp;A257, node!$C$2:$C$500,"&lt;&gt;"&amp;"")/(C257*D257),"")</f>
        <v/>
      </c>
      <c r="G257" s="75" t="str">
        <f>IF(A257&lt;&gt;"",SUMIFS(deployment!$F$2:$F$500, deployment!$D$2:$D$500,"="&amp;A257, deployment!$D$2:$D$500,"&lt;&gt;"&amp;""),"")</f>
        <v/>
      </c>
      <c r="H257" s="12" t="str">
        <f>IF(A257&lt;&gt;"",SUMIFS(deployment!$G$2:$G$500, deployment!$D$2:$D$500,"="&amp;A257, deployment!$D$2:$D$500,"&lt;&gt;"&amp;""),"")</f>
        <v/>
      </c>
      <c r="I257" s="13" t="str">
        <f>IF(A257&lt;&gt;"",SUMIFS(deployment!$H$2:$H$500, deployment!$D$2:$D$500,"="&amp;A257, deployment!$D$2:$D$500,"&lt;&gt;"&amp;""),"")</f>
        <v/>
      </c>
      <c r="J257" s="15" t="str">
        <f>IF(A257&lt;&gt;"",SUMIFS(deployment!$I$2:$I$500, deployment!$D$2:$D$500,"="&amp;A257, deployment!$D$2:$D$500,"&lt;&gt;"&amp;""),"")</f>
        <v/>
      </c>
      <c r="K257" s="43" t="str">
        <f>IF(A257&lt;&gt;"",SUMIFS(deployment!$J$2:$J$500, deployment!$D$2:$D$500,"="&amp;A257, deployment!$D$2:$D$500,"&lt;&gt;"&amp;""),"")</f>
        <v/>
      </c>
      <c r="L257" s="43" t="str">
        <f>IF(A257&lt;&gt;"",SUMIFS(deployment!$K$2:$K$500, deployment!$D$2:$D$500,"="&amp;A257, deployment!$D$2:$D$500,"&lt;&gt;"&amp;""),"")</f>
        <v/>
      </c>
      <c r="M257" s="43" t="str">
        <f>IF(A257&lt;&gt;"",SUMIFS(deployment!$L$2:$L$500, deployment!$D$2:$D$500,"="&amp;A257, deployment!$D$2:$D$500,"&lt;&gt;"&amp;""),"")</f>
        <v/>
      </c>
      <c r="N257" s="43" t="str">
        <f>IF(A257&lt;&gt;"",SUMIFS(deployment!$M$2:$M$500, deployment!$D$2:$D$500,"="&amp;A257, deployment!$D$2:$D$500,"&lt;&gt;"&amp;""),"")</f>
        <v/>
      </c>
      <c r="O257" s="63"/>
      <c r="P257" s="64" t="str">
        <f t="shared" si="33"/>
        <v/>
      </c>
      <c r="Q257" s="64" t="str">
        <f t="shared" si="34"/>
        <v/>
      </c>
      <c r="R257" s="11" t="str">
        <f t="shared" si="35"/>
        <v/>
      </c>
      <c r="S257" s="11" t="str">
        <f t="shared" si="36"/>
        <v/>
      </c>
      <c r="T257" s="11" t="str">
        <f t="shared" si="37"/>
        <v/>
      </c>
      <c r="U257" s="11" t="str">
        <f t="shared" si="38"/>
        <v/>
      </c>
      <c r="V257" s="11" t="str">
        <f t="shared" si="39"/>
        <v/>
      </c>
      <c r="W257" s="11" t="str">
        <f t="shared" si="40"/>
        <v/>
      </c>
      <c r="X257" s="65" t="str">
        <f t="shared" si="41"/>
        <v/>
      </c>
      <c r="Y257" s="66" t="str">
        <f t="shared" si="42"/>
        <v/>
      </c>
      <c r="Z257" s="67" t="str">
        <f t="shared" si="43"/>
        <v/>
      </c>
      <c r="AA257" s="68" t="str">
        <f>IF(A257&lt;&gt;"", _xlfn.XLOOKUP(A257, node!$C$2:$C$500, node!$J$2:$J$500)*D257/O257, "")</f>
        <v/>
      </c>
      <c r="AB257" s="69" t="str">
        <f>IF(A257&lt;&gt;"", _xlfn.XLOOKUP(A257, node!$C$2:$C$500, node!$K$2:$K$500)*D257/O257, "")</f>
        <v/>
      </c>
      <c r="AC257" s="72" t="str">
        <f>IF(A257&lt;&gt;"",SUMIFS(node!$L$2:$L$500, node!$C$2:$C$500,"="&amp;A257, deployment!$C$2:$C$500,"&lt;&gt;"&amp;""),"")</f>
        <v/>
      </c>
      <c r="AD257" s="72" t="str">
        <f>IF(A257&lt;&gt;"",SUMIFS(node!$M$2:$M$500, node!$C$2:$C$500,"="&amp;A257, deployment!$C$2:$C$500,"&lt;&gt;"&amp;""),"")</f>
        <v/>
      </c>
    </row>
    <row r="258" spans="1:30" ht="15.75" customHeight="1" x14ac:dyDescent="0.25">
      <c r="A258" s="58" t="str">
        <f>IF(ISNONTEXT(node_raw[[#This Row],[Column2]]), "", node_raw[[#This Row],[Column2]])</f>
        <v/>
      </c>
      <c r="B258" s="60" t="str">
        <f>IF(A258&lt;&gt;"", _xlfn.XLOOKUP(A258, node!$C$2:$C$500, node!$D$2:$D$500), "")</f>
        <v/>
      </c>
      <c r="C258" s="61" t="str">
        <f>IF(A258&lt;&gt;"", _xlfn.XLOOKUP(A258, node!$C$2:$C$500, node!$E$2:$E$500), "")</f>
        <v/>
      </c>
      <c r="D258" s="61" t="str">
        <f>IF(A258&lt;&gt;"",COUNTIFS(node!$C$2:$C$500,"="&amp;A258, node!$C$2:$C$500,"&lt;&gt;"&amp;""),"")</f>
        <v/>
      </c>
      <c r="E258" s="62" t="str">
        <f>IF(A258&lt;&gt;"",SUMIFS(node!$F$2:$F$500, node!$C$2:$C$500,"="&amp;A258, node!$C$2:$C$500,"&lt;&gt;"&amp;"")/(B258*D258),"")</f>
        <v/>
      </c>
      <c r="F258" s="77" t="str">
        <f>IF(A258&lt;&gt;"",SUMIFS(node!$H$2:$H$500, node!$C$2:$C$500,"="&amp;A258, node!$C$2:$C$500,"&lt;&gt;"&amp;"")/(C258*D258),"")</f>
        <v/>
      </c>
      <c r="G258" s="75" t="str">
        <f>IF(A258&lt;&gt;"",SUMIFS(deployment!$F$2:$F$500, deployment!$D$2:$D$500,"="&amp;A258, deployment!$D$2:$D$500,"&lt;&gt;"&amp;""),"")</f>
        <v/>
      </c>
      <c r="H258" s="12" t="str">
        <f>IF(A258&lt;&gt;"",SUMIFS(deployment!$G$2:$G$500, deployment!$D$2:$D$500,"="&amp;A258, deployment!$D$2:$D$500,"&lt;&gt;"&amp;""),"")</f>
        <v/>
      </c>
      <c r="I258" s="13" t="str">
        <f>IF(A258&lt;&gt;"",SUMIFS(deployment!$H$2:$H$500, deployment!$D$2:$D$500,"="&amp;A258, deployment!$D$2:$D$500,"&lt;&gt;"&amp;""),"")</f>
        <v/>
      </c>
      <c r="J258" s="15" t="str">
        <f>IF(A258&lt;&gt;"",SUMIFS(deployment!$I$2:$I$500, deployment!$D$2:$D$500,"="&amp;A258, deployment!$D$2:$D$500,"&lt;&gt;"&amp;""),"")</f>
        <v/>
      </c>
      <c r="K258" s="43" t="str">
        <f>IF(A258&lt;&gt;"",SUMIFS(deployment!$J$2:$J$500, deployment!$D$2:$D$500,"="&amp;A258, deployment!$D$2:$D$500,"&lt;&gt;"&amp;""),"")</f>
        <v/>
      </c>
      <c r="L258" s="43" t="str">
        <f>IF(A258&lt;&gt;"",SUMIFS(deployment!$K$2:$K$500, deployment!$D$2:$D$500,"="&amp;A258, deployment!$D$2:$D$500,"&lt;&gt;"&amp;""),"")</f>
        <v/>
      </c>
      <c r="M258" s="43" t="str">
        <f>IF(A258&lt;&gt;"",SUMIFS(deployment!$L$2:$L$500, deployment!$D$2:$D$500,"="&amp;A258, deployment!$D$2:$D$500,"&lt;&gt;"&amp;""),"")</f>
        <v/>
      </c>
      <c r="N258" s="43" t="str">
        <f>IF(A258&lt;&gt;"",SUMIFS(deployment!$M$2:$M$500, deployment!$D$2:$D$500,"="&amp;A258, deployment!$D$2:$D$500,"&lt;&gt;"&amp;""),"")</f>
        <v/>
      </c>
      <c r="O258" s="63"/>
      <c r="P258" s="64" t="str">
        <f t="shared" si="33"/>
        <v/>
      </c>
      <c r="Q258" s="64" t="str">
        <f t="shared" si="34"/>
        <v/>
      </c>
      <c r="R258" s="11" t="str">
        <f t="shared" si="35"/>
        <v/>
      </c>
      <c r="S258" s="11" t="str">
        <f t="shared" si="36"/>
        <v/>
      </c>
      <c r="T258" s="11" t="str">
        <f t="shared" si="37"/>
        <v/>
      </c>
      <c r="U258" s="11" t="str">
        <f t="shared" si="38"/>
        <v/>
      </c>
      <c r="V258" s="11" t="str">
        <f t="shared" si="39"/>
        <v/>
      </c>
      <c r="W258" s="11" t="str">
        <f t="shared" si="40"/>
        <v/>
      </c>
      <c r="X258" s="65" t="str">
        <f t="shared" si="41"/>
        <v/>
      </c>
      <c r="Y258" s="66" t="str">
        <f t="shared" si="42"/>
        <v/>
      </c>
      <c r="Z258" s="67" t="str">
        <f t="shared" si="43"/>
        <v/>
      </c>
      <c r="AA258" s="68" t="str">
        <f>IF(A258&lt;&gt;"", _xlfn.XLOOKUP(A258, node!$C$2:$C$500, node!$J$2:$J$500)*D258/O258, "")</f>
        <v/>
      </c>
      <c r="AB258" s="69" t="str">
        <f>IF(A258&lt;&gt;"", _xlfn.XLOOKUP(A258, node!$C$2:$C$500, node!$K$2:$K$500)*D258/O258, "")</f>
        <v/>
      </c>
      <c r="AC258" s="72" t="str">
        <f>IF(A258&lt;&gt;"",SUMIFS(node!$L$2:$L$500, node!$C$2:$C$500,"="&amp;A258, deployment!$C$2:$C$500,"&lt;&gt;"&amp;""),"")</f>
        <v/>
      </c>
      <c r="AD258" s="72" t="str">
        <f>IF(A258&lt;&gt;"",SUMIFS(node!$M$2:$M$500, node!$C$2:$C$500,"="&amp;A258, deployment!$C$2:$C$500,"&lt;&gt;"&amp;""),"")</f>
        <v/>
      </c>
    </row>
    <row r="259" spans="1:30" ht="15.75" customHeight="1" x14ac:dyDescent="0.25">
      <c r="A259" s="58" t="str">
        <f>IF(ISNONTEXT(node_raw[[#This Row],[Column2]]), "", node_raw[[#This Row],[Column2]])</f>
        <v/>
      </c>
      <c r="B259" s="60" t="str">
        <f>IF(A259&lt;&gt;"", _xlfn.XLOOKUP(A259, node!$C$2:$C$500, node!$D$2:$D$500), "")</f>
        <v/>
      </c>
      <c r="C259" s="61" t="str">
        <f>IF(A259&lt;&gt;"", _xlfn.XLOOKUP(A259, node!$C$2:$C$500, node!$E$2:$E$500), "")</f>
        <v/>
      </c>
      <c r="D259" s="61" t="str">
        <f>IF(A259&lt;&gt;"",COUNTIFS(node!$C$2:$C$500,"="&amp;A259, node!$C$2:$C$500,"&lt;&gt;"&amp;""),"")</f>
        <v/>
      </c>
      <c r="E259" s="62" t="str">
        <f>IF(A259&lt;&gt;"",SUMIFS(node!$F$2:$F$500, node!$C$2:$C$500,"="&amp;A259, node!$C$2:$C$500,"&lt;&gt;"&amp;"")/(B259*D259),"")</f>
        <v/>
      </c>
      <c r="F259" s="77" t="str">
        <f>IF(A259&lt;&gt;"",SUMIFS(node!$H$2:$H$500, node!$C$2:$C$500,"="&amp;A259, node!$C$2:$C$500,"&lt;&gt;"&amp;"")/(C259*D259),"")</f>
        <v/>
      </c>
      <c r="G259" s="75" t="str">
        <f>IF(A259&lt;&gt;"",SUMIFS(deployment!$F$2:$F$500, deployment!$D$2:$D$500,"="&amp;A259, deployment!$D$2:$D$500,"&lt;&gt;"&amp;""),"")</f>
        <v/>
      </c>
      <c r="H259" s="12" t="str">
        <f>IF(A259&lt;&gt;"",SUMIFS(deployment!$G$2:$G$500, deployment!$D$2:$D$500,"="&amp;A259, deployment!$D$2:$D$500,"&lt;&gt;"&amp;""),"")</f>
        <v/>
      </c>
      <c r="I259" s="13" t="str">
        <f>IF(A259&lt;&gt;"",SUMIFS(deployment!$H$2:$H$500, deployment!$D$2:$D$500,"="&amp;A259, deployment!$D$2:$D$500,"&lt;&gt;"&amp;""),"")</f>
        <v/>
      </c>
      <c r="J259" s="15" t="str">
        <f>IF(A259&lt;&gt;"",SUMIFS(deployment!$I$2:$I$500, deployment!$D$2:$D$500,"="&amp;A259, deployment!$D$2:$D$500,"&lt;&gt;"&amp;""),"")</f>
        <v/>
      </c>
      <c r="K259" s="43" t="str">
        <f>IF(A259&lt;&gt;"",SUMIFS(deployment!$J$2:$J$500, deployment!$D$2:$D$500,"="&amp;A259, deployment!$D$2:$D$500,"&lt;&gt;"&amp;""),"")</f>
        <v/>
      </c>
      <c r="L259" s="43" t="str">
        <f>IF(A259&lt;&gt;"",SUMIFS(deployment!$K$2:$K$500, deployment!$D$2:$D$500,"="&amp;A259, deployment!$D$2:$D$500,"&lt;&gt;"&amp;""),"")</f>
        <v/>
      </c>
      <c r="M259" s="43" t="str">
        <f>IF(A259&lt;&gt;"",SUMIFS(deployment!$L$2:$L$500, deployment!$D$2:$D$500,"="&amp;A259, deployment!$D$2:$D$500,"&lt;&gt;"&amp;""),"")</f>
        <v/>
      </c>
      <c r="N259" s="43" t="str">
        <f>IF(A259&lt;&gt;"",SUMIFS(deployment!$M$2:$M$500, deployment!$D$2:$D$500,"="&amp;A259, deployment!$D$2:$D$500,"&lt;&gt;"&amp;""),"")</f>
        <v/>
      </c>
      <c r="O259" s="63"/>
      <c r="P259" s="64" t="str">
        <f t="shared" ref="P259:P322" si="44">IF(A259&lt;&gt;"",G259/(O259*B259),"")</f>
        <v/>
      </c>
      <c r="Q259" s="64" t="str">
        <f t="shared" ref="Q259:Q322" si="45">IF(A259&lt;&gt;"",H259/(O259*C259),"")</f>
        <v/>
      </c>
      <c r="R259" s="11" t="str">
        <f t="shared" ref="R259:R322" si="46">IF(A259&lt;&gt;"",I259/(O259*B259),"")</f>
        <v/>
      </c>
      <c r="S259" s="11" t="str">
        <f t="shared" ref="S259:S322" si="47">IF(A259&lt;&gt;"",J259/(O259*C259),"")</f>
        <v/>
      </c>
      <c r="T259" s="11" t="str">
        <f t="shared" ref="T259:T322" si="48">IF(A259&lt;&gt;"",K259/(O259*B259),"")</f>
        <v/>
      </c>
      <c r="U259" s="11" t="str">
        <f t="shared" ref="U259:U322" si="49">IF(A259&lt;&gt;"",L259/(O259*C259),"")</f>
        <v/>
      </c>
      <c r="V259" s="11" t="str">
        <f t="shared" ref="V259:V322" si="50">IF(A259&lt;&gt;"",M259/(O259*B259),"")</f>
        <v/>
      </c>
      <c r="W259" s="11" t="str">
        <f t="shared" ref="W259:W322" si="51">IF(A259&lt;&gt;"",N259/(O259*C259),"")</f>
        <v/>
      </c>
      <c r="X259" s="65" t="str">
        <f t="shared" ref="X259:X322" si="52">IF(A259&lt;&gt;"",(D259*E259)/O259,"")</f>
        <v/>
      </c>
      <c r="Y259" s="66" t="str">
        <f t="shared" ref="Y259:Y322" si="53">IF(A259&lt;&gt;"",(D259*F259)/O259,"")</f>
        <v/>
      </c>
      <c r="Z259" s="67" t="str">
        <f t="shared" ref="Z259:Z322" si="54">IF(A259&lt;&gt;"",(D259-O259)/D259,"")</f>
        <v/>
      </c>
      <c r="AA259" s="68" t="str">
        <f>IF(A259&lt;&gt;"", _xlfn.XLOOKUP(A259, node!$C$2:$C$500, node!$J$2:$J$500)*D259/O259, "")</f>
        <v/>
      </c>
      <c r="AB259" s="69" t="str">
        <f>IF(A259&lt;&gt;"", _xlfn.XLOOKUP(A259, node!$C$2:$C$500, node!$K$2:$K$500)*D259/O259, "")</f>
        <v/>
      </c>
      <c r="AC259" s="72" t="str">
        <f>IF(A259&lt;&gt;"",SUMIFS(node!$L$2:$L$500, node!$C$2:$C$500,"="&amp;A259, deployment!$C$2:$C$500,"&lt;&gt;"&amp;""),"")</f>
        <v/>
      </c>
      <c r="AD259" s="72" t="str">
        <f>IF(A259&lt;&gt;"",SUMIFS(node!$M$2:$M$500, node!$C$2:$C$500,"="&amp;A259, deployment!$C$2:$C$500,"&lt;&gt;"&amp;""),"")</f>
        <v/>
      </c>
    </row>
    <row r="260" spans="1:30" ht="15.75" customHeight="1" x14ac:dyDescent="0.25">
      <c r="A260" s="58" t="str">
        <f>IF(ISNONTEXT(node_raw[[#This Row],[Column2]]), "", node_raw[[#This Row],[Column2]])</f>
        <v/>
      </c>
      <c r="B260" s="60" t="str">
        <f>IF(A260&lt;&gt;"", _xlfn.XLOOKUP(A260, node!$C$2:$C$500, node!$D$2:$D$500), "")</f>
        <v/>
      </c>
      <c r="C260" s="61" t="str">
        <f>IF(A260&lt;&gt;"", _xlfn.XLOOKUP(A260, node!$C$2:$C$500, node!$E$2:$E$500), "")</f>
        <v/>
      </c>
      <c r="D260" s="61" t="str">
        <f>IF(A260&lt;&gt;"",COUNTIFS(node!$C$2:$C$500,"="&amp;A260, node!$C$2:$C$500,"&lt;&gt;"&amp;""),"")</f>
        <v/>
      </c>
      <c r="E260" s="62" t="str">
        <f>IF(A260&lt;&gt;"",SUMIFS(node!$F$2:$F$500, node!$C$2:$C$500,"="&amp;A260, node!$C$2:$C$500,"&lt;&gt;"&amp;"")/(B260*D260),"")</f>
        <v/>
      </c>
      <c r="F260" s="77" t="str">
        <f>IF(A260&lt;&gt;"",SUMIFS(node!$H$2:$H$500, node!$C$2:$C$500,"="&amp;A260, node!$C$2:$C$500,"&lt;&gt;"&amp;"")/(C260*D260),"")</f>
        <v/>
      </c>
      <c r="G260" s="75" t="str">
        <f>IF(A260&lt;&gt;"",SUMIFS(deployment!$F$2:$F$500, deployment!$D$2:$D$500,"="&amp;A260, deployment!$D$2:$D$500,"&lt;&gt;"&amp;""),"")</f>
        <v/>
      </c>
      <c r="H260" s="12" t="str">
        <f>IF(A260&lt;&gt;"",SUMIFS(deployment!$G$2:$G$500, deployment!$D$2:$D$500,"="&amp;A260, deployment!$D$2:$D$500,"&lt;&gt;"&amp;""),"")</f>
        <v/>
      </c>
      <c r="I260" s="13" t="str">
        <f>IF(A260&lt;&gt;"",SUMIFS(deployment!$H$2:$H$500, deployment!$D$2:$D$500,"="&amp;A260, deployment!$D$2:$D$500,"&lt;&gt;"&amp;""),"")</f>
        <v/>
      </c>
      <c r="J260" s="15" t="str">
        <f>IF(A260&lt;&gt;"",SUMIFS(deployment!$I$2:$I$500, deployment!$D$2:$D$500,"="&amp;A260, deployment!$D$2:$D$500,"&lt;&gt;"&amp;""),"")</f>
        <v/>
      </c>
      <c r="K260" s="43" t="str">
        <f>IF(A260&lt;&gt;"",SUMIFS(deployment!$J$2:$J$500, deployment!$D$2:$D$500,"="&amp;A260, deployment!$D$2:$D$500,"&lt;&gt;"&amp;""),"")</f>
        <v/>
      </c>
      <c r="L260" s="43" t="str">
        <f>IF(A260&lt;&gt;"",SUMIFS(deployment!$K$2:$K$500, deployment!$D$2:$D$500,"="&amp;A260, deployment!$D$2:$D$500,"&lt;&gt;"&amp;""),"")</f>
        <v/>
      </c>
      <c r="M260" s="43" t="str">
        <f>IF(A260&lt;&gt;"",SUMIFS(deployment!$L$2:$L$500, deployment!$D$2:$D$500,"="&amp;A260, deployment!$D$2:$D$500,"&lt;&gt;"&amp;""),"")</f>
        <v/>
      </c>
      <c r="N260" s="43" t="str">
        <f>IF(A260&lt;&gt;"",SUMIFS(deployment!$M$2:$M$500, deployment!$D$2:$D$500,"="&amp;A260, deployment!$D$2:$D$500,"&lt;&gt;"&amp;""),"")</f>
        <v/>
      </c>
      <c r="O260" s="63"/>
      <c r="P260" s="64" t="str">
        <f t="shared" si="44"/>
        <v/>
      </c>
      <c r="Q260" s="64" t="str">
        <f t="shared" si="45"/>
        <v/>
      </c>
      <c r="R260" s="11" t="str">
        <f t="shared" si="46"/>
        <v/>
      </c>
      <c r="S260" s="11" t="str">
        <f t="shared" si="47"/>
        <v/>
      </c>
      <c r="T260" s="11" t="str">
        <f t="shared" si="48"/>
        <v/>
      </c>
      <c r="U260" s="11" t="str">
        <f t="shared" si="49"/>
        <v/>
      </c>
      <c r="V260" s="11" t="str">
        <f t="shared" si="50"/>
        <v/>
      </c>
      <c r="W260" s="11" t="str">
        <f t="shared" si="51"/>
        <v/>
      </c>
      <c r="X260" s="65" t="str">
        <f t="shared" si="52"/>
        <v/>
      </c>
      <c r="Y260" s="66" t="str">
        <f t="shared" si="53"/>
        <v/>
      </c>
      <c r="Z260" s="67" t="str">
        <f t="shared" si="54"/>
        <v/>
      </c>
      <c r="AA260" s="68" t="str">
        <f>IF(A260&lt;&gt;"", _xlfn.XLOOKUP(A260, node!$C$2:$C$500, node!$J$2:$J$500)*D260/O260, "")</f>
        <v/>
      </c>
      <c r="AB260" s="69" t="str">
        <f>IF(A260&lt;&gt;"", _xlfn.XLOOKUP(A260, node!$C$2:$C$500, node!$K$2:$K$500)*D260/O260, "")</f>
        <v/>
      </c>
      <c r="AC260" s="72" t="str">
        <f>IF(A260&lt;&gt;"",SUMIFS(node!$L$2:$L$500, node!$C$2:$C$500,"="&amp;A260, deployment!$C$2:$C$500,"&lt;&gt;"&amp;""),"")</f>
        <v/>
      </c>
      <c r="AD260" s="72" t="str">
        <f>IF(A260&lt;&gt;"",SUMIFS(node!$M$2:$M$500, node!$C$2:$C$500,"="&amp;A260, deployment!$C$2:$C$500,"&lt;&gt;"&amp;""),"")</f>
        <v/>
      </c>
    </row>
    <row r="261" spans="1:30" ht="15.75" customHeight="1" x14ac:dyDescent="0.25">
      <c r="A261" s="58" t="str">
        <f>IF(ISNONTEXT(node_raw[[#This Row],[Column2]]), "", node_raw[[#This Row],[Column2]])</f>
        <v/>
      </c>
      <c r="B261" s="60" t="str">
        <f>IF(A261&lt;&gt;"", _xlfn.XLOOKUP(A261, node!$C$2:$C$500, node!$D$2:$D$500), "")</f>
        <v/>
      </c>
      <c r="C261" s="61" t="str">
        <f>IF(A261&lt;&gt;"", _xlfn.XLOOKUP(A261, node!$C$2:$C$500, node!$E$2:$E$500), "")</f>
        <v/>
      </c>
      <c r="D261" s="61" t="str">
        <f>IF(A261&lt;&gt;"",COUNTIFS(node!$C$2:$C$500,"="&amp;A261, node!$C$2:$C$500,"&lt;&gt;"&amp;""),"")</f>
        <v/>
      </c>
      <c r="E261" s="62" t="str">
        <f>IF(A261&lt;&gt;"",SUMIFS(node!$F$2:$F$500, node!$C$2:$C$500,"="&amp;A261, node!$C$2:$C$500,"&lt;&gt;"&amp;"")/(B261*D261),"")</f>
        <v/>
      </c>
      <c r="F261" s="77" t="str">
        <f>IF(A261&lt;&gt;"",SUMIFS(node!$H$2:$H$500, node!$C$2:$C$500,"="&amp;A261, node!$C$2:$C$500,"&lt;&gt;"&amp;"")/(C261*D261),"")</f>
        <v/>
      </c>
      <c r="G261" s="75" t="str">
        <f>IF(A261&lt;&gt;"",SUMIFS(deployment!$F$2:$F$500, deployment!$D$2:$D$500,"="&amp;A261, deployment!$D$2:$D$500,"&lt;&gt;"&amp;""),"")</f>
        <v/>
      </c>
      <c r="H261" s="12" t="str">
        <f>IF(A261&lt;&gt;"",SUMIFS(deployment!$G$2:$G$500, deployment!$D$2:$D$500,"="&amp;A261, deployment!$D$2:$D$500,"&lt;&gt;"&amp;""),"")</f>
        <v/>
      </c>
      <c r="I261" s="13" t="str">
        <f>IF(A261&lt;&gt;"",SUMIFS(deployment!$H$2:$H$500, deployment!$D$2:$D$500,"="&amp;A261, deployment!$D$2:$D$500,"&lt;&gt;"&amp;""),"")</f>
        <v/>
      </c>
      <c r="J261" s="15" t="str">
        <f>IF(A261&lt;&gt;"",SUMIFS(deployment!$I$2:$I$500, deployment!$D$2:$D$500,"="&amp;A261, deployment!$D$2:$D$500,"&lt;&gt;"&amp;""),"")</f>
        <v/>
      </c>
      <c r="K261" s="43" t="str">
        <f>IF(A261&lt;&gt;"",SUMIFS(deployment!$J$2:$J$500, deployment!$D$2:$D$500,"="&amp;A261, deployment!$D$2:$D$500,"&lt;&gt;"&amp;""),"")</f>
        <v/>
      </c>
      <c r="L261" s="43" t="str">
        <f>IF(A261&lt;&gt;"",SUMIFS(deployment!$K$2:$K$500, deployment!$D$2:$D$500,"="&amp;A261, deployment!$D$2:$D$500,"&lt;&gt;"&amp;""),"")</f>
        <v/>
      </c>
      <c r="M261" s="43" t="str">
        <f>IF(A261&lt;&gt;"",SUMIFS(deployment!$L$2:$L$500, deployment!$D$2:$D$500,"="&amp;A261, deployment!$D$2:$D$500,"&lt;&gt;"&amp;""),"")</f>
        <v/>
      </c>
      <c r="N261" s="43" t="str">
        <f>IF(A261&lt;&gt;"",SUMIFS(deployment!$M$2:$M$500, deployment!$D$2:$D$500,"="&amp;A261, deployment!$D$2:$D$500,"&lt;&gt;"&amp;""),"")</f>
        <v/>
      </c>
      <c r="O261" s="63"/>
      <c r="P261" s="64" t="str">
        <f t="shared" si="44"/>
        <v/>
      </c>
      <c r="Q261" s="64" t="str">
        <f t="shared" si="45"/>
        <v/>
      </c>
      <c r="R261" s="11" t="str">
        <f t="shared" si="46"/>
        <v/>
      </c>
      <c r="S261" s="11" t="str">
        <f t="shared" si="47"/>
        <v/>
      </c>
      <c r="T261" s="11" t="str">
        <f t="shared" si="48"/>
        <v/>
      </c>
      <c r="U261" s="11" t="str">
        <f t="shared" si="49"/>
        <v/>
      </c>
      <c r="V261" s="11" t="str">
        <f t="shared" si="50"/>
        <v/>
      </c>
      <c r="W261" s="11" t="str">
        <f t="shared" si="51"/>
        <v/>
      </c>
      <c r="X261" s="65" t="str">
        <f t="shared" si="52"/>
        <v/>
      </c>
      <c r="Y261" s="66" t="str">
        <f t="shared" si="53"/>
        <v/>
      </c>
      <c r="Z261" s="67" t="str">
        <f t="shared" si="54"/>
        <v/>
      </c>
      <c r="AA261" s="68" t="str">
        <f>IF(A261&lt;&gt;"", _xlfn.XLOOKUP(A261, node!$C$2:$C$500, node!$J$2:$J$500)*D261/O261, "")</f>
        <v/>
      </c>
      <c r="AB261" s="69" t="str">
        <f>IF(A261&lt;&gt;"", _xlfn.XLOOKUP(A261, node!$C$2:$C$500, node!$K$2:$K$500)*D261/O261, "")</f>
        <v/>
      </c>
      <c r="AC261" s="72" t="str">
        <f>IF(A261&lt;&gt;"",SUMIFS(node!$L$2:$L$500, node!$C$2:$C$500,"="&amp;A261, deployment!$C$2:$C$500,"&lt;&gt;"&amp;""),"")</f>
        <v/>
      </c>
      <c r="AD261" s="72" t="str">
        <f>IF(A261&lt;&gt;"",SUMIFS(node!$M$2:$M$500, node!$C$2:$C$500,"="&amp;A261, deployment!$C$2:$C$500,"&lt;&gt;"&amp;""),"")</f>
        <v/>
      </c>
    </row>
    <row r="262" spans="1:30" ht="15.75" customHeight="1" x14ac:dyDescent="0.25">
      <c r="A262" s="58" t="str">
        <f>IF(ISNONTEXT(node_raw[[#This Row],[Column2]]), "", node_raw[[#This Row],[Column2]])</f>
        <v/>
      </c>
      <c r="B262" s="60" t="str">
        <f>IF(A262&lt;&gt;"", _xlfn.XLOOKUP(A262, node!$C$2:$C$500, node!$D$2:$D$500), "")</f>
        <v/>
      </c>
      <c r="C262" s="61" t="str">
        <f>IF(A262&lt;&gt;"", _xlfn.XLOOKUP(A262, node!$C$2:$C$500, node!$E$2:$E$500), "")</f>
        <v/>
      </c>
      <c r="D262" s="61" t="str">
        <f>IF(A262&lt;&gt;"",COUNTIFS(node!$C$2:$C$500,"="&amp;A262, node!$C$2:$C$500,"&lt;&gt;"&amp;""),"")</f>
        <v/>
      </c>
      <c r="E262" s="62" t="str">
        <f>IF(A262&lt;&gt;"",SUMIFS(node!$F$2:$F$500, node!$C$2:$C$500,"="&amp;A262, node!$C$2:$C$500,"&lt;&gt;"&amp;"")/(B262*D262),"")</f>
        <v/>
      </c>
      <c r="F262" s="77" t="str">
        <f>IF(A262&lt;&gt;"",SUMIFS(node!$H$2:$H$500, node!$C$2:$C$500,"="&amp;A262, node!$C$2:$C$500,"&lt;&gt;"&amp;"")/(C262*D262),"")</f>
        <v/>
      </c>
      <c r="G262" s="75" t="str">
        <f>IF(A262&lt;&gt;"",SUMIFS(deployment!$F$2:$F$500, deployment!$D$2:$D$500,"="&amp;A262, deployment!$D$2:$D$500,"&lt;&gt;"&amp;""),"")</f>
        <v/>
      </c>
      <c r="H262" s="12" t="str">
        <f>IF(A262&lt;&gt;"",SUMIFS(deployment!$G$2:$G$500, deployment!$D$2:$D$500,"="&amp;A262, deployment!$D$2:$D$500,"&lt;&gt;"&amp;""),"")</f>
        <v/>
      </c>
      <c r="I262" s="13" t="str">
        <f>IF(A262&lt;&gt;"",SUMIFS(deployment!$H$2:$H$500, deployment!$D$2:$D$500,"="&amp;A262, deployment!$D$2:$D$500,"&lt;&gt;"&amp;""),"")</f>
        <v/>
      </c>
      <c r="J262" s="15" t="str">
        <f>IF(A262&lt;&gt;"",SUMIFS(deployment!$I$2:$I$500, deployment!$D$2:$D$500,"="&amp;A262, deployment!$D$2:$D$500,"&lt;&gt;"&amp;""),"")</f>
        <v/>
      </c>
      <c r="K262" s="43" t="str">
        <f>IF(A262&lt;&gt;"",SUMIFS(deployment!$J$2:$J$500, deployment!$D$2:$D$500,"="&amp;A262, deployment!$D$2:$D$500,"&lt;&gt;"&amp;""),"")</f>
        <v/>
      </c>
      <c r="L262" s="43" t="str">
        <f>IF(A262&lt;&gt;"",SUMIFS(deployment!$K$2:$K$500, deployment!$D$2:$D$500,"="&amp;A262, deployment!$D$2:$D$500,"&lt;&gt;"&amp;""),"")</f>
        <v/>
      </c>
      <c r="M262" s="43" t="str">
        <f>IF(A262&lt;&gt;"",SUMIFS(deployment!$L$2:$L$500, deployment!$D$2:$D$500,"="&amp;A262, deployment!$D$2:$D$500,"&lt;&gt;"&amp;""),"")</f>
        <v/>
      </c>
      <c r="N262" s="43" t="str">
        <f>IF(A262&lt;&gt;"",SUMIFS(deployment!$M$2:$M$500, deployment!$D$2:$D$500,"="&amp;A262, deployment!$D$2:$D$500,"&lt;&gt;"&amp;""),"")</f>
        <v/>
      </c>
      <c r="O262" s="63"/>
      <c r="P262" s="64" t="str">
        <f t="shared" si="44"/>
        <v/>
      </c>
      <c r="Q262" s="64" t="str">
        <f t="shared" si="45"/>
        <v/>
      </c>
      <c r="R262" s="11" t="str">
        <f t="shared" si="46"/>
        <v/>
      </c>
      <c r="S262" s="11" t="str">
        <f t="shared" si="47"/>
        <v/>
      </c>
      <c r="T262" s="11" t="str">
        <f t="shared" si="48"/>
        <v/>
      </c>
      <c r="U262" s="11" t="str">
        <f t="shared" si="49"/>
        <v/>
      </c>
      <c r="V262" s="11" t="str">
        <f t="shared" si="50"/>
        <v/>
      </c>
      <c r="W262" s="11" t="str">
        <f t="shared" si="51"/>
        <v/>
      </c>
      <c r="X262" s="65" t="str">
        <f t="shared" si="52"/>
        <v/>
      </c>
      <c r="Y262" s="66" t="str">
        <f t="shared" si="53"/>
        <v/>
      </c>
      <c r="Z262" s="67" t="str">
        <f t="shared" si="54"/>
        <v/>
      </c>
      <c r="AA262" s="68" t="str">
        <f>IF(A262&lt;&gt;"", _xlfn.XLOOKUP(A262, node!$C$2:$C$500, node!$J$2:$J$500)*D262/O262, "")</f>
        <v/>
      </c>
      <c r="AB262" s="69" t="str">
        <f>IF(A262&lt;&gt;"", _xlfn.XLOOKUP(A262, node!$C$2:$C$500, node!$K$2:$K$500)*D262/O262, "")</f>
        <v/>
      </c>
      <c r="AC262" s="72" t="str">
        <f>IF(A262&lt;&gt;"",SUMIFS(node!$L$2:$L$500, node!$C$2:$C$500,"="&amp;A262, deployment!$C$2:$C$500,"&lt;&gt;"&amp;""),"")</f>
        <v/>
      </c>
      <c r="AD262" s="72" t="str">
        <f>IF(A262&lt;&gt;"",SUMIFS(node!$M$2:$M$500, node!$C$2:$C$500,"="&amp;A262, deployment!$C$2:$C$500,"&lt;&gt;"&amp;""),"")</f>
        <v/>
      </c>
    </row>
    <row r="263" spans="1:30" ht="15.75" customHeight="1" x14ac:dyDescent="0.25">
      <c r="A263" s="58" t="str">
        <f>IF(ISNONTEXT(node_raw[[#This Row],[Column2]]), "", node_raw[[#This Row],[Column2]])</f>
        <v/>
      </c>
      <c r="B263" s="60" t="str">
        <f>IF(A263&lt;&gt;"", _xlfn.XLOOKUP(A263, node!$C$2:$C$500, node!$D$2:$D$500), "")</f>
        <v/>
      </c>
      <c r="C263" s="61" t="str">
        <f>IF(A263&lt;&gt;"", _xlfn.XLOOKUP(A263, node!$C$2:$C$500, node!$E$2:$E$500), "")</f>
        <v/>
      </c>
      <c r="D263" s="61" t="str">
        <f>IF(A263&lt;&gt;"",COUNTIFS(node!$C$2:$C$500,"="&amp;A263, node!$C$2:$C$500,"&lt;&gt;"&amp;""),"")</f>
        <v/>
      </c>
      <c r="E263" s="62" t="str">
        <f>IF(A263&lt;&gt;"",SUMIFS(node!$F$2:$F$500, node!$C$2:$C$500,"="&amp;A263, node!$C$2:$C$500,"&lt;&gt;"&amp;"")/(B263*D263),"")</f>
        <v/>
      </c>
      <c r="F263" s="77" t="str">
        <f>IF(A263&lt;&gt;"",SUMIFS(node!$H$2:$H$500, node!$C$2:$C$500,"="&amp;A263, node!$C$2:$C$500,"&lt;&gt;"&amp;"")/(C263*D263),"")</f>
        <v/>
      </c>
      <c r="G263" s="75" t="str">
        <f>IF(A263&lt;&gt;"",SUMIFS(deployment!$F$2:$F$500, deployment!$D$2:$D$500,"="&amp;A263, deployment!$D$2:$D$500,"&lt;&gt;"&amp;""),"")</f>
        <v/>
      </c>
      <c r="H263" s="12" t="str">
        <f>IF(A263&lt;&gt;"",SUMIFS(deployment!$G$2:$G$500, deployment!$D$2:$D$500,"="&amp;A263, deployment!$D$2:$D$500,"&lt;&gt;"&amp;""),"")</f>
        <v/>
      </c>
      <c r="I263" s="13" t="str">
        <f>IF(A263&lt;&gt;"",SUMIFS(deployment!$H$2:$H$500, deployment!$D$2:$D$500,"="&amp;A263, deployment!$D$2:$D$500,"&lt;&gt;"&amp;""),"")</f>
        <v/>
      </c>
      <c r="J263" s="15" t="str">
        <f>IF(A263&lt;&gt;"",SUMIFS(deployment!$I$2:$I$500, deployment!$D$2:$D$500,"="&amp;A263, deployment!$D$2:$D$500,"&lt;&gt;"&amp;""),"")</f>
        <v/>
      </c>
      <c r="K263" s="43" t="str">
        <f>IF(A263&lt;&gt;"",SUMIFS(deployment!$J$2:$J$500, deployment!$D$2:$D$500,"="&amp;A263, deployment!$D$2:$D$500,"&lt;&gt;"&amp;""),"")</f>
        <v/>
      </c>
      <c r="L263" s="43" t="str">
        <f>IF(A263&lt;&gt;"",SUMIFS(deployment!$K$2:$K$500, deployment!$D$2:$D$500,"="&amp;A263, deployment!$D$2:$D$500,"&lt;&gt;"&amp;""),"")</f>
        <v/>
      </c>
      <c r="M263" s="43" t="str">
        <f>IF(A263&lt;&gt;"",SUMIFS(deployment!$L$2:$L$500, deployment!$D$2:$D$500,"="&amp;A263, deployment!$D$2:$D$500,"&lt;&gt;"&amp;""),"")</f>
        <v/>
      </c>
      <c r="N263" s="43" t="str">
        <f>IF(A263&lt;&gt;"",SUMIFS(deployment!$M$2:$M$500, deployment!$D$2:$D$500,"="&amp;A263, deployment!$D$2:$D$500,"&lt;&gt;"&amp;""),"")</f>
        <v/>
      </c>
      <c r="O263" s="63"/>
      <c r="P263" s="64" t="str">
        <f t="shared" si="44"/>
        <v/>
      </c>
      <c r="Q263" s="64" t="str">
        <f t="shared" si="45"/>
        <v/>
      </c>
      <c r="R263" s="11" t="str">
        <f t="shared" si="46"/>
        <v/>
      </c>
      <c r="S263" s="11" t="str">
        <f t="shared" si="47"/>
        <v/>
      </c>
      <c r="T263" s="11" t="str">
        <f t="shared" si="48"/>
        <v/>
      </c>
      <c r="U263" s="11" t="str">
        <f t="shared" si="49"/>
        <v/>
      </c>
      <c r="V263" s="11" t="str">
        <f t="shared" si="50"/>
        <v/>
      </c>
      <c r="W263" s="11" t="str">
        <f t="shared" si="51"/>
        <v/>
      </c>
      <c r="X263" s="65" t="str">
        <f t="shared" si="52"/>
        <v/>
      </c>
      <c r="Y263" s="66" t="str">
        <f t="shared" si="53"/>
        <v/>
      </c>
      <c r="Z263" s="67" t="str">
        <f t="shared" si="54"/>
        <v/>
      </c>
      <c r="AA263" s="68" t="str">
        <f>IF(A263&lt;&gt;"", _xlfn.XLOOKUP(A263, node!$C$2:$C$500, node!$J$2:$J$500)*D263/O263, "")</f>
        <v/>
      </c>
      <c r="AB263" s="69" t="str">
        <f>IF(A263&lt;&gt;"", _xlfn.XLOOKUP(A263, node!$C$2:$C$500, node!$K$2:$K$500)*D263/O263, "")</f>
        <v/>
      </c>
      <c r="AC263" s="72" t="str">
        <f>IF(A263&lt;&gt;"",SUMIFS(node!$L$2:$L$500, node!$C$2:$C$500,"="&amp;A263, deployment!$C$2:$C$500,"&lt;&gt;"&amp;""),"")</f>
        <v/>
      </c>
      <c r="AD263" s="72" t="str">
        <f>IF(A263&lt;&gt;"",SUMIFS(node!$M$2:$M$500, node!$C$2:$C$500,"="&amp;A263, deployment!$C$2:$C$500,"&lt;&gt;"&amp;""),"")</f>
        <v/>
      </c>
    </row>
    <row r="264" spans="1:30" ht="15.75" customHeight="1" x14ac:dyDescent="0.25">
      <c r="A264" s="58" t="str">
        <f>IF(ISNONTEXT(node_raw[[#This Row],[Column2]]), "", node_raw[[#This Row],[Column2]])</f>
        <v/>
      </c>
      <c r="B264" s="60" t="str">
        <f>IF(A264&lt;&gt;"", _xlfn.XLOOKUP(A264, node!$C$2:$C$500, node!$D$2:$D$500), "")</f>
        <v/>
      </c>
      <c r="C264" s="61" t="str">
        <f>IF(A264&lt;&gt;"", _xlfn.XLOOKUP(A264, node!$C$2:$C$500, node!$E$2:$E$500), "")</f>
        <v/>
      </c>
      <c r="D264" s="61" t="str">
        <f>IF(A264&lt;&gt;"",COUNTIFS(node!$C$2:$C$500,"="&amp;A264, node!$C$2:$C$500,"&lt;&gt;"&amp;""),"")</f>
        <v/>
      </c>
      <c r="E264" s="62" t="str">
        <f>IF(A264&lt;&gt;"",SUMIFS(node!$F$2:$F$500, node!$C$2:$C$500,"="&amp;A264, node!$C$2:$C$500,"&lt;&gt;"&amp;"")/(B264*D264),"")</f>
        <v/>
      </c>
      <c r="F264" s="77" t="str">
        <f>IF(A264&lt;&gt;"",SUMIFS(node!$H$2:$H$500, node!$C$2:$C$500,"="&amp;A264, node!$C$2:$C$500,"&lt;&gt;"&amp;"")/(C264*D264),"")</f>
        <v/>
      </c>
      <c r="G264" s="75" t="str">
        <f>IF(A264&lt;&gt;"",SUMIFS(deployment!$F$2:$F$500, deployment!$D$2:$D$500,"="&amp;A264, deployment!$D$2:$D$500,"&lt;&gt;"&amp;""),"")</f>
        <v/>
      </c>
      <c r="H264" s="12" t="str">
        <f>IF(A264&lt;&gt;"",SUMIFS(deployment!$G$2:$G$500, deployment!$D$2:$D$500,"="&amp;A264, deployment!$D$2:$D$500,"&lt;&gt;"&amp;""),"")</f>
        <v/>
      </c>
      <c r="I264" s="13" t="str">
        <f>IF(A264&lt;&gt;"",SUMIFS(deployment!$H$2:$H$500, deployment!$D$2:$D$500,"="&amp;A264, deployment!$D$2:$D$500,"&lt;&gt;"&amp;""),"")</f>
        <v/>
      </c>
      <c r="J264" s="15" t="str">
        <f>IF(A264&lt;&gt;"",SUMIFS(deployment!$I$2:$I$500, deployment!$D$2:$D$500,"="&amp;A264, deployment!$D$2:$D$500,"&lt;&gt;"&amp;""),"")</f>
        <v/>
      </c>
      <c r="K264" s="43" t="str">
        <f>IF(A264&lt;&gt;"",SUMIFS(deployment!$J$2:$J$500, deployment!$D$2:$D$500,"="&amp;A264, deployment!$D$2:$D$500,"&lt;&gt;"&amp;""),"")</f>
        <v/>
      </c>
      <c r="L264" s="43" t="str">
        <f>IF(A264&lt;&gt;"",SUMIFS(deployment!$K$2:$K$500, deployment!$D$2:$D$500,"="&amp;A264, deployment!$D$2:$D$500,"&lt;&gt;"&amp;""),"")</f>
        <v/>
      </c>
      <c r="M264" s="43" t="str">
        <f>IF(A264&lt;&gt;"",SUMIFS(deployment!$L$2:$L$500, deployment!$D$2:$D$500,"="&amp;A264, deployment!$D$2:$D$500,"&lt;&gt;"&amp;""),"")</f>
        <v/>
      </c>
      <c r="N264" s="43" t="str">
        <f>IF(A264&lt;&gt;"",SUMIFS(deployment!$M$2:$M$500, deployment!$D$2:$D$500,"="&amp;A264, deployment!$D$2:$D$500,"&lt;&gt;"&amp;""),"")</f>
        <v/>
      </c>
      <c r="O264" s="63"/>
      <c r="P264" s="64" t="str">
        <f t="shared" si="44"/>
        <v/>
      </c>
      <c r="Q264" s="64" t="str">
        <f t="shared" si="45"/>
        <v/>
      </c>
      <c r="R264" s="11" t="str">
        <f t="shared" si="46"/>
        <v/>
      </c>
      <c r="S264" s="11" t="str">
        <f t="shared" si="47"/>
        <v/>
      </c>
      <c r="T264" s="11" t="str">
        <f t="shared" si="48"/>
        <v/>
      </c>
      <c r="U264" s="11" t="str">
        <f t="shared" si="49"/>
        <v/>
      </c>
      <c r="V264" s="11" t="str">
        <f t="shared" si="50"/>
        <v/>
      </c>
      <c r="W264" s="11" t="str">
        <f t="shared" si="51"/>
        <v/>
      </c>
      <c r="X264" s="65" t="str">
        <f t="shared" si="52"/>
        <v/>
      </c>
      <c r="Y264" s="66" t="str">
        <f t="shared" si="53"/>
        <v/>
      </c>
      <c r="Z264" s="67" t="str">
        <f t="shared" si="54"/>
        <v/>
      </c>
      <c r="AA264" s="68" t="str">
        <f>IF(A264&lt;&gt;"", _xlfn.XLOOKUP(A264, node!$C$2:$C$500, node!$J$2:$J$500)*D264/O264, "")</f>
        <v/>
      </c>
      <c r="AB264" s="69" t="str">
        <f>IF(A264&lt;&gt;"", _xlfn.XLOOKUP(A264, node!$C$2:$C$500, node!$K$2:$K$500)*D264/O264, "")</f>
        <v/>
      </c>
      <c r="AC264" s="72" t="str">
        <f>IF(A264&lt;&gt;"",SUMIFS(node!$L$2:$L$500, node!$C$2:$C$500,"="&amp;A264, deployment!$C$2:$C$500,"&lt;&gt;"&amp;""),"")</f>
        <v/>
      </c>
      <c r="AD264" s="72" t="str">
        <f>IF(A264&lt;&gt;"",SUMIFS(node!$M$2:$M$500, node!$C$2:$C$500,"="&amp;A264, deployment!$C$2:$C$500,"&lt;&gt;"&amp;""),"")</f>
        <v/>
      </c>
    </row>
    <row r="265" spans="1:30" ht="15.75" customHeight="1" x14ac:dyDescent="0.25">
      <c r="A265" s="58" t="str">
        <f>IF(ISNONTEXT(node_raw[[#This Row],[Column2]]), "", node_raw[[#This Row],[Column2]])</f>
        <v/>
      </c>
      <c r="B265" s="60" t="str">
        <f>IF(A265&lt;&gt;"", _xlfn.XLOOKUP(A265, node!$C$2:$C$500, node!$D$2:$D$500), "")</f>
        <v/>
      </c>
      <c r="C265" s="61" t="str">
        <f>IF(A265&lt;&gt;"", _xlfn.XLOOKUP(A265, node!$C$2:$C$500, node!$E$2:$E$500), "")</f>
        <v/>
      </c>
      <c r="D265" s="61" t="str">
        <f>IF(A265&lt;&gt;"",COUNTIFS(node!$C$2:$C$500,"="&amp;A265, node!$C$2:$C$500,"&lt;&gt;"&amp;""),"")</f>
        <v/>
      </c>
      <c r="E265" s="62" t="str">
        <f>IF(A265&lt;&gt;"",SUMIFS(node!$F$2:$F$500, node!$C$2:$C$500,"="&amp;A265, node!$C$2:$C$500,"&lt;&gt;"&amp;"")/(B265*D265),"")</f>
        <v/>
      </c>
      <c r="F265" s="77" t="str">
        <f>IF(A265&lt;&gt;"",SUMIFS(node!$H$2:$H$500, node!$C$2:$C$500,"="&amp;A265, node!$C$2:$C$500,"&lt;&gt;"&amp;"")/(C265*D265),"")</f>
        <v/>
      </c>
      <c r="G265" s="75" t="str">
        <f>IF(A265&lt;&gt;"",SUMIFS(deployment!$F$2:$F$500, deployment!$D$2:$D$500,"="&amp;A265, deployment!$D$2:$D$500,"&lt;&gt;"&amp;""),"")</f>
        <v/>
      </c>
      <c r="H265" s="12" t="str">
        <f>IF(A265&lt;&gt;"",SUMIFS(deployment!$G$2:$G$500, deployment!$D$2:$D$500,"="&amp;A265, deployment!$D$2:$D$500,"&lt;&gt;"&amp;""),"")</f>
        <v/>
      </c>
      <c r="I265" s="13" t="str">
        <f>IF(A265&lt;&gt;"",SUMIFS(deployment!$H$2:$H$500, deployment!$D$2:$D$500,"="&amp;A265, deployment!$D$2:$D$500,"&lt;&gt;"&amp;""),"")</f>
        <v/>
      </c>
      <c r="J265" s="15" t="str">
        <f>IF(A265&lt;&gt;"",SUMIFS(deployment!$I$2:$I$500, deployment!$D$2:$D$500,"="&amp;A265, deployment!$D$2:$D$500,"&lt;&gt;"&amp;""),"")</f>
        <v/>
      </c>
      <c r="K265" s="43" t="str">
        <f>IF(A265&lt;&gt;"",SUMIFS(deployment!$J$2:$J$500, deployment!$D$2:$D$500,"="&amp;A265, deployment!$D$2:$D$500,"&lt;&gt;"&amp;""),"")</f>
        <v/>
      </c>
      <c r="L265" s="43" t="str">
        <f>IF(A265&lt;&gt;"",SUMIFS(deployment!$K$2:$K$500, deployment!$D$2:$D$500,"="&amp;A265, deployment!$D$2:$D$500,"&lt;&gt;"&amp;""),"")</f>
        <v/>
      </c>
      <c r="M265" s="43" t="str">
        <f>IF(A265&lt;&gt;"",SUMIFS(deployment!$L$2:$L$500, deployment!$D$2:$D$500,"="&amp;A265, deployment!$D$2:$D$500,"&lt;&gt;"&amp;""),"")</f>
        <v/>
      </c>
      <c r="N265" s="43" t="str">
        <f>IF(A265&lt;&gt;"",SUMIFS(deployment!$M$2:$M$500, deployment!$D$2:$D$500,"="&amp;A265, deployment!$D$2:$D$500,"&lt;&gt;"&amp;""),"")</f>
        <v/>
      </c>
      <c r="O265" s="63"/>
      <c r="P265" s="64" t="str">
        <f t="shared" si="44"/>
        <v/>
      </c>
      <c r="Q265" s="64" t="str">
        <f t="shared" si="45"/>
        <v/>
      </c>
      <c r="R265" s="11" t="str">
        <f t="shared" si="46"/>
        <v/>
      </c>
      <c r="S265" s="11" t="str">
        <f t="shared" si="47"/>
        <v/>
      </c>
      <c r="T265" s="11" t="str">
        <f t="shared" si="48"/>
        <v/>
      </c>
      <c r="U265" s="11" t="str">
        <f t="shared" si="49"/>
        <v/>
      </c>
      <c r="V265" s="11" t="str">
        <f t="shared" si="50"/>
        <v/>
      </c>
      <c r="W265" s="11" t="str">
        <f t="shared" si="51"/>
        <v/>
      </c>
      <c r="X265" s="65" t="str">
        <f t="shared" si="52"/>
        <v/>
      </c>
      <c r="Y265" s="66" t="str">
        <f t="shared" si="53"/>
        <v/>
      </c>
      <c r="Z265" s="67" t="str">
        <f t="shared" si="54"/>
        <v/>
      </c>
      <c r="AA265" s="68" t="str">
        <f>IF(A265&lt;&gt;"", _xlfn.XLOOKUP(A265, node!$C$2:$C$500, node!$J$2:$J$500)*D265/O265, "")</f>
        <v/>
      </c>
      <c r="AB265" s="69" t="str">
        <f>IF(A265&lt;&gt;"", _xlfn.XLOOKUP(A265, node!$C$2:$C$500, node!$K$2:$K$500)*D265/O265, "")</f>
        <v/>
      </c>
      <c r="AC265" s="72" t="str">
        <f>IF(A265&lt;&gt;"",SUMIFS(node!$L$2:$L$500, node!$C$2:$C$500,"="&amp;A265, deployment!$C$2:$C$500,"&lt;&gt;"&amp;""),"")</f>
        <v/>
      </c>
      <c r="AD265" s="72" t="str">
        <f>IF(A265&lt;&gt;"",SUMIFS(node!$M$2:$M$500, node!$C$2:$C$500,"="&amp;A265, deployment!$C$2:$C$500,"&lt;&gt;"&amp;""),"")</f>
        <v/>
      </c>
    </row>
    <row r="266" spans="1:30" ht="15.75" customHeight="1" x14ac:dyDescent="0.25">
      <c r="A266" s="58" t="str">
        <f>IF(ISNONTEXT(node_raw[[#This Row],[Column2]]), "", node_raw[[#This Row],[Column2]])</f>
        <v/>
      </c>
      <c r="B266" s="60" t="str">
        <f>IF(A266&lt;&gt;"", _xlfn.XLOOKUP(A266, node!$C$2:$C$500, node!$D$2:$D$500), "")</f>
        <v/>
      </c>
      <c r="C266" s="61" t="str">
        <f>IF(A266&lt;&gt;"", _xlfn.XLOOKUP(A266, node!$C$2:$C$500, node!$E$2:$E$500), "")</f>
        <v/>
      </c>
      <c r="D266" s="61" t="str">
        <f>IF(A266&lt;&gt;"",COUNTIFS(node!$C$2:$C$500,"="&amp;A266, node!$C$2:$C$500,"&lt;&gt;"&amp;""),"")</f>
        <v/>
      </c>
      <c r="E266" s="62" t="str">
        <f>IF(A266&lt;&gt;"",SUMIFS(node!$F$2:$F$500, node!$C$2:$C$500,"="&amp;A266, node!$C$2:$C$500,"&lt;&gt;"&amp;"")/(B266*D266),"")</f>
        <v/>
      </c>
      <c r="F266" s="77" t="str">
        <f>IF(A266&lt;&gt;"",SUMIFS(node!$H$2:$H$500, node!$C$2:$C$500,"="&amp;A266, node!$C$2:$C$500,"&lt;&gt;"&amp;"")/(C266*D266),"")</f>
        <v/>
      </c>
      <c r="G266" s="75" t="str">
        <f>IF(A266&lt;&gt;"",SUMIFS(deployment!$F$2:$F$500, deployment!$D$2:$D$500,"="&amp;A266, deployment!$D$2:$D$500,"&lt;&gt;"&amp;""),"")</f>
        <v/>
      </c>
      <c r="H266" s="12" t="str">
        <f>IF(A266&lt;&gt;"",SUMIFS(deployment!$G$2:$G$500, deployment!$D$2:$D$500,"="&amp;A266, deployment!$D$2:$D$500,"&lt;&gt;"&amp;""),"")</f>
        <v/>
      </c>
      <c r="I266" s="13" t="str">
        <f>IF(A266&lt;&gt;"",SUMIFS(deployment!$H$2:$H$500, deployment!$D$2:$D$500,"="&amp;A266, deployment!$D$2:$D$500,"&lt;&gt;"&amp;""),"")</f>
        <v/>
      </c>
      <c r="J266" s="15" t="str">
        <f>IF(A266&lt;&gt;"",SUMIFS(deployment!$I$2:$I$500, deployment!$D$2:$D$500,"="&amp;A266, deployment!$D$2:$D$500,"&lt;&gt;"&amp;""),"")</f>
        <v/>
      </c>
      <c r="K266" s="43" t="str">
        <f>IF(A266&lt;&gt;"",SUMIFS(deployment!$J$2:$J$500, deployment!$D$2:$D$500,"="&amp;A266, deployment!$D$2:$D$500,"&lt;&gt;"&amp;""),"")</f>
        <v/>
      </c>
      <c r="L266" s="43" t="str">
        <f>IF(A266&lt;&gt;"",SUMIFS(deployment!$K$2:$K$500, deployment!$D$2:$D$500,"="&amp;A266, deployment!$D$2:$D$500,"&lt;&gt;"&amp;""),"")</f>
        <v/>
      </c>
      <c r="M266" s="43" t="str">
        <f>IF(A266&lt;&gt;"",SUMIFS(deployment!$L$2:$L$500, deployment!$D$2:$D$500,"="&amp;A266, deployment!$D$2:$D$500,"&lt;&gt;"&amp;""),"")</f>
        <v/>
      </c>
      <c r="N266" s="43" t="str">
        <f>IF(A266&lt;&gt;"",SUMIFS(deployment!$M$2:$M$500, deployment!$D$2:$D$500,"="&amp;A266, deployment!$D$2:$D$500,"&lt;&gt;"&amp;""),"")</f>
        <v/>
      </c>
      <c r="O266" s="63"/>
      <c r="P266" s="64" t="str">
        <f t="shared" si="44"/>
        <v/>
      </c>
      <c r="Q266" s="64" t="str">
        <f t="shared" si="45"/>
        <v/>
      </c>
      <c r="R266" s="11" t="str">
        <f t="shared" si="46"/>
        <v/>
      </c>
      <c r="S266" s="11" t="str">
        <f t="shared" si="47"/>
        <v/>
      </c>
      <c r="T266" s="11" t="str">
        <f t="shared" si="48"/>
        <v/>
      </c>
      <c r="U266" s="11" t="str">
        <f t="shared" si="49"/>
        <v/>
      </c>
      <c r="V266" s="11" t="str">
        <f t="shared" si="50"/>
        <v/>
      </c>
      <c r="W266" s="11" t="str">
        <f t="shared" si="51"/>
        <v/>
      </c>
      <c r="X266" s="65" t="str">
        <f t="shared" si="52"/>
        <v/>
      </c>
      <c r="Y266" s="66" t="str">
        <f t="shared" si="53"/>
        <v/>
      </c>
      <c r="Z266" s="67" t="str">
        <f t="shared" si="54"/>
        <v/>
      </c>
      <c r="AA266" s="68" t="str">
        <f>IF(A266&lt;&gt;"", _xlfn.XLOOKUP(A266, node!$C$2:$C$500, node!$J$2:$J$500)*D266/O266, "")</f>
        <v/>
      </c>
      <c r="AB266" s="69" t="str">
        <f>IF(A266&lt;&gt;"", _xlfn.XLOOKUP(A266, node!$C$2:$C$500, node!$K$2:$K$500)*D266/O266, "")</f>
        <v/>
      </c>
      <c r="AC266" s="72" t="str">
        <f>IF(A266&lt;&gt;"",SUMIFS(node!$L$2:$L$500, node!$C$2:$C$500,"="&amp;A266, deployment!$C$2:$C$500,"&lt;&gt;"&amp;""),"")</f>
        <v/>
      </c>
      <c r="AD266" s="72" t="str">
        <f>IF(A266&lt;&gt;"",SUMIFS(node!$M$2:$M$500, node!$C$2:$C$500,"="&amp;A266, deployment!$C$2:$C$500,"&lt;&gt;"&amp;""),"")</f>
        <v/>
      </c>
    </row>
    <row r="267" spans="1:30" ht="15.75" customHeight="1" x14ac:dyDescent="0.25">
      <c r="A267" s="58" t="str">
        <f>IF(ISNONTEXT(node_raw[[#This Row],[Column2]]), "", node_raw[[#This Row],[Column2]])</f>
        <v/>
      </c>
      <c r="B267" s="60" t="str">
        <f>IF(A267&lt;&gt;"", _xlfn.XLOOKUP(A267, node!$C$2:$C$500, node!$D$2:$D$500), "")</f>
        <v/>
      </c>
      <c r="C267" s="61" t="str">
        <f>IF(A267&lt;&gt;"", _xlfn.XLOOKUP(A267, node!$C$2:$C$500, node!$E$2:$E$500), "")</f>
        <v/>
      </c>
      <c r="D267" s="61" t="str">
        <f>IF(A267&lt;&gt;"",COUNTIFS(node!$C$2:$C$500,"="&amp;A267, node!$C$2:$C$500,"&lt;&gt;"&amp;""),"")</f>
        <v/>
      </c>
      <c r="E267" s="62" t="str">
        <f>IF(A267&lt;&gt;"",SUMIFS(node!$F$2:$F$500, node!$C$2:$C$500,"="&amp;A267, node!$C$2:$C$500,"&lt;&gt;"&amp;"")/(B267*D267),"")</f>
        <v/>
      </c>
      <c r="F267" s="77" t="str">
        <f>IF(A267&lt;&gt;"",SUMIFS(node!$H$2:$H$500, node!$C$2:$C$500,"="&amp;A267, node!$C$2:$C$500,"&lt;&gt;"&amp;"")/(C267*D267),"")</f>
        <v/>
      </c>
      <c r="G267" s="75" t="str">
        <f>IF(A267&lt;&gt;"",SUMIFS(deployment!$F$2:$F$500, deployment!$D$2:$D$500,"="&amp;A267, deployment!$D$2:$D$500,"&lt;&gt;"&amp;""),"")</f>
        <v/>
      </c>
      <c r="H267" s="12" t="str">
        <f>IF(A267&lt;&gt;"",SUMIFS(deployment!$G$2:$G$500, deployment!$D$2:$D$500,"="&amp;A267, deployment!$D$2:$D$500,"&lt;&gt;"&amp;""),"")</f>
        <v/>
      </c>
      <c r="I267" s="13" t="str">
        <f>IF(A267&lt;&gt;"",SUMIFS(deployment!$H$2:$H$500, deployment!$D$2:$D$500,"="&amp;A267, deployment!$D$2:$D$500,"&lt;&gt;"&amp;""),"")</f>
        <v/>
      </c>
      <c r="J267" s="15" t="str">
        <f>IF(A267&lt;&gt;"",SUMIFS(deployment!$I$2:$I$500, deployment!$D$2:$D$500,"="&amp;A267, deployment!$D$2:$D$500,"&lt;&gt;"&amp;""),"")</f>
        <v/>
      </c>
      <c r="K267" s="43" t="str">
        <f>IF(A267&lt;&gt;"",SUMIFS(deployment!$J$2:$J$500, deployment!$D$2:$D$500,"="&amp;A267, deployment!$D$2:$D$500,"&lt;&gt;"&amp;""),"")</f>
        <v/>
      </c>
      <c r="L267" s="43" t="str">
        <f>IF(A267&lt;&gt;"",SUMIFS(deployment!$K$2:$K$500, deployment!$D$2:$D$500,"="&amp;A267, deployment!$D$2:$D$500,"&lt;&gt;"&amp;""),"")</f>
        <v/>
      </c>
      <c r="M267" s="43" t="str">
        <f>IF(A267&lt;&gt;"",SUMIFS(deployment!$L$2:$L$500, deployment!$D$2:$D$500,"="&amp;A267, deployment!$D$2:$D$500,"&lt;&gt;"&amp;""),"")</f>
        <v/>
      </c>
      <c r="N267" s="43" t="str">
        <f>IF(A267&lt;&gt;"",SUMIFS(deployment!$M$2:$M$500, deployment!$D$2:$D$500,"="&amp;A267, deployment!$D$2:$D$500,"&lt;&gt;"&amp;""),"")</f>
        <v/>
      </c>
      <c r="O267" s="63"/>
      <c r="P267" s="64" t="str">
        <f t="shared" si="44"/>
        <v/>
      </c>
      <c r="Q267" s="64" t="str">
        <f t="shared" si="45"/>
        <v/>
      </c>
      <c r="R267" s="11" t="str">
        <f t="shared" si="46"/>
        <v/>
      </c>
      <c r="S267" s="11" t="str">
        <f t="shared" si="47"/>
        <v/>
      </c>
      <c r="T267" s="11" t="str">
        <f t="shared" si="48"/>
        <v/>
      </c>
      <c r="U267" s="11" t="str">
        <f t="shared" si="49"/>
        <v/>
      </c>
      <c r="V267" s="11" t="str">
        <f t="shared" si="50"/>
        <v/>
      </c>
      <c r="W267" s="11" t="str">
        <f t="shared" si="51"/>
        <v/>
      </c>
      <c r="X267" s="65" t="str">
        <f t="shared" si="52"/>
        <v/>
      </c>
      <c r="Y267" s="66" t="str">
        <f t="shared" si="53"/>
        <v/>
      </c>
      <c r="Z267" s="67" t="str">
        <f t="shared" si="54"/>
        <v/>
      </c>
      <c r="AA267" s="68" t="str">
        <f>IF(A267&lt;&gt;"", _xlfn.XLOOKUP(A267, node!$C$2:$C$500, node!$J$2:$J$500)*D267/O267, "")</f>
        <v/>
      </c>
      <c r="AB267" s="69" t="str">
        <f>IF(A267&lt;&gt;"", _xlfn.XLOOKUP(A267, node!$C$2:$C$500, node!$K$2:$K$500)*D267/O267, "")</f>
        <v/>
      </c>
      <c r="AC267" s="72" t="str">
        <f>IF(A267&lt;&gt;"",SUMIFS(node!$L$2:$L$500, node!$C$2:$C$500,"="&amp;A267, deployment!$C$2:$C$500,"&lt;&gt;"&amp;""),"")</f>
        <v/>
      </c>
      <c r="AD267" s="72" t="str">
        <f>IF(A267&lt;&gt;"",SUMIFS(node!$M$2:$M$500, node!$C$2:$C$500,"="&amp;A267, deployment!$C$2:$C$500,"&lt;&gt;"&amp;""),"")</f>
        <v/>
      </c>
    </row>
    <row r="268" spans="1:30" ht="15.75" customHeight="1" x14ac:dyDescent="0.25">
      <c r="A268" s="58" t="str">
        <f>IF(ISNONTEXT(node_raw[[#This Row],[Column2]]), "", node_raw[[#This Row],[Column2]])</f>
        <v/>
      </c>
      <c r="B268" s="60" t="str">
        <f>IF(A268&lt;&gt;"", _xlfn.XLOOKUP(A268, node!$C$2:$C$500, node!$D$2:$D$500), "")</f>
        <v/>
      </c>
      <c r="C268" s="61" t="str">
        <f>IF(A268&lt;&gt;"", _xlfn.XLOOKUP(A268, node!$C$2:$C$500, node!$E$2:$E$500), "")</f>
        <v/>
      </c>
      <c r="D268" s="61" t="str">
        <f>IF(A268&lt;&gt;"",COUNTIFS(node!$C$2:$C$500,"="&amp;A268, node!$C$2:$C$500,"&lt;&gt;"&amp;""),"")</f>
        <v/>
      </c>
      <c r="E268" s="62" t="str">
        <f>IF(A268&lt;&gt;"",SUMIFS(node!$F$2:$F$500, node!$C$2:$C$500,"="&amp;A268, node!$C$2:$C$500,"&lt;&gt;"&amp;"")/(B268*D268),"")</f>
        <v/>
      </c>
      <c r="F268" s="77" t="str">
        <f>IF(A268&lt;&gt;"",SUMIFS(node!$H$2:$H$500, node!$C$2:$C$500,"="&amp;A268, node!$C$2:$C$500,"&lt;&gt;"&amp;"")/(C268*D268),"")</f>
        <v/>
      </c>
      <c r="G268" s="75" t="str">
        <f>IF(A268&lt;&gt;"",SUMIFS(deployment!$F$2:$F$500, deployment!$D$2:$D$500,"="&amp;A268, deployment!$D$2:$D$500,"&lt;&gt;"&amp;""),"")</f>
        <v/>
      </c>
      <c r="H268" s="12" t="str">
        <f>IF(A268&lt;&gt;"",SUMIFS(deployment!$G$2:$G$500, deployment!$D$2:$D$500,"="&amp;A268, deployment!$D$2:$D$500,"&lt;&gt;"&amp;""),"")</f>
        <v/>
      </c>
      <c r="I268" s="13" t="str">
        <f>IF(A268&lt;&gt;"",SUMIFS(deployment!$H$2:$H$500, deployment!$D$2:$D$500,"="&amp;A268, deployment!$D$2:$D$500,"&lt;&gt;"&amp;""),"")</f>
        <v/>
      </c>
      <c r="J268" s="15" t="str">
        <f>IF(A268&lt;&gt;"",SUMIFS(deployment!$I$2:$I$500, deployment!$D$2:$D$500,"="&amp;A268, deployment!$D$2:$D$500,"&lt;&gt;"&amp;""),"")</f>
        <v/>
      </c>
      <c r="K268" s="43" t="str">
        <f>IF(A268&lt;&gt;"",SUMIFS(deployment!$J$2:$J$500, deployment!$D$2:$D$500,"="&amp;A268, deployment!$D$2:$D$500,"&lt;&gt;"&amp;""),"")</f>
        <v/>
      </c>
      <c r="L268" s="43" t="str">
        <f>IF(A268&lt;&gt;"",SUMIFS(deployment!$K$2:$K$500, deployment!$D$2:$D$500,"="&amp;A268, deployment!$D$2:$D$500,"&lt;&gt;"&amp;""),"")</f>
        <v/>
      </c>
      <c r="M268" s="43" t="str">
        <f>IF(A268&lt;&gt;"",SUMIFS(deployment!$L$2:$L$500, deployment!$D$2:$D$500,"="&amp;A268, deployment!$D$2:$D$500,"&lt;&gt;"&amp;""),"")</f>
        <v/>
      </c>
      <c r="N268" s="43" t="str">
        <f>IF(A268&lt;&gt;"",SUMIFS(deployment!$M$2:$M$500, deployment!$D$2:$D$500,"="&amp;A268, deployment!$D$2:$D$500,"&lt;&gt;"&amp;""),"")</f>
        <v/>
      </c>
      <c r="O268" s="63"/>
      <c r="P268" s="64" t="str">
        <f t="shared" si="44"/>
        <v/>
      </c>
      <c r="Q268" s="64" t="str">
        <f t="shared" si="45"/>
        <v/>
      </c>
      <c r="R268" s="11" t="str">
        <f t="shared" si="46"/>
        <v/>
      </c>
      <c r="S268" s="11" t="str">
        <f t="shared" si="47"/>
        <v/>
      </c>
      <c r="T268" s="11" t="str">
        <f t="shared" si="48"/>
        <v/>
      </c>
      <c r="U268" s="11" t="str">
        <f t="shared" si="49"/>
        <v/>
      </c>
      <c r="V268" s="11" t="str">
        <f t="shared" si="50"/>
        <v/>
      </c>
      <c r="W268" s="11" t="str">
        <f t="shared" si="51"/>
        <v/>
      </c>
      <c r="X268" s="65" t="str">
        <f t="shared" si="52"/>
        <v/>
      </c>
      <c r="Y268" s="66" t="str">
        <f t="shared" si="53"/>
        <v/>
      </c>
      <c r="Z268" s="67" t="str">
        <f t="shared" si="54"/>
        <v/>
      </c>
      <c r="AA268" s="68" t="str">
        <f>IF(A268&lt;&gt;"", _xlfn.XLOOKUP(A268, node!$C$2:$C$500, node!$J$2:$J$500)*D268/O268, "")</f>
        <v/>
      </c>
      <c r="AB268" s="69" t="str">
        <f>IF(A268&lt;&gt;"", _xlfn.XLOOKUP(A268, node!$C$2:$C$500, node!$K$2:$K$500)*D268/O268, "")</f>
        <v/>
      </c>
      <c r="AC268" s="72" t="str">
        <f>IF(A268&lt;&gt;"",SUMIFS(node!$L$2:$L$500, node!$C$2:$C$500,"="&amp;A268, deployment!$C$2:$C$500,"&lt;&gt;"&amp;""),"")</f>
        <v/>
      </c>
      <c r="AD268" s="72" t="str">
        <f>IF(A268&lt;&gt;"",SUMIFS(node!$M$2:$M$500, node!$C$2:$C$500,"="&amp;A268, deployment!$C$2:$C$500,"&lt;&gt;"&amp;""),"")</f>
        <v/>
      </c>
    </row>
    <row r="269" spans="1:30" ht="15.75" customHeight="1" x14ac:dyDescent="0.25">
      <c r="A269" s="58" t="str">
        <f>IF(ISNONTEXT(node_raw[[#This Row],[Column2]]), "", node_raw[[#This Row],[Column2]])</f>
        <v/>
      </c>
      <c r="B269" s="60" t="str">
        <f>IF(A269&lt;&gt;"", _xlfn.XLOOKUP(A269, node!$C$2:$C$500, node!$D$2:$D$500), "")</f>
        <v/>
      </c>
      <c r="C269" s="61" t="str">
        <f>IF(A269&lt;&gt;"", _xlfn.XLOOKUP(A269, node!$C$2:$C$500, node!$E$2:$E$500), "")</f>
        <v/>
      </c>
      <c r="D269" s="61" t="str">
        <f>IF(A269&lt;&gt;"",COUNTIFS(node!$C$2:$C$500,"="&amp;A269, node!$C$2:$C$500,"&lt;&gt;"&amp;""),"")</f>
        <v/>
      </c>
      <c r="E269" s="62" t="str">
        <f>IF(A269&lt;&gt;"",SUMIFS(node!$F$2:$F$500, node!$C$2:$C$500,"="&amp;A269, node!$C$2:$C$500,"&lt;&gt;"&amp;"")/(B269*D269),"")</f>
        <v/>
      </c>
      <c r="F269" s="77" t="str">
        <f>IF(A269&lt;&gt;"",SUMIFS(node!$H$2:$H$500, node!$C$2:$C$500,"="&amp;A269, node!$C$2:$C$500,"&lt;&gt;"&amp;"")/(C269*D269),"")</f>
        <v/>
      </c>
      <c r="G269" s="75" t="str">
        <f>IF(A269&lt;&gt;"",SUMIFS(deployment!$F$2:$F$500, deployment!$D$2:$D$500,"="&amp;A269, deployment!$D$2:$D$500,"&lt;&gt;"&amp;""),"")</f>
        <v/>
      </c>
      <c r="H269" s="12" t="str">
        <f>IF(A269&lt;&gt;"",SUMIFS(deployment!$G$2:$G$500, deployment!$D$2:$D$500,"="&amp;A269, deployment!$D$2:$D$500,"&lt;&gt;"&amp;""),"")</f>
        <v/>
      </c>
      <c r="I269" s="13" t="str">
        <f>IF(A269&lt;&gt;"",SUMIFS(deployment!$H$2:$H$500, deployment!$D$2:$D$500,"="&amp;A269, deployment!$D$2:$D$500,"&lt;&gt;"&amp;""),"")</f>
        <v/>
      </c>
      <c r="J269" s="15" t="str">
        <f>IF(A269&lt;&gt;"",SUMIFS(deployment!$I$2:$I$500, deployment!$D$2:$D$500,"="&amp;A269, deployment!$D$2:$D$500,"&lt;&gt;"&amp;""),"")</f>
        <v/>
      </c>
      <c r="K269" s="43" t="str">
        <f>IF(A269&lt;&gt;"",SUMIFS(deployment!$J$2:$J$500, deployment!$D$2:$D$500,"="&amp;A269, deployment!$D$2:$D$500,"&lt;&gt;"&amp;""),"")</f>
        <v/>
      </c>
      <c r="L269" s="43" t="str">
        <f>IF(A269&lt;&gt;"",SUMIFS(deployment!$K$2:$K$500, deployment!$D$2:$D$500,"="&amp;A269, deployment!$D$2:$D$500,"&lt;&gt;"&amp;""),"")</f>
        <v/>
      </c>
      <c r="M269" s="43" t="str">
        <f>IF(A269&lt;&gt;"",SUMIFS(deployment!$L$2:$L$500, deployment!$D$2:$D$500,"="&amp;A269, deployment!$D$2:$D$500,"&lt;&gt;"&amp;""),"")</f>
        <v/>
      </c>
      <c r="N269" s="43" t="str">
        <f>IF(A269&lt;&gt;"",SUMIFS(deployment!$M$2:$M$500, deployment!$D$2:$D$500,"="&amp;A269, deployment!$D$2:$D$500,"&lt;&gt;"&amp;""),"")</f>
        <v/>
      </c>
      <c r="O269" s="63"/>
      <c r="P269" s="64" t="str">
        <f t="shared" si="44"/>
        <v/>
      </c>
      <c r="Q269" s="64" t="str">
        <f t="shared" si="45"/>
        <v/>
      </c>
      <c r="R269" s="11" t="str">
        <f t="shared" si="46"/>
        <v/>
      </c>
      <c r="S269" s="11" t="str">
        <f t="shared" si="47"/>
        <v/>
      </c>
      <c r="T269" s="11" t="str">
        <f t="shared" si="48"/>
        <v/>
      </c>
      <c r="U269" s="11" t="str">
        <f t="shared" si="49"/>
        <v/>
      </c>
      <c r="V269" s="11" t="str">
        <f t="shared" si="50"/>
        <v/>
      </c>
      <c r="W269" s="11" t="str">
        <f t="shared" si="51"/>
        <v/>
      </c>
      <c r="X269" s="65" t="str">
        <f t="shared" si="52"/>
        <v/>
      </c>
      <c r="Y269" s="66" t="str">
        <f t="shared" si="53"/>
        <v/>
      </c>
      <c r="Z269" s="67" t="str">
        <f t="shared" si="54"/>
        <v/>
      </c>
      <c r="AA269" s="68" t="str">
        <f>IF(A269&lt;&gt;"", _xlfn.XLOOKUP(A269, node!$C$2:$C$500, node!$J$2:$J$500)*D269/O269, "")</f>
        <v/>
      </c>
      <c r="AB269" s="69" t="str">
        <f>IF(A269&lt;&gt;"", _xlfn.XLOOKUP(A269, node!$C$2:$C$500, node!$K$2:$K$500)*D269/O269, "")</f>
        <v/>
      </c>
      <c r="AC269" s="72" t="str">
        <f>IF(A269&lt;&gt;"",SUMIFS(node!$L$2:$L$500, node!$C$2:$C$500,"="&amp;A269, deployment!$C$2:$C$500,"&lt;&gt;"&amp;""),"")</f>
        <v/>
      </c>
      <c r="AD269" s="72" t="str">
        <f>IF(A269&lt;&gt;"",SUMIFS(node!$M$2:$M$500, node!$C$2:$C$500,"="&amp;A269, deployment!$C$2:$C$500,"&lt;&gt;"&amp;""),"")</f>
        <v/>
      </c>
    </row>
    <row r="270" spans="1:30" ht="15.75" customHeight="1" x14ac:dyDescent="0.25">
      <c r="A270" s="58" t="str">
        <f>IF(ISNONTEXT(node_raw[[#This Row],[Column2]]), "", node_raw[[#This Row],[Column2]])</f>
        <v/>
      </c>
      <c r="B270" s="60" t="str">
        <f>IF(A270&lt;&gt;"", _xlfn.XLOOKUP(A270, node!$C$2:$C$500, node!$D$2:$D$500), "")</f>
        <v/>
      </c>
      <c r="C270" s="61" t="str">
        <f>IF(A270&lt;&gt;"", _xlfn.XLOOKUP(A270, node!$C$2:$C$500, node!$E$2:$E$500), "")</f>
        <v/>
      </c>
      <c r="D270" s="61" t="str">
        <f>IF(A270&lt;&gt;"",COUNTIFS(node!$C$2:$C$500,"="&amp;A270, node!$C$2:$C$500,"&lt;&gt;"&amp;""),"")</f>
        <v/>
      </c>
      <c r="E270" s="62" t="str">
        <f>IF(A270&lt;&gt;"",SUMIFS(node!$F$2:$F$500, node!$C$2:$C$500,"="&amp;A270, node!$C$2:$C$500,"&lt;&gt;"&amp;"")/(B270*D270),"")</f>
        <v/>
      </c>
      <c r="F270" s="77" t="str">
        <f>IF(A270&lt;&gt;"",SUMIFS(node!$H$2:$H$500, node!$C$2:$C$500,"="&amp;A270, node!$C$2:$C$500,"&lt;&gt;"&amp;"")/(C270*D270),"")</f>
        <v/>
      </c>
      <c r="G270" s="75" t="str">
        <f>IF(A270&lt;&gt;"",SUMIFS(deployment!$F$2:$F$500, deployment!$D$2:$D$500,"="&amp;A270, deployment!$D$2:$D$500,"&lt;&gt;"&amp;""),"")</f>
        <v/>
      </c>
      <c r="H270" s="12" t="str">
        <f>IF(A270&lt;&gt;"",SUMIFS(deployment!$G$2:$G$500, deployment!$D$2:$D$500,"="&amp;A270, deployment!$D$2:$D$500,"&lt;&gt;"&amp;""),"")</f>
        <v/>
      </c>
      <c r="I270" s="13" t="str">
        <f>IF(A270&lt;&gt;"",SUMIFS(deployment!$H$2:$H$500, deployment!$D$2:$D$500,"="&amp;A270, deployment!$D$2:$D$500,"&lt;&gt;"&amp;""),"")</f>
        <v/>
      </c>
      <c r="J270" s="15" t="str">
        <f>IF(A270&lt;&gt;"",SUMIFS(deployment!$I$2:$I$500, deployment!$D$2:$D$500,"="&amp;A270, deployment!$D$2:$D$500,"&lt;&gt;"&amp;""),"")</f>
        <v/>
      </c>
      <c r="K270" s="43" t="str">
        <f>IF(A270&lt;&gt;"",SUMIFS(deployment!$J$2:$J$500, deployment!$D$2:$D$500,"="&amp;A270, deployment!$D$2:$D$500,"&lt;&gt;"&amp;""),"")</f>
        <v/>
      </c>
      <c r="L270" s="43" t="str">
        <f>IF(A270&lt;&gt;"",SUMIFS(deployment!$K$2:$K$500, deployment!$D$2:$D$500,"="&amp;A270, deployment!$D$2:$D$500,"&lt;&gt;"&amp;""),"")</f>
        <v/>
      </c>
      <c r="M270" s="43" t="str">
        <f>IF(A270&lt;&gt;"",SUMIFS(deployment!$L$2:$L$500, deployment!$D$2:$D$500,"="&amp;A270, deployment!$D$2:$D$500,"&lt;&gt;"&amp;""),"")</f>
        <v/>
      </c>
      <c r="N270" s="43" t="str">
        <f>IF(A270&lt;&gt;"",SUMIFS(deployment!$M$2:$M$500, deployment!$D$2:$D$500,"="&amp;A270, deployment!$D$2:$D$500,"&lt;&gt;"&amp;""),"")</f>
        <v/>
      </c>
      <c r="O270" s="63"/>
      <c r="P270" s="64" t="str">
        <f t="shared" si="44"/>
        <v/>
      </c>
      <c r="Q270" s="64" t="str">
        <f t="shared" si="45"/>
        <v/>
      </c>
      <c r="R270" s="11" t="str">
        <f t="shared" si="46"/>
        <v/>
      </c>
      <c r="S270" s="11" t="str">
        <f t="shared" si="47"/>
        <v/>
      </c>
      <c r="T270" s="11" t="str">
        <f t="shared" si="48"/>
        <v/>
      </c>
      <c r="U270" s="11" t="str">
        <f t="shared" si="49"/>
        <v/>
      </c>
      <c r="V270" s="11" t="str">
        <f t="shared" si="50"/>
        <v/>
      </c>
      <c r="W270" s="11" t="str">
        <f t="shared" si="51"/>
        <v/>
      </c>
      <c r="X270" s="65" t="str">
        <f t="shared" si="52"/>
        <v/>
      </c>
      <c r="Y270" s="66" t="str">
        <f t="shared" si="53"/>
        <v/>
      </c>
      <c r="Z270" s="67" t="str">
        <f t="shared" si="54"/>
        <v/>
      </c>
      <c r="AA270" s="68" t="str">
        <f>IF(A270&lt;&gt;"", _xlfn.XLOOKUP(A270, node!$C$2:$C$500, node!$J$2:$J$500)*D270/O270, "")</f>
        <v/>
      </c>
      <c r="AB270" s="69" t="str">
        <f>IF(A270&lt;&gt;"", _xlfn.XLOOKUP(A270, node!$C$2:$C$500, node!$K$2:$K$500)*D270/O270, "")</f>
        <v/>
      </c>
      <c r="AC270" s="72" t="str">
        <f>IF(A270&lt;&gt;"",SUMIFS(node!$L$2:$L$500, node!$C$2:$C$500,"="&amp;A270, deployment!$C$2:$C$500,"&lt;&gt;"&amp;""),"")</f>
        <v/>
      </c>
      <c r="AD270" s="72" t="str">
        <f>IF(A270&lt;&gt;"",SUMIFS(node!$M$2:$M$500, node!$C$2:$C$500,"="&amp;A270, deployment!$C$2:$C$500,"&lt;&gt;"&amp;""),"")</f>
        <v/>
      </c>
    </row>
    <row r="271" spans="1:30" ht="15.75" customHeight="1" x14ac:dyDescent="0.25">
      <c r="A271" s="58" t="str">
        <f>IF(ISNONTEXT(node_raw[[#This Row],[Column2]]), "", node_raw[[#This Row],[Column2]])</f>
        <v/>
      </c>
      <c r="B271" s="60" t="str">
        <f>IF(A271&lt;&gt;"", _xlfn.XLOOKUP(A271, node!$C$2:$C$500, node!$D$2:$D$500), "")</f>
        <v/>
      </c>
      <c r="C271" s="61" t="str">
        <f>IF(A271&lt;&gt;"", _xlfn.XLOOKUP(A271, node!$C$2:$C$500, node!$E$2:$E$500), "")</f>
        <v/>
      </c>
      <c r="D271" s="61" t="str">
        <f>IF(A271&lt;&gt;"",COUNTIFS(node!$C$2:$C$500,"="&amp;A271, node!$C$2:$C$500,"&lt;&gt;"&amp;""),"")</f>
        <v/>
      </c>
      <c r="E271" s="62" t="str">
        <f>IF(A271&lt;&gt;"",SUMIFS(node!$F$2:$F$500, node!$C$2:$C$500,"="&amp;A271, node!$C$2:$C$500,"&lt;&gt;"&amp;"")/(B271*D271),"")</f>
        <v/>
      </c>
      <c r="F271" s="77" t="str">
        <f>IF(A271&lt;&gt;"",SUMIFS(node!$H$2:$H$500, node!$C$2:$C$500,"="&amp;A271, node!$C$2:$C$500,"&lt;&gt;"&amp;"")/(C271*D271),"")</f>
        <v/>
      </c>
      <c r="G271" s="75" t="str">
        <f>IF(A271&lt;&gt;"",SUMIFS(deployment!$F$2:$F$500, deployment!$D$2:$D$500,"="&amp;A271, deployment!$D$2:$D$500,"&lt;&gt;"&amp;""),"")</f>
        <v/>
      </c>
      <c r="H271" s="12" t="str">
        <f>IF(A271&lt;&gt;"",SUMIFS(deployment!$G$2:$G$500, deployment!$D$2:$D$500,"="&amp;A271, deployment!$D$2:$D$500,"&lt;&gt;"&amp;""),"")</f>
        <v/>
      </c>
      <c r="I271" s="13" t="str">
        <f>IF(A271&lt;&gt;"",SUMIFS(deployment!$H$2:$H$500, deployment!$D$2:$D$500,"="&amp;A271, deployment!$D$2:$D$500,"&lt;&gt;"&amp;""),"")</f>
        <v/>
      </c>
      <c r="J271" s="15" t="str">
        <f>IF(A271&lt;&gt;"",SUMIFS(deployment!$I$2:$I$500, deployment!$D$2:$D$500,"="&amp;A271, deployment!$D$2:$D$500,"&lt;&gt;"&amp;""),"")</f>
        <v/>
      </c>
      <c r="K271" s="43" t="str">
        <f>IF(A271&lt;&gt;"",SUMIFS(deployment!$J$2:$J$500, deployment!$D$2:$D$500,"="&amp;A271, deployment!$D$2:$D$500,"&lt;&gt;"&amp;""),"")</f>
        <v/>
      </c>
      <c r="L271" s="43" t="str">
        <f>IF(A271&lt;&gt;"",SUMIFS(deployment!$K$2:$K$500, deployment!$D$2:$D$500,"="&amp;A271, deployment!$D$2:$D$500,"&lt;&gt;"&amp;""),"")</f>
        <v/>
      </c>
      <c r="M271" s="43" t="str">
        <f>IF(A271&lt;&gt;"",SUMIFS(deployment!$L$2:$L$500, deployment!$D$2:$D$500,"="&amp;A271, deployment!$D$2:$D$500,"&lt;&gt;"&amp;""),"")</f>
        <v/>
      </c>
      <c r="N271" s="43" t="str">
        <f>IF(A271&lt;&gt;"",SUMIFS(deployment!$M$2:$M$500, deployment!$D$2:$D$500,"="&amp;A271, deployment!$D$2:$D$500,"&lt;&gt;"&amp;""),"")</f>
        <v/>
      </c>
      <c r="O271" s="63"/>
      <c r="P271" s="64" t="str">
        <f t="shared" si="44"/>
        <v/>
      </c>
      <c r="Q271" s="64" t="str">
        <f t="shared" si="45"/>
        <v/>
      </c>
      <c r="R271" s="11" t="str">
        <f t="shared" si="46"/>
        <v/>
      </c>
      <c r="S271" s="11" t="str">
        <f t="shared" si="47"/>
        <v/>
      </c>
      <c r="T271" s="11" t="str">
        <f t="shared" si="48"/>
        <v/>
      </c>
      <c r="U271" s="11" t="str">
        <f t="shared" si="49"/>
        <v/>
      </c>
      <c r="V271" s="11" t="str">
        <f t="shared" si="50"/>
        <v/>
      </c>
      <c r="W271" s="11" t="str">
        <f t="shared" si="51"/>
        <v/>
      </c>
      <c r="X271" s="65" t="str">
        <f t="shared" si="52"/>
        <v/>
      </c>
      <c r="Y271" s="66" t="str">
        <f t="shared" si="53"/>
        <v/>
      </c>
      <c r="Z271" s="67" t="str">
        <f t="shared" si="54"/>
        <v/>
      </c>
      <c r="AA271" s="68" t="str">
        <f>IF(A271&lt;&gt;"", _xlfn.XLOOKUP(A271, node!$C$2:$C$500, node!$J$2:$J$500)*D271/O271, "")</f>
        <v/>
      </c>
      <c r="AB271" s="69" t="str">
        <f>IF(A271&lt;&gt;"", _xlfn.XLOOKUP(A271, node!$C$2:$C$500, node!$K$2:$K$500)*D271/O271, "")</f>
        <v/>
      </c>
      <c r="AC271" s="72" t="str">
        <f>IF(A271&lt;&gt;"",SUMIFS(node!$L$2:$L$500, node!$C$2:$C$500,"="&amp;A271, deployment!$C$2:$C$500,"&lt;&gt;"&amp;""),"")</f>
        <v/>
      </c>
      <c r="AD271" s="72" t="str">
        <f>IF(A271&lt;&gt;"",SUMIFS(node!$M$2:$M$500, node!$C$2:$C$500,"="&amp;A271, deployment!$C$2:$C$500,"&lt;&gt;"&amp;""),"")</f>
        <v/>
      </c>
    </row>
    <row r="272" spans="1:30" ht="15.75" customHeight="1" x14ac:dyDescent="0.25">
      <c r="A272" s="58" t="str">
        <f>IF(ISNONTEXT(node_raw[[#This Row],[Column2]]), "", node_raw[[#This Row],[Column2]])</f>
        <v/>
      </c>
      <c r="B272" s="60" t="str">
        <f>IF(A272&lt;&gt;"", _xlfn.XLOOKUP(A272, node!$C$2:$C$500, node!$D$2:$D$500), "")</f>
        <v/>
      </c>
      <c r="C272" s="61" t="str">
        <f>IF(A272&lt;&gt;"", _xlfn.XLOOKUP(A272, node!$C$2:$C$500, node!$E$2:$E$500), "")</f>
        <v/>
      </c>
      <c r="D272" s="61" t="str">
        <f>IF(A272&lt;&gt;"",COUNTIFS(node!$C$2:$C$500,"="&amp;A272, node!$C$2:$C$500,"&lt;&gt;"&amp;""),"")</f>
        <v/>
      </c>
      <c r="E272" s="62" t="str">
        <f>IF(A272&lt;&gt;"",SUMIFS(node!$F$2:$F$500, node!$C$2:$C$500,"="&amp;A272, node!$C$2:$C$500,"&lt;&gt;"&amp;"")/(B272*D272),"")</f>
        <v/>
      </c>
      <c r="F272" s="77" t="str">
        <f>IF(A272&lt;&gt;"",SUMIFS(node!$H$2:$H$500, node!$C$2:$C$500,"="&amp;A272, node!$C$2:$C$500,"&lt;&gt;"&amp;"")/(C272*D272),"")</f>
        <v/>
      </c>
      <c r="G272" s="75" t="str">
        <f>IF(A272&lt;&gt;"",SUMIFS(deployment!$F$2:$F$500, deployment!$D$2:$D$500,"="&amp;A272, deployment!$D$2:$D$500,"&lt;&gt;"&amp;""),"")</f>
        <v/>
      </c>
      <c r="H272" s="12" t="str">
        <f>IF(A272&lt;&gt;"",SUMIFS(deployment!$G$2:$G$500, deployment!$D$2:$D$500,"="&amp;A272, deployment!$D$2:$D$500,"&lt;&gt;"&amp;""),"")</f>
        <v/>
      </c>
      <c r="I272" s="13" t="str">
        <f>IF(A272&lt;&gt;"",SUMIFS(deployment!$H$2:$H$500, deployment!$D$2:$D$500,"="&amp;A272, deployment!$D$2:$D$500,"&lt;&gt;"&amp;""),"")</f>
        <v/>
      </c>
      <c r="J272" s="15" t="str">
        <f>IF(A272&lt;&gt;"",SUMIFS(deployment!$I$2:$I$500, deployment!$D$2:$D$500,"="&amp;A272, deployment!$D$2:$D$500,"&lt;&gt;"&amp;""),"")</f>
        <v/>
      </c>
      <c r="K272" s="43" t="str">
        <f>IF(A272&lt;&gt;"",SUMIFS(deployment!$J$2:$J$500, deployment!$D$2:$D$500,"="&amp;A272, deployment!$D$2:$D$500,"&lt;&gt;"&amp;""),"")</f>
        <v/>
      </c>
      <c r="L272" s="43" t="str">
        <f>IF(A272&lt;&gt;"",SUMIFS(deployment!$K$2:$K$500, deployment!$D$2:$D$500,"="&amp;A272, deployment!$D$2:$D$500,"&lt;&gt;"&amp;""),"")</f>
        <v/>
      </c>
      <c r="M272" s="43" t="str">
        <f>IF(A272&lt;&gt;"",SUMIFS(deployment!$L$2:$L$500, deployment!$D$2:$D$500,"="&amp;A272, deployment!$D$2:$D$500,"&lt;&gt;"&amp;""),"")</f>
        <v/>
      </c>
      <c r="N272" s="43" t="str">
        <f>IF(A272&lt;&gt;"",SUMIFS(deployment!$M$2:$M$500, deployment!$D$2:$D$500,"="&amp;A272, deployment!$D$2:$D$500,"&lt;&gt;"&amp;""),"")</f>
        <v/>
      </c>
      <c r="O272" s="63"/>
      <c r="P272" s="64" t="str">
        <f t="shared" si="44"/>
        <v/>
      </c>
      <c r="Q272" s="64" t="str">
        <f t="shared" si="45"/>
        <v/>
      </c>
      <c r="R272" s="11" t="str">
        <f t="shared" si="46"/>
        <v/>
      </c>
      <c r="S272" s="11" t="str">
        <f t="shared" si="47"/>
        <v/>
      </c>
      <c r="T272" s="11" t="str">
        <f t="shared" si="48"/>
        <v/>
      </c>
      <c r="U272" s="11" t="str">
        <f t="shared" si="49"/>
        <v/>
      </c>
      <c r="V272" s="11" t="str">
        <f t="shared" si="50"/>
        <v/>
      </c>
      <c r="W272" s="11" t="str">
        <f t="shared" si="51"/>
        <v/>
      </c>
      <c r="X272" s="65" t="str">
        <f t="shared" si="52"/>
        <v/>
      </c>
      <c r="Y272" s="66" t="str">
        <f t="shared" si="53"/>
        <v/>
      </c>
      <c r="Z272" s="67" t="str">
        <f t="shared" si="54"/>
        <v/>
      </c>
      <c r="AA272" s="68" t="str">
        <f>IF(A272&lt;&gt;"", _xlfn.XLOOKUP(A272, node!$C$2:$C$500, node!$J$2:$J$500)*D272/O272, "")</f>
        <v/>
      </c>
      <c r="AB272" s="69" t="str">
        <f>IF(A272&lt;&gt;"", _xlfn.XLOOKUP(A272, node!$C$2:$C$500, node!$K$2:$K$500)*D272/O272, "")</f>
        <v/>
      </c>
      <c r="AC272" s="72" t="str">
        <f>IF(A272&lt;&gt;"",SUMIFS(node!$L$2:$L$500, node!$C$2:$C$500,"="&amp;A272, deployment!$C$2:$C$500,"&lt;&gt;"&amp;""),"")</f>
        <v/>
      </c>
      <c r="AD272" s="72" t="str">
        <f>IF(A272&lt;&gt;"",SUMIFS(node!$M$2:$M$500, node!$C$2:$C$500,"="&amp;A272, deployment!$C$2:$C$500,"&lt;&gt;"&amp;""),"")</f>
        <v/>
      </c>
    </row>
    <row r="273" spans="1:30" ht="15.75" customHeight="1" x14ac:dyDescent="0.25">
      <c r="A273" s="58" t="str">
        <f>IF(ISNONTEXT(node_raw[[#This Row],[Column2]]), "", node_raw[[#This Row],[Column2]])</f>
        <v/>
      </c>
      <c r="B273" s="60" t="str">
        <f>IF(A273&lt;&gt;"", _xlfn.XLOOKUP(A273, node!$C$2:$C$500, node!$D$2:$D$500), "")</f>
        <v/>
      </c>
      <c r="C273" s="61" t="str">
        <f>IF(A273&lt;&gt;"", _xlfn.XLOOKUP(A273, node!$C$2:$C$500, node!$E$2:$E$500), "")</f>
        <v/>
      </c>
      <c r="D273" s="61" t="str">
        <f>IF(A273&lt;&gt;"",COUNTIFS(node!$C$2:$C$500,"="&amp;A273, node!$C$2:$C$500,"&lt;&gt;"&amp;""),"")</f>
        <v/>
      </c>
      <c r="E273" s="62" t="str">
        <f>IF(A273&lt;&gt;"",SUMIFS(node!$F$2:$F$500, node!$C$2:$C$500,"="&amp;A273, node!$C$2:$C$500,"&lt;&gt;"&amp;"")/(B273*D273),"")</f>
        <v/>
      </c>
      <c r="F273" s="77" t="str">
        <f>IF(A273&lt;&gt;"",SUMIFS(node!$H$2:$H$500, node!$C$2:$C$500,"="&amp;A273, node!$C$2:$C$500,"&lt;&gt;"&amp;"")/(C273*D273),"")</f>
        <v/>
      </c>
      <c r="G273" s="75" t="str">
        <f>IF(A273&lt;&gt;"",SUMIFS(deployment!$F$2:$F$500, deployment!$D$2:$D$500,"="&amp;A273, deployment!$D$2:$D$500,"&lt;&gt;"&amp;""),"")</f>
        <v/>
      </c>
      <c r="H273" s="12" t="str">
        <f>IF(A273&lt;&gt;"",SUMIFS(deployment!$G$2:$G$500, deployment!$D$2:$D$500,"="&amp;A273, deployment!$D$2:$D$500,"&lt;&gt;"&amp;""),"")</f>
        <v/>
      </c>
      <c r="I273" s="13" t="str">
        <f>IF(A273&lt;&gt;"",SUMIFS(deployment!$H$2:$H$500, deployment!$D$2:$D$500,"="&amp;A273, deployment!$D$2:$D$500,"&lt;&gt;"&amp;""),"")</f>
        <v/>
      </c>
      <c r="J273" s="15" t="str">
        <f>IF(A273&lt;&gt;"",SUMIFS(deployment!$I$2:$I$500, deployment!$D$2:$D$500,"="&amp;A273, deployment!$D$2:$D$500,"&lt;&gt;"&amp;""),"")</f>
        <v/>
      </c>
      <c r="K273" s="43" t="str">
        <f>IF(A273&lt;&gt;"",SUMIFS(deployment!$J$2:$J$500, deployment!$D$2:$D$500,"="&amp;A273, deployment!$D$2:$D$500,"&lt;&gt;"&amp;""),"")</f>
        <v/>
      </c>
      <c r="L273" s="43" t="str">
        <f>IF(A273&lt;&gt;"",SUMIFS(deployment!$K$2:$K$500, deployment!$D$2:$D$500,"="&amp;A273, deployment!$D$2:$D$500,"&lt;&gt;"&amp;""),"")</f>
        <v/>
      </c>
      <c r="M273" s="43" t="str">
        <f>IF(A273&lt;&gt;"",SUMIFS(deployment!$L$2:$L$500, deployment!$D$2:$D$500,"="&amp;A273, deployment!$D$2:$D$500,"&lt;&gt;"&amp;""),"")</f>
        <v/>
      </c>
      <c r="N273" s="43" t="str">
        <f>IF(A273&lt;&gt;"",SUMIFS(deployment!$M$2:$M$500, deployment!$D$2:$D$500,"="&amp;A273, deployment!$D$2:$D$500,"&lt;&gt;"&amp;""),"")</f>
        <v/>
      </c>
      <c r="O273" s="63"/>
      <c r="P273" s="64" t="str">
        <f t="shared" si="44"/>
        <v/>
      </c>
      <c r="Q273" s="64" t="str">
        <f t="shared" si="45"/>
        <v/>
      </c>
      <c r="R273" s="11" t="str">
        <f t="shared" si="46"/>
        <v/>
      </c>
      <c r="S273" s="11" t="str">
        <f t="shared" si="47"/>
        <v/>
      </c>
      <c r="T273" s="11" t="str">
        <f t="shared" si="48"/>
        <v/>
      </c>
      <c r="U273" s="11" t="str">
        <f t="shared" si="49"/>
        <v/>
      </c>
      <c r="V273" s="11" t="str">
        <f t="shared" si="50"/>
        <v/>
      </c>
      <c r="W273" s="11" t="str">
        <f t="shared" si="51"/>
        <v/>
      </c>
      <c r="X273" s="65" t="str">
        <f t="shared" si="52"/>
        <v/>
      </c>
      <c r="Y273" s="66" t="str">
        <f t="shared" si="53"/>
        <v/>
      </c>
      <c r="Z273" s="67" t="str">
        <f t="shared" si="54"/>
        <v/>
      </c>
      <c r="AA273" s="68" t="str">
        <f>IF(A273&lt;&gt;"", _xlfn.XLOOKUP(A273, node!$C$2:$C$500, node!$J$2:$J$500)*D273/O273, "")</f>
        <v/>
      </c>
      <c r="AB273" s="69" t="str">
        <f>IF(A273&lt;&gt;"", _xlfn.XLOOKUP(A273, node!$C$2:$C$500, node!$K$2:$K$500)*D273/O273, "")</f>
        <v/>
      </c>
      <c r="AC273" s="72" t="str">
        <f>IF(A273&lt;&gt;"",SUMIFS(node!$L$2:$L$500, node!$C$2:$C$500,"="&amp;A273, deployment!$C$2:$C$500,"&lt;&gt;"&amp;""),"")</f>
        <v/>
      </c>
      <c r="AD273" s="72" t="str">
        <f>IF(A273&lt;&gt;"",SUMIFS(node!$M$2:$M$500, node!$C$2:$C$500,"="&amp;A273, deployment!$C$2:$C$500,"&lt;&gt;"&amp;""),"")</f>
        <v/>
      </c>
    </row>
    <row r="274" spans="1:30" ht="15.75" customHeight="1" x14ac:dyDescent="0.25">
      <c r="A274" s="58" t="str">
        <f>IF(ISNONTEXT(node_raw[[#This Row],[Column2]]), "", node_raw[[#This Row],[Column2]])</f>
        <v/>
      </c>
      <c r="B274" s="60" t="str">
        <f>IF(A274&lt;&gt;"", _xlfn.XLOOKUP(A274, node!$C$2:$C$500, node!$D$2:$D$500), "")</f>
        <v/>
      </c>
      <c r="C274" s="61" t="str">
        <f>IF(A274&lt;&gt;"", _xlfn.XLOOKUP(A274, node!$C$2:$C$500, node!$E$2:$E$500), "")</f>
        <v/>
      </c>
      <c r="D274" s="61" t="str">
        <f>IF(A274&lt;&gt;"",COUNTIFS(node!$C$2:$C$500,"="&amp;A274, node!$C$2:$C$500,"&lt;&gt;"&amp;""),"")</f>
        <v/>
      </c>
      <c r="E274" s="62" t="str">
        <f>IF(A274&lt;&gt;"",SUMIFS(node!$F$2:$F$500, node!$C$2:$C$500,"="&amp;A274, node!$C$2:$C$500,"&lt;&gt;"&amp;"")/(B274*D274),"")</f>
        <v/>
      </c>
      <c r="F274" s="77" t="str">
        <f>IF(A274&lt;&gt;"",SUMIFS(node!$H$2:$H$500, node!$C$2:$C$500,"="&amp;A274, node!$C$2:$C$500,"&lt;&gt;"&amp;"")/(C274*D274),"")</f>
        <v/>
      </c>
      <c r="G274" s="75" t="str">
        <f>IF(A274&lt;&gt;"",SUMIFS(deployment!$F$2:$F$500, deployment!$D$2:$D$500,"="&amp;A274, deployment!$D$2:$D$500,"&lt;&gt;"&amp;""),"")</f>
        <v/>
      </c>
      <c r="H274" s="12" t="str">
        <f>IF(A274&lt;&gt;"",SUMIFS(deployment!$G$2:$G$500, deployment!$D$2:$D$500,"="&amp;A274, deployment!$D$2:$D$500,"&lt;&gt;"&amp;""),"")</f>
        <v/>
      </c>
      <c r="I274" s="13" t="str">
        <f>IF(A274&lt;&gt;"",SUMIFS(deployment!$H$2:$H$500, deployment!$D$2:$D$500,"="&amp;A274, deployment!$D$2:$D$500,"&lt;&gt;"&amp;""),"")</f>
        <v/>
      </c>
      <c r="J274" s="15" t="str">
        <f>IF(A274&lt;&gt;"",SUMIFS(deployment!$I$2:$I$500, deployment!$D$2:$D$500,"="&amp;A274, deployment!$D$2:$D$500,"&lt;&gt;"&amp;""),"")</f>
        <v/>
      </c>
      <c r="K274" s="43" t="str">
        <f>IF(A274&lt;&gt;"",SUMIFS(deployment!$J$2:$J$500, deployment!$D$2:$D$500,"="&amp;A274, deployment!$D$2:$D$500,"&lt;&gt;"&amp;""),"")</f>
        <v/>
      </c>
      <c r="L274" s="43" t="str">
        <f>IF(A274&lt;&gt;"",SUMIFS(deployment!$K$2:$K$500, deployment!$D$2:$D$500,"="&amp;A274, deployment!$D$2:$D$500,"&lt;&gt;"&amp;""),"")</f>
        <v/>
      </c>
      <c r="M274" s="43" t="str">
        <f>IF(A274&lt;&gt;"",SUMIFS(deployment!$L$2:$L$500, deployment!$D$2:$D$500,"="&amp;A274, deployment!$D$2:$D$500,"&lt;&gt;"&amp;""),"")</f>
        <v/>
      </c>
      <c r="N274" s="43" t="str">
        <f>IF(A274&lt;&gt;"",SUMIFS(deployment!$M$2:$M$500, deployment!$D$2:$D$500,"="&amp;A274, deployment!$D$2:$D$500,"&lt;&gt;"&amp;""),"")</f>
        <v/>
      </c>
      <c r="O274" s="63"/>
      <c r="P274" s="64" t="str">
        <f t="shared" si="44"/>
        <v/>
      </c>
      <c r="Q274" s="64" t="str">
        <f t="shared" si="45"/>
        <v/>
      </c>
      <c r="R274" s="11" t="str">
        <f t="shared" si="46"/>
        <v/>
      </c>
      <c r="S274" s="11" t="str">
        <f t="shared" si="47"/>
        <v/>
      </c>
      <c r="T274" s="11" t="str">
        <f t="shared" si="48"/>
        <v/>
      </c>
      <c r="U274" s="11" t="str">
        <f t="shared" si="49"/>
        <v/>
      </c>
      <c r="V274" s="11" t="str">
        <f t="shared" si="50"/>
        <v/>
      </c>
      <c r="W274" s="11" t="str">
        <f t="shared" si="51"/>
        <v/>
      </c>
      <c r="X274" s="65" t="str">
        <f t="shared" si="52"/>
        <v/>
      </c>
      <c r="Y274" s="66" t="str">
        <f t="shared" si="53"/>
        <v/>
      </c>
      <c r="Z274" s="67" t="str">
        <f t="shared" si="54"/>
        <v/>
      </c>
      <c r="AA274" s="68" t="str">
        <f>IF(A274&lt;&gt;"", _xlfn.XLOOKUP(A274, node!$C$2:$C$500, node!$J$2:$J$500)*D274/O274, "")</f>
        <v/>
      </c>
      <c r="AB274" s="69" t="str">
        <f>IF(A274&lt;&gt;"", _xlfn.XLOOKUP(A274, node!$C$2:$C$500, node!$K$2:$K$500)*D274/O274, "")</f>
        <v/>
      </c>
      <c r="AC274" s="72" t="str">
        <f>IF(A274&lt;&gt;"",SUMIFS(node!$L$2:$L$500, node!$C$2:$C$500,"="&amp;A274, deployment!$C$2:$C$500,"&lt;&gt;"&amp;""),"")</f>
        <v/>
      </c>
      <c r="AD274" s="72" t="str">
        <f>IF(A274&lt;&gt;"",SUMIFS(node!$M$2:$M$500, node!$C$2:$C$500,"="&amp;A274, deployment!$C$2:$C$500,"&lt;&gt;"&amp;""),"")</f>
        <v/>
      </c>
    </row>
    <row r="275" spans="1:30" ht="15.75" customHeight="1" x14ac:dyDescent="0.25">
      <c r="A275" s="58" t="str">
        <f>IF(ISNONTEXT(node_raw[[#This Row],[Column2]]), "", node_raw[[#This Row],[Column2]])</f>
        <v/>
      </c>
      <c r="B275" s="60" t="str">
        <f>IF(A275&lt;&gt;"", _xlfn.XLOOKUP(A275, node!$C$2:$C$500, node!$D$2:$D$500), "")</f>
        <v/>
      </c>
      <c r="C275" s="61" t="str">
        <f>IF(A275&lt;&gt;"", _xlfn.XLOOKUP(A275, node!$C$2:$C$500, node!$E$2:$E$500), "")</f>
        <v/>
      </c>
      <c r="D275" s="61" t="str">
        <f>IF(A275&lt;&gt;"",COUNTIFS(node!$C$2:$C$500,"="&amp;A275, node!$C$2:$C$500,"&lt;&gt;"&amp;""),"")</f>
        <v/>
      </c>
      <c r="E275" s="62" t="str">
        <f>IF(A275&lt;&gt;"",SUMIFS(node!$F$2:$F$500, node!$C$2:$C$500,"="&amp;A275, node!$C$2:$C$500,"&lt;&gt;"&amp;"")/(B275*D275),"")</f>
        <v/>
      </c>
      <c r="F275" s="77" t="str">
        <f>IF(A275&lt;&gt;"",SUMIFS(node!$H$2:$H$500, node!$C$2:$C$500,"="&amp;A275, node!$C$2:$C$500,"&lt;&gt;"&amp;"")/(C275*D275),"")</f>
        <v/>
      </c>
      <c r="G275" s="75" t="str">
        <f>IF(A275&lt;&gt;"",SUMIFS(deployment!$F$2:$F$500, deployment!$D$2:$D$500,"="&amp;A275, deployment!$D$2:$D$500,"&lt;&gt;"&amp;""),"")</f>
        <v/>
      </c>
      <c r="H275" s="12" t="str">
        <f>IF(A275&lt;&gt;"",SUMIFS(deployment!$G$2:$G$500, deployment!$D$2:$D$500,"="&amp;A275, deployment!$D$2:$D$500,"&lt;&gt;"&amp;""),"")</f>
        <v/>
      </c>
      <c r="I275" s="13" t="str">
        <f>IF(A275&lt;&gt;"",SUMIFS(deployment!$H$2:$H$500, deployment!$D$2:$D$500,"="&amp;A275, deployment!$D$2:$D$500,"&lt;&gt;"&amp;""),"")</f>
        <v/>
      </c>
      <c r="J275" s="15" t="str">
        <f>IF(A275&lt;&gt;"",SUMIFS(deployment!$I$2:$I$500, deployment!$D$2:$D$500,"="&amp;A275, deployment!$D$2:$D$500,"&lt;&gt;"&amp;""),"")</f>
        <v/>
      </c>
      <c r="K275" s="43" t="str">
        <f>IF(A275&lt;&gt;"",SUMIFS(deployment!$J$2:$J$500, deployment!$D$2:$D$500,"="&amp;A275, deployment!$D$2:$D$500,"&lt;&gt;"&amp;""),"")</f>
        <v/>
      </c>
      <c r="L275" s="43" t="str">
        <f>IF(A275&lt;&gt;"",SUMIFS(deployment!$K$2:$K$500, deployment!$D$2:$D$500,"="&amp;A275, deployment!$D$2:$D$500,"&lt;&gt;"&amp;""),"")</f>
        <v/>
      </c>
      <c r="M275" s="43" t="str">
        <f>IF(A275&lt;&gt;"",SUMIFS(deployment!$L$2:$L$500, deployment!$D$2:$D$500,"="&amp;A275, deployment!$D$2:$D$500,"&lt;&gt;"&amp;""),"")</f>
        <v/>
      </c>
      <c r="N275" s="43" t="str">
        <f>IF(A275&lt;&gt;"",SUMIFS(deployment!$M$2:$M$500, deployment!$D$2:$D$500,"="&amp;A275, deployment!$D$2:$D$500,"&lt;&gt;"&amp;""),"")</f>
        <v/>
      </c>
      <c r="O275" s="63"/>
      <c r="P275" s="64" t="str">
        <f t="shared" si="44"/>
        <v/>
      </c>
      <c r="Q275" s="64" t="str">
        <f t="shared" si="45"/>
        <v/>
      </c>
      <c r="R275" s="11" t="str">
        <f t="shared" si="46"/>
        <v/>
      </c>
      <c r="S275" s="11" t="str">
        <f t="shared" si="47"/>
        <v/>
      </c>
      <c r="T275" s="11" t="str">
        <f t="shared" si="48"/>
        <v/>
      </c>
      <c r="U275" s="11" t="str">
        <f t="shared" si="49"/>
        <v/>
      </c>
      <c r="V275" s="11" t="str">
        <f t="shared" si="50"/>
        <v/>
      </c>
      <c r="W275" s="11" t="str">
        <f t="shared" si="51"/>
        <v/>
      </c>
      <c r="X275" s="65" t="str">
        <f t="shared" si="52"/>
        <v/>
      </c>
      <c r="Y275" s="66" t="str">
        <f t="shared" si="53"/>
        <v/>
      </c>
      <c r="Z275" s="67" t="str">
        <f t="shared" si="54"/>
        <v/>
      </c>
      <c r="AA275" s="68" t="str">
        <f>IF(A275&lt;&gt;"", _xlfn.XLOOKUP(A275, node!$C$2:$C$500, node!$J$2:$J$500)*D275/O275, "")</f>
        <v/>
      </c>
      <c r="AB275" s="69" t="str">
        <f>IF(A275&lt;&gt;"", _xlfn.XLOOKUP(A275, node!$C$2:$C$500, node!$K$2:$K$500)*D275/O275, "")</f>
        <v/>
      </c>
      <c r="AC275" s="72" t="str">
        <f>IF(A275&lt;&gt;"",SUMIFS(node!$L$2:$L$500, node!$C$2:$C$500,"="&amp;A275, deployment!$C$2:$C$500,"&lt;&gt;"&amp;""),"")</f>
        <v/>
      </c>
      <c r="AD275" s="72" t="str">
        <f>IF(A275&lt;&gt;"",SUMIFS(node!$M$2:$M$500, node!$C$2:$C$500,"="&amp;A275, deployment!$C$2:$C$500,"&lt;&gt;"&amp;""),"")</f>
        <v/>
      </c>
    </row>
    <row r="276" spans="1:30" ht="15.75" customHeight="1" x14ac:dyDescent="0.25">
      <c r="A276" s="58" t="str">
        <f>IF(ISNONTEXT(node_raw[[#This Row],[Column2]]), "", node_raw[[#This Row],[Column2]])</f>
        <v/>
      </c>
      <c r="B276" s="60" t="str">
        <f>IF(A276&lt;&gt;"", _xlfn.XLOOKUP(A276, node!$C$2:$C$500, node!$D$2:$D$500), "")</f>
        <v/>
      </c>
      <c r="C276" s="61" t="str">
        <f>IF(A276&lt;&gt;"", _xlfn.XLOOKUP(A276, node!$C$2:$C$500, node!$E$2:$E$500), "")</f>
        <v/>
      </c>
      <c r="D276" s="61" t="str">
        <f>IF(A276&lt;&gt;"",COUNTIFS(node!$C$2:$C$500,"="&amp;A276, node!$C$2:$C$500,"&lt;&gt;"&amp;""),"")</f>
        <v/>
      </c>
      <c r="E276" s="62" t="str">
        <f>IF(A276&lt;&gt;"",SUMIFS(node!$F$2:$F$500, node!$C$2:$C$500,"="&amp;A276, node!$C$2:$C$500,"&lt;&gt;"&amp;"")/(B276*D276),"")</f>
        <v/>
      </c>
      <c r="F276" s="77" t="str">
        <f>IF(A276&lt;&gt;"",SUMIFS(node!$H$2:$H$500, node!$C$2:$C$500,"="&amp;A276, node!$C$2:$C$500,"&lt;&gt;"&amp;"")/(C276*D276),"")</f>
        <v/>
      </c>
      <c r="G276" s="75" t="str">
        <f>IF(A276&lt;&gt;"",SUMIFS(deployment!$F$2:$F$500, deployment!$D$2:$D$500,"="&amp;A276, deployment!$D$2:$D$500,"&lt;&gt;"&amp;""),"")</f>
        <v/>
      </c>
      <c r="H276" s="12" t="str">
        <f>IF(A276&lt;&gt;"",SUMIFS(deployment!$G$2:$G$500, deployment!$D$2:$D$500,"="&amp;A276, deployment!$D$2:$D$500,"&lt;&gt;"&amp;""),"")</f>
        <v/>
      </c>
      <c r="I276" s="13" t="str">
        <f>IF(A276&lt;&gt;"",SUMIFS(deployment!$H$2:$H$500, deployment!$D$2:$D$500,"="&amp;A276, deployment!$D$2:$D$500,"&lt;&gt;"&amp;""),"")</f>
        <v/>
      </c>
      <c r="J276" s="15" t="str">
        <f>IF(A276&lt;&gt;"",SUMIFS(deployment!$I$2:$I$500, deployment!$D$2:$D$500,"="&amp;A276, deployment!$D$2:$D$500,"&lt;&gt;"&amp;""),"")</f>
        <v/>
      </c>
      <c r="K276" s="43" t="str">
        <f>IF(A276&lt;&gt;"",SUMIFS(deployment!$J$2:$J$500, deployment!$D$2:$D$500,"="&amp;A276, deployment!$D$2:$D$500,"&lt;&gt;"&amp;""),"")</f>
        <v/>
      </c>
      <c r="L276" s="43" t="str">
        <f>IF(A276&lt;&gt;"",SUMIFS(deployment!$K$2:$K$500, deployment!$D$2:$D$500,"="&amp;A276, deployment!$D$2:$D$500,"&lt;&gt;"&amp;""),"")</f>
        <v/>
      </c>
      <c r="M276" s="43" t="str">
        <f>IF(A276&lt;&gt;"",SUMIFS(deployment!$L$2:$L$500, deployment!$D$2:$D$500,"="&amp;A276, deployment!$D$2:$D$500,"&lt;&gt;"&amp;""),"")</f>
        <v/>
      </c>
      <c r="N276" s="43" t="str">
        <f>IF(A276&lt;&gt;"",SUMIFS(deployment!$M$2:$M$500, deployment!$D$2:$D$500,"="&amp;A276, deployment!$D$2:$D$500,"&lt;&gt;"&amp;""),"")</f>
        <v/>
      </c>
      <c r="O276" s="63"/>
      <c r="P276" s="64" t="str">
        <f t="shared" si="44"/>
        <v/>
      </c>
      <c r="Q276" s="64" t="str">
        <f t="shared" si="45"/>
        <v/>
      </c>
      <c r="R276" s="11" t="str">
        <f t="shared" si="46"/>
        <v/>
      </c>
      <c r="S276" s="11" t="str">
        <f t="shared" si="47"/>
        <v/>
      </c>
      <c r="T276" s="11" t="str">
        <f t="shared" si="48"/>
        <v/>
      </c>
      <c r="U276" s="11" t="str">
        <f t="shared" si="49"/>
        <v/>
      </c>
      <c r="V276" s="11" t="str">
        <f t="shared" si="50"/>
        <v/>
      </c>
      <c r="W276" s="11" t="str">
        <f t="shared" si="51"/>
        <v/>
      </c>
      <c r="X276" s="65" t="str">
        <f t="shared" si="52"/>
        <v/>
      </c>
      <c r="Y276" s="66" t="str">
        <f t="shared" si="53"/>
        <v/>
      </c>
      <c r="Z276" s="67" t="str">
        <f t="shared" si="54"/>
        <v/>
      </c>
      <c r="AA276" s="68" t="str">
        <f>IF(A276&lt;&gt;"", _xlfn.XLOOKUP(A276, node!$C$2:$C$500, node!$J$2:$J$500)*D276/O276, "")</f>
        <v/>
      </c>
      <c r="AB276" s="69" t="str">
        <f>IF(A276&lt;&gt;"", _xlfn.XLOOKUP(A276, node!$C$2:$C$500, node!$K$2:$K$500)*D276/O276, "")</f>
        <v/>
      </c>
      <c r="AC276" s="72" t="str">
        <f>IF(A276&lt;&gt;"",SUMIFS(node!$L$2:$L$500, node!$C$2:$C$500,"="&amp;A276, deployment!$C$2:$C$500,"&lt;&gt;"&amp;""),"")</f>
        <v/>
      </c>
      <c r="AD276" s="72" t="str">
        <f>IF(A276&lt;&gt;"",SUMIFS(node!$M$2:$M$500, node!$C$2:$C$500,"="&amp;A276, deployment!$C$2:$C$500,"&lt;&gt;"&amp;""),"")</f>
        <v/>
      </c>
    </row>
    <row r="277" spans="1:30" ht="15.75" customHeight="1" x14ac:dyDescent="0.25">
      <c r="A277" s="58" t="str">
        <f>IF(ISNONTEXT(node_raw[[#This Row],[Column2]]), "", node_raw[[#This Row],[Column2]])</f>
        <v/>
      </c>
      <c r="B277" s="60" t="str">
        <f>IF(A277&lt;&gt;"", _xlfn.XLOOKUP(A277, node!$C$2:$C$500, node!$D$2:$D$500), "")</f>
        <v/>
      </c>
      <c r="C277" s="61" t="str">
        <f>IF(A277&lt;&gt;"", _xlfn.XLOOKUP(A277, node!$C$2:$C$500, node!$E$2:$E$500), "")</f>
        <v/>
      </c>
      <c r="D277" s="61" t="str">
        <f>IF(A277&lt;&gt;"",COUNTIFS(node!$C$2:$C$500,"="&amp;A277, node!$C$2:$C$500,"&lt;&gt;"&amp;""),"")</f>
        <v/>
      </c>
      <c r="E277" s="62" t="str">
        <f>IF(A277&lt;&gt;"",SUMIFS(node!$F$2:$F$500, node!$C$2:$C$500,"="&amp;A277, node!$C$2:$C$500,"&lt;&gt;"&amp;"")/(B277*D277),"")</f>
        <v/>
      </c>
      <c r="F277" s="77" t="str">
        <f>IF(A277&lt;&gt;"",SUMIFS(node!$H$2:$H$500, node!$C$2:$C$500,"="&amp;A277, node!$C$2:$C$500,"&lt;&gt;"&amp;"")/(C277*D277),"")</f>
        <v/>
      </c>
      <c r="G277" s="75" t="str">
        <f>IF(A277&lt;&gt;"",SUMIFS(deployment!$F$2:$F$500, deployment!$D$2:$D$500,"="&amp;A277, deployment!$D$2:$D$500,"&lt;&gt;"&amp;""),"")</f>
        <v/>
      </c>
      <c r="H277" s="12" t="str">
        <f>IF(A277&lt;&gt;"",SUMIFS(deployment!$G$2:$G$500, deployment!$D$2:$D$500,"="&amp;A277, deployment!$D$2:$D$500,"&lt;&gt;"&amp;""),"")</f>
        <v/>
      </c>
      <c r="I277" s="13" t="str">
        <f>IF(A277&lt;&gt;"",SUMIFS(deployment!$H$2:$H$500, deployment!$D$2:$D$500,"="&amp;A277, deployment!$D$2:$D$500,"&lt;&gt;"&amp;""),"")</f>
        <v/>
      </c>
      <c r="J277" s="15" t="str">
        <f>IF(A277&lt;&gt;"",SUMIFS(deployment!$I$2:$I$500, deployment!$D$2:$D$500,"="&amp;A277, deployment!$D$2:$D$500,"&lt;&gt;"&amp;""),"")</f>
        <v/>
      </c>
      <c r="K277" s="43" t="str">
        <f>IF(A277&lt;&gt;"",SUMIFS(deployment!$J$2:$J$500, deployment!$D$2:$D$500,"="&amp;A277, deployment!$D$2:$D$500,"&lt;&gt;"&amp;""),"")</f>
        <v/>
      </c>
      <c r="L277" s="43" t="str">
        <f>IF(A277&lt;&gt;"",SUMIFS(deployment!$K$2:$K$500, deployment!$D$2:$D$500,"="&amp;A277, deployment!$D$2:$D$500,"&lt;&gt;"&amp;""),"")</f>
        <v/>
      </c>
      <c r="M277" s="43" t="str">
        <f>IF(A277&lt;&gt;"",SUMIFS(deployment!$L$2:$L$500, deployment!$D$2:$D$500,"="&amp;A277, deployment!$D$2:$D$500,"&lt;&gt;"&amp;""),"")</f>
        <v/>
      </c>
      <c r="N277" s="43" t="str">
        <f>IF(A277&lt;&gt;"",SUMIFS(deployment!$M$2:$M$500, deployment!$D$2:$D$500,"="&amp;A277, deployment!$D$2:$D$500,"&lt;&gt;"&amp;""),"")</f>
        <v/>
      </c>
      <c r="O277" s="63"/>
      <c r="P277" s="64" t="str">
        <f t="shared" si="44"/>
        <v/>
      </c>
      <c r="Q277" s="64" t="str">
        <f t="shared" si="45"/>
        <v/>
      </c>
      <c r="R277" s="11" t="str">
        <f t="shared" si="46"/>
        <v/>
      </c>
      <c r="S277" s="11" t="str">
        <f t="shared" si="47"/>
        <v/>
      </c>
      <c r="T277" s="11" t="str">
        <f t="shared" si="48"/>
        <v/>
      </c>
      <c r="U277" s="11" t="str">
        <f t="shared" si="49"/>
        <v/>
      </c>
      <c r="V277" s="11" t="str">
        <f t="shared" si="50"/>
        <v/>
      </c>
      <c r="W277" s="11" t="str">
        <f t="shared" si="51"/>
        <v/>
      </c>
      <c r="X277" s="65" t="str">
        <f t="shared" si="52"/>
        <v/>
      </c>
      <c r="Y277" s="66" t="str">
        <f t="shared" si="53"/>
        <v/>
      </c>
      <c r="Z277" s="67" t="str">
        <f t="shared" si="54"/>
        <v/>
      </c>
      <c r="AA277" s="68" t="str">
        <f>IF(A277&lt;&gt;"", _xlfn.XLOOKUP(A277, node!$C$2:$C$500, node!$J$2:$J$500)*D277/O277, "")</f>
        <v/>
      </c>
      <c r="AB277" s="69" t="str">
        <f>IF(A277&lt;&gt;"", _xlfn.XLOOKUP(A277, node!$C$2:$C$500, node!$K$2:$K$500)*D277/O277, "")</f>
        <v/>
      </c>
      <c r="AC277" s="72" t="str">
        <f>IF(A277&lt;&gt;"",SUMIFS(node!$L$2:$L$500, node!$C$2:$C$500,"="&amp;A277, deployment!$C$2:$C$500,"&lt;&gt;"&amp;""),"")</f>
        <v/>
      </c>
      <c r="AD277" s="72" t="str">
        <f>IF(A277&lt;&gt;"",SUMIFS(node!$M$2:$M$500, node!$C$2:$C$500,"="&amp;A277, deployment!$C$2:$C$500,"&lt;&gt;"&amp;""),"")</f>
        <v/>
      </c>
    </row>
    <row r="278" spans="1:30" ht="15.75" customHeight="1" x14ac:dyDescent="0.25">
      <c r="A278" s="58" t="str">
        <f>IF(ISNONTEXT(node_raw[[#This Row],[Column2]]), "", node_raw[[#This Row],[Column2]])</f>
        <v/>
      </c>
      <c r="B278" s="60" t="str">
        <f>IF(A278&lt;&gt;"", _xlfn.XLOOKUP(A278, node!$C$2:$C$500, node!$D$2:$D$500), "")</f>
        <v/>
      </c>
      <c r="C278" s="61" t="str">
        <f>IF(A278&lt;&gt;"", _xlfn.XLOOKUP(A278, node!$C$2:$C$500, node!$E$2:$E$500), "")</f>
        <v/>
      </c>
      <c r="D278" s="61" t="str">
        <f>IF(A278&lt;&gt;"",COUNTIFS(node!$C$2:$C$500,"="&amp;A278, node!$C$2:$C$500,"&lt;&gt;"&amp;""),"")</f>
        <v/>
      </c>
      <c r="E278" s="62" t="str">
        <f>IF(A278&lt;&gt;"",SUMIFS(node!$F$2:$F$500, node!$C$2:$C$500,"="&amp;A278, node!$C$2:$C$500,"&lt;&gt;"&amp;"")/(B278*D278),"")</f>
        <v/>
      </c>
      <c r="F278" s="77" t="str">
        <f>IF(A278&lt;&gt;"",SUMIFS(node!$H$2:$H$500, node!$C$2:$C$500,"="&amp;A278, node!$C$2:$C$500,"&lt;&gt;"&amp;"")/(C278*D278),"")</f>
        <v/>
      </c>
      <c r="G278" s="75" t="str">
        <f>IF(A278&lt;&gt;"",SUMIFS(deployment!$F$2:$F$500, deployment!$D$2:$D$500,"="&amp;A278, deployment!$D$2:$D$500,"&lt;&gt;"&amp;""),"")</f>
        <v/>
      </c>
      <c r="H278" s="12" t="str">
        <f>IF(A278&lt;&gt;"",SUMIFS(deployment!$G$2:$G$500, deployment!$D$2:$D$500,"="&amp;A278, deployment!$D$2:$D$500,"&lt;&gt;"&amp;""),"")</f>
        <v/>
      </c>
      <c r="I278" s="13" t="str">
        <f>IF(A278&lt;&gt;"",SUMIFS(deployment!$H$2:$H$500, deployment!$D$2:$D$500,"="&amp;A278, deployment!$D$2:$D$500,"&lt;&gt;"&amp;""),"")</f>
        <v/>
      </c>
      <c r="J278" s="15" t="str">
        <f>IF(A278&lt;&gt;"",SUMIFS(deployment!$I$2:$I$500, deployment!$D$2:$D$500,"="&amp;A278, deployment!$D$2:$D$500,"&lt;&gt;"&amp;""),"")</f>
        <v/>
      </c>
      <c r="K278" s="43" t="str">
        <f>IF(A278&lt;&gt;"",SUMIFS(deployment!$J$2:$J$500, deployment!$D$2:$D$500,"="&amp;A278, deployment!$D$2:$D$500,"&lt;&gt;"&amp;""),"")</f>
        <v/>
      </c>
      <c r="L278" s="43" t="str">
        <f>IF(A278&lt;&gt;"",SUMIFS(deployment!$K$2:$K$500, deployment!$D$2:$D$500,"="&amp;A278, deployment!$D$2:$D$500,"&lt;&gt;"&amp;""),"")</f>
        <v/>
      </c>
      <c r="M278" s="43" t="str">
        <f>IF(A278&lt;&gt;"",SUMIFS(deployment!$L$2:$L$500, deployment!$D$2:$D$500,"="&amp;A278, deployment!$D$2:$D$500,"&lt;&gt;"&amp;""),"")</f>
        <v/>
      </c>
      <c r="N278" s="43" t="str">
        <f>IF(A278&lt;&gt;"",SUMIFS(deployment!$M$2:$M$500, deployment!$D$2:$D$500,"="&amp;A278, deployment!$D$2:$D$500,"&lt;&gt;"&amp;""),"")</f>
        <v/>
      </c>
      <c r="O278" s="63"/>
      <c r="P278" s="64" t="str">
        <f t="shared" si="44"/>
        <v/>
      </c>
      <c r="Q278" s="64" t="str">
        <f t="shared" si="45"/>
        <v/>
      </c>
      <c r="R278" s="11" t="str">
        <f t="shared" si="46"/>
        <v/>
      </c>
      <c r="S278" s="11" t="str">
        <f t="shared" si="47"/>
        <v/>
      </c>
      <c r="T278" s="11" t="str">
        <f t="shared" si="48"/>
        <v/>
      </c>
      <c r="U278" s="11" t="str">
        <f t="shared" si="49"/>
        <v/>
      </c>
      <c r="V278" s="11" t="str">
        <f t="shared" si="50"/>
        <v/>
      </c>
      <c r="W278" s="11" t="str">
        <f t="shared" si="51"/>
        <v/>
      </c>
      <c r="X278" s="65" t="str">
        <f t="shared" si="52"/>
        <v/>
      </c>
      <c r="Y278" s="66" t="str">
        <f t="shared" si="53"/>
        <v/>
      </c>
      <c r="Z278" s="67" t="str">
        <f t="shared" si="54"/>
        <v/>
      </c>
      <c r="AA278" s="68" t="str">
        <f>IF(A278&lt;&gt;"", _xlfn.XLOOKUP(A278, node!$C$2:$C$500, node!$J$2:$J$500)*D278/O278, "")</f>
        <v/>
      </c>
      <c r="AB278" s="69" t="str">
        <f>IF(A278&lt;&gt;"", _xlfn.XLOOKUP(A278, node!$C$2:$C$500, node!$K$2:$K$500)*D278/O278, "")</f>
        <v/>
      </c>
      <c r="AC278" s="72" t="str">
        <f>IF(A278&lt;&gt;"",SUMIFS(node!$L$2:$L$500, node!$C$2:$C$500,"="&amp;A278, deployment!$C$2:$C$500,"&lt;&gt;"&amp;""),"")</f>
        <v/>
      </c>
      <c r="AD278" s="72" t="str">
        <f>IF(A278&lt;&gt;"",SUMIFS(node!$M$2:$M$500, node!$C$2:$C$500,"="&amp;A278, deployment!$C$2:$C$500,"&lt;&gt;"&amp;""),"")</f>
        <v/>
      </c>
    </row>
    <row r="279" spans="1:30" ht="15.75" customHeight="1" x14ac:dyDescent="0.25">
      <c r="A279" s="58" t="str">
        <f>IF(ISNONTEXT(node_raw[[#This Row],[Column2]]), "", node_raw[[#This Row],[Column2]])</f>
        <v/>
      </c>
      <c r="B279" s="60" t="str">
        <f>IF(A279&lt;&gt;"", _xlfn.XLOOKUP(A279, node!$C$2:$C$500, node!$D$2:$D$500), "")</f>
        <v/>
      </c>
      <c r="C279" s="61" t="str">
        <f>IF(A279&lt;&gt;"", _xlfn.XLOOKUP(A279, node!$C$2:$C$500, node!$E$2:$E$500), "")</f>
        <v/>
      </c>
      <c r="D279" s="61" t="str">
        <f>IF(A279&lt;&gt;"",COUNTIFS(node!$C$2:$C$500,"="&amp;A279, node!$C$2:$C$500,"&lt;&gt;"&amp;""),"")</f>
        <v/>
      </c>
      <c r="E279" s="62" t="str">
        <f>IF(A279&lt;&gt;"",SUMIFS(node!$F$2:$F$500, node!$C$2:$C$500,"="&amp;A279, node!$C$2:$C$500,"&lt;&gt;"&amp;"")/(B279*D279),"")</f>
        <v/>
      </c>
      <c r="F279" s="77" t="str">
        <f>IF(A279&lt;&gt;"",SUMIFS(node!$H$2:$H$500, node!$C$2:$C$500,"="&amp;A279, node!$C$2:$C$500,"&lt;&gt;"&amp;"")/(C279*D279),"")</f>
        <v/>
      </c>
      <c r="G279" s="75" t="str">
        <f>IF(A279&lt;&gt;"",SUMIFS(deployment!$F$2:$F$500, deployment!$D$2:$D$500,"="&amp;A279, deployment!$D$2:$D$500,"&lt;&gt;"&amp;""),"")</f>
        <v/>
      </c>
      <c r="H279" s="12" t="str">
        <f>IF(A279&lt;&gt;"",SUMIFS(deployment!$G$2:$G$500, deployment!$D$2:$D$500,"="&amp;A279, deployment!$D$2:$D$500,"&lt;&gt;"&amp;""),"")</f>
        <v/>
      </c>
      <c r="I279" s="13" t="str">
        <f>IF(A279&lt;&gt;"",SUMIFS(deployment!$H$2:$H$500, deployment!$D$2:$D$500,"="&amp;A279, deployment!$D$2:$D$500,"&lt;&gt;"&amp;""),"")</f>
        <v/>
      </c>
      <c r="J279" s="15" t="str">
        <f>IF(A279&lt;&gt;"",SUMIFS(deployment!$I$2:$I$500, deployment!$D$2:$D$500,"="&amp;A279, deployment!$D$2:$D$500,"&lt;&gt;"&amp;""),"")</f>
        <v/>
      </c>
      <c r="K279" s="43" t="str">
        <f>IF(A279&lt;&gt;"",SUMIFS(deployment!$J$2:$J$500, deployment!$D$2:$D$500,"="&amp;A279, deployment!$D$2:$D$500,"&lt;&gt;"&amp;""),"")</f>
        <v/>
      </c>
      <c r="L279" s="43" t="str">
        <f>IF(A279&lt;&gt;"",SUMIFS(deployment!$K$2:$K$500, deployment!$D$2:$D$500,"="&amp;A279, deployment!$D$2:$D$500,"&lt;&gt;"&amp;""),"")</f>
        <v/>
      </c>
      <c r="M279" s="43" t="str">
        <f>IF(A279&lt;&gt;"",SUMIFS(deployment!$L$2:$L$500, deployment!$D$2:$D$500,"="&amp;A279, deployment!$D$2:$D$500,"&lt;&gt;"&amp;""),"")</f>
        <v/>
      </c>
      <c r="N279" s="43" t="str">
        <f>IF(A279&lt;&gt;"",SUMIFS(deployment!$M$2:$M$500, deployment!$D$2:$D$500,"="&amp;A279, deployment!$D$2:$D$500,"&lt;&gt;"&amp;""),"")</f>
        <v/>
      </c>
      <c r="O279" s="63"/>
      <c r="P279" s="64" t="str">
        <f t="shared" si="44"/>
        <v/>
      </c>
      <c r="Q279" s="64" t="str">
        <f t="shared" si="45"/>
        <v/>
      </c>
      <c r="R279" s="11" t="str">
        <f t="shared" si="46"/>
        <v/>
      </c>
      <c r="S279" s="11" t="str">
        <f t="shared" si="47"/>
        <v/>
      </c>
      <c r="T279" s="11" t="str">
        <f t="shared" si="48"/>
        <v/>
      </c>
      <c r="U279" s="11" t="str">
        <f t="shared" si="49"/>
        <v/>
      </c>
      <c r="V279" s="11" t="str">
        <f t="shared" si="50"/>
        <v/>
      </c>
      <c r="W279" s="11" t="str">
        <f t="shared" si="51"/>
        <v/>
      </c>
      <c r="X279" s="65" t="str">
        <f t="shared" si="52"/>
        <v/>
      </c>
      <c r="Y279" s="66" t="str">
        <f t="shared" si="53"/>
        <v/>
      </c>
      <c r="Z279" s="67" t="str">
        <f t="shared" si="54"/>
        <v/>
      </c>
      <c r="AA279" s="68" t="str">
        <f>IF(A279&lt;&gt;"", _xlfn.XLOOKUP(A279, node!$C$2:$C$500, node!$J$2:$J$500)*D279/O279, "")</f>
        <v/>
      </c>
      <c r="AB279" s="69" t="str">
        <f>IF(A279&lt;&gt;"", _xlfn.XLOOKUP(A279, node!$C$2:$C$500, node!$K$2:$K$500)*D279/O279, "")</f>
        <v/>
      </c>
      <c r="AC279" s="72" t="str">
        <f>IF(A279&lt;&gt;"",SUMIFS(node!$L$2:$L$500, node!$C$2:$C$500,"="&amp;A279, deployment!$C$2:$C$500,"&lt;&gt;"&amp;""),"")</f>
        <v/>
      </c>
      <c r="AD279" s="72" t="str">
        <f>IF(A279&lt;&gt;"",SUMIFS(node!$M$2:$M$500, node!$C$2:$C$500,"="&amp;A279, deployment!$C$2:$C$500,"&lt;&gt;"&amp;""),"")</f>
        <v/>
      </c>
    </row>
    <row r="280" spans="1:30" ht="15.75" customHeight="1" x14ac:dyDescent="0.25">
      <c r="A280" s="58" t="str">
        <f>IF(ISNONTEXT(node_raw[[#This Row],[Column2]]), "", node_raw[[#This Row],[Column2]])</f>
        <v/>
      </c>
      <c r="B280" s="60" t="str">
        <f>IF(A280&lt;&gt;"", _xlfn.XLOOKUP(A280, node!$C$2:$C$500, node!$D$2:$D$500), "")</f>
        <v/>
      </c>
      <c r="C280" s="61" t="str">
        <f>IF(A280&lt;&gt;"", _xlfn.XLOOKUP(A280, node!$C$2:$C$500, node!$E$2:$E$500), "")</f>
        <v/>
      </c>
      <c r="D280" s="61" t="str">
        <f>IF(A280&lt;&gt;"",COUNTIFS(node!$C$2:$C$500,"="&amp;A280, node!$C$2:$C$500,"&lt;&gt;"&amp;""),"")</f>
        <v/>
      </c>
      <c r="E280" s="62" t="str">
        <f>IF(A280&lt;&gt;"",SUMIFS(node!$F$2:$F$500, node!$C$2:$C$500,"="&amp;A280, node!$C$2:$C$500,"&lt;&gt;"&amp;"")/(B280*D280),"")</f>
        <v/>
      </c>
      <c r="F280" s="77" t="str">
        <f>IF(A280&lt;&gt;"",SUMIFS(node!$H$2:$H$500, node!$C$2:$C$500,"="&amp;A280, node!$C$2:$C$500,"&lt;&gt;"&amp;"")/(C280*D280),"")</f>
        <v/>
      </c>
      <c r="G280" s="75" t="str">
        <f>IF(A280&lt;&gt;"",SUMIFS(deployment!$F$2:$F$500, deployment!$D$2:$D$500,"="&amp;A280, deployment!$D$2:$D$500,"&lt;&gt;"&amp;""),"")</f>
        <v/>
      </c>
      <c r="H280" s="12" t="str">
        <f>IF(A280&lt;&gt;"",SUMIFS(deployment!$G$2:$G$500, deployment!$D$2:$D$500,"="&amp;A280, deployment!$D$2:$D$500,"&lt;&gt;"&amp;""),"")</f>
        <v/>
      </c>
      <c r="I280" s="13" t="str">
        <f>IF(A280&lt;&gt;"",SUMIFS(deployment!$H$2:$H$500, deployment!$D$2:$D$500,"="&amp;A280, deployment!$D$2:$D$500,"&lt;&gt;"&amp;""),"")</f>
        <v/>
      </c>
      <c r="J280" s="15" t="str">
        <f>IF(A280&lt;&gt;"",SUMIFS(deployment!$I$2:$I$500, deployment!$D$2:$D$500,"="&amp;A280, deployment!$D$2:$D$500,"&lt;&gt;"&amp;""),"")</f>
        <v/>
      </c>
      <c r="K280" s="43" t="str">
        <f>IF(A280&lt;&gt;"",SUMIFS(deployment!$J$2:$J$500, deployment!$D$2:$D$500,"="&amp;A280, deployment!$D$2:$D$500,"&lt;&gt;"&amp;""),"")</f>
        <v/>
      </c>
      <c r="L280" s="43" t="str">
        <f>IF(A280&lt;&gt;"",SUMIFS(deployment!$K$2:$K$500, deployment!$D$2:$D$500,"="&amp;A280, deployment!$D$2:$D$500,"&lt;&gt;"&amp;""),"")</f>
        <v/>
      </c>
      <c r="M280" s="43" t="str">
        <f>IF(A280&lt;&gt;"",SUMIFS(deployment!$L$2:$L$500, deployment!$D$2:$D$500,"="&amp;A280, deployment!$D$2:$D$500,"&lt;&gt;"&amp;""),"")</f>
        <v/>
      </c>
      <c r="N280" s="43" t="str">
        <f>IF(A280&lt;&gt;"",SUMIFS(deployment!$M$2:$M$500, deployment!$D$2:$D$500,"="&amp;A280, deployment!$D$2:$D$500,"&lt;&gt;"&amp;""),"")</f>
        <v/>
      </c>
      <c r="O280" s="63"/>
      <c r="P280" s="64" t="str">
        <f t="shared" si="44"/>
        <v/>
      </c>
      <c r="Q280" s="64" t="str">
        <f t="shared" si="45"/>
        <v/>
      </c>
      <c r="R280" s="11" t="str">
        <f t="shared" si="46"/>
        <v/>
      </c>
      <c r="S280" s="11" t="str">
        <f t="shared" si="47"/>
        <v/>
      </c>
      <c r="T280" s="11" t="str">
        <f t="shared" si="48"/>
        <v/>
      </c>
      <c r="U280" s="11" t="str">
        <f t="shared" si="49"/>
        <v/>
      </c>
      <c r="V280" s="11" t="str">
        <f t="shared" si="50"/>
        <v/>
      </c>
      <c r="W280" s="11" t="str">
        <f t="shared" si="51"/>
        <v/>
      </c>
      <c r="X280" s="65" t="str">
        <f t="shared" si="52"/>
        <v/>
      </c>
      <c r="Y280" s="66" t="str">
        <f t="shared" si="53"/>
        <v/>
      </c>
      <c r="Z280" s="67" t="str">
        <f t="shared" si="54"/>
        <v/>
      </c>
      <c r="AA280" s="68" t="str">
        <f>IF(A280&lt;&gt;"", _xlfn.XLOOKUP(A280, node!$C$2:$C$500, node!$J$2:$J$500)*D280/O280, "")</f>
        <v/>
      </c>
      <c r="AB280" s="69" t="str">
        <f>IF(A280&lt;&gt;"", _xlfn.XLOOKUP(A280, node!$C$2:$C$500, node!$K$2:$K$500)*D280/O280, "")</f>
        <v/>
      </c>
      <c r="AC280" s="72" t="str">
        <f>IF(A280&lt;&gt;"",SUMIFS(node!$L$2:$L$500, node!$C$2:$C$500,"="&amp;A280, deployment!$C$2:$C$500,"&lt;&gt;"&amp;""),"")</f>
        <v/>
      </c>
      <c r="AD280" s="72" t="str">
        <f>IF(A280&lt;&gt;"",SUMIFS(node!$M$2:$M$500, node!$C$2:$C$500,"="&amp;A280, deployment!$C$2:$C$500,"&lt;&gt;"&amp;""),"")</f>
        <v/>
      </c>
    </row>
    <row r="281" spans="1:30" ht="15.75" customHeight="1" x14ac:dyDescent="0.25">
      <c r="A281" s="58" t="str">
        <f>IF(ISNONTEXT(node_raw[[#This Row],[Column2]]), "", node_raw[[#This Row],[Column2]])</f>
        <v/>
      </c>
      <c r="B281" s="60" t="str">
        <f>IF(A281&lt;&gt;"", _xlfn.XLOOKUP(A281, node!$C$2:$C$500, node!$D$2:$D$500), "")</f>
        <v/>
      </c>
      <c r="C281" s="61" t="str">
        <f>IF(A281&lt;&gt;"", _xlfn.XLOOKUP(A281, node!$C$2:$C$500, node!$E$2:$E$500), "")</f>
        <v/>
      </c>
      <c r="D281" s="61" t="str">
        <f>IF(A281&lt;&gt;"",COUNTIFS(node!$C$2:$C$500,"="&amp;A281, node!$C$2:$C$500,"&lt;&gt;"&amp;""),"")</f>
        <v/>
      </c>
      <c r="E281" s="62" t="str">
        <f>IF(A281&lt;&gt;"",SUMIFS(node!$F$2:$F$500, node!$C$2:$C$500,"="&amp;A281, node!$C$2:$C$500,"&lt;&gt;"&amp;"")/(B281*D281),"")</f>
        <v/>
      </c>
      <c r="F281" s="77" t="str">
        <f>IF(A281&lt;&gt;"",SUMIFS(node!$H$2:$H$500, node!$C$2:$C$500,"="&amp;A281, node!$C$2:$C$500,"&lt;&gt;"&amp;"")/(C281*D281),"")</f>
        <v/>
      </c>
      <c r="G281" s="75" t="str">
        <f>IF(A281&lt;&gt;"",SUMIFS(deployment!$F$2:$F$500, deployment!$D$2:$D$500,"="&amp;A281, deployment!$D$2:$D$500,"&lt;&gt;"&amp;""),"")</f>
        <v/>
      </c>
      <c r="H281" s="12" t="str">
        <f>IF(A281&lt;&gt;"",SUMIFS(deployment!$G$2:$G$500, deployment!$D$2:$D$500,"="&amp;A281, deployment!$D$2:$D$500,"&lt;&gt;"&amp;""),"")</f>
        <v/>
      </c>
      <c r="I281" s="13" t="str">
        <f>IF(A281&lt;&gt;"",SUMIFS(deployment!$H$2:$H$500, deployment!$D$2:$D$500,"="&amp;A281, deployment!$D$2:$D$500,"&lt;&gt;"&amp;""),"")</f>
        <v/>
      </c>
      <c r="J281" s="15" t="str">
        <f>IF(A281&lt;&gt;"",SUMIFS(deployment!$I$2:$I$500, deployment!$D$2:$D$500,"="&amp;A281, deployment!$D$2:$D$500,"&lt;&gt;"&amp;""),"")</f>
        <v/>
      </c>
      <c r="K281" s="43" t="str">
        <f>IF(A281&lt;&gt;"",SUMIFS(deployment!$J$2:$J$500, deployment!$D$2:$D$500,"="&amp;A281, deployment!$D$2:$D$500,"&lt;&gt;"&amp;""),"")</f>
        <v/>
      </c>
      <c r="L281" s="43" t="str">
        <f>IF(A281&lt;&gt;"",SUMIFS(deployment!$K$2:$K$500, deployment!$D$2:$D$500,"="&amp;A281, deployment!$D$2:$D$500,"&lt;&gt;"&amp;""),"")</f>
        <v/>
      </c>
      <c r="M281" s="43" t="str">
        <f>IF(A281&lt;&gt;"",SUMIFS(deployment!$L$2:$L$500, deployment!$D$2:$D$500,"="&amp;A281, deployment!$D$2:$D$500,"&lt;&gt;"&amp;""),"")</f>
        <v/>
      </c>
      <c r="N281" s="43" t="str">
        <f>IF(A281&lt;&gt;"",SUMIFS(deployment!$M$2:$M$500, deployment!$D$2:$D$500,"="&amp;A281, deployment!$D$2:$D$500,"&lt;&gt;"&amp;""),"")</f>
        <v/>
      </c>
      <c r="O281" s="63"/>
      <c r="P281" s="64" t="str">
        <f t="shared" si="44"/>
        <v/>
      </c>
      <c r="Q281" s="64" t="str">
        <f t="shared" si="45"/>
        <v/>
      </c>
      <c r="R281" s="11" t="str">
        <f t="shared" si="46"/>
        <v/>
      </c>
      <c r="S281" s="11" t="str">
        <f t="shared" si="47"/>
        <v/>
      </c>
      <c r="T281" s="11" t="str">
        <f t="shared" si="48"/>
        <v/>
      </c>
      <c r="U281" s="11" t="str">
        <f t="shared" si="49"/>
        <v/>
      </c>
      <c r="V281" s="11" t="str">
        <f t="shared" si="50"/>
        <v/>
      </c>
      <c r="W281" s="11" t="str">
        <f t="shared" si="51"/>
        <v/>
      </c>
      <c r="X281" s="65" t="str">
        <f t="shared" si="52"/>
        <v/>
      </c>
      <c r="Y281" s="66" t="str">
        <f t="shared" si="53"/>
        <v/>
      </c>
      <c r="Z281" s="67" t="str">
        <f t="shared" si="54"/>
        <v/>
      </c>
      <c r="AA281" s="68" t="str">
        <f>IF(A281&lt;&gt;"", _xlfn.XLOOKUP(A281, node!$C$2:$C$500, node!$J$2:$J$500)*D281/O281, "")</f>
        <v/>
      </c>
      <c r="AB281" s="69" t="str">
        <f>IF(A281&lt;&gt;"", _xlfn.XLOOKUP(A281, node!$C$2:$C$500, node!$K$2:$K$500)*D281/O281, "")</f>
        <v/>
      </c>
      <c r="AC281" s="72" t="str">
        <f>IF(A281&lt;&gt;"",SUMIFS(node!$L$2:$L$500, node!$C$2:$C$500,"="&amp;A281, deployment!$C$2:$C$500,"&lt;&gt;"&amp;""),"")</f>
        <v/>
      </c>
      <c r="AD281" s="72" t="str">
        <f>IF(A281&lt;&gt;"",SUMIFS(node!$M$2:$M$500, node!$C$2:$C$500,"="&amp;A281, deployment!$C$2:$C$500,"&lt;&gt;"&amp;""),"")</f>
        <v/>
      </c>
    </row>
    <row r="282" spans="1:30" ht="15.75" customHeight="1" x14ac:dyDescent="0.25">
      <c r="A282" s="58" t="str">
        <f>IF(ISNONTEXT(node_raw[[#This Row],[Column2]]), "", node_raw[[#This Row],[Column2]])</f>
        <v/>
      </c>
      <c r="B282" s="60" t="str">
        <f>IF(A282&lt;&gt;"", _xlfn.XLOOKUP(A282, node!$C$2:$C$500, node!$D$2:$D$500), "")</f>
        <v/>
      </c>
      <c r="C282" s="61" t="str">
        <f>IF(A282&lt;&gt;"", _xlfn.XLOOKUP(A282, node!$C$2:$C$500, node!$E$2:$E$500), "")</f>
        <v/>
      </c>
      <c r="D282" s="61" t="str">
        <f>IF(A282&lt;&gt;"",COUNTIFS(node!$C$2:$C$500,"="&amp;A282, node!$C$2:$C$500,"&lt;&gt;"&amp;""),"")</f>
        <v/>
      </c>
      <c r="E282" s="62" t="str">
        <f>IF(A282&lt;&gt;"",SUMIFS(node!$F$2:$F$500, node!$C$2:$C$500,"="&amp;A282, node!$C$2:$C$500,"&lt;&gt;"&amp;"")/(B282*D282),"")</f>
        <v/>
      </c>
      <c r="F282" s="77" t="str">
        <f>IF(A282&lt;&gt;"",SUMIFS(node!$H$2:$H$500, node!$C$2:$C$500,"="&amp;A282, node!$C$2:$C$500,"&lt;&gt;"&amp;"")/(C282*D282),"")</f>
        <v/>
      </c>
      <c r="G282" s="75" t="str">
        <f>IF(A282&lt;&gt;"",SUMIFS(deployment!$F$2:$F$500, deployment!$D$2:$D$500,"="&amp;A282, deployment!$D$2:$D$500,"&lt;&gt;"&amp;""),"")</f>
        <v/>
      </c>
      <c r="H282" s="12" t="str">
        <f>IF(A282&lt;&gt;"",SUMIFS(deployment!$G$2:$G$500, deployment!$D$2:$D$500,"="&amp;A282, deployment!$D$2:$D$500,"&lt;&gt;"&amp;""),"")</f>
        <v/>
      </c>
      <c r="I282" s="13" t="str">
        <f>IF(A282&lt;&gt;"",SUMIFS(deployment!$H$2:$H$500, deployment!$D$2:$D$500,"="&amp;A282, deployment!$D$2:$D$500,"&lt;&gt;"&amp;""),"")</f>
        <v/>
      </c>
      <c r="J282" s="15" t="str">
        <f>IF(A282&lt;&gt;"",SUMIFS(deployment!$I$2:$I$500, deployment!$D$2:$D$500,"="&amp;A282, deployment!$D$2:$D$500,"&lt;&gt;"&amp;""),"")</f>
        <v/>
      </c>
      <c r="K282" s="43" t="str">
        <f>IF(A282&lt;&gt;"",SUMIFS(deployment!$J$2:$J$500, deployment!$D$2:$D$500,"="&amp;A282, deployment!$D$2:$D$500,"&lt;&gt;"&amp;""),"")</f>
        <v/>
      </c>
      <c r="L282" s="43" t="str">
        <f>IF(A282&lt;&gt;"",SUMIFS(deployment!$K$2:$K$500, deployment!$D$2:$D$500,"="&amp;A282, deployment!$D$2:$D$500,"&lt;&gt;"&amp;""),"")</f>
        <v/>
      </c>
      <c r="M282" s="43" t="str">
        <f>IF(A282&lt;&gt;"",SUMIFS(deployment!$L$2:$L$500, deployment!$D$2:$D$500,"="&amp;A282, deployment!$D$2:$D$500,"&lt;&gt;"&amp;""),"")</f>
        <v/>
      </c>
      <c r="N282" s="43" t="str">
        <f>IF(A282&lt;&gt;"",SUMIFS(deployment!$M$2:$M$500, deployment!$D$2:$D$500,"="&amp;A282, deployment!$D$2:$D$500,"&lt;&gt;"&amp;""),"")</f>
        <v/>
      </c>
      <c r="O282" s="63"/>
      <c r="P282" s="64" t="str">
        <f t="shared" si="44"/>
        <v/>
      </c>
      <c r="Q282" s="64" t="str">
        <f t="shared" si="45"/>
        <v/>
      </c>
      <c r="R282" s="11" t="str">
        <f t="shared" si="46"/>
        <v/>
      </c>
      <c r="S282" s="11" t="str">
        <f t="shared" si="47"/>
        <v/>
      </c>
      <c r="T282" s="11" t="str">
        <f t="shared" si="48"/>
        <v/>
      </c>
      <c r="U282" s="11" t="str">
        <f t="shared" si="49"/>
        <v/>
      </c>
      <c r="V282" s="11" t="str">
        <f t="shared" si="50"/>
        <v/>
      </c>
      <c r="W282" s="11" t="str">
        <f t="shared" si="51"/>
        <v/>
      </c>
      <c r="X282" s="65" t="str">
        <f t="shared" si="52"/>
        <v/>
      </c>
      <c r="Y282" s="66" t="str">
        <f t="shared" si="53"/>
        <v/>
      </c>
      <c r="Z282" s="67" t="str">
        <f t="shared" si="54"/>
        <v/>
      </c>
      <c r="AA282" s="68" t="str">
        <f>IF(A282&lt;&gt;"", _xlfn.XLOOKUP(A282, node!$C$2:$C$500, node!$J$2:$J$500)*D282/O282, "")</f>
        <v/>
      </c>
      <c r="AB282" s="69" t="str">
        <f>IF(A282&lt;&gt;"", _xlfn.XLOOKUP(A282, node!$C$2:$C$500, node!$K$2:$K$500)*D282/O282, "")</f>
        <v/>
      </c>
      <c r="AC282" s="72" t="str">
        <f>IF(A282&lt;&gt;"",SUMIFS(node!$L$2:$L$500, node!$C$2:$C$500,"="&amp;A282, deployment!$C$2:$C$500,"&lt;&gt;"&amp;""),"")</f>
        <v/>
      </c>
      <c r="AD282" s="72" t="str">
        <f>IF(A282&lt;&gt;"",SUMIFS(node!$M$2:$M$500, node!$C$2:$C$500,"="&amp;A282, deployment!$C$2:$C$500,"&lt;&gt;"&amp;""),"")</f>
        <v/>
      </c>
    </row>
    <row r="283" spans="1:30" ht="15.75" customHeight="1" x14ac:dyDescent="0.25">
      <c r="A283" s="58" t="str">
        <f>IF(ISNONTEXT(node_raw[[#This Row],[Column2]]), "", node_raw[[#This Row],[Column2]])</f>
        <v/>
      </c>
      <c r="B283" s="60" t="str">
        <f>IF(A283&lt;&gt;"", _xlfn.XLOOKUP(A283, node!$C$2:$C$500, node!$D$2:$D$500), "")</f>
        <v/>
      </c>
      <c r="C283" s="61" t="str">
        <f>IF(A283&lt;&gt;"", _xlfn.XLOOKUP(A283, node!$C$2:$C$500, node!$E$2:$E$500), "")</f>
        <v/>
      </c>
      <c r="D283" s="61" t="str">
        <f>IF(A283&lt;&gt;"",COUNTIFS(node!$C$2:$C$500,"="&amp;A283, node!$C$2:$C$500,"&lt;&gt;"&amp;""),"")</f>
        <v/>
      </c>
      <c r="E283" s="62" t="str">
        <f>IF(A283&lt;&gt;"",SUMIFS(node!$F$2:$F$500, node!$C$2:$C$500,"="&amp;A283, node!$C$2:$C$500,"&lt;&gt;"&amp;"")/(B283*D283),"")</f>
        <v/>
      </c>
      <c r="F283" s="77" t="str">
        <f>IF(A283&lt;&gt;"",SUMIFS(node!$H$2:$H$500, node!$C$2:$C$500,"="&amp;A283, node!$C$2:$C$500,"&lt;&gt;"&amp;"")/(C283*D283),"")</f>
        <v/>
      </c>
      <c r="G283" s="75" t="str">
        <f>IF(A283&lt;&gt;"",SUMIFS(deployment!$F$2:$F$500, deployment!$D$2:$D$500,"="&amp;A283, deployment!$D$2:$D$500,"&lt;&gt;"&amp;""),"")</f>
        <v/>
      </c>
      <c r="H283" s="12" t="str">
        <f>IF(A283&lt;&gt;"",SUMIFS(deployment!$G$2:$G$500, deployment!$D$2:$D$500,"="&amp;A283, deployment!$D$2:$D$500,"&lt;&gt;"&amp;""),"")</f>
        <v/>
      </c>
      <c r="I283" s="13" t="str">
        <f>IF(A283&lt;&gt;"",SUMIFS(deployment!$H$2:$H$500, deployment!$D$2:$D$500,"="&amp;A283, deployment!$D$2:$D$500,"&lt;&gt;"&amp;""),"")</f>
        <v/>
      </c>
      <c r="J283" s="15" t="str">
        <f>IF(A283&lt;&gt;"",SUMIFS(deployment!$I$2:$I$500, deployment!$D$2:$D$500,"="&amp;A283, deployment!$D$2:$D$500,"&lt;&gt;"&amp;""),"")</f>
        <v/>
      </c>
      <c r="K283" s="43" t="str">
        <f>IF(A283&lt;&gt;"",SUMIFS(deployment!$J$2:$J$500, deployment!$D$2:$D$500,"="&amp;A283, deployment!$D$2:$D$500,"&lt;&gt;"&amp;""),"")</f>
        <v/>
      </c>
      <c r="L283" s="43" t="str">
        <f>IF(A283&lt;&gt;"",SUMIFS(deployment!$K$2:$K$500, deployment!$D$2:$D$500,"="&amp;A283, deployment!$D$2:$D$500,"&lt;&gt;"&amp;""),"")</f>
        <v/>
      </c>
      <c r="M283" s="43" t="str">
        <f>IF(A283&lt;&gt;"",SUMIFS(deployment!$L$2:$L$500, deployment!$D$2:$D$500,"="&amp;A283, deployment!$D$2:$D$500,"&lt;&gt;"&amp;""),"")</f>
        <v/>
      </c>
      <c r="N283" s="43" t="str">
        <f>IF(A283&lt;&gt;"",SUMIFS(deployment!$M$2:$M$500, deployment!$D$2:$D$500,"="&amp;A283, deployment!$D$2:$D$500,"&lt;&gt;"&amp;""),"")</f>
        <v/>
      </c>
      <c r="O283" s="63"/>
      <c r="P283" s="64" t="str">
        <f t="shared" si="44"/>
        <v/>
      </c>
      <c r="Q283" s="64" t="str">
        <f t="shared" si="45"/>
        <v/>
      </c>
      <c r="R283" s="11" t="str">
        <f t="shared" si="46"/>
        <v/>
      </c>
      <c r="S283" s="11" t="str">
        <f t="shared" si="47"/>
        <v/>
      </c>
      <c r="T283" s="11" t="str">
        <f t="shared" si="48"/>
        <v/>
      </c>
      <c r="U283" s="11" t="str">
        <f t="shared" si="49"/>
        <v/>
      </c>
      <c r="V283" s="11" t="str">
        <f t="shared" si="50"/>
        <v/>
      </c>
      <c r="W283" s="11" t="str">
        <f t="shared" si="51"/>
        <v/>
      </c>
      <c r="X283" s="65" t="str">
        <f t="shared" si="52"/>
        <v/>
      </c>
      <c r="Y283" s="66" t="str">
        <f t="shared" si="53"/>
        <v/>
      </c>
      <c r="Z283" s="67" t="str">
        <f t="shared" si="54"/>
        <v/>
      </c>
      <c r="AA283" s="68" t="str">
        <f>IF(A283&lt;&gt;"", _xlfn.XLOOKUP(A283, node!$C$2:$C$500, node!$J$2:$J$500)*D283/O283, "")</f>
        <v/>
      </c>
      <c r="AB283" s="69" t="str">
        <f>IF(A283&lt;&gt;"", _xlfn.XLOOKUP(A283, node!$C$2:$C$500, node!$K$2:$K$500)*D283/O283, "")</f>
        <v/>
      </c>
      <c r="AC283" s="72" t="str">
        <f>IF(A283&lt;&gt;"",SUMIFS(node!$L$2:$L$500, node!$C$2:$C$500,"="&amp;A283, deployment!$C$2:$C$500,"&lt;&gt;"&amp;""),"")</f>
        <v/>
      </c>
      <c r="AD283" s="72" t="str">
        <f>IF(A283&lt;&gt;"",SUMIFS(node!$M$2:$M$500, node!$C$2:$C$500,"="&amp;A283, deployment!$C$2:$C$500,"&lt;&gt;"&amp;""),"")</f>
        <v/>
      </c>
    </row>
    <row r="284" spans="1:30" ht="15.75" customHeight="1" x14ac:dyDescent="0.25">
      <c r="A284" s="58" t="str">
        <f>IF(ISNONTEXT(node_raw[[#This Row],[Column2]]), "", node_raw[[#This Row],[Column2]])</f>
        <v/>
      </c>
      <c r="B284" s="60" t="str">
        <f>IF(A284&lt;&gt;"", _xlfn.XLOOKUP(A284, node!$C$2:$C$500, node!$D$2:$D$500), "")</f>
        <v/>
      </c>
      <c r="C284" s="61" t="str">
        <f>IF(A284&lt;&gt;"", _xlfn.XLOOKUP(A284, node!$C$2:$C$500, node!$E$2:$E$500), "")</f>
        <v/>
      </c>
      <c r="D284" s="61" t="str">
        <f>IF(A284&lt;&gt;"",COUNTIFS(node!$C$2:$C$500,"="&amp;A284, node!$C$2:$C$500,"&lt;&gt;"&amp;""),"")</f>
        <v/>
      </c>
      <c r="E284" s="62" t="str">
        <f>IF(A284&lt;&gt;"",SUMIFS(node!$F$2:$F$500, node!$C$2:$C$500,"="&amp;A284, node!$C$2:$C$500,"&lt;&gt;"&amp;"")/(B284*D284),"")</f>
        <v/>
      </c>
      <c r="F284" s="77" t="str">
        <f>IF(A284&lt;&gt;"",SUMIFS(node!$H$2:$H$500, node!$C$2:$C$500,"="&amp;A284, node!$C$2:$C$500,"&lt;&gt;"&amp;"")/(C284*D284),"")</f>
        <v/>
      </c>
      <c r="G284" s="75" t="str">
        <f>IF(A284&lt;&gt;"",SUMIFS(deployment!$F$2:$F$500, deployment!$D$2:$D$500,"="&amp;A284, deployment!$D$2:$D$500,"&lt;&gt;"&amp;""),"")</f>
        <v/>
      </c>
      <c r="H284" s="12" t="str">
        <f>IF(A284&lt;&gt;"",SUMIFS(deployment!$G$2:$G$500, deployment!$D$2:$D$500,"="&amp;A284, deployment!$D$2:$D$500,"&lt;&gt;"&amp;""),"")</f>
        <v/>
      </c>
      <c r="I284" s="13" t="str">
        <f>IF(A284&lt;&gt;"",SUMIFS(deployment!$H$2:$H$500, deployment!$D$2:$D$500,"="&amp;A284, deployment!$D$2:$D$500,"&lt;&gt;"&amp;""),"")</f>
        <v/>
      </c>
      <c r="J284" s="15" t="str">
        <f>IF(A284&lt;&gt;"",SUMIFS(deployment!$I$2:$I$500, deployment!$D$2:$D$500,"="&amp;A284, deployment!$D$2:$D$500,"&lt;&gt;"&amp;""),"")</f>
        <v/>
      </c>
      <c r="K284" s="43" t="str">
        <f>IF(A284&lt;&gt;"",SUMIFS(deployment!$J$2:$J$500, deployment!$D$2:$D$500,"="&amp;A284, deployment!$D$2:$D$500,"&lt;&gt;"&amp;""),"")</f>
        <v/>
      </c>
      <c r="L284" s="43" t="str">
        <f>IF(A284&lt;&gt;"",SUMIFS(deployment!$K$2:$K$500, deployment!$D$2:$D$500,"="&amp;A284, deployment!$D$2:$D$500,"&lt;&gt;"&amp;""),"")</f>
        <v/>
      </c>
      <c r="M284" s="43" t="str">
        <f>IF(A284&lt;&gt;"",SUMIFS(deployment!$L$2:$L$500, deployment!$D$2:$D$500,"="&amp;A284, deployment!$D$2:$D$500,"&lt;&gt;"&amp;""),"")</f>
        <v/>
      </c>
      <c r="N284" s="43" t="str">
        <f>IF(A284&lt;&gt;"",SUMIFS(deployment!$M$2:$M$500, deployment!$D$2:$D$500,"="&amp;A284, deployment!$D$2:$D$500,"&lt;&gt;"&amp;""),"")</f>
        <v/>
      </c>
      <c r="O284" s="63"/>
      <c r="P284" s="64" t="str">
        <f t="shared" si="44"/>
        <v/>
      </c>
      <c r="Q284" s="64" t="str">
        <f t="shared" si="45"/>
        <v/>
      </c>
      <c r="R284" s="11" t="str">
        <f t="shared" si="46"/>
        <v/>
      </c>
      <c r="S284" s="11" t="str">
        <f t="shared" si="47"/>
        <v/>
      </c>
      <c r="T284" s="11" t="str">
        <f t="shared" si="48"/>
        <v/>
      </c>
      <c r="U284" s="11" t="str">
        <f t="shared" si="49"/>
        <v/>
      </c>
      <c r="V284" s="11" t="str">
        <f t="shared" si="50"/>
        <v/>
      </c>
      <c r="W284" s="11" t="str">
        <f t="shared" si="51"/>
        <v/>
      </c>
      <c r="X284" s="65" t="str">
        <f t="shared" si="52"/>
        <v/>
      </c>
      <c r="Y284" s="66" t="str">
        <f t="shared" si="53"/>
        <v/>
      </c>
      <c r="Z284" s="67" t="str">
        <f t="shared" si="54"/>
        <v/>
      </c>
      <c r="AA284" s="68" t="str">
        <f>IF(A284&lt;&gt;"", _xlfn.XLOOKUP(A284, node!$C$2:$C$500, node!$J$2:$J$500)*D284/O284, "")</f>
        <v/>
      </c>
      <c r="AB284" s="69" t="str">
        <f>IF(A284&lt;&gt;"", _xlfn.XLOOKUP(A284, node!$C$2:$C$500, node!$K$2:$K$500)*D284/O284, "")</f>
        <v/>
      </c>
      <c r="AC284" s="72" t="str">
        <f>IF(A284&lt;&gt;"",SUMIFS(node!$L$2:$L$500, node!$C$2:$C$500,"="&amp;A284, deployment!$C$2:$C$500,"&lt;&gt;"&amp;""),"")</f>
        <v/>
      </c>
      <c r="AD284" s="72" t="str">
        <f>IF(A284&lt;&gt;"",SUMIFS(node!$M$2:$M$500, node!$C$2:$C$500,"="&amp;A284, deployment!$C$2:$C$500,"&lt;&gt;"&amp;""),"")</f>
        <v/>
      </c>
    </row>
    <row r="285" spans="1:30" ht="15.75" customHeight="1" x14ac:dyDescent="0.25">
      <c r="A285" s="58" t="str">
        <f>IF(ISNONTEXT(node_raw[[#This Row],[Column2]]), "", node_raw[[#This Row],[Column2]])</f>
        <v/>
      </c>
      <c r="B285" s="60" t="str">
        <f>IF(A285&lt;&gt;"", _xlfn.XLOOKUP(A285, node!$C$2:$C$500, node!$D$2:$D$500), "")</f>
        <v/>
      </c>
      <c r="C285" s="61" t="str">
        <f>IF(A285&lt;&gt;"", _xlfn.XLOOKUP(A285, node!$C$2:$C$500, node!$E$2:$E$500), "")</f>
        <v/>
      </c>
      <c r="D285" s="61" t="str">
        <f>IF(A285&lt;&gt;"",COUNTIFS(node!$C$2:$C$500,"="&amp;A285, node!$C$2:$C$500,"&lt;&gt;"&amp;""),"")</f>
        <v/>
      </c>
      <c r="E285" s="62" t="str">
        <f>IF(A285&lt;&gt;"",SUMIFS(node!$F$2:$F$500, node!$C$2:$C$500,"="&amp;A285, node!$C$2:$C$500,"&lt;&gt;"&amp;"")/(B285*D285),"")</f>
        <v/>
      </c>
      <c r="F285" s="77" t="str">
        <f>IF(A285&lt;&gt;"",SUMIFS(node!$H$2:$H$500, node!$C$2:$C$500,"="&amp;A285, node!$C$2:$C$500,"&lt;&gt;"&amp;"")/(C285*D285),"")</f>
        <v/>
      </c>
      <c r="G285" s="75" t="str">
        <f>IF(A285&lt;&gt;"",SUMIFS(deployment!$F$2:$F$500, deployment!$D$2:$D$500,"="&amp;A285, deployment!$D$2:$D$500,"&lt;&gt;"&amp;""),"")</f>
        <v/>
      </c>
      <c r="H285" s="12" t="str">
        <f>IF(A285&lt;&gt;"",SUMIFS(deployment!$G$2:$G$500, deployment!$D$2:$D$500,"="&amp;A285, deployment!$D$2:$D$500,"&lt;&gt;"&amp;""),"")</f>
        <v/>
      </c>
      <c r="I285" s="13" t="str">
        <f>IF(A285&lt;&gt;"",SUMIFS(deployment!$H$2:$H$500, deployment!$D$2:$D$500,"="&amp;A285, deployment!$D$2:$D$500,"&lt;&gt;"&amp;""),"")</f>
        <v/>
      </c>
      <c r="J285" s="15" t="str">
        <f>IF(A285&lt;&gt;"",SUMIFS(deployment!$I$2:$I$500, deployment!$D$2:$D$500,"="&amp;A285, deployment!$D$2:$D$500,"&lt;&gt;"&amp;""),"")</f>
        <v/>
      </c>
      <c r="K285" s="43" t="str">
        <f>IF(A285&lt;&gt;"",SUMIFS(deployment!$J$2:$J$500, deployment!$D$2:$D$500,"="&amp;A285, deployment!$D$2:$D$500,"&lt;&gt;"&amp;""),"")</f>
        <v/>
      </c>
      <c r="L285" s="43" t="str">
        <f>IF(A285&lt;&gt;"",SUMIFS(deployment!$K$2:$K$500, deployment!$D$2:$D$500,"="&amp;A285, deployment!$D$2:$D$500,"&lt;&gt;"&amp;""),"")</f>
        <v/>
      </c>
      <c r="M285" s="43" t="str">
        <f>IF(A285&lt;&gt;"",SUMIFS(deployment!$L$2:$L$500, deployment!$D$2:$D$500,"="&amp;A285, deployment!$D$2:$D$500,"&lt;&gt;"&amp;""),"")</f>
        <v/>
      </c>
      <c r="N285" s="43" t="str">
        <f>IF(A285&lt;&gt;"",SUMIFS(deployment!$M$2:$M$500, deployment!$D$2:$D$500,"="&amp;A285, deployment!$D$2:$D$500,"&lt;&gt;"&amp;""),"")</f>
        <v/>
      </c>
      <c r="O285" s="63"/>
      <c r="P285" s="64" t="str">
        <f t="shared" si="44"/>
        <v/>
      </c>
      <c r="Q285" s="64" t="str">
        <f t="shared" si="45"/>
        <v/>
      </c>
      <c r="R285" s="11" t="str">
        <f t="shared" si="46"/>
        <v/>
      </c>
      <c r="S285" s="11" t="str">
        <f t="shared" si="47"/>
        <v/>
      </c>
      <c r="T285" s="11" t="str">
        <f t="shared" si="48"/>
        <v/>
      </c>
      <c r="U285" s="11" t="str">
        <f t="shared" si="49"/>
        <v/>
      </c>
      <c r="V285" s="11" t="str">
        <f t="shared" si="50"/>
        <v/>
      </c>
      <c r="W285" s="11" t="str">
        <f t="shared" si="51"/>
        <v/>
      </c>
      <c r="X285" s="65" t="str">
        <f t="shared" si="52"/>
        <v/>
      </c>
      <c r="Y285" s="66" t="str">
        <f t="shared" si="53"/>
        <v/>
      </c>
      <c r="Z285" s="67" t="str">
        <f t="shared" si="54"/>
        <v/>
      </c>
      <c r="AA285" s="68" t="str">
        <f>IF(A285&lt;&gt;"", _xlfn.XLOOKUP(A285, node!$C$2:$C$500, node!$J$2:$J$500)*D285/O285, "")</f>
        <v/>
      </c>
      <c r="AB285" s="69" t="str">
        <f>IF(A285&lt;&gt;"", _xlfn.XLOOKUP(A285, node!$C$2:$C$500, node!$K$2:$K$500)*D285/O285, "")</f>
        <v/>
      </c>
      <c r="AC285" s="72" t="str">
        <f>IF(A285&lt;&gt;"",SUMIFS(node!$L$2:$L$500, node!$C$2:$C$500,"="&amp;A285, deployment!$C$2:$C$500,"&lt;&gt;"&amp;""),"")</f>
        <v/>
      </c>
      <c r="AD285" s="72" t="str">
        <f>IF(A285&lt;&gt;"",SUMIFS(node!$M$2:$M$500, node!$C$2:$C$500,"="&amp;A285, deployment!$C$2:$C$500,"&lt;&gt;"&amp;""),"")</f>
        <v/>
      </c>
    </row>
    <row r="286" spans="1:30" ht="15.75" customHeight="1" x14ac:dyDescent="0.25">
      <c r="A286" s="58" t="str">
        <f>IF(ISNONTEXT(node_raw[[#This Row],[Column2]]), "", node_raw[[#This Row],[Column2]])</f>
        <v/>
      </c>
      <c r="B286" s="60" t="str">
        <f>IF(A286&lt;&gt;"", _xlfn.XLOOKUP(A286, node!$C$2:$C$500, node!$D$2:$D$500), "")</f>
        <v/>
      </c>
      <c r="C286" s="61" t="str">
        <f>IF(A286&lt;&gt;"", _xlfn.XLOOKUP(A286, node!$C$2:$C$500, node!$E$2:$E$500), "")</f>
        <v/>
      </c>
      <c r="D286" s="61" t="str">
        <f>IF(A286&lt;&gt;"",COUNTIFS(node!$C$2:$C$500,"="&amp;A286, node!$C$2:$C$500,"&lt;&gt;"&amp;""),"")</f>
        <v/>
      </c>
      <c r="E286" s="62" t="str">
        <f>IF(A286&lt;&gt;"",SUMIFS(node!$F$2:$F$500, node!$C$2:$C$500,"="&amp;A286, node!$C$2:$C$500,"&lt;&gt;"&amp;"")/(B286*D286),"")</f>
        <v/>
      </c>
      <c r="F286" s="77" t="str">
        <f>IF(A286&lt;&gt;"",SUMIFS(node!$H$2:$H$500, node!$C$2:$C$500,"="&amp;A286, node!$C$2:$C$500,"&lt;&gt;"&amp;"")/(C286*D286),"")</f>
        <v/>
      </c>
      <c r="G286" s="75" t="str">
        <f>IF(A286&lt;&gt;"",SUMIFS(deployment!$F$2:$F$500, deployment!$D$2:$D$500,"="&amp;A286, deployment!$D$2:$D$500,"&lt;&gt;"&amp;""),"")</f>
        <v/>
      </c>
      <c r="H286" s="12" t="str">
        <f>IF(A286&lt;&gt;"",SUMIFS(deployment!$G$2:$G$500, deployment!$D$2:$D$500,"="&amp;A286, deployment!$D$2:$D$500,"&lt;&gt;"&amp;""),"")</f>
        <v/>
      </c>
      <c r="I286" s="13" t="str">
        <f>IF(A286&lt;&gt;"",SUMIFS(deployment!$H$2:$H$500, deployment!$D$2:$D$500,"="&amp;A286, deployment!$D$2:$D$500,"&lt;&gt;"&amp;""),"")</f>
        <v/>
      </c>
      <c r="J286" s="15" t="str">
        <f>IF(A286&lt;&gt;"",SUMIFS(deployment!$I$2:$I$500, deployment!$D$2:$D$500,"="&amp;A286, deployment!$D$2:$D$500,"&lt;&gt;"&amp;""),"")</f>
        <v/>
      </c>
      <c r="K286" s="43" t="str">
        <f>IF(A286&lt;&gt;"",SUMIFS(deployment!$J$2:$J$500, deployment!$D$2:$D$500,"="&amp;A286, deployment!$D$2:$D$500,"&lt;&gt;"&amp;""),"")</f>
        <v/>
      </c>
      <c r="L286" s="43" t="str">
        <f>IF(A286&lt;&gt;"",SUMIFS(deployment!$K$2:$K$500, deployment!$D$2:$D$500,"="&amp;A286, deployment!$D$2:$D$500,"&lt;&gt;"&amp;""),"")</f>
        <v/>
      </c>
      <c r="M286" s="43" t="str">
        <f>IF(A286&lt;&gt;"",SUMIFS(deployment!$L$2:$L$500, deployment!$D$2:$D$500,"="&amp;A286, deployment!$D$2:$D$500,"&lt;&gt;"&amp;""),"")</f>
        <v/>
      </c>
      <c r="N286" s="43" t="str">
        <f>IF(A286&lt;&gt;"",SUMIFS(deployment!$M$2:$M$500, deployment!$D$2:$D$500,"="&amp;A286, deployment!$D$2:$D$500,"&lt;&gt;"&amp;""),"")</f>
        <v/>
      </c>
      <c r="O286" s="63"/>
      <c r="P286" s="64" t="str">
        <f t="shared" si="44"/>
        <v/>
      </c>
      <c r="Q286" s="64" t="str">
        <f t="shared" si="45"/>
        <v/>
      </c>
      <c r="R286" s="11" t="str">
        <f t="shared" si="46"/>
        <v/>
      </c>
      <c r="S286" s="11" t="str">
        <f t="shared" si="47"/>
        <v/>
      </c>
      <c r="T286" s="11" t="str">
        <f t="shared" si="48"/>
        <v/>
      </c>
      <c r="U286" s="11" t="str">
        <f t="shared" si="49"/>
        <v/>
      </c>
      <c r="V286" s="11" t="str">
        <f t="shared" si="50"/>
        <v/>
      </c>
      <c r="W286" s="11" t="str">
        <f t="shared" si="51"/>
        <v/>
      </c>
      <c r="X286" s="65" t="str">
        <f t="shared" si="52"/>
        <v/>
      </c>
      <c r="Y286" s="66" t="str">
        <f t="shared" si="53"/>
        <v/>
      </c>
      <c r="Z286" s="67" t="str">
        <f t="shared" si="54"/>
        <v/>
      </c>
      <c r="AA286" s="68" t="str">
        <f>IF(A286&lt;&gt;"", _xlfn.XLOOKUP(A286, node!$C$2:$C$500, node!$J$2:$J$500)*D286/O286, "")</f>
        <v/>
      </c>
      <c r="AB286" s="69" t="str">
        <f>IF(A286&lt;&gt;"", _xlfn.XLOOKUP(A286, node!$C$2:$C$500, node!$K$2:$K$500)*D286/O286, "")</f>
        <v/>
      </c>
      <c r="AC286" s="72" t="str">
        <f>IF(A286&lt;&gt;"",SUMIFS(node!$L$2:$L$500, node!$C$2:$C$500,"="&amp;A286, deployment!$C$2:$C$500,"&lt;&gt;"&amp;""),"")</f>
        <v/>
      </c>
      <c r="AD286" s="72" t="str">
        <f>IF(A286&lt;&gt;"",SUMIFS(node!$M$2:$M$500, node!$C$2:$C$500,"="&amp;A286, deployment!$C$2:$C$500,"&lt;&gt;"&amp;""),"")</f>
        <v/>
      </c>
    </row>
    <row r="287" spans="1:30" ht="15.75" customHeight="1" x14ac:dyDescent="0.25">
      <c r="A287" s="58" t="str">
        <f>IF(ISNONTEXT(node_raw[[#This Row],[Column2]]), "", node_raw[[#This Row],[Column2]])</f>
        <v/>
      </c>
      <c r="B287" s="60" t="str">
        <f>IF(A287&lt;&gt;"", _xlfn.XLOOKUP(A287, node!$C$2:$C$500, node!$D$2:$D$500), "")</f>
        <v/>
      </c>
      <c r="C287" s="61" t="str">
        <f>IF(A287&lt;&gt;"", _xlfn.XLOOKUP(A287, node!$C$2:$C$500, node!$E$2:$E$500), "")</f>
        <v/>
      </c>
      <c r="D287" s="61" t="str">
        <f>IF(A287&lt;&gt;"",COUNTIFS(node!$C$2:$C$500,"="&amp;A287, node!$C$2:$C$500,"&lt;&gt;"&amp;""),"")</f>
        <v/>
      </c>
      <c r="E287" s="62" t="str">
        <f>IF(A287&lt;&gt;"",SUMIFS(node!$F$2:$F$500, node!$C$2:$C$500,"="&amp;A287, node!$C$2:$C$500,"&lt;&gt;"&amp;"")/(B287*D287),"")</f>
        <v/>
      </c>
      <c r="F287" s="77" t="str">
        <f>IF(A287&lt;&gt;"",SUMIFS(node!$H$2:$H$500, node!$C$2:$C$500,"="&amp;A287, node!$C$2:$C$500,"&lt;&gt;"&amp;"")/(C287*D287),"")</f>
        <v/>
      </c>
      <c r="G287" s="75" t="str">
        <f>IF(A287&lt;&gt;"",SUMIFS(deployment!$F$2:$F$500, deployment!$D$2:$D$500,"="&amp;A287, deployment!$D$2:$D$500,"&lt;&gt;"&amp;""),"")</f>
        <v/>
      </c>
      <c r="H287" s="12" t="str">
        <f>IF(A287&lt;&gt;"",SUMIFS(deployment!$G$2:$G$500, deployment!$D$2:$D$500,"="&amp;A287, deployment!$D$2:$D$500,"&lt;&gt;"&amp;""),"")</f>
        <v/>
      </c>
      <c r="I287" s="13" t="str">
        <f>IF(A287&lt;&gt;"",SUMIFS(deployment!$H$2:$H$500, deployment!$D$2:$D$500,"="&amp;A287, deployment!$D$2:$D$500,"&lt;&gt;"&amp;""),"")</f>
        <v/>
      </c>
      <c r="J287" s="15" t="str">
        <f>IF(A287&lt;&gt;"",SUMIFS(deployment!$I$2:$I$500, deployment!$D$2:$D$500,"="&amp;A287, deployment!$D$2:$D$500,"&lt;&gt;"&amp;""),"")</f>
        <v/>
      </c>
      <c r="K287" s="43" t="str">
        <f>IF(A287&lt;&gt;"",SUMIFS(deployment!$J$2:$J$500, deployment!$D$2:$D$500,"="&amp;A287, deployment!$D$2:$D$500,"&lt;&gt;"&amp;""),"")</f>
        <v/>
      </c>
      <c r="L287" s="43" t="str">
        <f>IF(A287&lt;&gt;"",SUMIFS(deployment!$K$2:$K$500, deployment!$D$2:$D$500,"="&amp;A287, deployment!$D$2:$D$500,"&lt;&gt;"&amp;""),"")</f>
        <v/>
      </c>
      <c r="M287" s="43" t="str">
        <f>IF(A287&lt;&gt;"",SUMIFS(deployment!$L$2:$L$500, deployment!$D$2:$D$500,"="&amp;A287, deployment!$D$2:$D$500,"&lt;&gt;"&amp;""),"")</f>
        <v/>
      </c>
      <c r="N287" s="43" t="str">
        <f>IF(A287&lt;&gt;"",SUMIFS(deployment!$M$2:$M$500, deployment!$D$2:$D$500,"="&amp;A287, deployment!$D$2:$D$500,"&lt;&gt;"&amp;""),"")</f>
        <v/>
      </c>
      <c r="O287" s="63"/>
      <c r="P287" s="64" t="str">
        <f t="shared" si="44"/>
        <v/>
      </c>
      <c r="Q287" s="64" t="str">
        <f t="shared" si="45"/>
        <v/>
      </c>
      <c r="R287" s="11" t="str">
        <f t="shared" si="46"/>
        <v/>
      </c>
      <c r="S287" s="11" t="str">
        <f t="shared" si="47"/>
        <v/>
      </c>
      <c r="T287" s="11" t="str">
        <f t="shared" si="48"/>
        <v/>
      </c>
      <c r="U287" s="11" t="str">
        <f t="shared" si="49"/>
        <v/>
      </c>
      <c r="V287" s="11" t="str">
        <f t="shared" si="50"/>
        <v/>
      </c>
      <c r="W287" s="11" t="str">
        <f t="shared" si="51"/>
        <v/>
      </c>
      <c r="X287" s="65" t="str">
        <f t="shared" si="52"/>
        <v/>
      </c>
      <c r="Y287" s="66" t="str">
        <f t="shared" si="53"/>
        <v/>
      </c>
      <c r="Z287" s="67" t="str">
        <f t="shared" si="54"/>
        <v/>
      </c>
      <c r="AA287" s="68" t="str">
        <f>IF(A287&lt;&gt;"", _xlfn.XLOOKUP(A287, node!$C$2:$C$500, node!$J$2:$J$500)*D287/O287, "")</f>
        <v/>
      </c>
      <c r="AB287" s="69" t="str">
        <f>IF(A287&lt;&gt;"", _xlfn.XLOOKUP(A287, node!$C$2:$C$500, node!$K$2:$K$500)*D287/O287, "")</f>
        <v/>
      </c>
      <c r="AC287" s="72" t="str">
        <f>IF(A287&lt;&gt;"",SUMIFS(node!$L$2:$L$500, node!$C$2:$C$500,"="&amp;A287, deployment!$C$2:$C$500,"&lt;&gt;"&amp;""),"")</f>
        <v/>
      </c>
      <c r="AD287" s="72" t="str">
        <f>IF(A287&lt;&gt;"",SUMIFS(node!$M$2:$M$500, node!$C$2:$C$500,"="&amp;A287, deployment!$C$2:$C$500,"&lt;&gt;"&amp;""),"")</f>
        <v/>
      </c>
    </row>
    <row r="288" spans="1:30" ht="15.75" customHeight="1" x14ac:dyDescent="0.25">
      <c r="A288" s="58" t="str">
        <f>IF(ISNONTEXT(node_raw[[#This Row],[Column2]]), "", node_raw[[#This Row],[Column2]])</f>
        <v/>
      </c>
      <c r="B288" s="60" t="str">
        <f>IF(A288&lt;&gt;"", _xlfn.XLOOKUP(A288, node!$C$2:$C$500, node!$D$2:$D$500), "")</f>
        <v/>
      </c>
      <c r="C288" s="61" t="str">
        <f>IF(A288&lt;&gt;"", _xlfn.XLOOKUP(A288, node!$C$2:$C$500, node!$E$2:$E$500), "")</f>
        <v/>
      </c>
      <c r="D288" s="61" t="str">
        <f>IF(A288&lt;&gt;"",COUNTIFS(node!$C$2:$C$500,"="&amp;A288, node!$C$2:$C$500,"&lt;&gt;"&amp;""),"")</f>
        <v/>
      </c>
      <c r="E288" s="62" t="str">
        <f>IF(A288&lt;&gt;"",SUMIFS(node!$F$2:$F$500, node!$C$2:$C$500,"="&amp;A288, node!$C$2:$C$500,"&lt;&gt;"&amp;"")/(B288*D288),"")</f>
        <v/>
      </c>
      <c r="F288" s="77" t="str">
        <f>IF(A288&lt;&gt;"",SUMIFS(node!$H$2:$H$500, node!$C$2:$C$500,"="&amp;A288, node!$C$2:$C$500,"&lt;&gt;"&amp;"")/(C288*D288),"")</f>
        <v/>
      </c>
      <c r="G288" s="75" t="str">
        <f>IF(A288&lt;&gt;"",SUMIFS(deployment!$F$2:$F$500, deployment!$D$2:$D$500,"="&amp;A288, deployment!$D$2:$D$500,"&lt;&gt;"&amp;""),"")</f>
        <v/>
      </c>
      <c r="H288" s="12" t="str">
        <f>IF(A288&lt;&gt;"",SUMIFS(deployment!$G$2:$G$500, deployment!$D$2:$D$500,"="&amp;A288, deployment!$D$2:$D$500,"&lt;&gt;"&amp;""),"")</f>
        <v/>
      </c>
      <c r="I288" s="13" t="str">
        <f>IF(A288&lt;&gt;"",SUMIFS(deployment!$H$2:$H$500, deployment!$D$2:$D$500,"="&amp;A288, deployment!$D$2:$D$500,"&lt;&gt;"&amp;""),"")</f>
        <v/>
      </c>
      <c r="J288" s="15" t="str">
        <f>IF(A288&lt;&gt;"",SUMIFS(deployment!$I$2:$I$500, deployment!$D$2:$D$500,"="&amp;A288, deployment!$D$2:$D$500,"&lt;&gt;"&amp;""),"")</f>
        <v/>
      </c>
      <c r="K288" s="43" t="str">
        <f>IF(A288&lt;&gt;"",SUMIFS(deployment!$J$2:$J$500, deployment!$D$2:$D$500,"="&amp;A288, deployment!$D$2:$D$500,"&lt;&gt;"&amp;""),"")</f>
        <v/>
      </c>
      <c r="L288" s="43" t="str">
        <f>IF(A288&lt;&gt;"",SUMIFS(deployment!$K$2:$K$500, deployment!$D$2:$D$500,"="&amp;A288, deployment!$D$2:$D$500,"&lt;&gt;"&amp;""),"")</f>
        <v/>
      </c>
      <c r="M288" s="43" t="str">
        <f>IF(A288&lt;&gt;"",SUMIFS(deployment!$L$2:$L$500, deployment!$D$2:$D$500,"="&amp;A288, deployment!$D$2:$D$500,"&lt;&gt;"&amp;""),"")</f>
        <v/>
      </c>
      <c r="N288" s="43" t="str">
        <f>IF(A288&lt;&gt;"",SUMIFS(deployment!$M$2:$M$500, deployment!$D$2:$D$500,"="&amp;A288, deployment!$D$2:$D$500,"&lt;&gt;"&amp;""),"")</f>
        <v/>
      </c>
      <c r="O288" s="63"/>
      <c r="P288" s="64" t="str">
        <f t="shared" si="44"/>
        <v/>
      </c>
      <c r="Q288" s="64" t="str">
        <f t="shared" si="45"/>
        <v/>
      </c>
      <c r="R288" s="11" t="str">
        <f t="shared" si="46"/>
        <v/>
      </c>
      <c r="S288" s="11" t="str">
        <f t="shared" si="47"/>
        <v/>
      </c>
      <c r="T288" s="11" t="str">
        <f t="shared" si="48"/>
        <v/>
      </c>
      <c r="U288" s="11" t="str">
        <f t="shared" si="49"/>
        <v/>
      </c>
      <c r="V288" s="11" t="str">
        <f t="shared" si="50"/>
        <v/>
      </c>
      <c r="W288" s="11" t="str">
        <f t="shared" si="51"/>
        <v/>
      </c>
      <c r="X288" s="65" t="str">
        <f t="shared" si="52"/>
        <v/>
      </c>
      <c r="Y288" s="66" t="str">
        <f t="shared" si="53"/>
        <v/>
      </c>
      <c r="Z288" s="67" t="str">
        <f t="shared" si="54"/>
        <v/>
      </c>
      <c r="AA288" s="68" t="str">
        <f>IF(A288&lt;&gt;"", _xlfn.XLOOKUP(A288, node!$C$2:$C$500, node!$J$2:$J$500)*D288/O288, "")</f>
        <v/>
      </c>
      <c r="AB288" s="69" t="str">
        <f>IF(A288&lt;&gt;"", _xlfn.XLOOKUP(A288, node!$C$2:$C$500, node!$K$2:$K$500)*D288/O288, "")</f>
        <v/>
      </c>
      <c r="AC288" s="72" t="str">
        <f>IF(A288&lt;&gt;"",SUMIFS(node!$L$2:$L$500, node!$C$2:$C$500,"="&amp;A288, deployment!$C$2:$C$500,"&lt;&gt;"&amp;""),"")</f>
        <v/>
      </c>
      <c r="AD288" s="72" t="str">
        <f>IF(A288&lt;&gt;"",SUMIFS(node!$M$2:$M$500, node!$C$2:$C$500,"="&amp;A288, deployment!$C$2:$C$500,"&lt;&gt;"&amp;""),"")</f>
        <v/>
      </c>
    </row>
    <row r="289" spans="1:30" ht="15.75" customHeight="1" x14ac:dyDescent="0.25">
      <c r="A289" s="58" t="str">
        <f>IF(ISNONTEXT(node_raw[[#This Row],[Column2]]), "", node_raw[[#This Row],[Column2]])</f>
        <v/>
      </c>
      <c r="B289" s="60" t="str">
        <f>IF(A289&lt;&gt;"", _xlfn.XLOOKUP(A289, node!$C$2:$C$500, node!$D$2:$D$500), "")</f>
        <v/>
      </c>
      <c r="C289" s="61" t="str">
        <f>IF(A289&lt;&gt;"", _xlfn.XLOOKUP(A289, node!$C$2:$C$500, node!$E$2:$E$500), "")</f>
        <v/>
      </c>
      <c r="D289" s="61" t="str">
        <f>IF(A289&lt;&gt;"",COUNTIFS(node!$C$2:$C$500,"="&amp;A289, node!$C$2:$C$500,"&lt;&gt;"&amp;""),"")</f>
        <v/>
      </c>
      <c r="E289" s="62" t="str">
        <f>IF(A289&lt;&gt;"",SUMIFS(node!$F$2:$F$500, node!$C$2:$C$500,"="&amp;A289, node!$C$2:$C$500,"&lt;&gt;"&amp;"")/(B289*D289),"")</f>
        <v/>
      </c>
      <c r="F289" s="77" t="str">
        <f>IF(A289&lt;&gt;"",SUMIFS(node!$H$2:$H$500, node!$C$2:$C$500,"="&amp;A289, node!$C$2:$C$500,"&lt;&gt;"&amp;"")/(C289*D289),"")</f>
        <v/>
      </c>
      <c r="G289" s="75" t="str">
        <f>IF(A289&lt;&gt;"",SUMIFS(deployment!$F$2:$F$500, deployment!$D$2:$D$500,"="&amp;A289, deployment!$D$2:$D$500,"&lt;&gt;"&amp;""),"")</f>
        <v/>
      </c>
      <c r="H289" s="12" t="str">
        <f>IF(A289&lt;&gt;"",SUMIFS(deployment!$G$2:$G$500, deployment!$D$2:$D$500,"="&amp;A289, deployment!$D$2:$D$500,"&lt;&gt;"&amp;""),"")</f>
        <v/>
      </c>
      <c r="I289" s="13" t="str">
        <f>IF(A289&lt;&gt;"",SUMIFS(deployment!$H$2:$H$500, deployment!$D$2:$D$500,"="&amp;A289, deployment!$D$2:$D$500,"&lt;&gt;"&amp;""),"")</f>
        <v/>
      </c>
      <c r="J289" s="15" t="str">
        <f>IF(A289&lt;&gt;"",SUMIFS(deployment!$I$2:$I$500, deployment!$D$2:$D$500,"="&amp;A289, deployment!$D$2:$D$500,"&lt;&gt;"&amp;""),"")</f>
        <v/>
      </c>
      <c r="K289" s="43" t="str">
        <f>IF(A289&lt;&gt;"",SUMIFS(deployment!$J$2:$J$500, deployment!$D$2:$D$500,"="&amp;A289, deployment!$D$2:$D$500,"&lt;&gt;"&amp;""),"")</f>
        <v/>
      </c>
      <c r="L289" s="43" t="str">
        <f>IF(A289&lt;&gt;"",SUMIFS(deployment!$K$2:$K$500, deployment!$D$2:$D$500,"="&amp;A289, deployment!$D$2:$D$500,"&lt;&gt;"&amp;""),"")</f>
        <v/>
      </c>
      <c r="M289" s="43" t="str">
        <f>IF(A289&lt;&gt;"",SUMIFS(deployment!$L$2:$L$500, deployment!$D$2:$D$500,"="&amp;A289, deployment!$D$2:$D$500,"&lt;&gt;"&amp;""),"")</f>
        <v/>
      </c>
      <c r="N289" s="43" t="str">
        <f>IF(A289&lt;&gt;"",SUMIFS(deployment!$M$2:$M$500, deployment!$D$2:$D$500,"="&amp;A289, deployment!$D$2:$D$500,"&lt;&gt;"&amp;""),"")</f>
        <v/>
      </c>
      <c r="O289" s="63"/>
      <c r="P289" s="64" t="str">
        <f t="shared" si="44"/>
        <v/>
      </c>
      <c r="Q289" s="64" t="str">
        <f t="shared" si="45"/>
        <v/>
      </c>
      <c r="R289" s="11" t="str">
        <f t="shared" si="46"/>
        <v/>
      </c>
      <c r="S289" s="11" t="str">
        <f t="shared" si="47"/>
        <v/>
      </c>
      <c r="T289" s="11" t="str">
        <f t="shared" si="48"/>
        <v/>
      </c>
      <c r="U289" s="11" t="str">
        <f t="shared" si="49"/>
        <v/>
      </c>
      <c r="V289" s="11" t="str">
        <f t="shared" si="50"/>
        <v/>
      </c>
      <c r="W289" s="11" t="str">
        <f t="shared" si="51"/>
        <v/>
      </c>
      <c r="X289" s="65" t="str">
        <f t="shared" si="52"/>
        <v/>
      </c>
      <c r="Y289" s="66" t="str">
        <f t="shared" si="53"/>
        <v/>
      </c>
      <c r="Z289" s="67" t="str">
        <f t="shared" si="54"/>
        <v/>
      </c>
      <c r="AA289" s="68" t="str">
        <f>IF(A289&lt;&gt;"", _xlfn.XLOOKUP(A289, node!$C$2:$C$500, node!$J$2:$J$500)*D289/O289, "")</f>
        <v/>
      </c>
      <c r="AB289" s="69" t="str">
        <f>IF(A289&lt;&gt;"", _xlfn.XLOOKUP(A289, node!$C$2:$C$500, node!$K$2:$K$500)*D289/O289, "")</f>
        <v/>
      </c>
      <c r="AC289" s="72" t="str">
        <f>IF(A289&lt;&gt;"",SUMIFS(node!$L$2:$L$500, node!$C$2:$C$500,"="&amp;A289, deployment!$C$2:$C$500,"&lt;&gt;"&amp;""),"")</f>
        <v/>
      </c>
      <c r="AD289" s="72" t="str">
        <f>IF(A289&lt;&gt;"",SUMIFS(node!$M$2:$M$500, node!$C$2:$C$500,"="&amp;A289, deployment!$C$2:$C$500,"&lt;&gt;"&amp;""),"")</f>
        <v/>
      </c>
    </row>
    <row r="290" spans="1:30" ht="15.75" customHeight="1" x14ac:dyDescent="0.25">
      <c r="A290" s="58" t="str">
        <f>IF(ISNONTEXT(node_raw[[#This Row],[Column2]]), "", node_raw[[#This Row],[Column2]])</f>
        <v/>
      </c>
      <c r="B290" s="60" t="str">
        <f>IF(A290&lt;&gt;"", _xlfn.XLOOKUP(A290, node!$C$2:$C$500, node!$D$2:$D$500), "")</f>
        <v/>
      </c>
      <c r="C290" s="61" t="str">
        <f>IF(A290&lt;&gt;"", _xlfn.XLOOKUP(A290, node!$C$2:$C$500, node!$E$2:$E$500), "")</f>
        <v/>
      </c>
      <c r="D290" s="61" t="str">
        <f>IF(A290&lt;&gt;"",COUNTIFS(node!$C$2:$C$500,"="&amp;A290, node!$C$2:$C$500,"&lt;&gt;"&amp;""),"")</f>
        <v/>
      </c>
      <c r="E290" s="62" t="str">
        <f>IF(A290&lt;&gt;"",SUMIFS(node!$F$2:$F$500, node!$C$2:$C$500,"="&amp;A290, node!$C$2:$C$500,"&lt;&gt;"&amp;"")/(B290*D290),"")</f>
        <v/>
      </c>
      <c r="F290" s="77" t="str">
        <f>IF(A290&lt;&gt;"",SUMIFS(node!$H$2:$H$500, node!$C$2:$C$500,"="&amp;A290, node!$C$2:$C$500,"&lt;&gt;"&amp;"")/(C290*D290),"")</f>
        <v/>
      </c>
      <c r="G290" s="75" t="str">
        <f>IF(A290&lt;&gt;"",SUMIFS(deployment!$F$2:$F$500, deployment!$D$2:$D$500,"="&amp;A290, deployment!$D$2:$D$500,"&lt;&gt;"&amp;""),"")</f>
        <v/>
      </c>
      <c r="H290" s="12" t="str">
        <f>IF(A290&lt;&gt;"",SUMIFS(deployment!$G$2:$G$500, deployment!$D$2:$D$500,"="&amp;A290, deployment!$D$2:$D$500,"&lt;&gt;"&amp;""),"")</f>
        <v/>
      </c>
      <c r="I290" s="13" t="str">
        <f>IF(A290&lt;&gt;"",SUMIFS(deployment!$H$2:$H$500, deployment!$D$2:$D$500,"="&amp;A290, deployment!$D$2:$D$500,"&lt;&gt;"&amp;""),"")</f>
        <v/>
      </c>
      <c r="J290" s="15" t="str">
        <f>IF(A290&lt;&gt;"",SUMIFS(deployment!$I$2:$I$500, deployment!$D$2:$D$500,"="&amp;A290, deployment!$D$2:$D$500,"&lt;&gt;"&amp;""),"")</f>
        <v/>
      </c>
      <c r="K290" s="43" t="str">
        <f>IF(A290&lt;&gt;"",SUMIFS(deployment!$J$2:$J$500, deployment!$D$2:$D$500,"="&amp;A290, deployment!$D$2:$D$500,"&lt;&gt;"&amp;""),"")</f>
        <v/>
      </c>
      <c r="L290" s="43" t="str">
        <f>IF(A290&lt;&gt;"",SUMIFS(deployment!$K$2:$K$500, deployment!$D$2:$D$500,"="&amp;A290, deployment!$D$2:$D$500,"&lt;&gt;"&amp;""),"")</f>
        <v/>
      </c>
      <c r="M290" s="43" t="str">
        <f>IF(A290&lt;&gt;"",SUMIFS(deployment!$L$2:$L$500, deployment!$D$2:$D$500,"="&amp;A290, deployment!$D$2:$D$500,"&lt;&gt;"&amp;""),"")</f>
        <v/>
      </c>
      <c r="N290" s="43" t="str">
        <f>IF(A290&lt;&gt;"",SUMIFS(deployment!$M$2:$M$500, deployment!$D$2:$D$500,"="&amp;A290, deployment!$D$2:$D$500,"&lt;&gt;"&amp;""),"")</f>
        <v/>
      </c>
      <c r="O290" s="63"/>
      <c r="P290" s="64" t="str">
        <f t="shared" si="44"/>
        <v/>
      </c>
      <c r="Q290" s="64" t="str">
        <f t="shared" si="45"/>
        <v/>
      </c>
      <c r="R290" s="11" t="str">
        <f t="shared" si="46"/>
        <v/>
      </c>
      <c r="S290" s="11" t="str">
        <f t="shared" si="47"/>
        <v/>
      </c>
      <c r="T290" s="11" t="str">
        <f t="shared" si="48"/>
        <v/>
      </c>
      <c r="U290" s="11" t="str">
        <f t="shared" si="49"/>
        <v/>
      </c>
      <c r="V290" s="11" t="str">
        <f t="shared" si="50"/>
        <v/>
      </c>
      <c r="W290" s="11" t="str">
        <f t="shared" si="51"/>
        <v/>
      </c>
      <c r="X290" s="65" t="str">
        <f t="shared" si="52"/>
        <v/>
      </c>
      <c r="Y290" s="66" t="str">
        <f t="shared" si="53"/>
        <v/>
      </c>
      <c r="Z290" s="67" t="str">
        <f t="shared" si="54"/>
        <v/>
      </c>
      <c r="AA290" s="68" t="str">
        <f>IF(A290&lt;&gt;"", _xlfn.XLOOKUP(A290, node!$C$2:$C$500, node!$J$2:$J$500)*D290/O290, "")</f>
        <v/>
      </c>
      <c r="AB290" s="69" t="str">
        <f>IF(A290&lt;&gt;"", _xlfn.XLOOKUP(A290, node!$C$2:$C$500, node!$K$2:$K$500)*D290/O290, "")</f>
        <v/>
      </c>
      <c r="AC290" s="72" t="str">
        <f>IF(A290&lt;&gt;"",SUMIFS(node!$L$2:$L$500, node!$C$2:$C$500,"="&amp;A290, deployment!$C$2:$C$500,"&lt;&gt;"&amp;""),"")</f>
        <v/>
      </c>
      <c r="AD290" s="72" t="str">
        <f>IF(A290&lt;&gt;"",SUMIFS(node!$M$2:$M$500, node!$C$2:$C$500,"="&amp;A290, deployment!$C$2:$C$500,"&lt;&gt;"&amp;""),"")</f>
        <v/>
      </c>
    </row>
    <row r="291" spans="1:30" ht="15.75" customHeight="1" x14ac:dyDescent="0.25">
      <c r="A291" s="58" t="str">
        <f>IF(ISNONTEXT(node_raw[[#This Row],[Column2]]), "", node_raw[[#This Row],[Column2]])</f>
        <v/>
      </c>
      <c r="B291" s="60" t="str">
        <f>IF(A291&lt;&gt;"", _xlfn.XLOOKUP(A291, node!$C$2:$C$500, node!$D$2:$D$500), "")</f>
        <v/>
      </c>
      <c r="C291" s="61" t="str">
        <f>IF(A291&lt;&gt;"", _xlfn.XLOOKUP(A291, node!$C$2:$C$500, node!$E$2:$E$500), "")</f>
        <v/>
      </c>
      <c r="D291" s="61" t="str">
        <f>IF(A291&lt;&gt;"",COUNTIFS(node!$C$2:$C$500,"="&amp;A291, node!$C$2:$C$500,"&lt;&gt;"&amp;""),"")</f>
        <v/>
      </c>
      <c r="E291" s="62" t="str">
        <f>IF(A291&lt;&gt;"",SUMIFS(node!$F$2:$F$500, node!$C$2:$C$500,"="&amp;A291, node!$C$2:$C$500,"&lt;&gt;"&amp;"")/(B291*D291),"")</f>
        <v/>
      </c>
      <c r="F291" s="77" t="str">
        <f>IF(A291&lt;&gt;"",SUMIFS(node!$H$2:$H$500, node!$C$2:$C$500,"="&amp;A291, node!$C$2:$C$500,"&lt;&gt;"&amp;"")/(C291*D291),"")</f>
        <v/>
      </c>
      <c r="G291" s="75" t="str">
        <f>IF(A291&lt;&gt;"",SUMIFS(deployment!$F$2:$F$500, deployment!$D$2:$D$500,"="&amp;A291, deployment!$D$2:$D$500,"&lt;&gt;"&amp;""),"")</f>
        <v/>
      </c>
      <c r="H291" s="12" t="str">
        <f>IF(A291&lt;&gt;"",SUMIFS(deployment!$G$2:$G$500, deployment!$D$2:$D$500,"="&amp;A291, deployment!$D$2:$D$500,"&lt;&gt;"&amp;""),"")</f>
        <v/>
      </c>
      <c r="I291" s="13" t="str">
        <f>IF(A291&lt;&gt;"",SUMIFS(deployment!$H$2:$H$500, deployment!$D$2:$D$500,"="&amp;A291, deployment!$D$2:$D$500,"&lt;&gt;"&amp;""),"")</f>
        <v/>
      </c>
      <c r="J291" s="15" t="str">
        <f>IF(A291&lt;&gt;"",SUMIFS(deployment!$I$2:$I$500, deployment!$D$2:$D$500,"="&amp;A291, deployment!$D$2:$D$500,"&lt;&gt;"&amp;""),"")</f>
        <v/>
      </c>
      <c r="K291" s="43" t="str">
        <f>IF(A291&lt;&gt;"",SUMIFS(deployment!$J$2:$J$500, deployment!$D$2:$D$500,"="&amp;A291, deployment!$D$2:$D$500,"&lt;&gt;"&amp;""),"")</f>
        <v/>
      </c>
      <c r="L291" s="43" t="str">
        <f>IF(A291&lt;&gt;"",SUMIFS(deployment!$K$2:$K$500, deployment!$D$2:$D$500,"="&amp;A291, deployment!$D$2:$D$500,"&lt;&gt;"&amp;""),"")</f>
        <v/>
      </c>
      <c r="M291" s="43" t="str">
        <f>IF(A291&lt;&gt;"",SUMIFS(deployment!$L$2:$L$500, deployment!$D$2:$D$500,"="&amp;A291, deployment!$D$2:$D$500,"&lt;&gt;"&amp;""),"")</f>
        <v/>
      </c>
      <c r="N291" s="43" t="str">
        <f>IF(A291&lt;&gt;"",SUMIFS(deployment!$M$2:$M$500, deployment!$D$2:$D$500,"="&amp;A291, deployment!$D$2:$D$500,"&lt;&gt;"&amp;""),"")</f>
        <v/>
      </c>
      <c r="O291" s="63"/>
      <c r="P291" s="64" t="str">
        <f t="shared" si="44"/>
        <v/>
      </c>
      <c r="Q291" s="64" t="str">
        <f t="shared" si="45"/>
        <v/>
      </c>
      <c r="R291" s="11" t="str">
        <f t="shared" si="46"/>
        <v/>
      </c>
      <c r="S291" s="11" t="str">
        <f t="shared" si="47"/>
        <v/>
      </c>
      <c r="T291" s="11" t="str">
        <f t="shared" si="48"/>
        <v/>
      </c>
      <c r="U291" s="11" t="str">
        <f t="shared" si="49"/>
        <v/>
      </c>
      <c r="V291" s="11" t="str">
        <f t="shared" si="50"/>
        <v/>
      </c>
      <c r="W291" s="11" t="str">
        <f t="shared" si="51"/>
        <v/>
      </c>
      <c r="X291" s="65" t="str">
        <f t="shared" si="52"/>
        <v/>
      </c>
      <c r="Y291" s="66" t="str">
        <f t="shared" si="53"/>
        <v/>
      </c>
      <c r="Z291" s="67" t="str">
        <f t="shared" si="54"/>
        <v/>
      </c>
      <c r="AA291" s="68" t="str">
        <f>IF(A291&lt;&gt;"", _xlfn.XLOOKUP(A291, node!$C$2:$C$500, node!$J$2:$J$500)*D291/O291, "")</f>
        <v/>
      </c>
      <c r="AB291" s="69" t="str">
        <f>IF(A291&lt;&gt;"", _xlfn.XLOOKUP(A291, node!$C$2:$C$500, node!$K$2:$K$500)*D291/O291, "")</f>
        <v/>
      </c>
      <c r="AC291" s="72" t="str">
        <f>IF(A291&lt;&gt;"",SUMIFS(node!$L$2:$L$500, node!$C$2:$C$500,"="&amp;A291, deployment!$C$2:$C$500,"&lt;&gt;"&amp;""),"")</f>
        <v/>
      </c>
      <c r="AD291" s="72" t="str">
        <f>IF(A291&lt;&gt;"",SUMIFS(node!$M$2:$M$500, node!$C$2:$C$500,"="&amp;A291, deployment!$C$2:$C$500,"&lt;&gt;"&amp;""),"")</f>
        <v/>
      </c>
    </row>
    <row r="292" spans="1:30" ht="15.75" customHeight="1" x14ac:dyDescent="0.25">
      <c r="A292" s="58" t="str">
        <f>IF(ISNONTEXT(node_raw[[#This Row],[Column2]]), "", node_raw[[#This Row],[Column2]])</f>
        <v/>
      </c>
      <c r="B292" s="60" t="str">
        <f>IF(A292&lt;&gt;"", _xlfn.XLOOKUP(A292, node!$C$2:$C$500, node!$D$2:$D$500), "")</f>
        <v/>
      </c>
      <c r="C292" s="61" t="str">
        <f>IF(A292&lt;&gt;"", _xlfn.XLOOKUP(A292, node!$C$2:$C$500, node!$E$2:$E$500), "")</f>
        <v/>
      </c>
      <c r="D292" s="61" t="str">
        <f>IF(A292&lt;&gt;"",COUNTIFS(node!$C$2:$C$500,"="&amp;A292, node!$C$2:$C$500,"&lt;&gt;"&amp;""),"")</f>
        <v/>
      </c>
      <c r="E292" s="62" t="str">
        <f>IF(A292&lt;&gt;"",SUMIFS(node!$F$2:$F$500, node!$C$2:$C$500,"="&amp;A292, node!$C$2:$C$500,"&lt;&gt;"&amp;"")/(B292*D292),"")</f>
        <v/>
      </c>
      <c r="F292" s="77" t="str">
        <f>IF(A292&lt;&gt;"",SUMIFS(node!$H$2:$H$500, node!$C$2:$C$500,"="&amp;A292, node!$C$2:$C$500,"&lt;&gt;"&amp;"")/(C292*D292),"")</f>
        <v/>
      </c>
      <c r="G292" s="75" t="str">
        <f>IF(A292&lt;&gt;"",SUMIFS(deployment!$F$2:$F$500, deployment!$D$2:$D$500,"="&amp;A292, deployment!$D$2:$D$500,"&lt;&gt;"&amp;""),"")</f>
        <v/>
      </c>
      <c r="H292" s="12" t="str">
        <f>IF(A292&lt;&gt;"",SUMIFS(deployment!$G$2:$G$500, deployment!$D$2:$D$500,"="&amp;A292, deployment!$D$2:$D$500,"&lt;&gt;"&amp;""),"")</f>
        <v/>
      </c>
      <c r="I292" s="13" t="str">
        <f>IF(A292&lt;&gt;"",SUMIFS(deployment!$H$2:$H$500, deployment!$D$2:$D$500,"="&amp;A292, deployment!$D$2:$D$500,"&lt;&gt;"&amp;""),"")</f>
        <v/>
      </c>
      <c r="J292" s="15" t="str">
        <f>IF(A292&lt;&gt;"",SUMIFS(deployment!$I$2:$I$500, deployment!$D$2:$D$500,"="&amp;A292, deployment!$D$2:$D$500,"&lt;&gt;"&amp;""),"")</f>
        <v/>
      </c>
      <c r="K292" s="43" t="str">
        <f>IF(A292&lt;&gt;"",SUMIFS(deployment!$J$2:$J$500, deployment!$D$2:$D$500,"="&amp;A292, deployment!$D$2:$D$500,"&lt;&gt;"&amp;""),"")</f>
        <v/>
      </c>
      <c r="L292" s="43" t="str">
        <f>IF(A292&lt;&gt;"",SUMIFS(deployment!$K$2:$K$500, deployment!$D$2:$D$500,"="&amp;A292, deployment!$D$2:$D$500,"&lt;&gt;"&amp;""),"")</f>
        <v/>
      </c>
      <c r="M292" s="43" t="str">
        <f>IF(A292&lt;&gt;"",SUMIFS(deployment!$L$2:$L$500, deployment!$D$2:$D$500,"="&amp;A292, deployment!$D$2:$D$500,"&lt;&gt;"&amp;""),"")</f>
        <v/>
      </c>
      <c r="N292" s="43" t="str">
        <f>IF(A292&lt;&gt;"",SUMIFS(deployment!$M$2:$M$500, deployment!$D$2:$D$500,"="&amp;A292, deployment!$D$2:$D$500,"&lt;&gt;"&amp;""),"")</f>
        <v/>
      </c>
      <c r="O292" s="63"/>
      <c r="P292" s="64" t="str">
        <f t="shared" si="44"/>
        <v/>
      </c>
      <c r="Q292" s="64" t="str">
        <f t="shared" si="45"/>
        <v/>
      </c>
      <c r="R292" s="11" t="str">
        <f t="shared" si="46"/>
        <v/>
      </c>
      <c r="S292" s="11" t="str">
        <f t="shared" si="47"/>
        <v/>
      </c>
      <c r="T292" s="11" t="str">
        <f t="shared" si="48"/>
        <v/>
      </c>
      <c r="U292" s="11" t="str">
        <f t="shared" si="49"/>
        <v/>
      </c>
      <c r="V292" s="11" t="str">
        <f t="shared" si="50"/>
        <v/>
      </c>
      <c r="W292" s="11" t="str">
        <f t="shared" si="51"/>
        <v/>
      </c>
      <c r="X292" s="65" t="str">
        <f t="shared" si="52"/>
        <v/>
      </c>
      <c r="Y292" s="66" t="str">
        <f t="shared" si="53"/>
        <v/>
      </c>
      <c r="Z292" s="67" t="str">
        <f t="shared" si="54"/>
        <v/>
      </c>
      <c r="AA292" s="68" t="str">
        <f>IF(A292&lt;&gt;"", _xlfn.XLOOKUP(A292, node!$C$2:$C$500, node!$J$2:$J$500)*D292/O292, "")</f>
        <v/>
      </c>
      <c r="AB292" s="69" t="str">
        <f>IF(A292&lt;&gt;"", _xlfn.XLOOKUP(A292, node!$C$2:$C$500, node!$K$2:$K$500)*D292/O292, "")</f>
        <v/>
      </c>
      <c r="AC292" s="72" t="str">
        <f>IF(A292&lt;&gt;"",SUMIFS(node!$L$2:$L$500, node!$C$2:$C$500,"="&amp;A292, deployment!$C$2:$C$500,"&lt;&gt;"&amp;""),"")</f>
        <v/>
      </c>
      <c r="AD292" s="72" t="str">
        <f>IF(A292&lt;&gt;"",SUMIFS(node!$M$2:$M$500, node!$C$2:$C$500,"="&amp;A292, deployment!$C$2:$C$500,"&lt;&gt;"&amp;""),"")</f>
        <v/>
      </c>
    </row>
    <row r="293" spans="1:30" ht="15.75" customHeight="1" x14ac:dyDescent="0.25">
      <c r="A293" s="58" t="str">
        <f>IF(ISNONTEXT(node_raw[[#This Row],[Column2]]), "", node_raw[[#This Row],[Column2]])</f>
        <v/>
      </c>
      <c r="B293" s="60" t="str">
        <f>IF(A293&lt;&gt;"", _xlfn.XLOOKUP(A293, node!$C$2:$C$500, node!$D$2:$D$500), "")</f>
        <v/>
      </c>
      <c r="C293" s="61" t="str">
        <f>IF(A293&lt;&gt;"", _xlfn.XLOOKUP(A293, node!$C$2:$C$500, node!$E$2:$E$500), "")</f>
        <v/>
      </c>
      <c r="D293" s="61" t="str">
        <f>IF(A293&lt;&gt;"",COUNTIFS(node!$C$2:$C$500,"="&amp;A293, node!$C$2:$C$500,"&lt;&gt;"&amp;""),"")</f>
        <v/>
      </c>
      <c r="E293" s="62" t="str">
        <f>IF(A293&lt;&gt;"",SUMIFS(node!$F$2:$F$500, node!$C$2:$C$500,"="&amp;A293, node!$C$2:$C$500,"&lt;&gt;"&amp;"")/(B293*D293),"")</f>
        <v/>
      </c>
      <c r="F293" s="77" t="str">
        <f>IF(A293&lt;&gt;"",SUMIFS(node!$H$2:$H$500, node!$C$2:$C$500,"="&amp;A293, node!$C$2:$C$500,"&lt;&gt;"&amp;"")/(C293*D293),"")</f>
        <v/>
      </c>
      <c r="G293" s="75" t="str">
        <f>IF(A293&lt;&gt;"",SUMIFS(deployment!$F$2:$F$500, deployment!$D$2:$D$500,"="&amp;A293, deployment!$D$2:$D$500,"&lt;&gt;"&amp;""),"")</f>
        <v/>
      </c>
      <c r="H293" s="12" t="str">
        <f>IF(A293&lt;&gt;"",SUMIFS(deployment!$G$2:$G$500, deployment!$D$2:$D$500,"="&amp;A293, deployment!$D$2:$D$500,"&lt;&gt;"&amp;""),"")</f>
        <v/>
      </c>
      <c r="I293" s="13" t="str">
        <f>IF(A293&lt;&gt;"",SUMIFS(deployment!$H$2:$H$500, deployment!$D$2:$D$500,"="&amp;A293, deployment!$D$2:$D$500,"&lt;&gt;"&amp;""),"")</f>
        <v/>
      </c>
      <c r="J293" s="15" t="str">
        <f>IF(A293&lt;&gt;"",SUMIFS(deployment!$I$2:$I$500, deployment!$D$2:$D$500,"="&amp;A293, deployment!$D$2:$D$500,"&lt;&gt;"&amp;""),"")</f>
        <v/>
      </c>
      <c r="K293" s="43" t="str">
        <f>IF(A293&lt;&gt;"",SUMIFS(deployment!$J$2:$J$500, deployment!$D$2:$D$500,"="&amp;A293, deployment!$D$2:$D$500,"&lt;&gt;"&amp;""),"")</f>
        <v/>
      </c>
      <c r="L293" s="43" t="str">
        <f>IF(A293&lt;&gt;"",SUMIFS(deployment!$K$2:$K$500, deployment!$D$2:$D$500,"="&amp;A293, deployment!$D$2:$D$500,"&lt;&gt;"&amp;""),"")</f>
        <v/>
      </c>
      <c r="M293" s="43" t="str">
        <f>IF(A293&lt;&gt;"",SUMIFS(deployment!$L$2:$L$500, deployment!$D$2:$D$500,"="&amp;A293, deployment!$D$2:$D$500,"&lt;&gt;"&amp;""),"")</f>
        <v/>
      </c>
      <c r="N293" s="43" t="str">
        <f>IF(A293&lt;&gt;"",SUMIFS(deployment!$M$2:$M$500, deployment!$D$2:$D$500,"="&amp;A293, deployment!$D$2:$D$500,"&lt;&gt;"&amp;""),"")</f>
        <v/>
      </c>
      <c r="O293" s="63"/>
      <c r="P293" s="64" t="str">
        <f t="shared" si="44"/>
        <v/>
      </c>
      <c r="Q293" s="64" t="str">
        <f t="shared" si="45"/>
        <v/>
      </c>
      <c r="R293" s="11" t="str">
        <f t="shared" si="46"/>
        <v/>
      </c>
      <c r="S293" s="11" t="str">
        <f t="shared" si="47"/>
        <v/>
      </c>
      <c r="T293" s="11" t="str">
        <f t="shared" si="48"/>
        <v/>
      </c>
      <c r="U293" s="11" t="str">
        <f t="shared" si="49"/>
        <v/>
      </c>
      <c r="V293" s="11" t="str">
        <f t="shared" si="50"/>
        <v/>
      </c>
      <c r="W293" s="11" t="str">
        <f t="shared" si="51"/>
        <v/>
      </c>
      <c r="X293" s="65" t="str">
        <f t="shared" si="52"/>
        <v/>
      </c>
      <c r="Y293" s="66" t="str">
        <f t="shared" si="53"/>
        <v/>
      </c>
      <c r="Z293" s="67" t="str">
        <f t="shared" si="54"/>
        <v/>
      </c>
      <c r="AA293" s="68" t="str">
        <f>IF(A293&lt;&gt;"", _xlfn.XLOOKUP(A293, node!$C$2:$C$500, node!$J$2:$J$500)*D293/O293, "")</f>
        <v/>
      </c>
      <c r="AB293" s="69" t="str">
        <f>IF(A293&lt;&gt;"", _xlfn.XLOOKUP(A293, node!$C$2:$C$500, node!$K$2:$K$500)*D293/O293, "")</f>
        <v/>
      </c>
      <c r="AC293" s="72" t="str">
        <f>IF(A293&lt;&gt;"",SUMIFS(node!$L$2:$L$500, node!$C$2:$C$500,"="&amp;A293, deployment!$C$2:$C$500,"&lt;&gt;"&amp;""),"")</f>
        <v/>
      </c>
      <c r="AD293" s="72" t="str">
        <f>IF(A293&lt;&gt;"",SUMIFS(node!$M$2:$M$500, node!$C$2:$C$500,"="&amp;A293, deployment!$C$2:$C$500,"&lt;&gt;"&amp;""),"")</f>
        <v/>
      </c>
    </row>
    <row r="294" spans="1:30" ht="15.75" customHeight="1" x14ac:dyDescent="0.25">
      <c r="A294" s="58" t="str">
        <f>IF(ISNONTEXT(node_raw[[#This Row],[Column2]]), "", node_raw[[#This Row],[Column2]])</f>
        <v/>
      </c>
      <c r="B294" s="60" t="str">
        <f>IF(A294&lt;&gt;"", _xlfn.XLOOKUP(A294, node!$C$2:$C$500, node!$D$2:$D$500), "")</f>
        <v/>
      </c>
      <c r="C294" s="61" t="str">
        <f>IF(A294&lt;&gt;"", _xlfn.XLOOKUP(A294, node!$C$2:$C$500, node!$E$2:$E$500), "")</f>
        <v/>
      </c>
      <c r="D294" s="61" t="str">
        <f>IF(A294&lt;&gt;"",COUNTIFS(node!$C$2:$C$500,"="&amp;A294, node!$C$2:$C$500,"&lt;&gt;"&amp;""),"")</f>
        <v/>
      </c>
      <c r="E294" s="62" t="str">
        <f>IF(A294&lt;&gt;"",SUMIFS(node!$F$2:$F$500, node!$C$2:$C$500,"="&amp;A294, node!$C$2:$C$500,"&lt;&gt;"&amp;"")/(B294*D294),"")</f>
        <v/>
      </c>
      <c r="F294" s="77" t="str">
        <f>IF(A294&lt;&gt;"",SUMIFS(node!$H$2:$H$500, node!$C$2:$C$500,"="&amp;A294, node!$C$2:$C$500,"&lt;&gt;"&amp;"")/(C294*D294),"")</f>
        <v/>
      </c>
      <c r="G294" s="75" t="str">
        <f>IF(A294&lt;&gt;"",SUMIFS(deployment!$F$2:$F$500, deployment!$D$2:$D$500,"="&amp;A294, deployment!$D$2:$D$500,"&lt;&gt;"&amp;""),"")</f>
        <v/>
      </c>
      <c r="H294" s="12" t="str">
        <f>IF(A294&lt;&gt;"",SUMIFS(deployment!$G$2:$G$500, deployment!$D$2:$D$500,"="&amp;A294, deployment!$D$2:$D$500,"&lt;&gt;"&amp;""),"")</f>
        <v/>
      </c>
      <c r="I294" s="13" t="str">
        <f>IF(A294&lt;&gt;"",SUMIFS(deployment!$H$2:$H$500, deployment!$D$2:$D$500,"="&amp;A294, deployment!$D$2:$D$500,"&lt;&gt;"&amp;""),"")</f>
        <v/>
      </c>
      <c r="J294" s="15" t="str">
        <f>IF(A294&lt;&gt;"",SUMIFS(deployment!$I$2:$I$500, deployment!$D$2:$D$500,"="&amp;A294, deployment!$D$2:$D$500,"&lt;&gt;"&amp;""),"")</f>
        <v/>
      </c>
      <c r="K294" s="43" t="str">
        <f>IF(A294&lt;&gt;"",SUMIFS(deployment!$J$2:$J$500, deployment!$D$2:$D$500,"="&amp;A294, deployment!$D$2:$D$500,"&lt;&gt;"&amp;""),"")</f>
        <v/>
      </c>
      <c r="L294" s="43" t="str">
        <f>IF(A294&lt;&gt;"",SUMIFS(deployment!$K$2:$K$500, deployment!$D$2:$D$500,"="&amp;A294, deployment!$D$2:$D$500,"&lt;&gt;"&amp;""),"")</f>
        <v/>
      </c>
      <c r="M294" s="43" t="str">
        <f>IF(A294&lt;&gt;"",SUMIFS(deployment!$L$2:$L$500, deployment!$D$2:$D$500,"="&amp;A294, deployment!$D$2:$D$500,"&lt;&gt;"&amp;""),"")</f>
        <v/>
      </c>
      <c r="N294" s="43" t="str">
        <f>IF(A294&lt;&gt;"",SUMIFS(deployment!$M$2:$M$500, deployment!$D$2:$D$500,"="&amp;A294, deployment!$D$2:$D$500,"&lt;&gt;"&amp;""),"")</f>
        <v/>
      </c>
      <c r="O294" s="63"/>
      <c r="P294" s="64" t="str">
        <f t="shared" si="44"/>
        <v/>
      </c>
      <c r="Q294" s="64" t="str">
        <f t="shared" si="45"/>
        <v/>
      </c>
      <c r="R294" s="11" t="str">
        <f t="shared" si="46"/>
        <v/>
      </c>
      <c r="S294" s="11" t="str">
        <f t="shared" si="47"/>
        <v/>
      </c>
      <c r="T294" s="11" t="str">
        <f t="shared" si="48"/>
        <v/>
      </c>
      <c r="U294" s="11" t="str">
        <f t="shared" si="49"/>
        <v/>
      </c>
      <c r="V294" s="11" t="str">
        <f t="shared" si="50"/>
        <v/>
      </c>
      <c r="W294" s="11" t="str">
        <f t="shared" si="51"/>
        <v/>
      </c>
      <c r="X294" s="65" t="str">
        <f t="shared" si="52"/>
        <v/>
      </c>
      <c r="Y294" s="66" t="str">
        <f t="shared" si="53"/>
        <v/>
      </c>
      <c r="Z294" s="67" t="str">
        <f t="shared" si="54"/>
        <v/>
      </c>
      <c r="AA294" s="68" t="str">
        <f>IF(A294&lt;&gt;"", _xlfn.XLOOKUP(A294, node!$C$2:$C$500, node!$J$2:$J$500)*D294/O294, "")</f>
        <v/>
      </c>
      <c r="AB294" s="69" t="str">
        <f>IF(A294&lt;&gt;"", _xlfn.XLOOKUP(A294, node!$C$2:$C$500, node!$K$2:$K$500)*D294/O294, "")</f>
        <v/>
      </c>
      <c r="AC294" s="72" t="str">
        <f>IF(A294&lt;&gt;"",SUMIFS(node!$L$2:$L$500, node!$C$2:$C$500,"="&amp;A294, deployment!$C$2:$C$500,"&lt;&gt;"&amp;""),"")</f>
        <v/>
      </c>
      <c r="AD294" s="72" t="str">
        <f>IF(A294&lt;&gt;"",SUMIFS(node!$M$2:$M$500, node!$C$2:$C$500,"="&amp;A294, deployment!$C$2:$C$500,"&lt;&gt;"&amp;""),"")</f>
        <v/>
      </c>
    </row>
    <row r="295" spans="1:30" ht="15.75" customHeight="1" x14ac:dyDescent="0.25">
      <c r="A295" s="58" t="str">
        <f>IF(ISNONTEXT(node_raw[[#This Row],[Column2]]), "", node_raw[[#This Row],[Column2]])</f>
        <v/>
      </c>
      <c r="B295" s="60" t="str">
        <f>IF(A295&lt;&gt;"", _xlfn.XLOOKUP(A295, node!$C$2:$C$500, node!$D$2:$D$500), "")</f>
        <v/>
      </c>
      <c r="C295" s="61" t="str">
        <f>IF(A295&lt;&gt;"", _xlfn.XLOOKUP(A295, node!$C$2:$C$500, node!$E$2:$E$500), "")</f>
        <v/>
      </c>
      <c r="D295" s="61" t="str">
        <f>IF(A295&lt;&gt;"",COUNTIFS(node!$C$2:$C$500,"="&amp;A295, node!$C$2:$C$500,"&lt;&gt;"&amp;""),"")</f>
        <v/>
      </c>
      <c r="E295" s="62" t="str">
        <f>IF(A295&lt;&gt;"",SUMIFS(node!$F$2:$F$500, node!$C$2:$C$500,"="&amp;A295, node!$C$2:$C$500,"&lt;&gt;"&amp;"")/(B295*D295),"")</f>
        <v/>
      </c>
      <c r="F295" s="77" t="str">
        <f>IF(A295&lt;&gt;"",SUMIFS(node!$H$2:$H$500, node!$C$2:$C$500,"="&amp;A295, node!$C$2:$C$500,"&lt;&gt;"&amp;"")/(C295*D295),"")</f>
        <v/>
      </c>
      <c r="G295" s="75" t="str">
        <f>IF(A295&lt;&gt;"",SUMIFS(deployment!$F$2:$F$500, deployment!$D$2:$D$500,"="&amp;A295, deployment!$D$2:$D$500,"&lt;&gt;"&amp;""),"")</f>
        <v/>
      </c>
      <c r="H295" s="12" t="str">
        <f>IF(A295&lt;&gt;"",SUMIFS(deployment!$G$2:$G$500, deployment!$D$2:$D$500,"="&amp;A295, deployment!$D$2:$D$500,"&lt;&gt;"&amp;""),"")</f>
        <v/>
      </c>
      <c r="I295" s="13" t="str">
        <f>IF(A295&lt;&gt;"",SUMIFS(deployment!$H$2:$H$500, deployment!$D$2:$D$500,"="&amp;A295, deployment!$D$2:$D$500,"&lt;&gt;"&amp;""),"")</f>
        <v/>
      </c>
      <c r="J295" s="15" t="str">
        <f>IF(A295&lt;&gt;"",SUMIFS(deployment!$I$2:$I$500, deployment!$D$2:$D$500,"="&amp;A295, deployment!$D$2:$D$500,"&lt;&gt;"&amp;""),"")</f>
        <v/>
      </c>
      <c r="K295" s="43" t="str">
        <f>IF(A295&lt;&gt;"",SUMIFS(deployment!$J$2:$J$500, deployment!$D$2:$D$500,"="&amp;A295, deployment!$D$2:$D$500,"&lt;&gt;"&amp;""),"")</f>
        <v/>
      </c>
      <c r="L295" s="43" t="str">
        <f>IF(A295&lt;&gt;"",SUMIFS(deployment!$K$2:$K$500, deployment!$D$2:$D$500,"="&amp;A295, deployment!$D$2:$D$500,"&lt;&gt;"&amp;""),"")</f>
        <v/>
      </c>
      <c r="M295" s="43" t="str">
        <f>IF(A295&lt;&gt;"",SUMIFS(deployment!$L$2:$L$500, deployment!$D$2:$D$500,"="&amp;A295, deployment!$D$2:$D$500,"&lt;&gt;"&amp;""),"")</f>
        <v/>
      </c>
      <c r="N295" s="43" t="str">
        <f>IF(A295&lt;&gt;"",SUMIFS(deployment!$M$2:$M$500, deployment!$D$2:$D$500,"="&amp;A295, deployment!$D$2:$D$500,"&lt;&gt;"&amp;""),"")</f>
        <v/>
      </c>
      <c r="O295" s="63"/>
      <c r="P295" s="64" t="str">
        <f t="shared" si="44"/>
        <v/>
      </c>
      <c r="Q295" s="64" t="str">
        <f t="shared" si="45"/>
        <v/>
      </c>
      <c r="R295" s="11" t="str">
        <f t="shared" si="46"/>
        <v/>
      </c>
      <c r="S295" s="11" t="str">
        <f t="shared" si="47"/>
        <v/>
      </c>
      <c r="T295" s="11" t="str">
        <f t="shared" si="48"/>
        <v/>
      </c>
      <c r="U295" s="11" t="str">
        <f t="shared" si="49"/>
        <v/>
      </c>
      <c r="V295" s="11" t="str">
        <f t="shared" si="50"/>
        <v/>
      </c>
      <c r="W295" s="11" t="str">
        <f t="shared" si="51"/>
        <v/>
      </c>
      <c r="X295" s="65" t="str">
        <f t="shared" si="52"/>
        <v/>
      </c>
      <c r="Y295" s="66" t="str">
        <f t="shared" si="53"/>
        <v/>
      </c>
      <c r="Z295" s="67" t="str">
        <f t="shared" si="54"/>
        <v/>
      </c>
      <c r="AA295" s="68" t="str">
        <f>IF(A295&lt;&gt;"", _xlfn.XLOOKUP(A295, node!$C$2:$C$500, node!$J$2:$J$500)*D295/O295, "")</f>
        <v/>
      </c>
      <c r="AB295" s="69" t="str">
        <f>IF(A295&lt;&gt;"", _xlfn.XLOOKUP(A295, node!$C$2:$C$500, node!$K$2:$K$500)*D295/O295, "")</f>
        <v/>
      </c>
      <c r="AC295" s="72" t="str">
        <f>IF(A295&lt;&gt;"",SUMIFS(node!$L$2:$L$500, node!$C$2:$C$500,"="&amp;A295, deployment!$C$2:$C$500,"&lt;&gt;"&amp;""),"")</f>
        <v/>
      </c>
      <c r="AD295" s="72" t="str">
        <f>IF(A295&lt;&gt;"",SUMIFS(node!$M$2:$M$500, node!$C$2:$C$500,"="&amp;A295, deployment!$C$2:$C$500,"&lt;&gt;"&amp;""),"")</f>
        <v/>
      </c>
    </row>
    <row r="296" spans="1:30" ht="15.75" customHeight="1" x14ac:dyDescent="0.25">
      <c r="A296" s="58" t="str">
        <f>IF(ISNONTEXT(node_raw[[#This Row],[Column2]]), "", node_raw[[#This Row],[Column2]])</f>
        <v/>
      </c>
      <c r="B296" s="60" t="str">
        <f>IF(A296&lt;&gt;"", _xlfn.XLOOKUP(A296, node!$C$2:$C$500, node!$D$2:$D$500), "")</f>
        <v/>
      </c>
      <c r="C296" s="61" t="str">
        <f>IF(A296&lt;&gt;"", _xlfn.XLOOKUP(A296, node!$C$2:$C$500, node!$E$2:$E$500), "")</f>
        <v/>
      </c>
      <c r="D296" s="61" t="str">
        <f>IF(A296&lt;&gt;"",COUNTIFS(node!$C$2:$C$500,"="&amp;A296, node!$C$2:$C$500,"&lt;&gt;"&amp;""),"")</f>
        <v/>
      </c>
      <c r="E296" s="62" t="str">
        <f>IF(A296&lt;&gt;"",SUMIFS(node!$F$2:$F$500, node!$C$2:$C$500,"="&amp;A296, node!$C$2:$C$500,"&lt;&gt;"&amp;"")/(B296*D296),"")</f>
        <v/>
      </c>
      <c r="F296" s="77" t="str">
        <f>IF(A296&lt;&gt;"",SUMIFS(node!$H$2:$H$500, node!$C$2:$C$500,"="&amp;A296, node!$C$2:$C$500,"&lt;&gt;"&amp;"")/(C296*D296),"")</f>
        <v/>
      </c>
      <c r="G296" s="75" t="str">
        <f>IF(A296&lt;&gt;"",SUMIFS(deployment!$F$2:$F$500, deployment!$D$2:$D$500,"="&amp;A296, deployment!$D$2:$D$500,"&lt;&gt;"&amp;""),"")</f>
        <v/>
      </c>
      <c r="H296" s="12" t="str">
        <f>IF(A296&lt;&gt;"",SUMIFS(deployment!$G$2:$G$500, deployment!$D$2:$D$500,"="&amp;A296, deployment!$D$2:$D$500,"&lt;&gt;"&amp;""),"")</f>
        <v/>
      </c>
      <c r="I296" s="13" t="str">
        <f>IF(A296&lt;&gt;"",SUMIFS(deployment!$H$2:$H$500, deployment!$D$2:$D$500,"="&amp;A296, deployment!$D$2:$D$500,"&lt;&gt;"&amp;""),"")</f>
        <v/>
      </c>
      <c r="J296" s="15" t="str">
        <f>IF(A296&lt;&gt;"",SUMIFS(deployment!$I$2:$I$500, deployment!$D$2:$D$500,"="&amp;A296, deployment!$D$2:$D$500,"&lt;&gt;"&amp;""),"")</f>
        <v/>
      </c>
      <c r="K296" s="43" t="str">
        <f>IF(A296&lt;&gt;"",SUMIFS(deployment!$J$2:$J$500, deployment!$D$2:$D$500,"="&amp;A296, deployment!$D$2:$D$500,"&lt;&gt;"&amp;""),"")</f>
        <v/>
      </c>
      <c r="L296" s="43" t="str">
        <f>IF(A296&lt;&gt;"",SUMIFS(deployment!$K$2:$K$500, deployment!$D$2:$D$500,"="&amp;A296, deployment!$D$2:$D$500,"&lt;&gt;"&amp;""),"")</f>
        <v/>
      </c>
      <c r="M296" s="43" t="str">
        <f>IF(A296&lt;&gt;"",SUMIFS(deployment!$L$2:$L$500, deployment!$D$2:$D$500,"="&amp;A296, deployment!$D$2:$D$500,"&lt;&gt;"&amp;""),"")</f>
        <v/>
      </c>
      <c r="N296" s="43" t="str">
        <f>IF(A296&lt;&gt;"",SUMIFS(deployment!$M$2:$M$500, deployment!$D$2:$D$500,"="&amp;A296, deployment!$D$2:$D$500,"&lt;&gt;"&amp;""),"")</f>
        <v/>
      </c>
      <c r="O296" s="63"/>
      <c r="P296" s="64" t="str">
        <f t="shared" si="44"/>
        <v/>
      </c>
      <c r="Q296" s="64" t="str">
        <f t="shared" si="45"/>
        <v/>
      </c>
      <c r="R296" s="11" t="str">
        <f t="shared" si="46"/>
        <v/>
      </c>
      <c r="S296" s="11" t="str">
        <f t="shared" si="47"/>
        <v/>
      </c>
      <c r="T296" s="11" t="str">
        <f t="shared" si="48"/>
        <v/>
      </c>
      <c r="U296" s="11" t="str">
        <f t="shared" si="49"/>
        <v/>
      </c>
      <c r="V296" s="11" t="str">
        <f t="shared" si="50"/>
        <v/>
      </c>
      <c r="W296" s="11" t="str">
        <f t="shared" si="51"/>
        <v/>
      </c>
      <c r="X296" s="65" t="str">
        <f t="shared" si="52"/>
        <v/>
      </c>
      <c r="Y296" s="66" t="str">
        <f t="shared" si="53"/>
        <v/>
      </c>
      <c r="Z296" s="67" t="str">
        <f t="shared" si="54"/>
        <v/>
      </c>
      <c r="AA296" s="68" t="str">
        <f>IF(A296&lt;&gt;"", _xlfn.XLOOKUP(A296, node!$C$2:$C$500, node!$J$2:$J$500)*D296/O296, "")</f>
        <v/>
      </c>
      <c r="AB296" s="69" t="str">
        <f>IF(A296&lt;&gt;"", _xlfn.XLOOKUP(A296, node!$C$2:$C$500, node!$K$2:$K$500)*D296/O296, "")</f>
        <v/>
      </c>
      <c r="AC296" s="72" t="str">
        <f>IF(A296&lt;&gt;"",SUMIFS(node!$L$2:$L$500, node!$C$2:$C$500,"="&amp;A296, deployment!$C$2:$C$500,"&lt;&gt;"&amp;""),"")</f>
        <v/>
      </c>
      <c r="AD296" s="72" t="str">
        <f>IF(A296&lt;&gt;"",SUMIFS(node!$M$2:$M$500, node!$C$2:$C$500,"="&amp;A296, deployment!$C$2:$C$500,"&lt;&gt;"&amp;""),"")</f>
        <v/>
      </c>
    </row>
    <row r="297" spans="1:30" ht="15.75" customHeight="1" x14ac:dyDescent="0.25">
      <c r="A297" s="58" t="str">
        <f>IF(ISNONTEXT(node_raw[[#This Row],[Column2]]), "", node_raw[[#This Row],[Column2]])</f>
        <v/>
      </c>
      <c r="B297" s="60" t="str">
        <f>IF(A297&lt;&gt;"", _xlfn.XLOOKUP(A297, node!$C$2:$C$500, node!$D$2:$D$500), "")</f>
        <v/>
      </c>
      <c r="C297" s="61" t="str">
        <f>IF(A297&lt;&gt;"", _xlfn.XLOOKUP(A297, node!$C$2:$C$500, node!$E$2:$E$500), "")</f>
        <v/>
      </c>
      <c r="D297" s="61" t="str">
        <f>IF(A297&lt;&gt;"",COUNTIFS(node!$C$2:$C$500,"="&amp;A297, node!$C$2:$C$500,"&lt;&gt;"&amp;""),"")</f>
        <v/>
      </c>
      <c r="E297" s="62" t="str">
        <f>IF(A297&lt;&gt;"",SUMIFS(node!$F$2:$F$500, node!$C$2:$C$500,"="&amp;A297, node!$C$2:$C$500,"&lt;&gt;"&amp;"")/(B297*D297),"")</f>
        <v/>
      </c>
      <c r="F297" s="77" t="str">
        <f>IF(A297&lt;&gt;"",SUMIFS(node!$H$2:$H$500, node!$C$2:$C$500,"="&amp;A297, node!$C$2:$C$500,"&lt;&gt;"&amp;"")/(C297*D297),"")</f>
        <v/>
      </c>
      <c r="G297" s="75" t="str">
        <f>IF(A297&lt;&gt;"",SUMIFS(deployment!$F$2:$F$500, deployment!$D$2:$D$500,"="&amp;A297, deployment!$D$2:$D$500,"&lt;&gt;"&amp;""),"")</f>
        <v/>
      </c>
      <c r="H297" s="12" t="str">
        <f>IF(A297&lt;&gt;"",SUMIFS(deployment!$G$2:$G$500, deployment!$D$2:$D$500,"="&amp;A297, deployment!$D$2:$D$500,"&lt;&gt;"&amp;""),"")</f>
        <v/>
      </c>
      <c r="I297" s="13" t="str">
        <f>IF(A297&lt;&gt;"",SUMIFS(deployment!$H$2:$H$500, deployment!$D$2:$D$500,"="&amp;A297, deployment!$D$2:$D$500,"&lt;&gt;"&amp;""),"")</f>
        <v/>
      </c>
      <c r="J297" s="15" t="str">
        <f>IF(A297&lt;&gt;"",SUMIFS(deployment!$I$2:$I$500, deployment!$D$2:$D$500,"="&amp;A297, deployment!$D$2:$D$500,"&lt;&gt;"&amp;""),"")</f>
        <v/>
      </c>
      <c r="K297" s="43" t="str">
        <f>IF(A297&lt;&gt;"",SUMIFS(deployment!$J$2:$J$500, deployment!$D$2:$D$500,"="&amp;A297, deployment!$D$2:$D$500,"&lt;&gt;"&amp;""),"")</f>
        <v/>
      </c>
      <c r="L297" s="43" t="str">
        <f>IF(A297&lt;&gt;"",SUMIFS(deployment!$K$2:$K$500, deployment!$D$2:$D$500,"="&amp;A297, deployment!$D$2:$D$500,"&lt;&gt;"&amp;""),"")</f>
        <v/>
      </c>
      <c r="M297" s="43" t="str">
        <f>IF(A297&lt;&gt;"",SUMIFS(deployment!$L$2:$L$500, deployment!$D$2:$D$500,"="&amp;A297, deployment!$D$2:$D$500,"&lt;&gt;"&amp;""),"")</f>
        <v/>
      </c>
      <c r="N297" s="43" t="str">
        <f>IF(A297&lt;&gt;"",SUMIFS(deployment!$M$2:$M$500, deployment!$D$2:$D$500,"="&amp;A297, deployment!$D$2:$D$500,"&lt;&gt;"&amp;""),"")</f>
        <v/>
      </c>
      <c r="O297" s="63"/>
      <c r="P297" s="64" t="str">
        <f t="shared" si="44"/>
        <v/>
      </c>
      <c r="Q297" s="64" t="str">
        <f t="shared" si="45"/>
        <v/>
      </c>
      <c r="R297" s="11" t="str">
        <f t="shared" si="46"/>
        <v/>
      </c>
      <c r="S297" s="11" t="str">
        <f t="shared" si="47"/>
        <v/>
      </c>
      <c r="T297" s="11" t="str">
        <f t="shared" si="48"/>
        <v/>
      </c>
      <c r="U297" s="11" t="str">
        <f t="shared" si="49"/>
        <v/>
      </c>
      <c r="V297" s="11" t="str">
        <f t="shared" si="50"/>
        <v/>
      </c>
      <c r="W297" s="11" t="str">
        <f t="shared" si="51"/>
        <v/>
      </c>
      <c r="X297" s="65" t="str">
        <f t="shared" si="52"/>
        <v/>
      </c>
      <c r="Y297" s="66" t="str">
        <f t="shared" si="53"/>
        <v/>
      </c>
      <c r="Z297" s="67" t="str">
        <f t="shared" si="54"/>
        <v/>
      </c>
      <c r="AA297" s="68" t="str">
        <f>IF(A297&lt;&gt;"", _xlfn.XLOOKUP(A297, node!$C$2:$C$500, node!$J$2:$J$500)*D297/O297, "")</f>
        <v/>
      </c>
      <c r="AB297" s="69" t="str">
        <f>IF(A297&lt;&gt;"", _xlfn.XLOOKUP(A297, node!$C$2:$C$500, node!$K$2:$K$500)*D297/O297, "")</f>
        <v/>
      </c>
      <c r="AC297" s="72" t="str">
        <f>IF(A297&lt;&gt;"",SUMIFS(node!$L$2:$L$500, node!$C$2:$C$500,"="&amp;A297, deployment!$C$2:$C$500,"&lt;&gt;"&amp;""),"")</f>
        <v/>
      </c>
      <c r="AD297" s="72" t="str">
        <f>IF(A297&lt;&gt;"",SUMIFS(node!$M$2:$M$500, node!$C$2:$C$500,"="&amp;A297, deployment!$C$2:$C$500,"&lt;&gt;"&amp;""),"")</f>
        <v/>
      </c>
    </row>
    <row r="298" spans="1:30" ht="15.75" customHeight="1" x14ac:dyDescent="0.25">
      <c r="A298" s="58" t="str">
        <f>IF(ISNONTEXT(node_raw[[#This Row],[Column2]]), "", node_raw[[#This Row],[Column2]])</f>
        <v/>
      </c>
      <c r="B298" s="60" t="str">
        <f>IF(A298&lt;&gt;"", _xlfn.XLOOKUP(A298, node!$C$2:$C$500, node!$D$2:$D$500), "")</f>
        <v/>
      </c>
      <c r="C298" s="61" t="str">
        <f>IF(A298&lt;&gt;"", _xlfn.XLOOKUP(A298, node!$C$2:$C$500, node!$E$2:$E$500), "")</f>
        <v/>
      </c>
      <c r="D298" s="61" t="str">
        <f>IF(A298&lt;&gt;"",COUNTIFS(node!$C$2:$C$500,"="&amp;A298, node!$C$2:$C$500,"&lt;&gt;"&amp;""),"")</f>
        <v/>
      </c>
      <c r="E298" s="62" t="str">
        <f>IF(A298&lt;&gt;"",SUMIFS(node!$F$2:$F$500, node!$C$2:$C$500,"="&amp;A298, node!$C$2:$C$500,"&lt;&gt;"&amp;"")/(B298*D298),"")</f>
        <v/>
      </c>
      <c r="F298" s="77" t="str">
        <f>IF(A298&lt;&gt;"",SUMIFS(node!$H$2:$H$500, node!$C$2:$C$500,"="&amp;A298, node!$C$2:$C$500,"&lt;&gt;"&amp;"")/(C298*D298),"")</f>
        <v/>
      </c>
      <c r="G298" s="75" t="str">
        <f>IF(A298&lt;&gt;"",SUMIFS(deployment!$F$2:$F$500, deployment!$D$2:$D$500,"="&amp;A298, deployment!$D$2:$D$500,"&lt;&gt;"&amp;""),"")</f>
        <v/>
      </c>
      <c r="H298" s="12" t="str">
        <f>IF(A298&lt;&gt;"",SUMIFS(deployment!$G$2:$G$500, deployment!$D$2:$D$500,"="&amp;A298, deployment!$D$2:$D$500,"&lt;&gt;"&amp;""),"")</f>
        <v/>
      </c>
      <c r="I298" s="13" t="str">
        <f>IF(A298&lt;&gt;"",SUMIFS(deployment!$H$2:$H$500, deployment!$D$2:$D$500,"="&amp;A298, deployment!$D$2:$D$500,"&lt;&gt;"&amp;""),"")</f>
        <v/>
      </c>
      <c r="J298" s="15" t="str">
        <f>IF(A298&lt;&gt;"",SUMIFS(deployment!$I$2:$I$500, deployment!$D$2:$D$500,"="&amp;A298, deployment!$D$2:$D$500,"&lt;&gt;"&amp;""),"")</f>
        <v/>
      </c>
      <c r="K298" s="43" t="str">
        <f>IF(A298&lt;&gt;"",SUMIFS(deployment!$J$2:$J$500, deployment!$D$2:$D$500,"="&amp;A298, deployment!$D$2:$D$500,"&lt;&gt;"&amp;""),"")</f>
        <v/>
      </c>
      <c r="L298" s="43" t="str">
        <f>IF(A298&lt;&gt;"",SUMIFS(deployment!$K$2:$K$500, deployment!$D$2:$D$500,"="&amp;A298, deployment!$D$2:$D$500,"&lt;&gt;"&amp;""),"")</f>
        <v/>
      </c>
      <c r="M298" s="43" t="str">
        <f>IF(A298&lt;&gt;"",SUMIFS(deployment!$L$2:$L$500, deployment!$D$2:$D$500,"="&amp;A298, deployment!$D$2:$D$500,"&lt;&gt;"&amp;""),"")</f>
        <v/>
      </c>
      <c r="N298" s="43" t="str">
        <f>IF(A298&lt;&gt;"",SUMIFS(deployment!$M$2:$M$500, deployment!$D$2:$D$500,"="&amp;A298, deployment!$D$2:$D$500,"&lt;&gt;"&amp;""),"")</f>
        <v/>
      </c>
      <c r="O298" s="63"/>
      <c r="P298" s="64" t="str">
        <f t="shared" si="44"/>
        <v/>
      </c>
      <c r="Q298" s="64" t="str">
        <f t="shared" si="45"/>
        <v/>
      </c>
      <c r="R298" s="11" t="str">
        <f t="shared" si="46"/>
        <v/>
      </c>
      <c r="S298" s="11" t="str">
        <f t="shared" si="47"/>
        <v/>
      </c>
      <c r="T298" s="11" t="str">
        <f t="shared" si="48"/>
        <v/>
      </c>
      <c r="U298" s="11" t="str">
        <f t="shared" si="49"/>
        <v/>
      </c>
      <c r="V298" s="11" t="str">
        <f t="shared" si="50"/>
        <v/>
      </c>
      <c r="W298" s="11" t="str">
        <f t="shared" si="51"/>
        <v/>
      </c>
      <c r="X298" s="65" t="str">
        <f t="shared" si="52"/>
        <v/>
      </c>
      <c r="Y298" s="66" t="str">
        <f t="shared" si="53"/>
        <v/>
      </c>
      <c r="Z298" s="67" t="str">
        <f t="shared" si="54"/>
        <v/>
      </c>
      <c r="AA298" s="68" t="str">
        <f>IF(A298&lt;&gt;"", _xlfn.XLOOKUP(A298, node!$C$2:$C$500, node!$J$2:$J$500)*D298/O298, "")</f>
        <v/>
      </c>
      <c r="AB298" s="69" t="str">
        <f>IF(A298&lt;&gt;"", _xlfn.XLOOKUP(A298, node!$C$2:$C$500, node!$K$2:$K$500)*D298/O298, "")</f>
        <v/>
      </c>
      <c r="AC298" s="72" t="str">
        <f>IF(A298&lt;&gt;"",SUMIFS(node!$L$2:$L$500, node!$C$2:$C$500,"="&amp;A298, deployment!$C$2:$C$500,"&lt;&gt;"&amp;""),"")</f>
        <v/>
      </c>
      <c r="AD298" s="72" t="str">
        <f>IF(A298&lt;&gt;"",SUMIFS(node!$M$2:$M$500, node!$C$2:$C$500,"="&amp;A298, deployment!$C$2:$C$500,"&lt;&gt;"&amp;""),"")</f>
        <v/>
      </c>
    </row>
    <row r="299" spans="1:30" ht="15.75" customHeight="1" x14ac:dyDescent="0.25">
      <c r="A299" s="58" t="str">
        <f>IF(ISNONTEXT(node_raw[[#This Row],[Column2]]), "", node_raw[[#This Row],[Column2]])</f>
        <v/>
      </c>
      <c r="B299" s="60" t="str">
        <f>IF(A299&lt;&gt;"", _xlfn.XLOOKUP(A299, node!$C$2:$C$500, node!$D$2:$D$500), "")</f>
        <v/>
      </c>
      <c r="C299" s="61" t="str">
        <f>IF(A299&lt;&gt;"", _xlfn.XLOOKUP(A299, node!$C$2:$C$500, node!$E$2:$E$500), "")</f>
        <v/>
      </c>
      <c r="D299" s="61" t="str">
        <f>IF(A299&lt;&gt;"",COUNTIFS(node!$C$2:$C$500,"="&amp;A299, node!$C$2:$C$500,"&lt;&gt;"&amp;""),"")</f>
        <v/>
      </c>
      <c r="E299" s="62" t="str">
        <f>IF(A299&lt;&gt;"",SUMIFS(node!$F$2:$F$500, node!$C$2:$C$500,"="&amp;A299, node!$C$2:$C$500,"&lt;&gt;"&amp;"")/(B299*D299),"")</f>
        <v/>
      </c>
      <c r="F299" s="77" t="str">
        <f>IF(A299&lt;&gt;"",SUMIFS(node!$H$2:$H$500, node!$C$2:$C$500,"="&amp;A299, node!$C$2:$C$500,"&lt;&gt;"&amp;"")/(C299*D299),"")</f>
        <v/>
      </c>
      <c r="G299" s="75" t="str">
        <f>IF(A299&lt;&gt;"",SUMIFS(deployment!$F$2:$F$500, deployment!$D$2:$D$500,"="&amp;A299, deployment!$D$2:$D$500,"&lt;&gt;"&amp;""),"")</f>
        <v/>
      </c>
      <c r="H299" s="12" t="str">
        <f>IF(A299&lt;&gt;"",SUMIFS(deployment!$G$2:$G$500, deployment!$D$2:$D$500,"="&amp;A299, deployment!$D$2:$D$500,"&lt;&gt;"&amp;""),"")</f>
        <v/>
      </c>
      <c r="I299" s="13" t="str">
        <f>IF(A299&lt;&gt;"",SUMIFS(deployment!$H$2:$H$500, deployment!$D$2:$D$500,"="&amp;A299, deployment!$D$2:$D$500,"&lt;&gt;"&amp;""),"")</f>
        <v/>
      </c>
      <c r="J299" s="15" t="str">
        <f>IF(A299&lt;&gt;"",SUMIFS(deployment!$I$2:$I$500, deployment!$D$2:$D$500,"="&amp;A299, deployment!$D$2:$D$500,"&lt;&gt;"&amp;""),"")</f>
        <v/>
      </c>
      <c r="K299" s="43" t="str">
        <f>IF(A299&lt;&gt;"",SUMIFS(deployment!$J$2:$J$500, deployment!$D$2:$D$500,"="&amp;A299, deployment!$D$2:$D$500,"&lt;&gt;"&amp;""),"")</f>
        <v/>
      </c>
      <c r="L299" s="43" t="str">
        <f>IF(A299&lt;&gt;"",SUMIFS(deployment!$K$2:$K$500, deployment!$D$2:$D$500,"="&amp;A299, deployment!$D$2:$D$500,"&lt;&gt;"&amp;""),"")</f>
        <v/>
      </c>
      <c r="M299" s="43" t="str">
        <f>IF(A299&lt;&gt;"",SUMIFS(deployment!$L$2:$L$500, deployment!$D$2:$D$500,"="&amp;A299, deployment!$D$2:$D$500,"&lt;&gt;"&amp;""),"")</f>
        <v/>
      </c>
      <c r="N299" s="43" t="str">
        <f>IF(A299&lt;&gt;"",SUMIFS(deployment!$M$2:$M$500, deployment!$D$2:$D$500,"="&amp;A299, deployment!$D$2:$D$500,"&lt;&gt;"&amp;""),"")</f>
        <v/>
      </c>
      <c r="O299" s="63"/>
      <c r="P299" s="64" t="str">
        <f t="shared" si="44"/>
        <v/>
      </c>
      <c r="Q299" s="64" t="str">
        <f t="shared" si="45"/>
        <v/>
      </c>
      <c r="R299" s="11" t="str">
        <f t="shared" si="46"/>
        <v/>
      </c>
      <c r="S299" s="11" t="str">
        <f t="shared" si="47"/>
        <v/>
      </c>
      <c r="T299" s="11" t="str">
        <f t="shared" si="48"/>
        <v/>
      </c>
      <c r="U299" s="11" t="str">
        <f t="shared" si="49"/>
        <v/>
      </c>
      <c r="V299" s="11" t="str">
        <f t="shared" si="50"/>
        <v/>
      </c>
      <c r="W299" s="11" t="str">
        <f t="shared" si="51"/>
        <v/>
      </c>
      <c r="X299" s="65" t="str">
        <f t="shared" si="52"/>
        <v/>
      </c>
      <c r="Y299" s="66" t="str">
        <f t="shared" si="53"/>
        <v/>
      </c>
      <c r="Z299" s="67" t="str">
        <f t="shared" si="54"/>
        <v/>
      </c>
      <c r="AA299" s="68" t="str">
        <f>IF(A299&lt;&gt;"", _xlfn.XLOOKUP(A299, node!$C$2:$C$500, node!$J$2:$J$500)*D299/O299, "")</f>
        <v/>
      </c>
      <c r="AB299" s="69" t="str">
        <f>IF(A299&lt;&gt;"", _xlfn.XLOOKUP(A299, node!$C$2:$C$500, node!$K$2:$K$500)*D299/O299, "")</f>
        <v/>
      </c>
      <c r="AC299" s="72" t="str">
        <f>IF(A299&lt;&gt;"",SUMIFS(node!$L$2:$L$500, node!$C$2:$C$500,"="&amp;A299, deployment!$C$2:$C$500,"&lt;&gt;"&amp;""),"")</f>
        <v/>
      </c>
      <c r="AD299" s="72" t="str">
        <f>IF(A299&lt;&gt;"",SUMIFS(node!$M$2:$M$500, node!$C$2:$C$500,"="&amp;A299, deployment!$C$2:$C$500,"&lt;&gt;"&amp;""),"")</f>
        <v/>
      </c>
    </row>
    <row r="300" spans="1:30" ht="15.75" customHeight="1" x14ac:dyDescent="0.25">
      <c r="A300" s="58" t="str">
        <f>IF(ISNONTEXT(node_raw[[#This Row],[Column2]]), "", node_raw[[#This Row],[Column2]])</f>
        <v/>
      </c>
      <c r="B300" s="60" t="str">
        <f>IF(A300&lt;&gt;"", _xlfn.XLOOKUP(A300, node!$C$2:$C$500, node!$D$2:$D$500), "")</f>
        <v/>
      </c>
      <c r="C300" s="61" t="str">
        <f>IF(A300&lt;&gt;"", _xlfn.XLOOKUP(A300, node!$C$2:$C$500, node!$E$2:$E$500), "")</f>
        <v/>
      </c>
      <c r="D300" s="61" t="str">
        <f>IF(A300&lt;&gt;"",COUNTIFS(node!$C$2:$C$500,"="&amp;A300, node!$C$2:$C$500,"&lt;&gt;"&amp;""),"")</f>
        <v/>
      </c>
      <c r="E300" s="62" t="str">
        <f>IF(A300&lt;&gt;"",SUMIFS(node!$F$2:$F$500, node!$C$2:$C$500,"="&amp;A300, node!$C$2:$C$500,"&lt;&gt;"&amp;"")/(B300*D300),"")</f>
        <v/>
      </c>
      <c r="F300" s="77" t="str">
        <f>IF(A300&lt;&gt;"",SUMIFS(node!$H$2:$H$500, node!$C$2:$C$500,"="&amp;A300, node!$C$2:$C$500,"&lt;&gt;"&amp;"")/(C300*D300),"")</f>
        <v/>
      </c>
      <c r="G300" s="75" t="str">
        <f>IF(A300&lt;&gt;"",SUMIFS(deployment!$F$2:$F$500, deployment!$D$2:$D$500,"="&amp;A300, deployment!$D$2:$D$500,"&lt;&gt;"&amp;""),"")</f>
        <v/>
      </c>
      <c r="H300" s="12" t="str">
        <f>IF(A300&lt;&gt;"",SUMIFS(deployment!$G$2:$G$500, deployment!$D$2:$D$500,"="&amp;A300, deployment!$D$2:$D$500,"&lt;&gt;"&amp;""),"")</f>
        <v/>
      </c>
      <c r="I300" s="13" t="str">
        <f>IF(A300&lt;&gt;"",SUMIFS(deployment!$H$2:$H$500, deployment!$D$2:$D$500,"="&amp;A300, deployment!$D$2:$D$500,"&lt;&gt;"&amp;""),"")</f>
        <v/>
      </c>
      <c r="J300" s="15" t="str">
        <f>IF(A300&lt;&gt;"",SUMIFS(deployment!$I$2:$I$500, deployment!$D$2:$D$500,"="&amp;A300, deployment!$D$2:$D$500,"&lt;&gt;"&amp;""),"")</f>
        <v/>
      </c>
      <c r="K300" s="43" t="str">
        <f>IF(A300&lt;&gt;"",SUMIFS(deployment!$J$2:$J$500, deployment!$D$2:$D$500,"="&amp;A300, deployment!$D$2:$D$500,"&lt;&gt;"&amp;""),"")</f>
        <v/>
      </c>
      <c r="L300" s="43" t="str">
        <f>IF(A300&lt;&gt;"",SUMIFS(deployment!$K$2:$K$500, deployment!$D$2:$D$500,"="&amp;A300, deployment!$D$2:$D$500,"&lt;&gt;"&amp;""),"")</f>
        <v/>
      </c>
      <c r="M300" s="43" t="str">
        <f>IF(A300&lt;&gt;"",SUMIFS(deployment!$L$2:$L$500, deployment!$D$2:$D$500,"="&amp;A300, deployment!$D$2:$D$500,"&lt;&gt;"&amp;""),"")</f>
        <v/>
      </c>
      <c r="N300" s="43" t="str">
        <f>IF(A300&lt;&gt;"",SUMIFS(deployment!$M$2:$M$500, deployment!$D$2:$D$500,"="&amp;A300, deployment!$D$2:$D$500,"&lt;&gt;"&amp;""),"")</f>
        <v/>
      </c>
      <c r="O300" s="63"/>
      <c r="P300" s="64" t="str">
        <f t="shared" si="44"/>
        <v/>
      </c>
      <c r="Q300" s="64" t="str">
        <f t="shared" si="45"/>
        <v/>
      </c>
      <c r="R300" s="11" t="str">
        <f t="shared" si="46"/>
        <v/>
      </c>
      <c r="S300" s="11" t="str">
        <f t="shared" si="47"/>
        <v/>
      </c>
      <c r="T300" s="11" t="str">
        <f t="shared" si="48"/>
        <v/>
      </c>
      <c r="U300" s="11" t="str">
        <f t="shared" si="49"/>
        <v/>
      </c>
      <c r="V300" s="11" t="str">
        <f t="shared" si="50"/>
        <v/>
      </c>
      <c r="W300" s="11" t="str">
        <f t="shared" si="51"/>
        <v/>
      </c>
      <c r="X300" s="65" t="str">
        <f t="shared" si="52"/>
        <v/>
      </c>
      <c r="Y300" s="66" t="str">
        <f t="shared" si="53"/>
        <v/>
      </c>
      <c r="Z300" s="67" t="str">
        <f t="shared" si="54"/>
        <v/>
      </c>
      <c r="AA300" s="68" t="str">
        <f>IF(A300&lt;&gt;"", _xlfn.XLOOKUP(A300, node!$C$2:$C$500, node!$J$2:$J$500)*D300/O300, "")</f>
        <v/>
      </c>
      <c r="AB300" s="69" t="str">
        <f>IF(A300&lt;&gt;"", _xlfn.XLOOKUP(A300, node!$C$2:$C$500, node!$K$2:$K$500)*D300/O300, "")</f>
        <v/>
      </c>
      <c r="AC300" s="72" t="str">
        <f>IF(A300&lt;&gt;"",SUMIFS(node!$L$2:$L$500, node!$C$2:$C$500,"="&amp;A300, deployment!$C$2:$C$500,"&lt;&gt;"&amp;""),"")</f>
        <v/>
      </c>
      <c r="AD300" s="72" t="str">
        <f>IF(A300&lt;&gt;"",SUMIFS(node!$M$2:$M$500, node!$C$2:$C$500,"="&amp;A300, deployment!$C$2:$C$500,"&lt;&gt;"&amp;""),"")</f>
        <v/>
      </c>
    </row>
    <row r="301" spans="1:30" ht="15.75" customHeight="1" x14ac:dyDescent="0.25">
      <c r="A301" s="58" t="str">
        <f>IF(ISNONTEXT(node_raw[[#This Row],[Column2]]), "", node_raw[[#This Row],[Column2]])</f>
        <v/>
      </c>
      <c r="B301" s="60" t="str">
        <f>IF(A301&lt;&gt;"", _xlfn.XLOOKUP(A301, node!$C$2:$C$500, node!$D$2:$D$500), "")</f>
        <v/>
      </c>
      <c r="C301" s="61" t="str">
        <f>IF(A301&lt;&gt;"", _xlfn.XLOOKUP(A301, node!$C$2:$C$500, node!$E$2:$E$500), "")</f>
        <v/>
      </c>
      <c r="D301" s="61" t="str">
        <f>IF(A301&lt;&gt;"",COUNTIFS(node!$C$2:$C$500,"="&amp;A301, node!$C$2:$C$500,"&lt;&gt;"&amp;""),"")</f>
        <v/>
      </c>
      <c r="E301" s="62" t="str">
        <f>IF(A301&lt;&gt;"",SUMIFS(node!$F$2:$F$500, node!$C$2:$C$500,"="&amp;A301, node!$C$2:$C$500,"&lt;&gt;"&amp;"")/(B301*D301),"")</f>
        <v/>
      </c>
      <c r="F301" s="77" t="str">
        <f>IF(A301&lt;&gt;"",SUMIFS(node!$H$2:$H$500, node!$C$2:$C$500,"="&amp;A301, node!$C$2:$C$500,"&lt;&gt;"&amp;"")/(C301*D301),"")</f>
        <v/>
      </c>
      <c r="G301" s="75" t="str">
        <f>IF(A301&lt;&gt;"",SUMIFS(deployment!$F$2:$F$500, deployment!$D$2:$D$500,"="&amp;A301, deployment!$D$2:$D$500,"&lt;&gt;"&amp;""),"")</f>
        <v/>
      </c>
      <c r="H301" s="12" t="str">
        <f>IF(A301&lt;&gt;"",SUMIFS(deployment!$G$2:$G$500, deployment!$D$2:$D$500,"="&amp;A301, deployment!$D$2:$D$500,"&lt;&gt;"&amp;""),"")</f>
        <v/>
      </c>
      <c r="I301" s="13" t="str">
        <f>IF(A301&lt;&gt;"",SUMIFS(deployment!$H$2:$H$500, deployment!$D$2:$D$500,"="&amp;A301, deployment!$D$2:$D$500,"&lt;&gt;"&amp;""),"")</f>
        <v/>
      </c>
      <c r="J301" s="15" t="str">
        <f>IF(A301&lt;&gt;"",SUMIFS(deployment!$I$2:$I$500, deployment!$D$2:$D$500,"="&amp;A301, deployment!$D$2:$D$500,"&lt;&gt;"&amp;""),"")</f>
        <v/>
      </c>
      <c r="K301" s="43" t="str">
        <f>IF(A301&lt;&gt;"",SUMIFS(deployment!$J$2:$J$500, deployment!$D$2:$D$500,"="&amp;A301, deployment!$D$2:$D$500,"&lt;&gt;"&amp;""),"")</f>
        <v/>
      </c>
      <c r="L301" s="43" t="str">
        <f>IF(A301&lt;&gt;"",SUMIFS(deployment!$K$2:$K$500, deployment!$D$2:$D$500,"="&amp;A301, deployment!$D$2:$D$500,"&lt;&gt;"&amp;""),"")</f>
        <v/>
      </c>
      <c r="M301" s="43" t="str">
        <f>IF(A301&lt;&gt;"",SUMIFS(deployment!$L$2:$L$500, deployment!$D$2:$D$500,"="&amp;A301, deployment!$D$2:$D$500,"&lt;&gt;"&amp;""),"")</f>
        <v/>
      </c>
      <c r="N301" s="43" t="str">
        <f>IF(A301&lt;&gt;"",SUMIFS(deployment!$M$2:$M$500, deployment!$D$2:$D$500,"="&amp;A301, deployment!$D$2:$D$500,"&lt;&gt;"&amp;""),"")</f>
        <v/>
      </c>
      <c r="O301" s="63"/>
      <c r="P301" s="64" t="str">
        <f t="shared" si="44"/>
        <v/>
      </c>
      <c r="Q301" s="64" t="str">
        <f t="shared" si="45"/>
        <v/>
      </c>
      <c r="R301" s="11" t="str">
        <f t="shared" si="46"/>
        <v/>
      </c>
      <c r="S301" s="11" t="str">
        <f t="shared" si="47"/>
        <v/>
      </c>
      <c r="T301" s="11" t="str">
        <f t="shared" si="48"/>
        <v/>
      </c>
      <c r="U301" s="11" t="str">
        <f t="shared" si="49"/>
        <v/>
      </c>
      <c r="V301" s="11" t="str">
        <f t="shared" si="50"/>
        <v/>
      </c>
      <c r="W301" s="11" t="str">
        <f t="shared" si="51"/>
        <v/>
      </c>
      <c r="X301" s="65" t="str">
        <f t="shared" si="52"/>
        <v/>
      </c>
      <c r="Y301" s="66" t="str">
        <f t="shared" si="53"/>
        <v/>
      </c>
      <c r="Z301" s="67" t="str">
        <f t="shared" si="54"/>
        <v/>
      </c>
      <c r="AA301" s="68" t="str">
        <f>IF(A301&lt;&gt;"", _xlfn.XLOOKUP(A301, node!$C$2:$C$500, node!$J$2:$J$500)*D301/O301, "")</f>
        <v/>
      </c>
      <c r="AB301" s="69" t="str">
        <f>IF(A301&lt;&gt;"", _xlfn.XLOOKUP(A301, node!$C$2:$C$500, node!$K$2:$K$500)*D301/O301, "")</f>
        <v/>
      </c>
      <c r="AC301" s="72" t="str">
        <f>IF(A301&lt;&gt;"",SUMIFS(node!$L$2:$L$500, node!$C$2:$C$500,"="&amp;A301, deployment!$C$2:$C$500,"&lt;&gt;"&amp;""),"")</f>
        <v/>
      </c>
      <c r="AD301" s="72" t="str">
        <f>IF(A301&lt;&gt;"",SUMIFS(node!$M$2:$M$500, node!$C$2:$C$500,"="&amp;A301, deployment!$C$2:$C$500,"&lt;&gt;"&amp;""),"")</f>
        <v/>
      </c>
    </row>
    <row r="302" spans="1:30" ht="15.75" customHeight="1" x14ac:dyDescent="0.25">
      <c r="A302" s="58" t="str">
        <f>IF(ISNONTEXT(node_raw[[#This Row],[Column2]]), "", node_raw[[#This Row],[Column2]])</f>
        <v/>
      </c>
      <c r="B302" s="60" t="str">
        <f>IF(A302&lt;&gt;"", _xlfn.XLOOKUP(A302, node!$C$2:$C$500, node!$D$2:$D$500), "")</f>
        <v/>
      </c>
      <c r="C302" s="61" t="str">
        <f>IF(A302&lt;&gt;"", _xlfn.XLOOKUP(A302, node!$C$2:$C$500, node!$E$2:$E$500), "")</f>
        <v/>
      </c>
      <c r="D302" s="61" t="str">
        <f>IF(A302&lt;&gt;"",COUNTIFS(node!$C$2:$C$500,"="&amp;A302, node!$C$2:$C$500,"&lt;&gt;"&amp;""),"")</f>
        <v/>
      </c>
      <c r="E302" s="62" t="str">
        <f>IF(A302&lt;&gt;"",SUMIFS(node!$F$2:$F$500, node!$C$2:$C$500,"="&amp;A302, node!$C$2:$C$500,"&lt;&gt;"&amp;"")/(B302*D302),"")</f>
        <v/>
      </c>
      <c r="F302" s="77" t="str">
        <f>IF(A302&lt;&gt;"",SUMIFS(node!$H$2:$H$500, node!$C$2:$C$500,"="&amp;A302, node!$C$2:$C$500,"&lt;&gt;"&amp;"")/(C302*D302),"")</f>
        <v/>
      </c>
      <c r="G302" s="75" t="str">
        <f>IF(A302&lt;&gt;"",SUMIFS(deployment!$F$2:$F$500, deployment!$D$2:$D$500,"="&amp;A302, deployment!$D$2:$D$500,"&lt;&gt;"&amp;""),"")</f>
        <v/>
      </c>
      <c r="H302" s="12" t="str">
        <f>IF(A302&lt;&gt;"",SUMIFS(deployment!$G$2:$G$500, deployment!$D$2:$D$500,"="&amp;A302, deployment!$D$2:$D$500,"&lt;&gt;"&amp;""),"")</f>
        <v/>
      </c>
      <c r="I302" s="13" t="str">
        <f>IF(A302&lt;&gt;"",SUMIFS(deployment!$H$2:$H$500, deployment!$D$2:$D$500,"="&amp;A302, deployment!$D$2:$D$500,"&lt;&gt;"&amp;""),"")</f>
        <v/>
      </c>
      <c r="J302" s="15" t="str">
        <f>IF(A302&lt;&gt;"",SUMIFS(deployment!$I$2:$I$500, deployment!$D$2:$D$500,"="&amp;A302, deployment!$D$2:$D$500,"&lt;&gt;"&amp;""),"")</f>
        <v/>
      </c>
      <c r="K302" s="43" t="str">
        <f>IF(A302&lt;&gt;"",SUMIFS(deployment!$J$2:$J$500, deployment!$D$2:$D$500,"="&amp;A302, deployment!$D$2:$D$500,"&lt;&gt;"&amp;""),"")</f>
        <v/>
      </c>
      <c r="L302" s="43" t="str">
        <f>IF(A302&lt;&gt;"",SUMIFS(deployment!$K$2:$K$500, deployment!$D$2:$D$500,"="&amp;A302, deployment!$D$2:$D$500,"&lt;&gt;"&amp;""),"")</f>
        <v/>
      </c>
      <c r="M302" s="43" t="str">
        <f>IF(A302&lt;&gt;"",SUMIFS(deployment!$L$2:$L$500, deployment!$D$2:$D$500,"="&amp;A302, deployment!$D$2:$D$500,"&lt;&gt;"&amp;""),"")</f>
        <v/>
      </c>
      <c r="N302" s="43" t="str">
        <f>IF(A302&lt;&gt;"",SUMIFS(deployment!$M$2:$M$500, deployment!$D$2:$D$500,"="&amp;A302, deployment!$D$2:$D$500,"&lt;&gt;"&amp;""),"")</f>
        <v/>
      </c>
      <c r="O302" s="63"/>
      <c r="P302" s="64" t="str">
        <f t="shared" si="44"/>
        <v/>
      </c>
      <c r="Q302" s="64" t="str">
        <f t="shared" si="45"/>
        <v/>
      </c>
      <c r="R302" s="11" t="str">
        <f t="shared" si="46"/>
        <v/>
      </c>
      <c r="S302" s="11" t="str">
        <f t="shared" si="47"/>
        <v/>
      </c>
      <c r="T302" s="11" t="str">
        <f t="shared" si="48"/>
        <v/>
      </c>
      <c r="U302" s="11" t="str">
        <f t="shared" si="49"/>
        <v/>
      </c>
      <c r="V302" s="11" t="str">
        <f t="shared" si="50"/>
        <v/>
      </c>
      <c r="W302" s="11" t="str">
        <f t="shared" si="51"/>
        <v/>
      </c>
      <c r="X302" s="65" t="str">
        <f t="shared" si="52"/>
        <v/>
      </c>
      <c r="Y302" s="66" t="str">
        <f t="shared" si="53"/>
        <v/>
      </c>
      <c r="Z302" s="67" t="str">
        <f t="shared" si="54"/>
        <v/>
      </c>
      <c r="AA302" s="68" t="str">
        <f>IF(A302&lt;&gt;"", _xlfn.XLOOKUP(A302, node!$C$2:$C$500, node!$J$2:$J$500)*D302/O302, "")</f>
        <v/>
      </c>
      <c r="AB302" s="69" t="str">
        <f>IF(A302&lt;&gt;"", _xlfn.XLOOKUP(A302, node!$C$2:$C$500, node!$K$2:$K$500)*D302/O302, "")</f>
        <v/>
      </c>
      <c r="AC302" s="72" t="str">
        <f>IF(A302&lt;&gt;"",SUMIFS(node!$L$2:$L$500, node!$C$2:$C$500,"="&amp;A302, deployment!$C$2:$C$500,"&lt;&gt;"&amp;""),"")</f>
        <v/>
      </c>
      <c r="AD302" s="72" t="str">
        <f>IF(A302&lt;&gt;"",SUMIFS(node!$M$2:$M$500, node!$C$2:$C$500,"="&amp;A302, deployment!$C$2:$C$500,"&lt;&gt;"&amp;""),"")</f>
        <v/>
      </c>
    </row>
    <row r="303" spans="1:30" ht="15.75" customHeight="1" x14ac:dyDescent="0.25">
      <c r="A303" s="58" t="str">
        <f>IF(ISNONTEXT(node_raw[[#This Row],[Column2]]), "", node_raw[[#This Row],[Column2]])</f>
        <v/>
      </c>
      <c r="B303" s="60" t="str">
        <f>IF(A303&lt;&gt;"", _xlfn.XLOOKUP(A303, node!$C$2:$C$500, node!$D$2:$D$500), "")</f>
        <v/>
      </c>
      <c r="C303" s="61" t="str">
        <f>IF(A303&lt;&gt;"", _xlfn.XLOOKUP(A303, node!$C$2:$C$500, node!$E$2:$E$500), "")</f>
        <v/>
      </c>
      <c r="D303" s="61" t="str">
        <f>IF(A303&lt;&gt;"",COUNTIFS(node!$C$2:$C$500,"="&amp;A303, node!$C$2:$C$500,"&lt;&gt;"&amp;""),"")</f>
        <v/>
      </c>
      <c r="E303" s="62" t="str">
        <f>IF(A303&lt;&gt;"",SUMIFS(node!$F$2:$F$500, node!$C$2:$C$500,"="&amp;A303, node!$C$2:$C$500,"&lt;&gt;"&amp;"")/(B303*D303),"")</f>
        <v/>
      </c>
      <c r="F303" s="77" t="str">
        <f>IF(A303&lt;&gt;"",SUMIFS(node!$H$2:$H$500, node!$C$2:$C$500,"="&amp;A303, node!$C$2:$C$500,"&lt;&gt;"&amp;"")/(C303*D303),"")</f>
        <v/>
      </c>
      <c r="G303" s="75" t="str">
        <f>IF(A303&lt;&gt;"",SUMIFS(deployment!$F$2:$F$500, deployment!$D$2:$D$500,"="&amp;A303, deployment!$D$2:$D$500,"&lt;&gt;"&amp;""),"")</f>
        <v/>
      </c>
      <c r="H303" s="12" t="str">
        <f>IF(A303&lt;&gt;"",SUMIFS(deployment!$G$2:$G$500, deployment!$D$2:$D$500,"="&amp;A303, deployment!$D$2:$D$500,"&lt;&gt;"&amp;""),"")</f>
        <v/>
      </c>
      <c r="I303" s="13" t="str">
        <f>IF(A303&lt;&gt;"",SUMIFS(deployment!$H$2:$H$500, deployment!$D$2:$D$500,"="&amp;A303, deployment!$D$2:$D$500,"&lt;&gt;"&amp;""),"")</f>
        <v/>
      </c>
      <c r="J303" s="15" t="str">
        <f>IF(A303&lt;&gt;"",SUMIFS(deployment!$I$2:$I$500, deployment!$D$2:$D$500,"="&amp;A303, deployment!$D$2:$D$500,"&lt;&gt;"&amp;""),"")</f>
        <v/>
      </c>
      <c r="K303" s="43" t="str">
        <f>IF(A303&lt;&gt;"",SUMIFS(deployment!$J$2:$J$500, deployment!$D$2:$D$500,"="&amp;A303, deployment!$D$2:$D$500,"&lt;&gt;"&amp;""),"")</f>
        <v/>
      </c>
      <c r="L303" s="43" t="str">
        <f>IF(A303&lt;&gt;"",SUMIFS(deployment!$K$2:$K$500, deployment!$D$2:$D$500,"="&amp;A303, deployment!$D$2:$D$500,"&lt;&gt;"&amp;""),"")</f>
        <v/>
      </c>
      <c r="M303" s="43" t="str">
        <f>IF(A303&lt;&gt;"",SUMIFS(deployment!$L$2:$L$500, deployment!$D$2:$D$500,"="&amp;A303, deployment!$D$2:$D$500,"&lt;&gt;"&amp;""),"")</f>
        <v/>
      </c>
      <c r="N303" s="43" t="str">
        <f>IF(A303&lt;&gt;"",SUMIFS(deployment!$M$2:$M$500, deployment!$D$2:$D$500,"="&amp;A303, deployment!$D$2:$D$500,"&lt;&gt;"&amp;""),"")</f>
        <v/>
      </c>
      <c r="O303" s="63"/>
      <c r="P303" s="64" t="str">
        <f t="shared" si="44"/>
        <v/>
      </c>
      <c r="Q303" s="64" t="str">
        <f t="shared" si="45"/>
        <v/>
      </c>
      <c r="R303" s="11" t="str">
        <f t="shared" si="46"/>
        <v/>
      </c>
      <c r="S303" s="11" t="str">
        <f t="shared" si="47"/>
        <v/>
      </c>
      <c r="T303" s="11" t="str">
        <f t="shared" si="48"/>
        <v/>
      </c>
      <c r="U303" s="11" t="str">
        <f t="shared" si="49"/>
        <v/>
      </c>
      <c r="V303" s="11" t="str">
        <f t="shared" si="50"/>
        <v/>
      </c>
      <c r="W303" s="11" t="str">
        <f t="shared" si="51"/>
        <v/>
      </c>
      <c r="X303" s="65" t="str">
        <f t="shared" si="52"/>
        <v/>
      </c>
      <c r="Y303" s="66" t="str">
        <f t="shared" si="53"/>
        <v/>
      </c>
      <c r="Z303" s="67" t="str">
        <f t="shared" si="54"/>
        <v/>
      </c>
      <c r="AA303" s="68" t="str">
        <f>IF(A303&lt;&gt;"", _xlfn.XLOOKUP(A303, node!$C$2:$C$500, node!$J$2:$J$500)*D303/O303, "")</f>
        <v/>
      </c>
      <c r="AB303" s="69" t="str">
        <f>IF(A303&lt;&gt;"", _xlfn.XLOOKUP(A303, node!$C$2:$C$500, node!$K$2:$K$500)*D303/O303, "")</f>
        <v/>
      </c>
      <c r="AC303" s="72" t="str">
        <f>IF(A303&lt;&gt;"",SUMIFS(node!$L$2:$L$500, node!$C$2:$C$500,"="&amp;A303, deployment!$C$2:$C$500,"&lt;&gt;"&amp;""),"")</f>
        <v/>
      </c>
      <c r="AD303" s="72" t="str">
        <f>IF(A303&lt;&gt;"",SUMIFS(node!$M$2:$M$500, node!$C$2:$C$500,"="&amp;A303, deployment!$C$2:$C$500,"&lt;&gt;"&amp;""),"")</f>
        <v/>
      </c>
    </row>
    <row r="304" spans="1:30" ht="15.75" customHeight="1" x14ac:dyDescent="0.25">
      <c r="A304" s="58" t="str">
        <f>IF(ISNONTEXT(node_raw[[#This Row],[Column2]]), "", node_raw[[#This Row],[Column2]])</f>
        <v/>
      </c>
      <c r="B304" s="60" t="str">
        <f>IF(A304&lt;&gt;"", _xlfn.XLOOKUP(A304, node!$C$2:$C$500, node!$D$2:$D$500), "")</f>
        <v/>
      </c>
      <c r="C304" s="61" t="str">
        <f>IF(A304&lt;&gt;"", _xlfn.XLOOKUP(A304, node!$C$2:$C$500, node!$E$2:$E$500), "")</f>
        <v/>
      </c>
      <c r="D304" s="61" t="str">
        <f>IF(A304&lt;&gt;"",COUNTIFS(node!$C$2:$C$500,"="&amp;A304, node!$C$2:$C$500,"&lt;&gt;"&amp;""),"")</f>
        <v/>
      </c>
      <c r="E304" s="62" t="str">
        <f>IF(A304&lt;&gt;"",SUMIFS(node!$F$2:$F$500, node!$C$2:$C$500,"="&amp;A304, node!$C$2:$C$500,"&lt;&gt;"&amp;"")/(B304*D304),"")</f>
        <v/>
      </c>
      <c r="F304" s="77" t="str">
        <f>IF(A304&lt;&gt;"",SUMIFS(node!$H$2:$H$500, node!$C$2:$C$500,"="&amp;A304, node!$C$2:$C$500,"&lt;&gt;"&amp;"")/(C304*D304),"")</f>
        <v/>
      </c>
      <c r="G304" s="75" t="str">
        <f>IF(A304&lt;&gt;"",SUMIFS(deployment!$F$2:$F$500, deployment!$D$2:$D$500,"="&amp;A304, deployment!$D$2:$D$500,"&lt;&gt;"&amp;""),"")</f>
        <v/>
      </c>
      <c r="H304" s="12" t="str">
        <f>IF(A304&lt;&gt;"",SUMIFS(deployment!$G$2:$G$500, deployment!$D$2:$D$500,"="&amp;A304, deployment!$D$2:$D$500,"&lt;&gt;"&amp;""),"")</f>
        <v/>
      </c>
      <c r="I304" s="13" t="str">
        <f>IF(A304&lt;&gt;"",SUMIFS(deployment!$H$2:$H$500, deployment!$D$2:$D$500,"="&amp;A304, deployment!$D$2:$D$500,"&lt;&gt;"&amp;""),"")</f>
        <v/>
      </c>
      <c r="J304" s="15" t="str">
        <f>IF(A304&lt;&gt;"",SUMIFS(deployment!$I$2:$I$500, deployment!$D$2:$D$500,"="&amp;A304, deployment!$D$2:$D$500,"&lt;&gt;"&amp;""),"")</f>
        <v/>
      </c>
      <c r="K304" s="43" t="str">
        <f>IF(A304&lt;&gt;"",SUMIFS(deployment!$J$2:$J$500, deployment!$D$2:$D$500,"="&amp;A304, deployment!$D$2:$D$500,"&lt;&gt;"&amp;""),"")</f>
        <v/>
      </c>
      <c r="L304" s="43" t="str">
        <f>IF(A304&lt;&gt;"",SUMIFS(deployment!$K$2:$K$500, deployment!$D$2:$D$500,"="&amp;A304, deployment!$D$2:$D$500,"&lt;&gt;"&amp;""),"")</f>
        <v/>
      </c>
      <c r="M304" s="43" t="str">
        <f>IF(A304&lt;&gt;"",SUMIFS(deployment!$L$2:$L$500, deployment!$D$2:$D$500,"="&amp;A304, deployment!$D$2:$D$500,"&lt;&gt;"&amp;""),"")</f>
        <v/>
      </c>
      <c r="N304" s="43" t="str">
        <f>IF(A304&lt;&gt;"",SUMIFS(deployment!$M$2:$M$500, deployment!$D$2:$D$500,"="&amp;A304, deployment!$D$2:$D$500,"&lt;&gt;"&amp;""),"")</f>
        <v/>
      </c>
      <c r="O304" s="63"/>
      <c r="P304" s="64" t="str">
        <f t="shared" si="44"/>
        <v/>
      </c>
      <c r="Q304" s="64" t="str">
        <f t="shared" si="45"/>
        <v/>
      </c>
      <c r="R304" s="11" t="str">
        <f t="shared" si="46"/>
        <v/>
      </c>
      <c r="S304" s="11" t="str">
        <f t="shared" si="47"/>
        <v/>
      </c>
      <c r="T304" s="11" t="str">
        <f t="shared" si="48"/>
        <v/>
      </c>
      <c r="U304" s="11" t="str">
        <f t="shared" si="49"/>
        <v/>
      </c>
      <c r="V304" s="11" t="str">
        <f t="shared" si="50"/>
        <v/>
      </c>
      <c r="W304" s="11" t="str">
        <f t="shared" si="51"/>
        <v/>
      </c>
      <c r="X304" s="65" t="str">
        <f t="shared" si="52"/>
        <v/>
      </c>
      <c r="Y304" s="66" t="str">
        <f t="shared" si="53"/>
        <v/>
      </c>
      <c r="Z304" s="67" t="str">
        <f t="shared" si="54"/>
        <v/>
      </c>
      <c r="AA304" s="68" t="str">
        <f>IF(A304&lt;&gt;"", _xlfn.XLOOKUP(A304, node!$C$2:$C$500, node!$J$2:$J$500)*D304/O304, "")</f>
        <v/>
      </c>
      <c r="AB304" s="69" t="str">
        <f>IF(A304&lt;&gt;"", _xlfn.XLOOKUP(A304, node!$C$2:$C$500, node!$K$2:$K$500)*D304/O304, "")</f>
        <v/>
      </c>
      <c r="AC304" s="72" t="str">
        <f>IF(A304&lt;&gt;"",SUMIFS(node!$L$2:$L$500, node!$C$2:$C$500,"="&amp;A304, deployment!$C$2:$C$500,"&lt;&gt;"&amp;""),"")</f>
        <v/>
      </c>
      <c r="AD304" s="72" t="str">
        <f>IF(A304&lt;&gt;"",SUMIFS(node!$M$2:$M$500, node!$C$2:$C$500,"="&amp;A304, deployment!$C$2:$C$500,"&lt;&gt;"&amp;""),"")</f>
        <v/>
      </c>
    </row>
    <row r="305" spans="1:30" ht="15.75" customHeight="1" x14ac:dyDescent="0.25">
      <c r="A305" s="58" t="str">
        <f>IF(ISNONTEXT(node_raw[[#This Row],[Column2]]), "", node_raw[[#This Row],[Column2]])</f>
        <v/>
      </c>
      <c r="B305" s="60" t="str">
        <f>IF(A305&lt;&gt;"", _xlfn.XLOOKUP(A305, node!$C$2:$C$500, node!$D$2:$D$500), "")</f>
        <v/>
      </c>
      <c r="C305" s="61" t="str">
        <f>IF(A305&lt;&gt;"", _xlfn.XLOOKUP(A305, node!$C$2:$C$500, node!$E$2:$E$500), "")</f>
        <v/>
      </c>
      <c r="D305" s="61" t="str">
        <f>IF(A305&lt;&gt;"",COUNTIFS(node!$C$2:$C$500,"="&amp;A305, node!$C$2:$C$500,"&lt;&gt;"&amp;""),"")</f>
        <v/>
      </c>
      <c r="E305" s="62" t="str">
        <f>IF(A305&lt;&gt;"",SUMIFS(node!$F$2:$F$500, node!$C$2:$C$500,"="&amp;A305, node!$C$2:$C$500,"&lt;&gt;"&amp;"")/(B305*D305),"")</f>
        <v/>
      </c>
      <c r="F305" s="77" t="str">
        <f>IF(A305&lt;&gt;"",SUMIFS(node!$H$2:$H$500, node!$C$2:$C$500,"="&amp;A305, node!$C$2:$C$500,"&lt;&gt;"&amp;"")/(C305*D305),"")</f>
        <v/>
      </c>
      <c r="G305" s="75" t="str">
        <f>IF(A305&lt;&gt;"",SUMIFS(deployment!$F$2:$F$500, deployment!$D$2:$D$500,"="&amp;A305, deployment!$D$2:$D$500,"&lt;&gt;"&amp;""),"")</f>
        <v/>
      </c>
      <c r="H305" s="12" t="str">
        <f>IF(A305&lt;&gt;"",SUMIFS(deployment!$G$2:$G$500, deployment!$D$2:$D$500,"="&amp;A305, deployment!$D$2:$D$500,"&lt;&gt;"&amp;""),"")</f>
        <v/>
      </c>
      <c r="I305" s="13" t="str">
        <f>IF(A305&lt;&gt;"",SUMIFS(deployment!$H$2:$H$500, deployment!$D$2:$D$500,"="&amp;A305, deployment!$D$2:$D$500,"&lt;&gt;"&amp;""),"")</f>
        <v/>
      </c>
      <c r="J305" s="15" t="str">
        <f>IF(A305&lt;&gt;"",SUMIFS(deployment!$I$2:$I$500, deployment!$D$2:$D$500,"="&amp;A305, deployment!$D$2:$D$500,"&lt;&gt;"&amp;""),"")</f>
        <v/>
      </c>
      <c r="K305" s="43" t="str">
        <f>IF(A305&lt;&gt;"",SUMIFS(deployment!$J$2:$J$500, deployment!$D$2:$D$500,"="&amp;A305, deployment!$D$2:$D$500,"&lt;&gt;"&amp;""),"")</f>
        <v/>
      </c>
      <c r="L305" s="43" t="str">
        <f>IF(A305&lt;&gt;"",SUMIFS(deployment!$K$2:$K$500, deployment!$D$2:$D$500,"="&amp;A305, deployment!$D$2:$D$500,"&lt;&gt;"&amp;""),"")</f>
        <v/>
      </c>
      <c r="M305" s="43" t="str">
        <f>IF(A305&lt;&gt;"",SUMIFS(deployment!$L$2:$L$500, deployment!$D$2:$D$500,"="&amp;A305, deployment!$D$2:$D$500,"&lt;&gt;"&amp;""),"")</f>
        <v/>
      </c>
      <c r="N305" s="43" t="str">
        <f>IF(A305&lt;&gt;"",SUMIFS(deployment!$M$2:$M$500, deployment!$D$2:$D$500,"="&amp;A305, deployment!$D$2:$D$500,"&lt;&gt;"&amp;""),"")</f>
        <v/>
      </c>
      <c r="O305" s="63"/>
      <c r="P305" s="64" t="str">
        <f t="shared" si="44"/>
        <v/>
      </c>
      <c r="Q305" s="64" t="str">
        <f t="shared" si="45"/>
        <v/>
      </c>
      <c r="R305" s="11" t="str">
        <f t="shared" si="46"/>
        <v/>
      </c>
      <c r="S305" s="11" t="str">
        <f t="shared" si="47"/>
        <v/>
      </c>
      <c r="T305" s="11" t="str">
        <f t="shared" si="48"/>
        <v/>
      </c>
      <c r="U305" s="11" t="str">
        <f t="shared" si="49"/>
        <v/>
      </c>
      <c r="V305" s="11" t="str">
        <f t="shared" si="50"/>
        <v/>
      </c>
      <c r="W305" s="11" t="str">
        <f t="shared" si="51"/>
        <v/>
      </c>
      <c r="X305" s="65" t="str">
        <f t="shared" si="52"/>
        <v/>
      </c>
      <c r="Y305" s="66" t="str">
        <f t="shared" si="53"/>
        <v/>
      </c>
      <c r="Z305" s="67" t="str">
        <f t="shared" si="54"/>
        <v/>
      </c>
      <c r="AA305" s="68" t="str">
        <f>IF(A305&lt;&gt;"", _xlfn.XLOOKUP(A305, node!$C$2:$C$500, node!$J$2:$J$500)*D305/O305, "")</f>
        <v/>
      </c>
      <c r="AB305" s="69" t="str">
        <f>IF(A305&lt;&gt;"", _xlfn.XLOOKUP(A305, node!$C$2:$C$500, node!$K$2:$K$500)*D305/O305, "")</f>
        <v/>
      </c>
      <c r="AC305" s="72" t="str">
        <f>IF(A305&lt;&gt;"",SUMIFS(node!$L$2:$L$500, node!$C$2:$C$500,"="&amp;A305, deployment!$C$2:$C$500,"&lt;&gt;"&amp;""),"")</f>
        <v/>
      </c>
      <c r="AD305" s="72" t="str">
        <f>IF(A305&lt;&gt;"",SUMIFS(node!$M$2:$M$500, node!$C$2:$C$500,"="&amp;A305, deployment!$C$2:$C$500,"&lt;&gt;"&amp;""),"")</f>
        <v/>
      </c>
    </row>
    <row r="306" spans="1:30" ht="15.75" customHeight="1" x14ac:dyDescent="0.25">
      <c r="A306" s="58" t="str">
        <f>IF(ISNONTEXT(node_raw[[#This Row],[Column2]]), "", node_raw[[#This Row],[Column2]])</f>
        <v/>
      </c>
      <c r="B306" s="60" t="str">
        <f>IF(A306&lt;&gt;"", _xlfn.XLOOKUP(A306, node!$C$2:$C$500, node!$D$2:$D$500), "")</f>
        <v/>
      </c>
      <c r="C306" s="61" t="str">
        <f>IF(A306&lt;&gt;"", _xlfn.XLOOKUP(A306, node!$C$2:$C$500, node!$E$2:$E$500), "")</f>
        <v/>
      </c>
      <c r="D306" s="61" t="str">
        <f>IF(A306&lt;&gt;"",COUNTIFS(node!$C$2:$C$500,"="&amp;A306, node!$C$2:$C$500,"&lt;&gt;"&amp;""),"")</f>
        <v/>
      </c>
      <c r="E306" s="62" t="str">
        <f>IF(A306&lt;&gt;"",SUMIFS(node!$F$2:$F$500, node!$C$2:$C$500,"="&amp;A306, node!$C$2:$C$500,"&lt;&gt;"&amp;"")/(B306*D306),"")</f>
        <v/>
      </c>
      <c r="F306" s="77" t="str">
        <f>IF(A306&lt;&gt;"",SUMIFS(node!$H$2:$H$500, node!$C$2:$C$500,"="&amp;A306, node!$C$2:$C$500,"&lt;&gt;"&amp;"")/(C306*D306),"")</f>
        <v/>
      </c>
      <c r="G306" s="75" t="str">
        <f>IF(A306&lt;&gt;"",SUMIFS(deployment!$F$2:$F$500, deployment!$D$2:$D$500,"="&amp;A306, deployment!$D$2:$D$500,"&lt;&gt;"&amp;""),"")</f>
        <v/>
      </c>
      <c r="H306" s="12" t="str">
        <f>IF(A306&lt;&gt;"",SUMIFS(deployment!$G$2:$G$500, deployment!$D$2:$D$500,"="&amp;A306, deployment!$D$2:$D$500,"&lt;&gt;"&amp;""),"")</f>
        <v/>
      </c>
      <c r="I306" s="13" t="str">
        <f>IF(A306&lt;&gt;"",SUMIFS(deployment!$H$2:$H$500, deployment!$D$2:$D$500,"="&amp;A306, deployment!$D$2:$D$500,"&lt;&gt;"&amp;""),"")</f>
        <v/>
      </c>
      <c r="J306" s="15" t="str">
        <f>IF(A306&lt;&gt;"",SUMIFS(deployment!$I$2:$I$500, deployment!$D$2:$D$500,"="&amp;A306, deployment!$D$2:$D$500,"&lt;&gt;"&amp;""),"")</f>
        <v/>
      </c>
      <c r="K306" s="43" t="str">
        <f>IF(A306&lt;&gt;"",SUMIFS(deployment!$J$2:$J$500, deployment!$D$2:$D$500,"="&amp;A306, deployment!$D$2:$D$500,"&lt;&gt;"&amp;""),"")</f>
        <v/>
      </c>
      <c r="L306" s="43" t="str">
        <f>IF(A306&lt;&gt;"",SUMIFS(deployment!$K$2:$K$500, deployment!$D$2:$D$500,"="&amp;A306, deployment!$D$2:$D$500,"&lt;&gt;"&amp;""),"")</f>
        <v/>
      </c>
      <c r="M306" s="43" t="str">
        <f>IF(A306&lt;&gt;"",SUMIFS(deployment!$L$2:$L$500, deployment!$D$2:$D$500,"="&amp;A306, deployment!$D$2:$D$500,"&lt;&gt;"&amp;""),"")</f>
        <v/>
      </c>
      <c r="N306" s="43" t="str">
        <f>IF(A306&lt;&gt;"",SUMIFS(deployment!$M$2:$M$500, deployment!$D$2:$D$500,"="&amp;A306, deployment!$D$2:$D$500,"&lt;&gt;"&amp;""),"")</f>
        <v/>
      </c>
      <c r="O306" s="63"/>
      <c r="P306" s="64" t="str">
        <f t="shared" si="44"/>
        <v/>
      </c>
      <c r="Q306" s="64" t="str">
        <f t="shared" si="45"/>
        <v/>
      </c>
      <c r="R306" s="11" t="str">
        <f t="shared" si="46"/>
        <v/>
      </c>
      <c r="S306" s="11" t="str">
        <f t="shared" si="47"/>
        <v/>
      </c>
      <c r="T306" s="11" t="str">
        <f t="shared" si="48"/>
        <v/>
      </c>
      <c r="U306" s="11" t="str">
        <f t="shared" si="49"/>
        <v/>
      </c>
      <c r="V306" s="11" t="str">
        <f t="shared" si="50"/>
        <v/>
      </c>
      <c r="W306" s="11" t="str">
        <f t="shared" si="51"/>
        <v/>
      </c>
      <c r="X306" s="65" t="str">
        <f t="shared" si="52"/>
        <v/>
      </c>
      <c r="Y306" s="66" t="str">
        <f t="shared" si="53"/>
        <v/>
      </c>
      <c r="Z306" s="67" t="str">
        <f t="shared" si="54"/>
        <v/>
      </c>
      <c r="AA306" s="68" t="str">
        <f>IF(A306&lt;&gt;"", _xlfn.XLOOKUP(A306, node!$C$2:$C$500, node!$J$2:$J$500)*D306/O306, "")</f>
        <v/>
      </c>
      <c r="AB306" s="69" t="str">
        <f>IF(A306&lt;&gt;"", _xlfn.XLOOKUP(A306, node!$C$2:$C$500, node!$K$2:$K$500)*D306/O306, "")</f>
        <v/>
      </c>
      <c r="AC306" s="72" t="str">
        <f>IF(A306&lt;&gt;"",SUMIFS(node!$L$2:$L$500, node!$C$2:$C$500,"="&amp;A306, deployment!$C$2:$C$500,"&lt;&gt;"&amp;""),"")</f>
        <v/>
      </c>
      <c r="AD306" s="72" t="str">
        <f>IF(A306&lt;&gt;"",SUMIFS(node!$M$2:$M$500, node!$C$2:$C$500,"="&amp;A306, deployment!$C$2:$C$500,"&lt;&gt;"&amp;""),"")</f>
        <v/>
      </c>
    </row>
    <row r="307" spans="1:30" ht="15.75" customHeight="1" x14ac:dyDescent="0.25">
      <c r="A307" s="58" t="str">
        <f>IF(ISNONTEXT(node_raw[[#This Row],[Column2]]), "", node_raw[[#This Row],[Column2]])</f>
        <v/>
      </c>
      <c r="B307" s="60" t="str">
        <f>IF(A307&lt;&gt;"", _xlfn.XLOOKUP(A307, node!$C$2:$C$500, node!$D$2:$D$500), "")</f>
        <v/>
      </c>
      <c r="C307" s="61" t="str">
        <f>IF(A307&lt;&gt;"", _xlfn.XLOOKUP(A307, node!$C$2:$C$500, node!$E$2:$E$500), "")</f>
        <v/>
      </c>
      <c r="D307" s="61" t="str">
        <f>IF(A307&lt;&gt;"",COUNTIFS(node!$C$2:$C$500,"="&amp;A307, node!$C$2:$C$500,"&lt;&gt;"&amp;""),"")</f>
        <v/>
      </c>
      <c r="E307" s="62" t="str">
        <f>IF(A307&lt;&gt;"",SUMIFS(node!$F$2:$F$500, node!$C$2:$C$500,"="&amp;A307, node!$C$2:$C$500,"&lt;&gt;"&amp;"")/(B307*D307),"")</f>
        <v/>
      </c>
      <c r="F307" s="77" t="str">
        <f>IF(A307&lt;&gt;"",SUMIFS(node!$H$2:$H$500, node!$C$2:$C$500,"="&amp;A307, node!$C$2:$C$500,"&lt;&gt;"&amp;"")/(C307*D307),"")</f>
        <v/>
      </c>
      <c r="G307" s="75" t="str">
        <f>IF(A307&lt;&gt;"",SUMIFS(deployment!$F$2:$F$500, deployment!$D$2:$D$500,"="&amp;A307, deployment!$D$2:$D$500,"&lt;&gt;"&amp;""),"")</f>
        <v/>
      </c>
      <c r="H307" s="12" t="str">
        <f>IF(A307&lt;&gt;"",SUMIFS(deployment!$G$2:$G$500, deployment!$D$2:$D$500,"="&amp;A307, deployment!$D$2:$D$500,"&lt;&gt;"&amp;""),"")</f>
        <v/>
      </c>
      <c r="I307" s="13" t="str">
        <f>IF(A307&lt;&gt;"",SUMIFS(deployment!$H$2:$H$500, deployment!$D$2:$D$500,"="&amp;A307, deployment!$D$2:$D$500,"&lt;&gt;"&amp;""),"")</f>
        <v/>
      </c>
      <c r="J307" s="15" t="str">
        <f>IF(A307&lt;&gt;"",SUMIFS(deployment!$I$2:$I$500, deployment!$D$2:$D$500,"="&amp;A307, deployment!$D$2:$D$500,"&lt;&gt;"&amp;""),"")</f>
        <v/>
      </c>
      <c r="K307" s="43" t="str">
        <f>IF(A307&lt;&gt;"",SUMIFS(deployment!$J$2:$J$500, deployment!$D$2:$D$500,"="&amp;A307, deployment!$D$2:$D$500,"&lt;&gt;"&amp;""),"")</f>
        <v/>
      </c>
      <c r="L307" s="43" t="str">
        <f>IF(A307&lt;&gt;"",SUMIFS(deployment!$K$2:$K$500, deployment!$D$2:$D$500,"="&amp;A307, deployment!$D$2:$D$500,"&lt;&gt;"&amp;""),"")</f>
        <v/>
      </c>
      <c r="M307" s="43" t="str">
        <f>IF(A307&lt;&gt;"",SUMIFS(deployment!$L$2:$L$500, deployment!$D$2:$D$500,"="&amp;A307, deployment!$D$2:$D$500,"&lt;&gt;"&amp;""),"")</f>
        <v/>
      </c>
      <c r="N307" s="43" t="str">
        <f>IF(A307&lt;&gt;"",SUMIFS(deployment!$M$2:$M$500, deployment!$D$2:$D$500,"="&amp;A307, deployment!$D$2:$D$500,"&lt;&gt;"&amp;""),"")</f>
        <v/>
      </c>
      <c r="O307" s="63"/>
      <c r="P307" s="64" t="str">
        <f t="shared" si="44"/>
        <v/>
      </c>
      <c r="Q307" s="64" t="str">
        <f t="shared" si="45"/>
        <v/>
      </c>
      <c r="R307" s="11" t="str">
        <f t="shared" si="46"/>
        <v/>
      </c>
      <c r="S307" s="11" t="str">
        <f t="shared" si="47"/>
        <v/>
      </c>
      <c r="T307" s="11" t="str">
        <f t="shared" si="48"/>
        <v/>
      </c>
      <c r="U307" s="11" t="str">
        <f t="shared" si="49"/>
        <v/>
      </c>
      <c r="V307" s="11" t="str">
        <f t="shared" si="50"/>
        <v/>
      </c>
      <c r="W307" s="11" t="str">
        <f t="shared" si="51"/>
        <v/>
      </c>
      <c r="X307" s="65" t="str">
        <f t="shared" si="52"/>
        <v/>
      </c>
      <c r="Y307" s="66" t="str">
        <f t="shared" si="53"/>
        <v/>
      </c>
      <c r="Z307" s="67" t="str">
        <f t="shared" si="54"/>
        <v/>
      </c>
      <c r="AA307" s="68" t="str">
        <f>IF(A307&lt;&gt;"", _xlfn.XLOOKUP(A307, node!$C$2:$C$500, node!$J$2:$J$500)*D307/O307, "")</f>
        <v/>
      </c>
      <c r="AB307" s="69" t="str">
        <f>IF(A307&lt;&gt;"", _xlfn.XLOOKUP(A307, node!$C$2:$C$500, node!$K$2:$K$500)*D307/O307, "")</f>
        <v/>
      </c>
      <c r="AC307" s="72" t="str">
        <f>IF(A307&lt;&gt;"",SUMIFS(node!$L$2:$L$500, node!$C$2:$C$500,"="&amp;A307, deployment!$C$2:$C$500,"&lt;&gt;"&amp;""),"")</f>
        <v/>
      </c>
      <c r="AD307" s="72" t="str">
        <f>IF(A307&lt;&gt;"",SUMIFS(node!$M$2:$M$500, node!$C$2:$C$500,"="&amp;A307, deployment!$C$2:$C$500,"&lt;&gt;"&amp;""),"")</f>
        <v/>
      </c>
    </row>
    <row r="308" spans="1:30" ht="15.75" customHeight="1" x14ac:dyDescent="0.25">
      <c r="A308" s="58" t="str">
        <f>IF(ISNONTEXT(node_raw[[#This Row],[Column2]]), "", node_raw[[#This Row],[Column2]])</f>
        <v/>
      </c>
      <c r="B308" s="60" t="str">
        <f>IF(A308&lt;&gt;"", _xlfn.XLOOKUP(A308, node!$C$2:$C$500, node!$D$2:$D$500), "")</f>
        <v/>
      </c>
      <c r="C308" s="61" t="str">
        <f>IF(A308&lt;&gt;"", _xlfn.XLOOKUP(A308, node!$C$2:$C$500, node!$E$2:$E$500), "")</f>
        <v/>
      </c>
      <c r="D308" s="61" t="str">
        <f>IF(A308&lt;&gt;"",COUNTIFS(node!$C$2:$C$500,"="&amp;A308, node!$C$2:$C$500,"&lt;&gt;"&amp;""),"")</f>
        <v/>
      </c>
      <c r="E308" s="62" t="str">
        <f>IF(A308&lt;&gt;"",SUMIFS(node!$F$2:$F$500, node!$C$2:$C$500,"="&amp;A308, node!$C$2:$C$500,"&lt;&gt;"&amp;"")/(B308*D308),"")</f>
        <v/>
      </c>
      <c r="F308" s="77" t="str">
        <f>IF(A308&lt;&gt;"",SUMIFS(node!$H$2:$H$500, node!$C$2:$C$500,"="&amp;A308, node!$C$2:$C$500,"&lt;&gt;"&amp;"")/(C308*D308),"")</f>
        <v/>
      </c>
      <c r="G308" s="75" t="str">
        <f>IF(A308&lt;&gt;"",SUMIFS(deployment!$F$2:$F$500, deployment!$D$2:$D$500,"="&amp;A308, deployment!$D$2:$D$500,"&lt;&gt;"&amp;""),"")</f>
        <v/>
      </c>
      <c r="H308" s="12" t="str">
        <f>IF(A308&lt;&gt;"",SUMIFS(deployment!$G$2:$G$500, deployment!$D$2:$D$500,"="&amp;A308, deployment!$D$2:$D$500,"&lt;&gt;"&amp;""),"")</f>
        <v/>
      </c>
      <c r="I308" s="13" t="str">
        <f>IF(A308&lt;&gt;"",SUMIFS(deployment!$H$2:$H$500, deployment!$D$2:$D$500,"="&amp;A308, deployment!$D$2:$D$500,"&lt;&gt;"&amp;""),"")</f>
        <v/>
      </c>
      <c r="J308" s="15" t="str">
        <f>IF(A308&lt;&gt;"",SUMIFS(deployment!$I$2:$I$500, deployment!$D$2:$D$500,"="&amp;A308, deployment!$D$2:$D$500,"&lt;&gt;"&amp;""),"")</f>
        <v/>
      </c>
      <c r="K308" s="43" t="str">
        <f>IF(A308&lt;&gt;"",SUMIFS(deployment!$J$2:$J$500, deployment!$D$2:$D$500,"="&amp;A308, deployment!$D$2:$D$500,"&lt;&gt;"&amp;""),"")</f>
        <v/>
      </c>
      <c r="L308" s="43" t="str">
        <f>IF(A308&lt;&gt;"",SUMIFS(deployment!$K$2:$K$500, deployment!$D$2:$D$500,"="&amp;A308, deployment!$D$2:$D$500,"&lt;&gt;"&amp;""),"")</f>
        <v/>
      </c>
      <c r="M308" s="43" t="str">
        <f>IF(A308&lt;&gt;"",SUMIFS(deployment!$L$2:$L$500, deployment!$D$2:$D$500,"="&amp;A308, deployment!$D$2:$D$500,"&lt;&gt;"&amp;""),"")</f>
        <v/>
      </c>
      <c r="N308" s="43" t="str">
        <f>IF(A308&lt;&gt;"",SUMIFS(deployment!$M$2:$M$500, deployment!$D$2:$D$500,"="&amp;A308, deployment!$D$2:$D$500,"&lt;&gt;"&amp;""),"")</f>
        <v/>
      </c>
      <c r="O308" s="63"/>
      <c r="P308" s="64" t="str">
        <f t="shared" si="44"/>
        <v/>
      </c>
      <c r="Q308" s="64" t="str">
        <f t="shared" si="45"/>
        <v/>
      </c>
      <c r="R308" s="11" t="str">
        <f t="shared" si="46"/>
        <v/>
      </c>
      <c r="S308" s="11" t="str">
        <f t="shared" si="47"/>
        <v/>
      </c>
      <c r="T308" s="11" t="str">
        <f t="shared" si="48"/>
        <v/>
      </c>
      <c r="U308" s="11" t="str">
        <f t="shared" si="49"/>
        <v/>
      </c>
      <c r="V308" s="11" t="str">
        <f t="shared" si="50"/>
        <v/>
      </c>
      <c r="W308" s="11" t="str">
        <f t="shared" si="51"/>
        <v/>
      </c>
      <c r="X308" s="65" t="str">
        <f t="shared" si="52"/>
        <v/>
      </c>
      <c r="Y308" s="66" t="str">
        <f t="shared" si="53"/>
        <v/>
      </c>
      <c r="Z308" s="67" t="str">
        <f t="shared" si="54"/>
        <v/>
      </c>
      <c r="AA308" s="68" t="str">
        <f>IF(A308&lt;&gt;"", _xlfn.XLOOKUP(A308, node!$C$2:$C$500, node!$J$2:$J$500)*D308/O308, "")</f>
        <v/>
      </c>
      <c r="AB308" s="69" t="str">
        <f>IF(A308&lt;&gt;"", _xlfn.XLOOKUP(A308, node!$C$2:$C$500, node!$K$2:$K$500)*D308/O308, "")</f>
        <v/>
      </c>
      <c r="AC308" s="72" t="str">
        <f>IF(A308&lt;&gt;"",SUMIFS(node!$L$2:$L$500, node!$C$2:$C$500,"="&amp;A308, deployment!$C$2:$C$500,"&lt;&gt;"&amp;""),"")</f>
        <v/>
      </c>
      <c r="AD308" s="72" t="str">
        <f>IF(A308&lt;&gt;"",SUMIFS(node!$M$2:$M$500, node!$C$2:$C$500,"="&amp;A308, deployment!$C$2:$C$500,"&lt;&gt;"&amp;""),"")</f>
        <v/>
      </c>
    </row>
    <row r="309" spans="1:30" ht="15.75" customHeight="1" x14ac:dyDescent="0.25">
      <c r="A309" s="58" t="str">
        <f>IF(ISNONTEXT(node_raw[[#This Row],[Column2]]), "", node_raw[[#This Row],[Column2]])</f>
        <v/>
      </c>
      <c r="B309" s="60" t="str">
        <f>IF(A309&lt;&gt;"", _xlfn.XLOOKUP(A309, node!$C$2:$C$500, node!$D$2:$D$500), "")</f>
        <v/>
      </c>
      <c r="C309" s="61" t="str">
        <f>IF(A309&lt;&gt;"", _xlfn.XLOOKUP(A309, node!$C$2:$C$500, node!$E$2:$E$500), "")</f>
        <v/>
      </c>
      <c r="D309" s="61" t="str">
        <f>IF(A309&lt;&gt;"",COUNTIFS(node!$C$2:$C$500,"="&amp;A309, node!$C$2:$C$500,"&lt;&gt;"&amp;""),"")</f>
        <v/>
      </c>
      <c r="E309" s="62" t="str">
        <f>IF(A309&lt;&gt;"",SUMIFS(node!$F$2:$F$500, node!$C$2:$C$500,"="&amp;A309, node!$C$2:$C$500,"&lt;&gt;"&amp;"")/(B309*D309),"")</f>
        <v/>
      </c>
      <c r="F309" s="77" t="str">
        <f>IF(A309&lt;&gt;"",SUMIFS(node!$H$2:$H$500, node!$C$2:$C$500,"="&amp;A309, node!$C$2:$C$500,"&lt;&gt;"&amp;"")/(C309*D309),"")</f>
        <v/>
      </c>
      <c r="G309" s="75" t="str">
        <f>IF(A309&lt;&gt;"",SUMIFS(deployment!$F$2:$F$500, deployment!$D$2:$D$500,"="&amp;A309, deployment!$D$2:$D$500,"&lt;&gt;"&amp;""),"")</f>
        <v/>
      </c>
      <c r="H309" s="12" t="str">
        <f>IF(A309&lt;&gt;"",SUMIFS(deployment!$G$2:$G$500, deployment!$D$2:$D$500,"="&amp;A309, deployment!$D$2:$D$500,"&lt;&gt;"&amp;""),"")</f>
        <v/>
      </c>
      <c r="I309" s="13" t="str">
        <f>IF(A309&lt;&gt;"",SUMIFS(deployment!$H$2:$H$500, deployment!$D$2:$D$500,"="&amp;A309, deployment!$D$2:$D$500,"&lt;&gt;"&amp;""),"")</f>
        <v/>
      </c>
      <c r="J309" s="15" t="str">
        <f>IF(A309&lt;&gt;"",SUMIFS(deployment!$I$2:$I$500, deployment!$D$2:$D$500,"="&amp;A309, deployment!$D$2:$D$500,"&lt;&gt;"&amp;""),"")</f>
        <v/>
      </c>
      <c r="K309" s="43" t="str">
        <f>IF(A309&lt;&gt;"",SUMIFS(deployment!$J$2:$J$500, deployment!$D$2:$D$500,"="&amp;A309, deployment!$D$2:$D$500,"&lt;&gt;"&amp;""),"")</f>
        <v/>
      </c>
      <c r="L309" s="43" t="str">
        <f>IF(A309&lt;&gt;"",SUMIFS(deployment!$K$2:$K$500, deployment!$D$2:$D$500,"="&amp;A309, deployment!$D$2:$D$500,"&lt;&gt;"&amp;""),"")</f>
        <v/>
      </c>
      <c r="M309" s="43" t="str">
        <f>IF(A309&lt;&gt;"",SUMIFS(deployment!$L$2:$L$500, deployment!$D$2:$D$500,"="&amp;A309, deployment!$D$2:$D$500,"&lt;&gt;"&amp;""),"")</f>
        <v/>
      </c>
      <c r="N309" s="43" t="str">
        <f>IF(A309&lt;&gt;"",SUMIFS(deployment!$M$2:$M$500, deployment!$D$2:$D$500,"="&amp;A309, deployment!$D$2:$D$500,"&lt;&gt;"&amp;""),"")</f>
        <v/>
      </c>
      <c r="O309" s="63"/>
      <c r="P309" s="64" t="str">
        <f t="shared" si="44"/>
        <v/>
      </c>
      <c r="Q309" s="64" t="str">
        <f t="shared" si="45"/>
        <v/>
      </c>
      <c r="R309" s="11" t="str">
        <f t="shared" si="46"/>
        <v/>
      </c>
      <c r="S309" s="11" t="str">
        <f t="shared" si="47"/>
        <v/>
      </c>
      <c r="T309" s="11" t="str">
        <f t="shared" si="48"/>
        <v/>
      </c>
      <c r="U309" s="11" t="str">
        <f t="shared" si="49"/>
        <v/>
      </c>
      <c r="V309" s="11" t="str">
        <f t="shared" si="50"/>
        <v/>
      </c>
      <c r="W309" s="11" t="str">
        <f t="shared" si="51"/>
        <v/>
      </c>
      <c r="X309" s="65" t="str">
        <f t="shared" si="52"/>
        <v/>
      </c>
      <c r="Y309" s="66" t="str">
        <f t="shared" si="53"/>
        <v/>
      </c>
      <c r="Z309" s="67" t="str">
        <f t="shared" si="54"/>
        <v/>
      </c>
      <c r="AA309" s="68" t="str">
        <f>IF(A309&lt;&gt;"", _xlfn.XLOOKUP(A309, node!$C$2:$C$500, node!$J$2:$J$500)*D309/O309, "")</f>
        <v/>
      </c>
      <c r="AB309" s="69" t="str">
        <f>IF(A309&lt;&gt;"", _xlfn.XLOOKUP(A309, node!$C$2:$C$500, node!$K$2:$K$500)*D309/O309, "")</f>
        <v/>
      </c>
      <c r="AC309" s="72" t="str">
        <f>IF(A309&lt;&gt;"",SUMIFS(node!$L$2:$L$500, node!$C$2:$C$500,"="&amp;A309, deployment!$C$2:$C$500,"&lt;&gt;"&amp;""),"")</f>
        <v/>
      </c>
      <c r="AD309" s="72" t="str">
        <f>IF(A309&lt;&gt;"",SUMIFS(node!$M$2:$M$500, node!$C$2:$C$500,"="&amp;A309, deployment!$C$2:$C$500,"&lt;&gt;"&amp;""),"")</f>
        <v/>
      </c>
    </row>
    <row r="310" spans="1:30" ht="15.75" customHeight="1" x14ac:dyDescent="0.25">
      <c r="A310" s="58" t="str">
        <f>IF(ISNONTEXT(node_raw[[#This Row],[Column2]]), "", node_raw[[#This Row],[Column2]])</f>
        <v/>
      </c>
      <c r="B310" s="60" t="str">
        <f>IF(A310&lt;&gt;"", _xlfn.XLOOKUP(A310, node!$C$2:$C$500, node!$D$2:$D$500), "")</f>
        <v/>
      </c>
      <c r="C310" s="61" t="str">
        <f>IF(A310&lt;&gt;"", _xlfn.XLOOKUP(A310, node!$C$2:$C$500, node!$E$2:$E$500), "")</f>
        <v/>
      </c>
      <c r="D310" s="61" t="str">
        <f>IF(A310&lt;&gt;"",COUNTIFS(node!$C$2:$C$500,"="&amp;A310, node!$C$2:$C$500,"&lt;&gt;"&amp;""),"")</f>
        <v/>
      </c>
      <c r="E310" s="62" t="str">
        <f>IF(A310&lt;&gt;"",SUMIFS(node!$F$2:$F$500, node!$C$2:$C$500,"="&amp;A310, node!$C$2:$C$500,"&lt;&gt;"&amp;"")/(B310*D310),"")</f>
        <v/>
      </c>
      <c r="F310" s="77" t="str">
        <f>IF(A310&lt;&gt;"",SUMIFS(node!$H$2:$H$500, node!$C$2:$C$500,"="&amp;A310, node!$C$2:$C$500,"&lt;&gt;"&amp;"")/(C310*D310),"")</f>
        <v/>
      </c>
      <c r="G310" s="75" t="str">
        <f>IF(A310&lt;&gt;"",SUMIFS(deployment!$F$2:$F$500, deployment!$D$2:$D$500,"="&amp;A310, deployment!$D$2:$D$500,"&lt;&gt;"&amp;""),"")</f>
        <v/>
      </c>
      <c r="H310" s="12" t="str">
        <f>IF(A310&lt;&gt;"",SUMIFS(deployment!$G$2:$G$500, deployment!$D$2:$D$500,"="&amp;A310, deployment!$D$2:$D$500,"&lt;&gt;"&amp;""),"")</f>
        <v/>
      </c>
      <c r="I310" s="13" t="str">
        <f>IF(A310&lt;&gt;"",SUMIFS(deployment!$H$2:$H$500, deployment!$D$2:$D$500,"="&amp;A310, deployment!$D$2:$D$500,"&lt;&gt;"&amp;""),"")</f>
        <v/>
      </c>
      <c r="J310" s="15" t="str">
        <f>IF(A310&lt;&gt;"",SUMIFS(deployment!$I$2:$I$500, deployment!$D$2:$D$500,"="&amp;A310, deployment!$D$2:$D$500,"&lt;&gt;"&amp;""),"")</f>
        <v/>
      </c>
      <c r="K310" s="43" t="str">
        <f>IF(A310&lt;&gt;"",SUMIFS(deployment!$J$2:$J$500, deployment!$D$2:$D$500,"="&amp;A310, deployment!$D$2:$D$500,"&lt;&gt;"&amp;""),"")</f>
        <v/>
      </c>
      <c r="L310" s="43" t="str">
        <f>IF(A310&lt;&gt;"",SUMIFS(deployment!$K$2:$K$500, deployment!$D$2:$D$500,"="&amp;A310, deployment!$D$2:$D$500,"&lt;&gt;"&amp;""),"")</f>
        <v/>
      </c>
      <c r="M310" s="43" t="str">
        <f>IF(A310&lt;&gt;"",SUMIFS(deployment!$L$2:$L$500, deployment!$D$2:$D$500,"="&amp;A310, deployment!$D$2:$D$500,"&lt;&gt;"&amp;""),"")</f>
        <v/>
      </c>
      <c r="N310" s="43" t="str">
        <f>IF(A310&lt;&gt;"",SUMIFS(deployment!$M$2:$M$500, deployment!$D$2:$D$500,"="&amp;A310, deployment!$D$2:$D$500,"&lt;&gt;"&amp;""),"")</f>
        <v/>
      </c>
      <c r="O310" s="63"/>
      <c r="P310" s="64" t="str">
        <f t="shared" si="44"/>
        <v/>
      </c>
      <c r="Q310" s="64" t="str">
        <f t="shared" si="45"/>
        <v/>
      </c>
      <c r="R310" s="11" t="str">
        <f t="shared" si="46"/>
        <v/>
      </c>
      <c r="S310" s="11" t="str">
        <f t="shared" si="47"/>
        <v/>
      </c>
      <c r="T310" s="11" t="str">
        <f t="shared" si="48"/>
        <v/>
      </c>
      <c r="U310" s="11" t="str">
        <f t="shared" si="49"/>
        <v/>
      </c>
      <c r="V310" s="11" t="str">
        <f t="shared" si="50"/>
        <v/>
      </c>
      <c r="W310" s="11" t="str">
        <f t="shared" si="51"/>
        <v/>
      </c>
      <c r="X310" s="65" t="str">
        <f t="shared" si="52"/>
        <v/>
      </c>
      <c r="Y310" s="66" t="str">
        <f t="shared" si="53"/>
        <v/>
      </c>
      <c r="Z310" s="67" t="str">
        <f t="shared" si="54"/>
        <v/>
      </c>
      <c r="AA310" s="68" t="str">
        <f>IF(A310&lt;&gt;"", _xlfn.XLOOKUP(A310, node!$C$2:$C$500, node!$J$2:$J$500)*D310/O310, "")</f>
        <v/>
      </c>
      <c r="AB310" s="69" t="str">
        <f>IF(A310&lt;&gt;"", _xlfn.XLOOKUP(A310, node!$C$2:$C$500, node!$K$2:$K$500)*D310/O310, "")</f>
        <v/>
      </c>
      <c r="AC310" s="72" t="str">
        <f>IF(A310&lt;&gt;"",SUMIFS(node!$L$2:$L$500, node!$C$2:$C$500,"="&amp;A310, deployment!$C$2:$C$500,"&lt;&gt;"&amp;""),"")</f>
        <v/>
      </c>
      <c r="AD310" s="72" t="str">
        <f>IF(A310&lt;&gt;"",SUMIFS(node!$M$2:$M$500, node!$C$2:$C$500,"="&amp;A310, deployment!$C$2:$C$500,"&lt;&gt;"&amp;""),"")</f>
        <v/>
      </c>
    </row>
    <row r="311" spans="1:30" ht="15.75" customHeight="1" x14ac:dyDescent="0.25">
      <c r="A311" s="58" t="str">
        <f>IF(ISNONTEXT(node_raw[[#This Row],[Column2]]), "", node_raw[[#This Row],[Column2]])</f>
        <v/>
      </c>
      <c r="B311" s="60" t="str">
        <f>IF(A311&lt;&gt;"", _xlfn.XLOOKUP(A311, node!$C$2:$C$500, node!$D$2:$D$500), "")</f>
        <v/>
      </c>
      <c r="C311" s="61" t="str">
        <f>IF(A311&lt;&gt;"", _xlfn.XLOOKUP(A311, node!$C$2:$C$500, node!$E$2:$E$500), "")</f>
        <v/>
      </c>
      <c r="D311" s="61" t="str">
        <f>IF(A311&lt;&gt;"",COUNTIFS(node!$C$2:$C$500,"="&amp;A311, node!$C$2:$C$500,"&lt;&gt;"&amp;""),"")</f>
        <v/>
      </c>
      <c r="E311" s="62" t="str">
        <f>IF(A311&lt;&gt;"",SUMIFS(node!$F$2:$F$500, node!$C$2:$C$500,"="&amp;A311, node!$C$2:$C$500,"&lt;&gt;"&amp;"")/(B311*D311),"")</f>
        <v/>
      </c>
      <c r="F311" s="77" t="str">
        <f>IF(A311&lt;&gt;"",SUMIFS(node!$H$2:$H$500, node!$C$2:$C$500,"="&amp;A311, node!$C$2:$C$500,"&lt;&gt;"&amp;"")/(C311*D311),"")</f>
        <v/>
      </c>
      <c r="G311" s="75" t="str">
        <f>IF(A311&lt;&gt;"",SUMIFS(deployment!$F$2:$F$500, deployment!$D$2:$D$500,"="&amp;A311, deployment!$D$2:$D$500,"&lt;&gt;"&amp;""),"")</f>
        <v/>
      </c>
      <c r="H311" s="12" t="str">
        <f>IF(A311&lt;&gt;"",SUMIFS(deployment!$G$2:$G$500, deployment!$D$2:$D$500,"="&amp;A311, deployment!$D$2:$D$500,"&lt;&gt;"&amp;""),"")</f>
        <v/>
      </c>
      <c r="I311" s="13" t="str">
        <f>IF(A311&lt;&gt;"",SUMIFS(deployment!$H$2:$H$500, deployment!$D$2:$D$500,"="&amp;A311, deployment!$D$2:$D$500,"&lt;&gt;"&amp;""),"")</f>
        <v/>
      </c>
      <c r="J311" s="15" t="str">
        <f>IF(A311&lt;&gt;"",SUMIFS(deployment!$I$2:$I$500, deployment!$D$2:$D$500,"="&amp;A311, deployment!$D$2:$D$500,"&lt;&gt;"&amp;""),"")</f>
        <v/>
      </c>
      <c r="K311" s="43" t="str">
        <f>IF(A311&lt;&gt;"",SUMIFS(deployment!$J$2:$J$500, deployment!$D$2:$D$500,"="&amp;A311, deployment!$D$2:$D$500,"&lt;&gt;"&amp;""),"")</f>
        <v/>
      </c>
      <c r="L311" s="43" t="str">
        <f>IF(A311&lt;&gt;"",SUMIFS(deployment!$K$2:$K$500, deployment!$D$2:$D$500,"="&amp;A311, deployment!$D$2:$D$500,"&lt;&gt;"&amp;""),"")</f>
        <v/>
      </c>
      <c r="M311" s="43" t="str">
        <f>IF(A311&lt;&gt;"",SUMIFS(deployment!$L$2:$L$500, deployment!$D$2:$D$500,"="&amp;A311, deployment!$D$2:$D$500,"&lt;&gt;"&amp;""),"")</f>
        <v/>
      </c>
      <c r="N311" s="43" t="str">
        <f>IF(A311&lt;&gt;"",SUMIFS(deployment!$M$2:$M$500, deployment!$D$2:$D$500,"="&amp;A311, deployment!$D$2:$D$500,"&lt;&gt;"&amp;""),"")</f>
        <v/>
      </c>
      <c r="O311" s="63"/>
      <c r="P311" s="64" t="str">
        <f t="shared" si="44"/>
        <v/>
      </c>
      <c r="Q311" s="64" t="str">
        <f t="shared" si="45"/>
        <v/>
      </c>
      <c r="R311" s="11" t="str">
        <f t="shared" si="46"/>
        <v/>
      </c>
      <c r="S311" s="11" t="str">
        <f t="shared" si="47"/>
        <v/>
      </c>
      <c r="T311" s="11" t="str">
        <f t="shared" si="48"/>
        <v/>
      </c>
      <c r="U311" s="11" t="str">
        <f t="shared" si="49"/>
        <v/>
      </c>
      <c r="V311" s="11" t="str">
        <f t="shared" si="50"/>
        <v/>
      </c>
      <c r="W311" s="11" t="str">
        <f t="shared" si="51"/>
        <v/>
      </c>
      <c r="X311" s="65" t="str">
        <f t="shared" si="52"/>
        <v/>
      </c>
      <c r="Y311" s="66" t="str">
        <f t="shared" si="53"/>
        <v/>
      </c>
      <c r="Z311" s="67" t="str">
        <f t="shared" si="54"/>
        <v/>
      </c>
      <c r="AA311" s="68" t="str">
        <f>IF(A311&lt;&gt;"", _xlfn.XLOOKUP(A311, node!$C$2:$C$500, node!$J$2:$J$500)*D311/O311, "")</f>
        <v/>
      </c>
      <c r="AB311" s="69" t="str">
        <f>IF(A311&lt;&gt;"", _xlfn.XLOOKUP(A311, node!$C$2:$C$500, node!$K$2:$K$500)*D311/O311, "")</f>
        <v/>
      </c>
      <c r="AC311" s="72" t="str">
        <f>IF(A311&lt;&gt;"",SUMIFS(node!$L$2:$L$500, node!$C$2:$C$500,"="&amp;A311, deployment!$C$2:$C$500,"&lt;&gt;"&amp;""),"")</f>
        <v/>
      </c>
      <c r="AD311" s="72" t="str">
        <f>IF(A311&lt;&gt;"",SUMIFS(node!$M$2:$M$500, node!$C$2:$C$500,"="&amp;A311, deployment!$C$2:$C$500,"&lt;&gt;"&amp;""),"")</f>
        <v/>
      </c>
    </row>
    <row r="312" spans="1:30" ht="15.75" customHeight="1" x14ac:dyDescent="0.25">
      <c r="A312" s="58" t="str">
        <f>IF(ISNONTEXT(node_raw[[#This Row],[Column2]]), "", node_raw[[#This Row],[Column2]])</f>
        <v/>
      </c>
      <c r="B312" s="60" t="str">
        <f>IF(A312&lt;&gt;"", _xlfn.XLOOKUP(A312, node!$C$2:$C$500, node!$D$2:$D$500), "")</f>
        <v/>
      </c>
      <c r="C312" s="61" t="str">
        <f>IF(A312&lt;&gt;"", _xlfn.XLOOKUP(A312, node!$C$2:$C$500, node!$E$2:$E$500), "")</f>
        <v/>
      </c>
      <c r="D312" s="61" t="str">
        <f>IF(A312&lt;&gt;"",COUNTIFS(node!$C$2:$C$500,"="&amp;A312, node!$C$2:$C$500,"&lt;&gt;"&amp;""),"")</f>
        <v/>
      </c>
      <c r="E312" s="62" t="str">
        <f>IF(A312&lt;&gt;"",SUMIFS(node!$F$2:$F$500, node!$C$2:$C$500,"="&amp;A312, node!$C$2:$C$500,"&lt;&gt;"&amp;"")/(B312*D312),"")</f>
        <v/>
      </c>
      <c r="F312" s="77" t="str">
        <f>IF(A312&lt;&gt;"",SUMIFS(node!$H$2:$H$500, node!$C$2:$C$500,"="&amp;A312, node!$C$2:$C$500,"&lt;&gt;"&amp;"")/(C312*D312),"")</f>
        <v/>
      </c>
      <c r="G312" s="75" t="str">
        <f>IF(A312&lt;&gt;"",SUMIFS(deployment!$F$2:$F$500, deployment!$D$2:$D$500,"="&amp;A312, deployment!$D$2:$D$500,"&lt;&gt;"&amp;""),"")</f>
        <v/>
      </c>
      <c r="H312" s="12" t="str">
        <f>IF(A312&lt;&gt;"",SUMIFS(deployment!$G$2:$G$500, deployment!$D$2:$D$500,"="&amp;A312, deployment!$D$2:$D$500,"&lt;&gt;"&amp;""),"")</f>
        <v/>
      </c>
      <c r="I312" s="13" t="str">
        <f>IF(A312&lt;&gt;"",SUMIFS(deployment!$H$2:$H$500, deployment!$D$2:$D$500,"="&amp;A312, deployment!$D$2:$D$500,"&lt;&gt;"&amp;""),"")</f>
        <v/>
      </c>
      <c r="J312" s="15" t="str">
        <f>IF(A312&lt;&gt;"",SUMIFS(deployment!$I$2:$I$500, deployment!$D$2:$D$500,"="&amp;A312, deployment!$D$2:$D$500,"&lt;&gt;"&amp;""),"")</f>
        <v/>
      </c>
      <c r="K312" s="43" t="str">
        <f>IF(A312&lt;&gt;"",SUMIFS(deployment!$J$2:$J$500, deployment!$D$2:$D$500,"="&amp;A312, deployment!$D$2:$D$500,"&lt;&gt;"&amp;""),"")</f>
        <v/>
      </c>
      <c r="L312" s="43" t="str">
        <f>IF(A312&lt;&gt;"",SUMIFS(deployment!$K$2:$K$500, deployment!$D$2:$D$500,"="&amp;A312, deployment!$D$2:$D$500,"&lt;&gt;"&amp;""),"")</f>
        <v/>
      </c>
      <c r="M312" s="43" t="str">
        <f>IF(A312&lt;&gt;"",SUMIFS(deployment!$L$2:$L$500, deployment!$D$2:$D$500,"="&amp;A312, deployment!$D$2:$D$500,"&lt;&gt;"&amp;""),"")</f>
        <v/>
      </c>
      <c r="N312" s="43" t="str">
        <f>IF(A312&lt;&gt;"",SUMIFS(deployment!$M$2:$M$500, deployment!$D$2:$D$500,"="&amp;A312, deployment!$D$2:$D$500,"&lt;&gt;"&amp;""),"")</f>
        <v/>
      </c>
      <c r="O312" s="63"/>
      <c r="P312" s="64" t="str">
        <f t="shared" si="44"/>
        <v/>
      </c>
      <c r="Q312" s="64" t="str">
        <f t="shared" si="45"/>
        <v/>
      </c>
      <c r="R312" s="11" t="str">
        <f t="shared" si="46"/>
        <v/>
      </c>
      <c r="S312" s="11" t="str">
        <f t="shared" si="47"/>
        <v/>
      </c>
      <c r="T312" s="11" t="str">
        <f t="shared" si="48"/>
        <v/>
      </c>
      <c r="U312" s="11" t="str">
        <f t="shared" si="49"/>
        <v/>
      </c>
      <c r="V312" s="11" t="str">
        <f t="shared" si="50"/>
        <v/>
      </c>
      <c r="W312" s="11" t="str">
        <f t="shared" si="51"/>
        <v/>
      </c>
      <c r="X312" s="65" t="str">
        <f t="shared" si="52"/>
        <v/>
      </c>
      <c r="Y312" s="66" t="str">
        <f t="shared" si="53"/>
        <v/>
      </c>
      <c r="Z312" s="67" t="str">
        <f t="shared" si="54"/>
        <v/>
      </c>
      <c r="AA312" s="68" t="str">
        <f>IF(A312&lt;&gt;"", _xlfn.XLOOKUP(A312, node!$C$2:$C$500, node!$J$2:$J$500)*D312/O312, "")</f>
        <v/>
      </c>
      <c r="AB312" s="69" t="str">
        <f>IF(A312&lt;&gt;"", _xlfn.XLOOKUP(A312, node!$C$2:$C$500, node!$K$2:$K$500)*D312/O312, "")</f>
        <v/>
      </c>
      <c r="AC312" s="72" t="str">
        <f>IF(A312&lt;&gt;"",SUMIFS(node!$L$2:$L$500, node!$C$2:$C$500,"="&amp;A312, deployment!$C$2:$C$500,"&lt;&gt;"&amp;""),"")</f>
        <v/>
      </c>
      <c r="AD312" s="72" t="str">
        <f>IF(A312&lt;&gt;"",SUMIFS(node!$M$2:$M$500, node!$C$2:$C$500,"="&amp;A312, deployment!$C$2:$C$500,"&lt;&gt;"&amp;""),"")</f>
        <v/>
      </c>
    </row>
    <row r="313" spans="1:30" ht="15.75" customHeight="1" x14ac:dyDescent="0.25">
      <c r="A313" s="58" t="str">
        <f>IF(ISNONTEXT(node_raw[[#This Row],[Column2]]), "", node_raw[[#This Row],[Column2]])</f>
        <v/>
      </c>
      <c r="B313" s="60" t="str">
        <f>IF(A313&lt;&gt;"", _xlfn.XLOOKUP(A313, node!$C$2:$C$500, node!$D$2:$D$500), "")</f>
        <v/>
      </c>
      <c r="C313" s="61" t="str">
        <f>IF(A313&lt;&gt;"", _xlfn.XLOOKUP(A313, node!$C$2:$C$500, node!$E$2:$E$500), "")</f>
        <v/>
      </c>
      <c r="D313" s="61" t="str">
        <f>IF(A313&lt;&gt;"",COUNTIFS(node!$C$2:$C$500,"="&amp;A313, node!$C$2:$C$500,"&lt;&gt;"&amp;""),"")</f>
        <v/>
      </c>
      <c r="E313" s="62" t="str">
        <f>IF(A313&lt;&gt;"",SUMIFS(node!$F$2:$F$500, node!$C$2:$C$500,"="&amp;A313, node!$C$2:$C$500,"&lt;&gt;"&amp;"")/(B313*D313),"")</f>
        <v/>
      </c>
      <c r="F313" s="77" t="str">
        <f>IF(A313&lt;&gt;"",SUMIFS(node!$H$2:$H$500, node!$C$2:$C$500,"="&amp;A313, node!$C$2:$C$500,"&lt;&gt;"&amp;"")/(C313*D313),"")</f>
        <v/>
      </c>
      <c r="G313" s="75" t="str">
        <f>IF(A313&lt;&gt;"",SUMIFS(deployment!$F$2:$F$500, deployment!$D$2:$D$500,"="&amp;A313, deployment!$D$2:$D$500,"&lt;&gt;"&amp;""),"")</f>
        <v/>
      </c>
      <c r="H313" s="12" t="str">
        <f>IF(A313&lt;&gt;"",SUMIFS(deployment!$G$2:$G$500, deployment!$D$2:$D$500,"="&amp;A313, deployment!$D$2:$D$500,"&lt;&gt;"&amp;""),"")</f>
        <v/>
      </c>
      <c r="I313" s="13" t="str">
        <f>IF(A313&lt;&gt;"",SUMIFS(deployment!$H$2:$H$500, deployment!$D$2:$D$500,"="&amp;A313, deployment!$D$2:$D$500,"&lt;&gt;"&amp;""),"")</f>
        <v/>
      </c>
      <c r="J313" s="15" t="str">
        <f>IF(A313&lt;&gt;"",SUMIFS(deployment!$I$2:$I$500, deployment!$D$2:$D$500,"="&amp;A313, deployment!$D$2:$D$500,"&lt;&gt;"&amp;""),"")</f>
        <v/>
      </c>
      <c r="K313" s="43" t="str">
        <f>IF(A313&lt;&gt;"",SUMIFS(deployment!$J$2:$J$500, deployment!$D$2:$D$500,"="&amp;A313, deployment!$D$2:$D$500,"&lt;&gt;"&amp;""),"")</f>
        <v/>
      </c>
      <c r="L313" s="43" t="str">
        <f>IF(A313&lt;&gt;"",SUMIFS(deployment!$K$2:$K$500, deployment!$D$2:$D$500,"="&amp;A313, deployment!$D$2:$D$500,"&lt;&gt;"&amp;""),"")</f>
        <v/>
      </c>
      <c r="M313" s="43" t="str">
        <f>IF(A313&lt;&gt;"",SUMIFS(deployment!$L$2:$L$500, deployment!$D$2:$D$500,"="&amp;A313, deployment!$D$2:$D$500,"&lt;&gt;"&amp;""),"")</f>
        <v/>
      </c>
      <c r="N313" s="43" t="str">
        <f>IF(A313&lt;&gt;"",SUMIFS(deployment!$M$2:$M$500, deployment!$D$2:$D$500,"="&amp;A313, deployment!$D$2:$D$500,"&lt;&gt;"&amp;""),"")</f>
        <v/>
      </c>
      <c r="O313" s="63"/>
      <c r="P313" s="64" t="str">
        <f t="shared" si="44"/>
        <v/>
      </c>
      <c r="Q313" s="64" t="str">
        <f t="shared" si="45"/>
        <v/>
      </c>
      <c r="R313" s="11" t="str">
        <f t="shared" si="46"/>
        <v/>
      </c>
      <c r="S313" s="11" t="str">
        <f t="shared" si="47"/>
        <v/>
      </c>
      <c r="T313" s="11" t="str">
        <f t="shared" si="48"/>
        <v/>
      </c>
      <c r="U313" s="11" t="str">
        <f t="shared" si="49"/>
        <v/>
      </c>
      <c r="V313" s="11" t="str">
        <f t="shared" si="50"/>
        <v/>
      </c>
      <c r="W313" s="11" t="str">
        <f t="shared" si="51"/>
        <v/>
      </c>
      <c r="X313" s="65" t="str">
        <f t="shared" si="52"/>
        <v/>
      </c>
      <c r="Y313" s="66" t="str">
        <f t="shared" si="53"/>
        <v/>
      </c>
      <c r="Z313" s="67" t="str">
        <f t="shared" si="54"/>
        <v/>
      </c>
      <c r="AA313" s="68" t="str">
        <f>IF(A313&lt;&gt;"", _xlfn.XLOOKUP(A313, node!$C$2:$C$500, node!$J$2:$J$500)*D313/O313, "")</f>
        <v/>
      </c>
      <c r="AB313" s="69" t="str">
        <f>IF(A313&lt;&gt;"", _xlfn.XLOOKUP(A313, node!$C$2:$C$500, node!$K$2:$K$500)*D313/O313, "")</f>
        <v/>
      </c>
      <c r="AC313" s="72" t="str">
        <f>IF(A313&lt;&gt;"",SUMIFS(node!$L$2:$L$500, node!$C$2:$C$500,"="&amp;A313, deployment!$C$2:$C$500,"&lt;&gt;"&amp;""),"")</f>
        <v/>
      </c>
      <c r="AD313" s="72" t="str">
        <f>IF(A313&lt;&gt;"",SUMIFS(node!$M$2:$M$500, node!$C$2:$C$500,"="&amp;A313, deployment!$C$2:$C$500,"&lt;&gt;"&amp;""),"")</f>
        <v/>
      </c>
    </row>
    <row r="314" spans="1:30" ht="15.75" customHeight="1" x14ac:dyDescent="0.25">
      <c r="A314" s="58" t="str">
        <f>IF(ISNONTEXT(node_raw[[#This Row],[Column2]]), "", node_raw[[#This Row],[Column2]])</f>
        <v/>
      </c>
      <c r="B314" s="60" t="str">
        <f>IF(A314&lt;&gt;"", _xlfn.XLOOKUP(A314, node!$C$2:$C$500, node!$D$2:$D$500), "")</f>
        <v/>
      </c>
      <c r="C314" s="61" t="str">
        <f>IF(A314&lt;&gt;"", _xlfn.XLOOKUP(A314, node!$C$2:$C$500, node!$E$2:$E$500), "")</f>
        <v/>
      </c>
      <c r="D314" s="61" t="str">
        <f>IF(A314&lt;&gt;"",COUNTIFS(node!$C$2:$C$500,"="&amp;A314, node!$C$2:$C$500,"&lt;&gt;"&amp;""),"")</f>
        <v/>
      </c>
      <c r="E314" s="62" t="str">
        <f>IF(A314&lt;&gt;"",SUMIFS(node!$F$2:$F$500, node!$C$2:$C$500,"="&amp;A314, node!$C$2:$C$500,"&lt;&gt;"&amp;"")/(B314*D314),"")</f>
        <v/>
      </c>
      <c r="F314" s="77" t="str">
        <f>IF(A314&lt;&gt;"",SUMIFS(node!$H$2:$H$500, node!$C$2:$C$500,"="&amp;A314, node!$C$2:$C$500,"&lt;&gt;"&amp;"")/(C314*D314),"")</f>
        <v/>
      </c>
      <c r="G314" s="75" t="str">
        <f>IF(A314&lt;&gt;"",SUMIFS(deployment!$F$2:$F$500, deployment!$D$2:$D$500,"="&amp;A314, deployment!$D$2:$D$500,"&lt;&gt;"&amp;""),"")</f>
        <v/>
      </c>
      <c r="H314" s="12" t="str">
        <f>IF(A314&lt;&gt;"",SUMIFS(deployment!$G$2:$G$500, deployment!$D$2:$D$500,"="&amp;A314, deployment!$D$2:$D$500,"&lt;&gt;"&amp;""),"")</f>
        <v/>
      </c>
      <c r="I314" s="13" t="str">
        <f>IF(A314&lt;&gt;"",SUMIFS(deployment!$H$2:$H$500, deployment!$D$2:$D$500,"="&amp;A314, deployment!$D$2:$D$500,"&lt;&gt;"&amp;""),"")</f>
        <v/>
      </c>
      <c r="J314" s="15" t="str">
        <f>IF(A314&lt;&gt;"",SUMIFS(deployment!$I$2:$I$500, deployment!$D$2:$D$500,"="&amp;A314, deployment!$D$2:$D$500,"&lt;&gt;"&amp;""),"")</f>
        <v/>
      </c>
      <c r="K314" s="43" t="str">
        <f>IF(A314&lt;&gt;"",SUMIFS(deployment!$J$2:$J$500, deployment!$D$2:$D$500,"="&amp;A314, deployment!$D$2:$D$500,"&lt;&gt;"&amp;""),"")</f>
        <v/>
      </c>
      <c r="L314" s="43" t="str">
        <f>IF(A314&lt;&gt;"",SUMIFS(deployment!$K$2:$K$500, deployment!$D$2:$D$500,"="&amp;A314, deployment!$D$2:$D$500,"&lt;&gt;"&amp;""),"")</f>
        <v/>
      </c>
      <c r="M314" s="43" t="str">
        <f>IF(A314&lt;&gt;"",SUMIFS(deployment!$L$2:$L$500, deployment!$D$2:$D$500,"="&amp;A314, deployment!$D$2:$D$500,"&lt;&gt;"&amp;""),"")</f>
        <v/>
      </c>
      <c r="N314" s="43" t="str">
        <f>IF(A314&lt;&gt;"",SUMIFS(deployment!$M$2:$M$500, deployment!$D$2:$D$500,"="&amp;A314, deployment!$D$2:$D$500,"&lt;&gt;"&amp;""),"")</f>
        <v/>
      </c>
      <c r="O314" s="63"/>
      <c r="P314" s="64" t="str">
        <f t="shared" si="44"/>
        <v/>
      </c>
      <c r="Q314" s="64" t="str">
        <f t="shared" si="45"/>
        <v/>
      </c>
      <c r="R314" s="11" t="str">
        <f t="shared" si="46"/>
        <v/>
      </c>
      <c r="S314" s="11" t="str">
        <f t="shared" si="47"/>
        <v/>
      </c>
      <c r="T314" s="11" t="str">
        <f t="shared" si="48"/>
        <v/>
      </c>
      <c r="U314" s="11" t="str">
        <f t="shared" si="49"/>
        <v/>
      </c>
      <c r="V314" s="11" t="str">
        <f t="shared" si="50"/>
        <v/>
      </c>
      <c r="W314" s="11" t="str">
        <f t="shared" si="51"/>
        <v/>
      </c>
      <c r="X314" s="65" t="str">
        <f t="shared" si="52"/>
        <v/>
      </c>
      <c r="Y314" s="66" t="str">
        <f t="shared" si="53"/>
        <v/>
      </c>
      <c r="Z314" s="67" t="str">
        <f t="shared" si="54"/>
        <v/>
      </c>
      <c r="AA314" s="68" t="str">
        <f>IF(A314&lt;&gt;"", _xlfn.XLOOKUP(A314, node!$C$2:$C$500, node!$J$2:$J$500)*D314/O314, "")</f>
        <v/>
      </c>
      <c r="AB314" s="69" t="str">
        <f>IF(A314&lt;&gt;"", _xlfn.XLOOKUP(A314, node!$C$2:$C$500, node!$K$2:$K$500)*D314/O314, "")</f>
        <v/>
      </c>
      <c r="AC314" s="72" t="str">
        <f>IF(A314&lt;&gt;"",SUMIFS(node!$L$2:$L$500, node!$C$2:$C$500,"="&amp;A314, deployment!$C$2:$C$500,"&lt;&gt;"&amp;""),"")</f>
        <v/>
      </c>
      <c r="AD314" s="72" t="str">
        <f>IF(A314&lt;&gt;"",SUMIFS(node!$M$2:$M$500, node!$C$2:$C$500,"="&amp;A314, deployment!$C$2:$C$500,"&lt;&gt;"&amp;""),"")</f>
        <v/>
      </c>
    </row>
    <row r="315" spans="1:30" ht="15.75" customHeight="1" x14ac:dyDescent="0.25">
      <c r="A315" s="58" t="str">
        <f>IF(ISNONTEXT(node_raw[[#This Row],[Column2]]), "", node_raw[[#This Row],[Column2]])</f>
        <v/>
      </c>
      <c r="B315" s="60" t="str">
        <f>IF(A315&lt;&gt;"", _xlfn.XLOOKUP(A315, node!$C$2:$C$500, node!$D$2:$D$500), "")</f>
        <v/>
      </c>
      <c r="C315" s="61" t="str">
        <f>IF(A315&lt;&gt;"", _xlfn.XLOOKUP(A315, node!$C$2:$C$500, node!$E$2:$E$500), "")</f>
        <v/>
      </c>
      <c r="D315" s="61" t="str">
        <f>IF(A315&lt;&gt;"",COUNTIFS(node!$C$2:$C$500,"="&amp;A315, node!$C$2:$C$500,"&lt;&gt;"&amp;""),"")</f>
        <v/>
      </c>
      <c r="E315" s="62" t="str">
        <f>IF(A315&lt;&gt;"",SUMIFS(node!$F$2:$F$500, node!$C$2:$C$500,"="&amp;A315, node!$C$2:$C$500,"&lt;&gt;"&amp;"")/(B315*D315),"")</f>
        <v/>
      </c>
      <c r="F315" s="77" t="str">
        <f>IF(A315&lt;&gt;"",SUMIFS(node!$H$2:$H$500, node!$C$2:$C$500,"="&amp;A315, node!$C$2:$C$500,"&lt;&gt;"&amp;"")/(C315*D315),"")</f>
        <v/>
      </c>
      <c r="G315" s="75" t="str">
        <f>IF(A315&lt;&gt;"",SUMIFS(deployment!$F$2:$F$500, deployment!$D$2:$D$500,"="&amp;A315, deployment!$D$2:$D$500,"&lt;&gt;"&amp;""),"")</f>
        <v/>
      </c>
      <c r="H315" s="12" t="str">
        <f>IF(A315&lt;&gt;"",SUMIFS(deployment!$G$2:$G$500, deployment!$D$2:$D$500,"="&amp;A315, deployment!$D$2:$D$500,"&lt;&gt;"&amp;""),"")</f>
        <v/>
      </c>
      <c r="I315" s="13" t="str">
        <f>IF(A315&lt;&gt;"",SUMIFS(deployment!$H$2:$H$500, deployment!$D$2:$D$500,"="&amp;A315, deployment!$D$2:$D$500,"&lt;&gt;"&amp;""),"")</f>
        <v/>
      </c>
      <c r="J315" s="15" t="str">
        <f>IF(A315&lt;&gt;"",SUMIFS(deployment!$I$2:$I$500, deployment!$D$2:$D$500,"="&amp;A315, deployment!$D$2:$D$500,"&lt;&gt;"&amp;""),"")</f>
        <v/>
      </c>
      <c r="K315" s="43" t="str">
        <f>IF(A315&lt;&gt;"",SUMIFS(deployment!$J$2:$J$500, deployment!$D$2:$D$500,"="&amp;A315, deployment!$D$2:$D$500,"&lt;&gt;"&amp;""),"")</f>
        <v/>
      </c>
      <c r="L315" s="43" t="str">
        <f>IF(A315&lt;&gt;"",SUMIFS(deployment!$K$2:$K$500, deployment!$D$2:$D$500,"="&amp;A315, deployment!$D$2:$D$500,"&lt;&gt;"&amp;""),"")</f>
        <v/>
      </c>
      <c r="M315" s="43" t="str">
        <f>IF(A315&lt;&gt;"",SUMIFS(deployment!$L$2:$L$500, deployment!$D$2:$D$500,"="&amp;A315, deployment!$D$2:$D$500,"&lt;&gt;"&amp;""),"")</f>
        <v/>
      </c>
      <c r="N315" s="43" t="str">
        <f>IF(A315&lt;&gt;"",SUMIFS(deployment!$M$2:$M$500, deployment!$D$2:$D$500,"="&amp;A315, deployment!$D$2:$D$500,"&lt;&gt;"&amp;""),"")</f>
        <v/>
      </c>
      <c r="O315" s="63"/>
      <c r="P315" s="64" t="str">
        <f t="shared" si="44"/>
        <v/>
      </c>
      <c r="Q315" s="64" t="str">
        <f t="shared" si="45"/>
        <v/>
      </c>
      <c r="R315" s="11" t="str">
        <f t="shared" si="46"/>
        <v/>
      </c>
      <c r="S315" s="11" t="str">
        <f t="shared" si="47"/>
        <v/>
      </c>
      <c r="T315" s="11" t="str">
        <f t="shared" si="48"/>
        <v/>
      </c>
      <c r="U315" s="11" t="str">
        <f t="shared" si="49"/>
        <v/>
      </c>
      <c r="V315" s="11" t="str">
        <f t="shared" si="50"/>
        <v/>
      </c>
      <c r="W315" s="11" t="str">
        <f t="shared" si="51"/>
        <v/>
      </c>
      <c r="X315" s="65" t="str">
        <f t="shared" si="52"/>
        <v/>
      </c>
      <c r="Y315" s="66" t="str">
        <f t="shared" si="53"/>
        <v/>
      </c>
      <c r="Z315" s="67" t="str">
        <f t="shared" si="54"/>
        <v/>
      </c>
      <c r="AA315" s="68" t="str">
        <f>IF(A315&lt;&gt;"", _xlfn.XLOOKUP(A315, node!$C$2:$C$500, node!$J$2:$J$500)*D315/O315, "")</f>
        <v/>
      </c>
      <c r="AB315" s="69" t="str">
        <f>IF(A315&lt;&gt;"", _xlfn.XLOOKUP(A315, node!$C$2:$C$500, node!$K$2:$K$500)*D315/O315, "")</f>
        <v/>
      </c>
      <c r="AC315" s="72" t="str">
        <f>IF(A315&lt;&gt;"",SUMIFS(node!$L$2:$L$500, node!$C$2:$C$500,"="&amp;A315, deployment!$C$2:$C$500,"&lt;&gt;"&amp;""),"")</f>
        <v/>
      </c>
      <c r="AD315" s="72" t="str">
        <f>IF(A315&lt;&gt;"",SUMIFS(node!$M$2:$M$500, node!$C$2:$C$500,"="&amp;A315, deployment!$C$2:$C$500,"&lt;&gt;"&amp;""),"")</f>
        <v/>
      </c>
    </row>
    <row r="316" spans="1:30" ht="15.75" customHeight="1" x14ac:dyDescent="0.25">
      <c r="A316" s="58" t="str">
        <f>IF(ISNONTEXT(node_raw[[#This Row],[Column2]]), "", node_raw[[#This Row],[Column2]])</f>
        <v/>
      </c>
      <c r="B316" s="60" t="str">
        <f>IF(A316&lt;&gt;"", _xlfn.XLOOKUP(A316, node!$C$2:$C$500, node!$D$2:$D$500), "")</f>
        <v/>
      </c>
      <c r="C316" s="61" t="str">
        <f>IF(A316&lt;&gt;"", _xlfn.XLOOKUP(A316, node!$C$2:$C$500, node!$E$2:$E$500), "")</f>
        <v/>
      </c>
      <c r="D316" s="61" t="str">
        <f>IF(A316&lt;&gt;"",COUNTIFS(node!$C$2:$C$500,"="&amp;A316, node!$C$2:$C$500,"&lt;&gt;"&amp;""),"")</f>
        <v/>
      </c>
      <c r="E316" s="62" t="str">
        <f>IF(A316&lt;&gt;"",SUMIFS(node!$F$2:$F$500, node!$C$2:$C$500,"="&amp;A316, node!$C$2:$C$500,"&lt;&gt;"&amp;"")/(B316*D316),"")</f>
        <v/>
      </c>
      <c r="F316" s="77" t="str">
        <f>IF(A316&lt;&gt;"",SUMIFS(node!$H$2:$H$500, node!$C$2:$C$500,"="&amp;A316, node!$C$2:$C$500,"&lt;&gt;"&amp;"")/(C316*D316),"")</f>
        <v/>
      </c>
      <c r="G316" s="75" t="str">
        <f>IF(A316&lt;&gt;"",SUMIFS(deployment!$F$2:$F$500, deployment!$D$2:$D$500,"="&amp;A316, deployment!$D$2:$D$500,"&lt;&gt;"&amp;""),"")</f>
        <v/>
      </c>
      <c r="H316" s="12" t="str">
        <f>IF(A316&lt;&gt;"",SUMIFS(deployment!$G$2:$G$500, deployment!$D$2:$D$500,"="&amp;A316, deployment!$D$2:$D$500,"&lt;&gt;"&amp;""),"")</f>
        <v/>
      </c>
      <c r="I316" s="13" t="str">
        <f>IF(A316&lt;&gt;"",SUMIFS(deployment!$H$2:$H$500, deployment!$D$2:$D$500,"="&amp;A316, deployment!$D$2:$D$500,"&lt;&gt;"&amp;""),"")</f>
        <v/>
      </c>
      <c r="J316" s="15" t="str">
        <f>IF(A316&lt;&gt;"",SUMIFS(deployment!$I$2:$I$500, deployment!$D$2:$D$500,"="&amp;A316, deployment!$D$2:$D$500,"&lt;&gt;"&amp;""),"")</f>
        <v/>
      </c>
      <c r="K316" s="43" t="str">
        <f>IF(A316&lt;&gt;"",SUMIFS(deployment!$J$2:$J$500, deployment!$D$2:$D$500,"="&amp;A316, deployment!$D$2:$D$500,"&lt;&gt;"&amp;""),"")</f>
        <v/>
      </c>
      <c r="L316" s="43" t="str">
        <f>IF(A316&lt;&gt;"",SUMIFS(deployment!$K$2:$K$500, deployment!$D$2:$D$500,"="&amp;A316, deployment!$D$2:$D$500,"&lt;&gt;"&amp;""),"")</f>
        <v/>
      </c>
      <c r="M316" s="43" t="str">
        <f>IF(A316&lt;&gt;"",SUMIFS(deployment!$L$2:$L$500, deployment!$D$2:$D$500,"="&amp;A316, deployment!$D$2:$D$500,"&lt;&gt;"&amp;""),"")</f>
        <v/>
      </c>
      <c r="N316" s="43" t="str">
        <f>IF(A316&lt;&gt;"",SUMIFS(deployment!$M$2:$M$500, deployment!$D$2:$D$500,"="&amp;A316, deployment!$D$2:$D$500,"&lt;&gt;"&amp;""),"")</f>
        <v/>
      </c>
      <c r="O316" s="63"/>
      <c r="P316" s="64" t="str">
        <f t="shared" si="44"/>
        <v/>
      </c>
      <c r="Q316" s="64" t="str">
        <f t="shared" si="45"/>
        <v/>
      </c>
      <c r="R316" s="11" t="str">
        <f t="shared" si="46"/>
        <v/>
      </c>
      <c r="S316" s="11" t="str">
        <f t="shared" si="47"/>
        <v/>
      </c>
      <c r="T316" s="11" t="str">
        <f t="shared" si="48"/>
        <v/>
      </c>
      <c r="U316" s="11" t="str">
        <f t="shared" si="49"/>
        <v/>
      </c>
      <c r="V316" s="11" t="str">
        <f t="shared" si="50"/>
        <v/>
      </c>
      <c r="W316" s="11" t="str">
        <f t="shared" si="51"/>
        <v/>
      </c>
      <c r="X316" s="65" t="str">
        <f t="shared" si="52"/>
        <v/>
      </c>
      <c r="Y316" s="66" t="str">
        <f t="shared" si="53"/>
        <v/>
      </c>
      <c r="Z316" s="67" t="str">
        <f t="shared" si="54"/>
        <v/>
      </c>
      <c r="AA316" s="68" t="str">
        <f>IF(A316&lt;&gt;"", _xlfn.XLOOKUP(A316, node!$C$2:$C$500, node!$J$2:$J$500)*D316/O316, "")</f>
        <v/>
      </c>
      <c r="AB316" s="69" t="str">
        <f>IF(A316&lt;&gt;"", _xlfn.XLOOKUP(A316, node!$C$2:$C$500, node!$K$2:$K$500)*D316/O316, "")</f>
        <v/>
      </c>
      <c r="AC316" s="72" t="str">
        <f>IF(A316&lt;&gt;"",SUMIFS(node!$L$2:$L$500, node!$C$2:$C$500,"="&amp;A316, deployment!$C$2:$C$500,"&lt;&gt;"&amp;""),"")</f>
        <v/>
      </c>
      <c r="AD316" s="72" t="str">
        <f>IF(A316&lt;&gt;"",SUMIFS(node!$M$2:$M$500, node!$C$2:$C$500,"="&amp;A316, deployment!$C$2:$C$500,"&lt;&gt;"&amp;""),"")</f>
        <v/>
      </c>
    </row>
    <row r="317" spans="1:30" ht="15.75" customHeight="1" x14ac:dyDescent="0.25">
      <c r="A317" s="58" t="str">
        <f>IF(ISNONTEXT(node_raw[[#This Row],[Column2]]), "", node_raw[[#This Row],[Column2]])</f>
        <v/>
      </c>
      <c r="B317" s="60" t="str">
        <f>IF(A317&lt;&gt;"", _xlfn.XLOOKUP(A317, node!$C$2:$C$500, node!$D$2:$D$500), "")</f>
        <v/>
      </c>
      <c r="C317" s="61" t="str">
        <f>IF(A317&lt;&gt;"", _xlfn.XLOOKUP(A317, node!$C$2:$C$500, node!$E$2:$E$500), "")</f>
        <v/>
      </c>
      <c r="D317" s="61" t="str">
        <f>IF(A317&lt;&gt;"",COUNTIFS(node!$C$2:$C$500,"="&amp;A317, node!$C$2:$C$500,"&lt;&gt;"&amp;""),"")</f>
        <v/>
      </c>
      <c r="E317" s="62" t="str">
        <f>IF(A317&lt;&gt;"",SUMIFS(node!$F$2:$F$500, node!$C$2:$C$500,"="&amp;A317, node!$C$2:$C$500,"&lt;&gt;"&amp;"")/(B317*D317),"")</f>
        <v/>
      </c>
      <c r="F317" s="77" t="str">
        <f>IF(A317&lt;&gt;"",SUMIFS(node!$H$2:$H$500, node!$C$2:$C$500,"="&amp;A317, node!$C$2:$C$500,"&lt;&gt;"&amp;"")/(C317*D317),"")</f>
        <v/>
      </c>
      <c r="G317" s="75" t="str">
        <f>IF(A317&lt;&gt;"",SUMIFS(deployment!$F$2:$F$500, deployment!$D$2:$D$500,"="&amp;A317, deployment!$D$2:$D$500,"&lt;&gt;"&amp;""),"")</f>
        <v/>
      </c>
      <c r="H317" s="12" t="str">
        <f>IF(A317&lt;&gt;"",SUMIFS(deployment!$G$2:$G$500, deployment!$D$2:$D$500,"="&amp;A317, deployment!$D$2:$D$500,"&lt;&gt;"&amp;""),"")</f>
        <v/>
      </c>
      <c r="I317" s="13" t="str">
        <f>IF(A317&lt;&gt;"",SUMIFS(deployment!$H$2:$H$500, deployment!$D$2:$D$500,"="&amp;A317, deployment!$D$2:$D$500,"&lt;&gt;"&amp;""),"")</f>
        <v/>
      </c>
      <c r="J317" s="15" t="str">
        <f>IF(A317&lt;&gt;"",SUMIFS(deployment!$I$2:$I$500, deployment!$D$2:$D$500,"="&amp;A317, deployment!$D$2:$D$500,"&lt;&gt;"&amp;""),"")</f>
        <v/>
      </c>
      <c r="K317" s="43" t="str">
        <f>IF(A317&lt;&gt;"",SUMIFS(deployment!$J$2:$J$500, deployment!$D$2:$D$500,"="&amp;A317, deployment!$D$2:$D$500,"&lt;&gt;"&amp;""),"")</f>
        <v/>
      </c>
      <c r="L317" s="43" t="str">
        <f>IF(A317&lt;&gt;"",SUMIFS(deployment!$K$2:$K$500, deployment!$D$2:$D$500,"="&amp;A317, deployment!$D$2:$D$500,"&lt;&gt;"&amp;""),"")</f>
        <v/>
      </c>
      <c r="M317" s="43" t="str">
        <f>IF(A317&lt;&gt;"",SUMIFS(deployment!$L$2:$L$500, deployment!$D$2:$D$500,"="&amp;A317, deployment!$D$2:$D$500,"&lt;&gt;"&amp;""),"")</f>
        <v/>
      </c>
      <c r="N317" s="43" t="str">
        <f>IF(A317&lt;&gt;"",SUMIFS(deployment!$M$2:$M$500, deployment!$D$2:$D$500,"="&amp;A317, deployment!$D$2:$D$500,"&lt;&gt;"&amp;""),"")</f>
        <v/>
      </c>
      <c r="O317" s="63"/>
      <c r="P317" s="64" t="str">
        <f t="shared" si="44"/>
        <v/>
      </c>
      <c r="Q317" s="64" t="str">
        <f t="shared" si="45"/>
        <v/>
      </c>
      <c r="R317" s="11" t="str">
        <f t="shared" si="46"/>
        <v/>
      </c>
      <c r="S317" s="11" t="str">
        <f t="shared" si="47"/>
        <v/>
      </c>
      <c r="T317" s="11" t="str">
        <f t="shared" si="48"/>
        <v/>
      </c>
      <c r="U317" s="11" t="str">
        <f t="shared" si="49"/>
        <v/>
      </c>
      <c r="V317" s="11" t="str">
        <f t="shared" si="50"/>
        <v/>
      </c>
      <c r="W317" s="11" t="str">
        <f t="shared" si="51"/>
        <v/>
      </c>
      <c r="X317" s="65" t="str">
        <f t="shared" si="52"/>
        <v/>
      </c>
      <c r="Y317" s="66" t="str">
        <f t="shared" si="53"/>
        <v/>
      </c>
      <c r="Z317" s="67" t="str">
        <f t="shared" si="54"/>
        <v/>
      </c>
      <c r="AA317" s="68" t="str">
        <f>IF(A317&lt;&gt;"", _xlfn.XLOOKUP(A317, node!$C$2:$C$500, node!$J$2:$J$500)*D317/O317, "")</f>
        <v/>
      </c>
      <c r="AB317" s="69" t="str">
        <f>IF(A317&lt;&gt;"", _xlfn.XLOOKUP(A317, node!$C$2:$C$500, node!$K$2:$K$500)*D317/O317, "")</f>
        <v/>
      </c>
      <c r="AC317" s="72" t="str">
        <f>IF(A317&lt;&gt;"",SUMIFS(node!$L$2:$L$500, node!$C$2:$C$500,"="&amp;A317, deployment!$C$2:$C$500,"&lt;&gt;"&amp;""),"")</f>
        <v/>
      </c>
      <c r="AD317" s="72" t="str">
        <f>IF(A317&lt;&gt;"",SUMIFS(node!$M$2:$M$500, node!$C$2:$C$500,"="&amp;A317, deployment!$C$2:$C$500,"&lt;&gt;"&amp;""),"")</f>
        <v/>
      </c>
    </row>
    <row r="318" spans="1:30" ht="15.75" customHeight="1" x14ac:dyDescent="0.25">
      <c r="A318" s="58" t="str">
        <f>IF(ISNONTEXT(node_raw[[#This Row],[Column2]]), "", node_raw[[#This Row],[Column2]])</f>
        <v/>
      </c>
      <c r="B318" s="60" t="str">
        <f>IF(A318&lt;&gt;"", _xlfn.XLOOKUP(A318, node!$C$2:$C$500, node!$D$2:$D$500), "")</f>
        <v/>
      </c>
      <c r="C318" s="61" t="str">
        <f>IF(A318&lt;&gt;"", _xlfn.XLOOKUP(A318, node!$C$2:$C$500, node!$E$2:$E$500), "")</f>
        <v/>
      </c>
      <c r="D318" s="61" t="str">
        <f>IF(A318&lt;&gt;"",COUNTIFS(node!$C$2:$C$500,"="&amp;A318, node!$C$2:$C$500,"&lt;&gt;"&amp;""),"")</f>
        <v/>
      </c>
      <c r="E318" s="62" t="str">
        <f>IF(A318&lt;&gt;"",SUMIFS(node!$F$2:$F$500, node!$C$2:$C$500,"="&amp;A318, node!$C$2:$C$500,"&lt;&gt;"&amp;"")/(B318*D318),"")</f>
        <v/>
      </c>
      <c r="F318" s="77" t="str">
        <f>IF(A318&lt;&gt;"",SUMIFS(node!$H$2:$H$500, node!$C$2:$C$500,"="&amp;A318, node!$C$2:$C$500,"&lt;&gt;"&amp;"")/(C318*D318),"")</f>
        <v/>
      </c>
      <c r="G318" s="75" t="str">
        <f>IF(A318&lt;&gt;"",SUMIFS(deployment!$F$2:$F$500, deployment!$D$2:$D$500,"="&amp;A318, deployment!$D$2:$D$500,"&lt;&gt;"&amp;""),"")</f>
        <v/>
      </c>
      <c r="H318" s="12" t="str">
        <f>IF(A318&lt;&gt;"",SUMIFS(deployment!$G$2:$G$500, deployment!$D$2:$D$500,"="&amp;A318, deployment!$D$2:$D$500,"&lt;&gt;"&amp;""),"")</f>
        <v/>
      </c>
      <c r="I318" s="13" t="str">
        <f>IF(A318&lt;&gt;"",SUMIFS(deployment!$H$2:$H$500, deployment!$D$2:$D$500,"="&amp;A318, deployment!$D$2:$D$500,"&lt;&gt;"&amp;""),"")</f>
        <v/>
      </c>
      <c r="J318" s="15" t="str">
        <f>IF(A318&lt;&gt;"",SUMIFS(deployment!$I$2:$I$500, deployment!$D$2:$D$500,"="&amp;A318, deployment!$D$2:$D$500,"&lt;&gt;"&amp;""),"")</f>
        <v/>
      </c>
      <c r="K318" s="43" t="str">
        <f>IF(A318&lt;&gt;"",SUMIFS(deployment!$J$2:$J$500, deployment!$D$2:$D$500,"="&amp;A318, deployment!$D$2:$D$500,"&lt;&gt;"&amp;""),"")</f>
        <v/>
      </c>
      <c r="L318" s="43" t="str">
        <f>IF(A318&lt;&gt;"",SUMIFS(deployment!$K$2:$K$500, deployment!$D$2:$D$500,"="&amp;A318, deployment!$D$2:$D$500,"&lt;&gt;"&amp;""),"")</f>
        <v/>
      </c>
      <c r="M318" s="43" t="str">
        <f>IF(A318&lt;&gt;"",SUMIFS(deployment!$L$2:$L$500, deployment!$D$2:$D$500,"="&amp;A318, deployment!$D$2:$D$500,"&lt;&gt;"&amp;""),"")</f>
        <v/>
      </c>
      <c r="N318" s="43" t="str">
        <f>IF(A318&lt;&gt;"",SUMIFS(deployment!$M$2:$M$500, deployment!$D$2:$D$500,"="&amp;A318, deployment!$D$2:$D$500,"&lt;&gt;"&amp;""),"")</f>
        <v/>
      </c>
      <c r="O318" s="63"/>
      <c r="P318" s="64" t="str">
        <f t="shared" si="44"/>
        <v/>
      </c>
      <c r="Q318" s="64" t="str">
        <f t="shared" si="45"/>
        <v/>
      </c>
      <c r="R318" s="11" t="str">
        <f t="shared" si="46"/>
        <v/>
      </c>
      <c r="S318" s="11" t="str">
        <f t="shared" si="47"/>
        <v/>
      </c>
      <c r="T318" s="11" t="str">
        <f t="shared" si="48"/>
        <v/>
      </c>
      <c r="U318" s="11" t="str">
        <f t="shared" si="49"/>
        <v/>
      </c>
      <c r="V318" s="11" t="str">
        <f t="shared" si="50"/>
        <v/>
      </c>
      <c r="W318" s="11" t="str">
        <f t="shared" si="51"/>
        <v/>
      </c>
      <c r="X318" s="65" t="str">
        <f t="shared" si="52"/>
        <v/>
      </c>
      <c r="Y318" s="66" t="str">
        <f t="shared" si="53"/>
        <v/>
      </c>
      <c r="Z318" s="67" t="str">
        <f t="shared" si="54"/>
        <v/>
      </c>
      <c r="AA318" s="68" t="str">
        <f>IF(A318&lt;&gt;"", _xlfn.XLOOKUP(A318, node!$C$2:$C$500, node!$J$2:$J$500)*D318/O318, "")</f>
        <v/>
      </c>
      <c r="AB318" s="69" t="str">
        <f>IF(A318&lt;&gt;"", _xlfn.XLOOKUP(A318, node!$C$2:$C$500, node!$K$2:$K$500)*D318/O318, "")</f>
        <v/>
      </c>
      <c r="AC318" s="72" t="str">
        <f>IF(A318&lt;&gt;"",SUMIFS(node!$L$2:$L$500, node!$C$2:$C$500,"="&amp;A318, deployment!$C$2:$C$500,"&lt;&gt;"&amp;""),"")</f>
        <v/>
      </c>
      <c r="AD318" s="72" t="str">
        <f>IF(A318&lt;&gt;"",SUMIFS(node!$M$2:$M$500, node!$C$2:$C$500,"="&amp;A318, deployment!$C$2:$C$500,"&lt;&gt;"&amp;""),"")</f>
        <v/>
      </c>
    </row>
    <row r="319" spans="1:30" ht="15.75" customHeight="1" x14ac:dyDescent="0.25">
      <c r="A319" s="58" t="str">
        <f>IF(ISNONTEXT(node_raw[[#This Row],[Column2]]), "", node_raw[[#This Row],[Column2]])</f>
        <v/>
      </c>
      <c r="B319" s="60" t="str">
        <f>IF(A319&lt;&gt;"", _xlfn.XLOOKUP(A319, node!$C$2:$C$500, node!$D$2:$D$500), "")</f>
        <v/>
      </c>
      <c r="C319" s="61" t="str">
        <f>IF(A319&lt;&gt;"", _xlfn.XLOOKUP(A319, node!$C$2:$C$500, node!$E$2:$E$500), "")</f>
        <v/>
      </c>
      <c r="D319" s="61" t="str">
        <f>IF(A319&lt;&gt;"",COUNTIFS(node!$C$2:$C$500,"="&amp;A319, node!$C$2:$C$500,"&lt;&gt;"&amp;""),"")</f>
        <v/>
      </c>
      <c r="E319" s="62" t="str">
        <f>IF(A319&lt;&gt;"",SUMIFS(node!$F$2:$F$500, node!$C$2:$C$500,"="&amp;A319, node!$C$2:$C$500,"&lt;&gt;"&amp;"")/(B319*D319),"")</f>
        <v/>
      </c>
      <c r="F319" s="77" t="str">
        <f>IF(A319&lt;&gt;"",SUMIFS(node!$H$2:$H$500, node!$C$2:$C$500,"="&amp;A319, node!$C$2:$C$500,"&lt;&gt;"&amp;"")/(C319*D319),"")</f>
        <v/>
      </c>
      <c r="G319" s="75" t="str">
        <f>IF(A319&lt;&gt;"",SUMIFS(deployment!$F$2:$F$500, deployment!$D$2:$D$500,"="&amp;A319, deployment!$D$2:$D$500,"&lt;&gt;"&amp;""),"")</f>
        <v/>
      </c>
      <c r="H319" s="12" t="str">
        <f>IF(A319&lt;&gt;"",SUMIFS(deployment!$G$2:$G$500, deployment!$D$2:$D$500,"="&amp;A319, deployment!$D$2:$D$500,"&lt;&gt;"&amp;""),"")</f>
        <v/>
      </c>
      <c r="I319" s="13" t="str">
        <f>IF(A319&lt;&gt;"",SUMIFS(deployment!$H$2:$H$500, deployment!$D$2:$D$500,"="&amp;A319, deployment!$D$2:$D$500,"&lt;&gt;"&amp;""),"")</f>
        <v/>
      </c>
      <c r="J319" s="15" t="str">
        <f>IF(A319&lt;&gt;"",SUMIFS(deployment!$I$2:$I$500, deployment!$D$2:$D$500,"="&amp;A319, deployment!$D$2:$D$500,"&lt;&gt;"&amp;""),"")</f>
        <v/>
      </c>
      <c r="K319" s="43" t="str">
        <f>IF(A319&lt;&gt;"",SUMIFS(deployment!$J$2:$J$500, deployment!$D$2:$D$500,"="&amp;A319, deployment!$D$2:$D$500,"&lt;&gt;"&amp;""),"")</f>
        <v/>
      </c>
      <c r="L319" s="43" t="str">
        <f>IF(A319&lt;&gt;"",SUMIFS(deployment!$K$2:$K$500, deployment!$D$2:$D$500,"="&amp;A319, deployment!$D$2:$D$500,"&lt;&gt;"&amp;""),"")</f>
        <v/>
      </c>
      <c r="M319" s="43" t="str">
        <f>IF(A319&lt;&gt;"",SUMIFS(deployment!$L$2:$L$500, deployment!$D$2:$D$500,"="&amp;A319, deployment!$D$2:$D$500,"&lt;&gt;"&amp;""),"")</f>
        <v/>
      </c>
      <c r="N319" s="43" t="str">
        <f>IF(A319&lt;&gt;"",SUMIFS(deployment!$M$2:$M$500, deployment!$D$2:$D$500,"="&amp;A319, deployment!$D$2:$D$500,"&lt;&gt;"&amp;""),"")</f>
        <v/>
      </c>
      <c r="O319" s="63"/>
      <c r="P319" s="64" t="str">
        <f t="shared" si="44"/>
        <v/>
      </c>
      <c r="Q319" s="64" t="str">
        <f t="shared" si="45"/>
        <v/>
      </c>
      <c r="R319" s="11" t="str">
        <f t="shared" si="46"/>
        <v/>
      </c>
      <c r="S319" s="11" t="str">
        <f t="shared" si="47"/>
        <v/>
      </c>
      <c r="T319" s="11" t="str">
        <f t="shared" si="48"/>
        <v/>
      </c>
      <c r="U319" s="11" t="str">
        <f t="shared" si="49"/>
        <v/>
      </c>
      <c r="V319" s="11" t="str">
        <f t="shared" si="50"/>
        <v/>
      </c>
      <c r="W319" s="11" t="str">
        <f t="shared" si="51"/>
        <v/>
      </c>
      <c r="X319" s="65" t="str">
        <f t="shared" si="52"/>
        <v/>
      </c>
      <c r="Y319" s="66" t="str">
        <f t="shared" si="53"/>
        <v/>
      </c>
      <c r="Z319" s="67" t="str">
        <f t="shared" si="54"/>
        <v/>
      </c>
      <c r="AA319" s="68" t="str">
        <f>IF(A319&lt;&gt;"", _xlfn.XLOOKUP(A319, node!$C$2:$C$500, node!$J$2:$J$500)*D319/O319, "")</f>
        <v/>
      </c>
      <c r="AB319" s="69" t="str">
        <f>IF(A319&lt;&gt;"", _xlfn.XLOOKUP(A319, node!$C$2:$C$500, node!$K$2:$K$500)*D319/O319, "")</f>
        <v/>
      </c>
      <c r="AC319" s="72" t="str">
        <f>IF(A319&lt;&gt;"",SUMIFS(node!$L$2:$L$500, node!$C$2:$C$500,"="&amp;A319, deployment!$C$2:$C$500,"&lt;&gt;"&amp;""),"")</f>
        <v/>
      </c>
      <c r="AD319" s="72" t="str">
        <f>IF(A319&lt;&gt;"",SUMIFS(node!$M$2:$M$500, node!$C$2:$C$500,"="&amp;A319, deployment!$C$2:$C$500,"&lt;&gt;"&amp;""),"")</f>
        <v/>
      </c>
    </row>
    <row r="320" spans="1:30" ht="15.75" customHeight="1" x14ac:dyDescent="0.25">
      <c r="A320" s="58" t="str">
        <f>IF(ISNONTEXT(node_raw[[#This Row],[Column2]]), "", node_raw[[#This Row],[Column2]])</f>
        <v/>
      </c>
      <c r="B320" s="60" t="str">
        <f>IF(A320&lt;&gt;"", _xlfn.XLOOKUP(A320, node!$C$2:$C$500, node!$D$2:$D$500), "")</f>
        <v/>
      </c>
      <c r="C320" s="61" t="str">
        <f>IF(A320&lt;&gt;"", _xlfn.XLOOKUP(A320, node!$C$2:$C$500, node!$E$2:$E$500), "")</f>
        <v/>
      </c>
      <c r="D320" s="61" t="str">
        <f>IF(A320&lt;&gt;"",COUNTIFS(node!$C$2:$C$500,"="&amp;A320, node!$C$2:$C$500,"&lt;&gt;"&amp;""),"")</f>
        <v/>
      </c>
      <c r="E320" s="62" t="str">
        <f>IF(A320&lt;&gt;"",SUMIFS(node!$F$2:$F$500, node!$C$2:$C$500,"="&amp;A320, node!$C$2:$C$500,"&lt;&gt;"&amp;"")/(B320*D320),"")</f>
        <v/>
      </c>
      <c r="F320" s="77" t="str">
        <f>IF(A320&lt;&gt;"",SUMIFS(node!$H$2:$H$500, node!$C$2:$C$500,"="&amp;A320, node!$C$2:$C$500,"&lt;&gt;"&amp;"")/(C320*D320),"")</f>
        <v/>
      </c>
      <c r="G320" s="75" t="str">
        <f>IF(A320&lt;&gt;"",SUMIFS(deployment!$F$2:$F$500, deployment!$D$2:$D$500,"="&amp;A320, deployment!$D$2:$D$500,"&lt;&gt;"&amp;""),"")</f>
        <v/>
      </c>
      <c r="H320" s="12" t="str">
        <f>IF(A320&lt;&gt;"",SUMIFS(deployment!$G$2:$G$500, deployment!$D$2:$D$500,"="&amp;A320, deployment!$D$2:$D$500,"&lt;&gt;"&amp;""),"")</f>
        <v/>
      </c>
      <c r="I320" s="13" t="str">
        <f>IF(A320&lt;&gt;"",SUMIFS(deployment!$H$2:$H$500, deployment!$D$2:$D$500,"="&amp;A320, deployment!$D$2:$D$500,"&lt;&gt;"&amp;""),"")</f>
        <v/>
      </c>
      <c r="J320" s="15" t="str">
        <f>IF(A320&lt;&gt;"",SUMIFS(deployment!$I$2:$I$500, deployment!$D$2:$D$500,"="&amp;A320, deployment!$D$2:$D$500,"&lt;&gt;"&amp;""),"")</f>
        <v/>
      </c>
      <c r="K320" s="43" t="str">
        <f>IF(A320&lt;&gt;"",SUMIFS(deployment!$J$2:$J$500, deployment!$D$2:$D$500,"="&amp;A320, deployment!$D$2:$D$500,"&lt;&gt;"&amp;""),"")</f>
        <v/>
      </c>
      <c r="L320" s="43" t="str">
        <f>IF(A320&lt;&gt;"",SUMIFS(deployment!$K$2:$K$500, deployment!$D$2:$D$500,"="&amp;A320, deployment!$D$2:$D$500,"&lt;&gt;"&amp;""),"")</f>
        <v/>
      </c>
      <c r="M320" s="43" t="str">
        <f>IF(A320&lt;&gt;"",SUMIFS(deployment!$L$2:$L$500, deployment!$D$2:$D$500,"="&amp;A320, deployment!$D$2:$D$500,"&lt;&gt;"&amp;""),"")</f>
        <v/>
      </c>
      <c r="N320" s="43" t="str">
        <f>IF(A320&lt;&gt;"",SUMIFS(deployment!$M$2:$M$500, deployment!$D$2:$D$500,"="&amp;A320, deployment!$D$2:$D$500,"&lt;&gt;"&amp;""),"")</f>
        <v/>
      </c>
      <c r="O320" s="63"/>
      <c r="P320" s="64" t="str">
        <f t="shared" si="44"/>
        <v/>
      </c>
      <c r="Q320" s="64" t="str">
        <f t="shared" si="45"/>
        <v/>
      </c>
      <c r="R320" s="11" t="str">
        <f t="shared" si="46"/>
        <v/>
      </c>
      <c r="S320" s="11" t="str">
        <f t="shared" si="47"/>
        <v/>
      </c>
      <c r="T320" s="11" t="str">
        <f t="shared" si="48"/>
        <v/>
      </c>
      <c r="U320" s="11" t="str">
        <f t="shared" si="49"/>
        <v/>
      </c>
      <c r="V320" s="11" t="str">
        <f t="shared" si="50"/>
        <v/>
      </c>
      <c r="W320" s="11" t="str">
        <f t="shared" si="51"/>
        <v/>
      </c>
      <c r="X320" s="65" t="str">
        <f t="shared" si="52"/>
        <v/>
      </c>
      <c r="Y320" s="66" t="str">
        <f t="shared" si="53"/>
        <v/>
      </c>
      <c r="Z320" s="67" t="str">
        <f t="shared" si="54"/>
        <v/>
      </c>
      <c r="AA320" s="68" t="str">
        <f>IF(A320&lt;&gt;"", _xlfn.XLOOKUP(A320, node!$C$2:$C$500, node!$J$2:$J$500)*D320/O320, "")</f>
        <v/>
      </c>
      <c r="AB320" s="69" t="str">
        <f>IF(A320&lt;&gt;"", _xlfn.XLOOKUP(A320, node!$C$2:$C$500, node!$K$2:$K$500)*D320/O320, "")</f>
        <v/>
      </c>
      <c r="AC320" s="72" t="str">
        <f>IF(A320&lt;&gt;"",SUMIFS(node!$L$2:$L$500, node!$C$2:$C$500,"="&amp;A320, deployment!$C$2:$C$500,"&lt;&gt;"&amp;""),"")</f>
        <v/>
      </c>
      <c r="AD320" s="72" t="str">
        <f>IF(A320&lt;&gt;"",SUMIFS(node!$M$2:$M$500, node!$C$2:$C$500,"="&amp;A320, deployment!$C$2:$C$500,"&lt;&gt;"&amp;""),"")</f>
        <v/>
      </c>
    </row>
    <row r="321" spans="1:30" ht="15.75" customHeight="1" x14ac:dyDescent="0.25">
      <c r="A321" s="58" t="str">
        <f>IF(ISNONTEXT(node_raw[[#This Row],[Column2]]), "", node_raw[[#This Row],[Column2]])</f>
        <v/>
      </c>
      <c r="B321" s="60" t="str">
        <f>IF(A321&lt;&gt;"", _xlfn.XLOOKUP(A321, node!$C$2:$C$500, node!$D$2:$D$500), "")</f>
        <v/>
      </c>
      <c r="C321" s="61" t="str">
        <f>IF(A321&lt;&gt;"", _xlfn.XLOOKUP(A321, node!$C$2:$C$500, node!$E$2:$E$500), "")</f>
        <v/>
      </c>
      <c r="D321" s="61" t="str">
        <f>IF(A321&lt;&gt;"",COUNTIFS(node!$C$2:$C$500,"="&amp;A321, node!$C$2:$C$500,"&lt;&gt;"&amp;""),"")</f>
        <v/>
      </c>
      <c r="E321" s="62" t="str">
        <f>IF(A321&lt;&gt;"",SUMIFS(node!$F$2:$F$500, node!$C$2:$C$500,"="&amp;A321, node!$C$2:$C$500,"&lt;&gt;"&amp;"")/(B321*D321),"")</f>
        <v/>
      </c>
      <c r="F321" s="77" t="str">
        <f>IF(A321&lt;&gt;"",SUMIFS(node!$H$2:$H$500, node!$C$2:$C$500,"="&amp;A321, node!$C$2:$C$500,"&lt;&gt;"&amp;"")/(C321*D321),"")</f>
        <v/>
      </c>
      <c r="G321" s="75" t="str">
        <f>IF(A321&lt;&gt;"",SUMIFS(deployment!$F$2:$F$500, deployment!$D$2:$D$500,"="&amp;A321, deployment!$D$2:$D$500,"&lt;&gt;"&amp;""),"")</f>
        <v/>
      </c>
      <c r="H321" s="12" t="str">
        <f>IF(A321&lt;&gt;"",SUMIFS(deployment!$G$2:$G$500, deployment!$D$2:$D$500,"="&amp;A321, deployment!$D$2:$D$500,"&lt;&gt;"&amp;""),"")</f>
        <v/>
      </c>
      <c r="I321" s="13" t="str">
        <f>IF(A321&lt;&gt;"",SUMIFS(deployment!$H$2:$H$500, deployment!$D$2:$D$500,"="&amp;A321, deployment!$D$2:$D$500,"&lt;&gt;"&amp;""),"")</f>
        <v/>
      </c>
      <c r="J321" s="15" t="str">
        <f>IF(A321&lt;&gt;"",SUMIFS(deployment!$I$2:$I$500, deployment!$D$2:$D$500,"="&amp;A321, deployment!$D$2:$D$500,"&lt;&gt;"&amp;""),"")</f>
        <v/>
      </c>
      <c r="K321" s="43" t="str">
        <f>IF(A321&lt;&gt;"",SUMIFS(deployment!$J$2:$J$500, deployment!$D$2:$D$500,"="&amp;A321, deployment!$D$2:$D$500,"&lt;&gt;"&amp;""),"")</f>
        <v/>
      </c>
      <c r="L321" s="43" t="str">
        <f>IF(A321&lt;&gt;"",SUMIFS(deployment!$K$2:$K$500, deployment!$D$2:$D$500,"="&amp;A321, deployment!$D$2:$D$500,"&lt;&gt;"&amp;""),"")</f>
        <v/>
      </c>
      <c r="M321" s="43" t="str">
        <f>IF(A321&lt;&gt;"",SUMIFS(deployment!$L$2:$L$500, deployment!$D$2:$D$500,"="&amp;A321, deployment!$D$2:$D$500,"&lt;&gt;"&amp;""),"")</f>
        <v/>
      </c>
      <c r="N321" s="43" t="str">
        <f>IF(A321&lt;&gt;"",SUMIFS(deployment!$M$2:$M$500, deployment!$D$2:$D$500,"="&amp;A321, deployment!$D$2:$D$500,"&lt;&gt;"&amp;""),"")</f>
        <v/>
      </c>
      <c r="O321" s="63"/>
      <c r="P321" s="64" t="str">
        <f t="shared" si="44"/>
        <v/>
      </c>
      <c r="Q321" s="64" t="str">
        <f t="shared" si="45"/>
        <v/>
      </c>
      <c r="R321" s="11" t="str">
        <f t="shared" si="46"/>
        <v/>
      </c>
      <c r="S321" s="11" t="str">
        <f t="shared" si="47"/>
        <v/>
      </c>
      <c r="T321" s="11" t="str">
        <f t="shared" si="48"/>
        <v/>
      </c>
      <c r="U321" s="11" t="str">
        <f t="shared" si="49"/>
        <v/>
      </c>
      <c r="V321" s="11" t="str">
        <f t="shared" si="50"/>
        <v/>
      </c>
      <c r="W321" s="11" t="str">
        <f t="shared" si="51"/>
        <v/>
      </c>
      <c r="X321" s="65" t="str">
        <f t="shared" si="52"/>
        <v/>
      </c>
      <c r="Y321" s="66" t="str">
        <f t="shared" si="53"/>
        <v/>
      </c>
      <c r="Z321" s="67" t="str">
        <f t="shared" si="54"/>
        <v/>
      </c>
      <c r="AA321" s="68" t="str">
        <f>IF(A321&lt;&gt;"", _xlfn.XLOOKUP(A321, node!$C$2:$C$500, node!$J$2:$J$500)*D321/O321, "")</f>
        <v/>
      </c>
      <c r="AB321" s="69" t="str">
        <f>IF(A321&lt;&gt;"", _xlfn.XLOOKUP(A321, node!$C$2:$C$500, node!$K$2:$K$500)*D321/O321, "")</f>
        <v/>
      </c>
      <c r="AC321" s="72" t="str">
        <f>IF(A321&lt;&gt;"",SUMIFS(node!$L$2:$L$500, node!$C$2:$C$500,"="&amp;A321, deployment!$C$2:$C$500,"&lt;&gt;"&amp;""),"")</f>
        <v/>
      </c>
      <c r="AD321" s="72" t="str">
        <f>IF(A321&lt;&gt;"",SUMIFS(node!$M$2:$M$500, node!$C$2:$C$500,"="&amp;A321, deployment!$C$2:$C$500,"&lt;&gt;"&amp;""),"")</f>
        <v/>
      </c>
    </row>
    <row r="322" spans="1:30" ht="15.75" customHeight="1" x14ac:dyDescent="0.25">
      <c r="A322" s="58" t="str">
        <f>IF(ISNONTEXT(node_raw[[#This Row],[Column2]]), "", node_raw[[#This Row],[Column2]])</f>
        <v/>
      </c>
      <c r="B322" s="60" t="str">
        <f>IF(A322&lt;&gt;"", _xlfn.XLOOKUP(A322, node!$C$2:$C$500, node!$D$2:$D$500), "")</f>
        <v/>
      </c>
      <c r="C322" s="61" t="str">
        <f>IF(A322&lt;&gt;"", _xlfn.XLOOKUP(A322, node!$C$2:$C$500, node!$E$2:$E$500), "")</f>
        <v/>
      </c>
      <c r="D322" s="61" t="str">
        <f>IF(A322&lt;&gt;"",COUNTIFS(node!$C$2:$C$500,"="&amp;A322, node!$C$2:$C$500,"&lt;&gt;"&amp;""),"")</f>
        <v/>
      </c>
      <c r="E322" s="62" t="str">
        <f>IF(A322&lt;&gt;"",SUMIFS(node!$F$2:$F$500, node!$C$2:$C$500,"="&amp;A322, node!$C$2:$C$500,"&lt;&gt;"&amp;"")/(B322*D322),"")</f>
        <v/>
      </c>
      <c r="F322" s="77" t="str">
        <f>IF(A322&lt;&gt;"",SUMIFS(node!$H$2:$H$500, node!$C$2:$C$500,"="&amp;A322, node!$C$2:$C$500,"&lt;&gt;"&amp;"")/(C322*D322),"")</f>
        <v/>
      </c>
      <c r="G322" s="75" t="str">
        <f>IF(A322&lt;&gt;"",SUMIFS(deployment!$F$2:$F$500, deployment!$D$2:$D$500,"="&amp;A322, deployment!$D$2:$D$500,"&lt;&gt;"&amp;""),"")</f>
        <v/>
      </c>
      <c r="H322" s="12" t="str">
        <f>IF(A322&lt;&gt;"",SUMIFS(deployment!$G$2:$G$500, deployment!$D$2:$D$500,"="&amp;A322, deployment!$D$2:$D$500,"&lt;&gt;"&amp;""),"")</f>
        <v/>
      </c>
      <c r="I322" s="13" t="str">
        <f>IF(A322&lt;&gt;"",SUMIFS(deployment!$H$2:$H$500, deployment!$D$2:$D$500,"="&amp;A322, deployment!$D$2:$D$500,"&lt;&gt;"&amp;""),"")</f>
        <v/>
      </c>
      <c r="J322" s="15" t="str">
        <f>IF(A322&lt;&gt;"",SUMIFS(deployment!$I$2:$I$500, deployment!$D$2:$D$500,"="&amp;A322, deployment!$D$2:$D$500,"&lt;&gt;"&amp;""),"")</f>
        <v/>
      </c>
      <c r="K322" s="43" t="str">
        <f>IF(A322&lt;&gt;"",SUMIFS(deployment!$J$2:$J$500, deployment!$D$2:$D$500,"="&amp;A322, deployment!$D$2:$D$500,"&lt;&gt;"&amp;""),"")</f>
        <v/>
      </c>
      <c r="L322" s="43" t="str">
        <f>IF(A322&lt;&gt;"",SUMIFS(deployment!$K$2:$K$500, deployment!$D$2:$D$500,"="&amp;A322, deployment!$D$2:$D$500,"&lt;&gt;"&amp;""),"")</f>
        <v/>
      </c>
      <c r="M322" s="43" t="str">
        <f>IF(A322&lt;&gt;"",SUMIFS(deployment!$L$2:$L$500, deployment!$D$2:$D$500,"="&amp;A322, deployment!$D$2:$D$500,"&lt;&gt;"&amp;""),"")</f>
        <v/>
      </c>
      <c r="N322" s="43" t="str">
        <f>IF(A322&lt;&gt;"",SUMIFS(deployment!$M$2:$M$500, deployment!$D$2:$D$500,"="&amp;A322, deployment!$D$2:$D$500,"&lt;&gt;"&amp;""),"")</f>
        <v/>
      </c>
      <c r="O322" s="63"/>
      <c r="P322" s="64" t="str">
        <f t="shared" si="44"/>
        <v/>
      </c>
      <c r="Q322" s="64" t="str">
        <f t="shared" si="45"/>
        <v/>
      </c>
      <c r="R322" s="11" t="str">
        <f t="shared" si="46"/>
        <v/>
      </c>
      <c r="S322" s="11" t="str">
        <f t="shared" si="47"/>
        <v/>
      </c>
      <c r="T322" s="11" t="str">
        <f t="shared" si="48"/>
        <v/>
      </c>
      <c r="U322" s="11" t="str">
        <f t="shared" si="49"/>
        <v/>
      </c>
      <c r="V322" s="11" t="str">
        <f t="shared" si="50"/>
        <v/>
      </c>
      <c r="W322" s="11" t="str">
        <f t="shared" si="51"/>
        <v/>
      </c>
      <c r="X322" s="65" t="str">
        <f t="shared" si="52"/>
        <v/>
      </c>
      <c r="Y322" s="66" t="str">
        <f t="shared" si="53"/>
        <v/>
      </c>
      <c r="Z322" s="67" t="str">
        <f t="shared" si="54"/>
        <v/>
      </c>
      <c r="AA322" s="68" t="str">
        <f>IF(A322&lt;&gt;"", _xlfn.XLOOKUP(A322, node!$C$2:$C$500, node!$J$2:$J$500)*D322/O322, "")</f>
        <v/>
      </c>
      <c r="AB322" s="69" t="str">
        <f>IF(A322&lt;&gt;"", _xlfn.XLOOKUP(A322, node!$C$2:$C$500, node!$K$2:$K$500)*D322/O322, "")</f>
        <v/>
      </c>
      <c r="AC322" s="72" t="str">
        <f>IF(A322&lt;&gt;"",SUMIFS(node!$L$2:$L$500, node!$C$2:$C$500,"="&amp;A322, deployment!$C$2:$C$500,"&lt;&gt;"&amp;""),"")</f>
        <v/>
      </c>
      <c r="AD322" s="72" t="str">
        <f>IF(A322&lt;&gt;"",SUMIFS(node!$M$2:$M$500, node!$C$2:$C$500,"="&amp;A322, deployment!$C$2:$C$500,"&lt;&gt;"&amp;""),"")</f>
        <v/>
      </c>
    </row>
    <row r="323" spans="1:30" ht="15.75" customHeight="1" x14ac:dyDescent="0.25">
      <c r="A323" s="58" t="str">
        <f>IF(ISNONTEXT(node_raw[[#This Row],[Column2]]), "", node_raw[[#This Row],[Column2]])</f>
        <v/>
      </c>
      <c r="B323" s="60" t="str">
        <f>IF(A323&lt;&gt;"", _xlfn.XLOOKUP(A323, node!$C$2:$C$500, node!$D$2:$D$500), "")</f>
        <v/>
      </c>
      <c r="C323" s="61" t="str">
        <f>IF(A323&lt;&gt;"", _xlfn.XLOOKUP(A323, node!$C$2:$C$500, node!$E$2:$E$500), "")</f>
        <v/>
      </c>
      <c r="D323" s="61" t="str">
        <f>IF(A323&lt;&gt;"",COUNTIFS(node!$C$2:$C$500,"="&amp;A323, node!$C$2:$C$500,"&lt;&gt;"&amp;""),"")</f>
        <v/>
      </c>
      <c r="E323" s="62" t="str">
        <f>IF(A323&lt;&gt;"",SUMIFS(node!$F$2:$F$500, node!$C$2:$C$500,"="&amp;A323, node!$C$2:$C$500,"&lt;&gt;"&amp;"")/(B323*D323),"")</f>
        <v/>
      </c>
      <c r="F323" s="77" t="str">
        <f>IF(A323&lt;&gt;"",SUMIFS(node!$H$2:$H$500, node!$C$2:$C$500,"="&amp;A323, node!$C$2:$C$500,"&lt;&gt;"&amp;"")/(C323*D323),"")</f>
        <v/>
      </c>
      <c r="G323" s="75" t="str">
        <f>IF(A323&lt;&gt;"",SUMIFS(deployment!$F$2:$F$500, deployment!$D$2:$D$500,"="&amp;A323, deployment!$D$2:$D$500,"&lt;&gt;"&amp;""),"")</f>
        <v/>
      </c>
      <c r="H323" s="12" t="str">
        <f>IF(A323&lt;&gt;"",SUMIFS(deployment!$G$2:$G$500, deployment!$D$2:$D$500,"="&amp;A323, deployment!$D$2:$D$500,"&lt;&gt;"&amp;""),"")</f>
        <v/>
      </c>
      <c r="I323" s="13" t="str">
        <f>IF(A323&lt;&gt;"",SUMIFS(deployment!$H$2:$H$500, deployment!$D$2:$D$500,"="&amp;A323, deployment!$D$2:$D$500,"&lt;&gt;"&amp;""),"")</f>
        <v/>
      </c>
      <c r="J323" s="15" t="str">
        <f>IF(A323&lt;&gt;"",SUMIFS(deployment!$I$2:$I$500, deployment!$D$2:$D$500,"="&amp;A323, deployment!$D$2:$D$500,"&lt;&gt;"&amp;""),"")</f>
        <v/>
      </c>
      <c r="K323" s="43" t="str">
        <f>IF(A323&lt;&gt;"",SUMIFS(deployment!$J$2:$J$500, deployment!$D$2:$D$500,"="&amp;A323, deployment!$D$2:$D$500,"&lt;&gt;"&amp;""),"")</f>
        <v/>
      </c>
      <c r="L323" s="43" t="str">
        <f>IF(A323&lt;&gt;"",SUMIFS(deployment!$K$2:$K$500, deployment!$D$2:$D$500,"="&amp;A323, deployment!$D$2:$D$500,"&lt;&gt;"&amp;""),"")</f>
        <v/>
      </c>
      <c r="M323" s="43" t="str">
        <f>IF(A323&lt;&gt;"",SUMIFS(deployment!$L$2:$L$500, deployment!$D$2:$D$500,"="&amp;A323, deployment!$D$2:$D$500,"&lt;&gt;"&amp;""),"")</f>
        <v/>
      </c>
      <c r="N323" s="43" t="str">
        <f>IF(A323&lt;&gt;"",SUMIFS(deployment!$M$2:$M$500, deployment!$D$2:$D$500,"="&amp;A323, deployment!$D$2:$D$500,"&lt;&gt;"&amp;""),"")</f>
        <v/>
      </c>
      <c r="O323" s="63"/>
      <c r="P323" s="64" t="str">
        <f t="shared" ref="P323:P386" si="55">IF(A323&lt;&gt;"",G323/(O323*B323),"")</f>
        <v/>
      </c>
      <c r="Q323" s="64" t="str">
        <f t="shared" ref="Q323:Q386" si="56">IF(A323&lt;&gt;"",H323/(O323*C323),"")</f>
        <v/>
      </c>
      <c r="R323" s="11" t="str">
        <f t="shared" ref="R323:R386" si="57">IF(A323&lt;&gt;"",I323/(O323*B323),"")</f>
        <v/>
      </c>
      <c r="S323" s="11" t="str">
        <f t="shared" ref="S323:S386" si="58">IF(A323&lt;&gt;"",J323/(O323*C323),"")</f>
        <v/>
      </c>
      <c r="T323" s="11" t="str">
        <f t="shared" ref="T323:T386" si="59">IF(A323&lt;&gt;"",K323/(O323*B323),"")</f>
        <v/>
      </c>
      <c r="U323" s="11" t="str">
        <f t="shared" ref="U323:U386" si="60">IF(A323&lt;&gt;"",L323/(O323*C323),"")</f>
        <v/>
      </c>
      <c r="V323" s="11" t="str">
        <f t="shared" ref="V323:V386" si="61">IF(A323&lt;&gt;"",M323/(O323*B323),"")</f>
        <v/>
      </c>
      <c r="W323" s="11" t="str">
        <f t="shared" ref="W323:W386" si="62">IF(A323&lt;&gt;"",N323/(O323*C323),"")</f>
        <v/>
      </c>
      <c r="X323" s="65" t="str">
        <f t="shared" ref="X323:X386" si="63">IF(A323&lt;&gt;"",(D323*E323)/O323,"")</f>
        <v/>
      </c>
      <c r="Y323" s="66" t="str">
        <f t="shared" ref="Y323:Y386" si="64">IF(A323&lt;&gt;"",(D323*F323)/O323,"")</f>
        <v/>
      </c>
      <c r="Z323" s="67" t="str">
        <f t="shared" ref="Z323:Z386" si="65">IF(A323&lt;&gt;"",(D323-O323)/D323,"")</f>
        <v/>
      </c>
      <c r="AA323" s="68" t="str">
        <f>IF(A323&lt;&gt;"", _xlfn.XLOOKUP(A323, node!$C$2:$C$500, node!$J$2:$J$500)*D323/O323, "")</f>
        <v/>
      </c>
      <c r="AB323" s="69" t="str">
        <f>IF(A323&lt;&gt;"", _xlfn.XLOOKUP(A323, node!$C$2:$C$500, node!$K$2:$K$500)*D323/O323, "")</f>
        <v/>
      </c>
      <c r="AC323" s="72" t="str">
        <f>IF(A323&lt;&gt;"",SUMIFS(node!$L$2:$L$500, node!$C$2:$C$500,"="&amp;A323, deployment!$C$2:$C$500,"&lt;&gt;"&amp;""),"")</f>
        <v/>
      </c>
      <c r="AD323" s="72" t="str">
        <f>IF(A323&lt;&gt;"",SUMIFS(node!$M$2:$M$500, node!$C$2:$C$500,"="&amp;A323, deployment!$C$2:$C$500,"&lt;&gt;"&amp;""),"")</f>
        <v/>
      </c>
    </row>
    <row r="324" spans="1:30" ht="15.75" customHeight="1" x14ac:dyDescent="0.25">
      <c r="A324" s="58" t="str">
        <f>IF(ISNONTEXT(node_raw[[#This Row],[Column2]]), "", node_raw[[#This Row],[Column2]])</f>
        <v/>
      </c>
      <c r="B324" s="60" t="str">
        <f>IF(A324&lt;&gt;"", _xlfn.XLOOKUP(A324, node!$C$2:$C$500, node!$D$2:$D$500), "")</f>
        <v/>
      </c>
      <c r="C324" s="61" t="str">
        <f>IF(A324&lt;&gt;"", _xlfn.XLOOKUP(A324, node!$C$2:$C$500, node!$E$2:$E$500), "")</f>
        <v/>
      </c>
      <c r="D324" s="61" t="str">
        <f>IF(A324&lt;&gt;"",COUNTIFS(node!$C$2:$C$500,"="&amp;A324, node!$C$2:$C$500,"&lt;&gt;"&amp;""),"")</f>
        <v/>
      </c>
      <c r="E324" s="62" t="str">
        <f>IF(A324&lt;&gt;"",SUMIFS(node!$F$2:$F$500, node!$C$2:$C$500,"="&amp;A324, node!$C$2:$C$500,"&lt;&gt;"&amp;"")/(B324*D324),"")</f>
        <v/>
      </c>
      <c r="F324" s="77" t="str">
        <f>IF(A324&lt;&gt;"",SUMIFS(node!$H$2:$H$500, node!$C$2:$C$500,"="&amp;A324, node!$C$2:$C$500,"&lt;&gt;"&amp;"")/(C324*D324),"")</f>
        <v/>
      </c>
      <c r="G324" s="75" t="str">
        <f>IF(A324&lt;&gt;"",SUMIFS(deployment!$F$2:$F$500, deployment!$D$2:$D$500,"="&amp;A324, deployment!$D$2:$D$500,"&lt;&gt;"&amp;""),"")</f>
        <v/>
      </c>
      <c r="H324" s="12" t="str">
        <f>IF(A324&lt;&gt;"",SUMIFS(deployment!$G$2:$G$500, deployment!$D$2:$D$500,"="&amp;A324, deployment!$D$2:$D$500,"&lt;&gt;"&amp;""),"")</f>
        <v/>
      </c>
      <c r="I324" s="13" t="str">
        <f>IF(A324&lt;&gt;"",SUMIFS(deployment!$H$2:$H$500, deployment!$D$2:$D$500,"="&amp;A324, deployment!$D$2:$D$500,"&lt;&gt;"&amp;""),"")</f>
        <v/>
      </c>
      <c r="J324" s="15" t="str">
        <f>IF(A324&lt;&gt;"",SUMIFS(deployment!$I$2:$I$500, deployment!$D$2:$D$500,"="&amp;A324, deployment!$D$2:$D$500,"&lt;&gt;"&amp;""),"")</f>
        <v/>
      </c>
      <c r="K324" s="43" t="str">
        <f>IF(A324&lt;&gt;"",SUMIFS(deployment!$J$2:$J$500, deployment!$D$2:$D$500,"="&amp;A324, deployment!$D$2:$D$500,"&lt;&gt;"&amp;""),"")</f>
        <v/>
      </c>
      <c r="L324" s="43" t="str">
        <f>IF(A324&lt;&gt;"",SUMIFS(deployment!$K$2:$K$500, deployment!$D$2:$D$500,"="&amp;A324, deployment!$D$2:$D$500,"&lt;&gt;"&amp;""),"")</f>
        <v/>
      </c>
      <c r="M324" s="43" t="str">
        <f>IF(A324&lt;&gt;"",SUMIFS(deployment!$L$2:$L$500, deployment!$D$2:$D$500,"="&amp;A324, deployment!$D$2:$D$500,"&lt;&gt;"&amp;""),"")</f>
        <v/>
      </c>
      <c r="N324" s="43" t="str">
        <f>IF(A324&lt;&gt;"",SUMIFS(deployment!$M$2:$M$500, deployment!$D$2:$D$500,"="&amp;A324, deployment!$D$2:$D$500,"&lt;&gt;"&amp;""),"")</f>
        <v/>
      </c>
      <c r="O324" s="63"/>
      <c r="P324" s="64" t="str">
        <f t="shared" si="55"/>
        <v/>
      </c>
      <c r="Q324" s="64" t="str">
        <f t="shared" si="56"/>
        <v/>
      </c>
      <c r="R324" s="11" t="str">
        <f t="shared" si="57"/>
        <v/>
      </c>
      <c r="S324" s="11" t="str">
        <f t="shared" si="58"/>
        <v/>
      </c>
      <c r="T324" s="11" t="str">
        <f t="shared" si="59"/>
        <v/>
      </c>
      <c r="U324" s="11" t="str">
        <f t="shared" si="60"/>
        <v/>
      </c>
      <c r="V324" s="11" t="str">
        <f t="shared" si="61"/>
        <v/>
      </c>
      <c r="W324" s="11" t="str">
        <f t="shared" si="62"/>
        <v/>
      </c>
      <c r="X324" s="65" t="str">
        <f t="shared" si="63"/>
        <v/>
      </c>
      <c r="Y324" s="66" t="str">
        <f t="shared" si="64"/>
        <v/>
      </c>
      <c r="Z324" s="67" t="str">
        <f t="shared" si="65"/>
        <v/>
      </c>
      <c r="AA324" s="68" t="str">
        <f>IF(A324&lt;&gt;"", _xlfn.XLOOKUP(A324, node!$C$2:$C$500, node!$J$2:$J$500)*D324/O324, "")</f>
        <v/>
      </c>
      <c r="AB324" s="69" t="str">
        <f>IF(A324&lt;&gt;"", _xlfn.XLOOKUP(A324, node!$C$2:$C$500, node!$K$2:$K$500)*D324/O324, "")</f>
        <v/>
      </c>
      <c r="AC324" s="72" t="str">
        <f>IF(A324&lt;&gt;"",SUMIFS(node!$L$2:$L$500, node!$C$2:$C$500,"="&amp;A324, deployment!$C$2:$C$500,"&lt;&gt;"&amp;""),"")</f>
        <v/>
      </c>
      <c r="AD324" s="72" t="str">
        <f>IF(A324&lt;&gt;"",SUMIFS(node!$M$2:$M$500, node!$C$2:$C$500,"="&amp;A324, deployment!$C$2:$C$500,"&lt;&gt;"&amp;""),"")</f>
        <v/>
      </c>
    </row>
    <row r="325" spans="1:30" ht="15.75" customHeight="1" x14ac:dyDescent="0.25">
      <c r="A325" s="58" t="str">
        <f>IF(ISNONTEXT(node_raw[[#This Row],[Column2]]), "", node_raw[[#This Row],[Column2]])</f>
        <v/>
      </c>
      <c r="B325" s="60" t="str">
        <f>IF(A325&lt;&gt;"", _xlfn.XLOOKUP(A325, node!$C$2:$C$500, node!$D$2:$D$500), "")</f>
        <v/>
      </c>
      <c r="C325" s="61" t="str">
        <f>IF(A325&lt;&gt;"", _xlfn.XLOOKUP(A325, node!$C$2:$C$500, node!$E$2:$E$500), "")</f>
        <v/>
      </c>
      <c r="D325" s="61" t="str">
        <f>IF(A325&lt;&gt;"",COUNTIFS(node!$C$2:$C$500,"="&amp;A325, node!$C$2:$C$500,"&lt;&gt;"&amp;""),"")</f>
        <v/>
      </c>
      <c r="E325" s="62" t="str">
        <f>IF(A325&lt;&gt;"",SUMIFS(node!$F$2:$F$500, node!$C$2:$C$500,"="&amp;A325, node!$C$2:$C$500,"&lt;&gt;"&amp;"")/(B325*D325),"")</f>
        <v/>
      </c>
      <c r="F325" s="77" t="str">
        <f>IF(A325&lt;&gt;"",SUMIFS(node!$H$2:$H$500, node!$C$2:$C$500,"="&amp;A325, node!$C$2:$C$500,"&lt;&gt;"&amp;"")/(C325*D325),"")</f>
        <v/>
      </c>
      <c r="G325" s="75" t="str">
        <f>IF(A325&lt;&gt;"",SUMIFS(deployment!$F$2:$F$500, deployment!$D$2:$D$500,"="&amp;A325, deployment!$D$2:$D$500,"&lt;&gt;"&amp;""),"")</f>
        <v/>
      </c>
      <c r="H325" s="12" t="str">
        <f>IF(A325&lt;&gt;"",SUMIFS(deployment!$G$2:$G$500, deployment!$D$2:$D$500,"="&amp;A325, deployment!$D$2:$D$500,"&lt;&gt;"&amp;""),"")</f>
        <v/>
      </c>
      <c r="I325" s="13" t="str">
        <f>IF(A325&lt;&gt;"",SUMIFS(deployment!$H$2:$H$500, deployment!$D$2:$D$500,"="&amp;A325, deployment!$D$2:$D$500,"&lt;&gt;"&amp;""),"")</f>
        <v/>
      </c>
      <c r="J325" s="15" t="str">
        <f>IF(A325&lt;&gt;"",SUMIFS(deployment!$I$2:$I$500, deployment!$D$2:$D$500,"="&amp;A325, deployment!$D$2:$D$500,"&lt;&gt;"&amp;""),"")</f>
        <v/>
      </c>
      <c r="K325" s="43" t="str">
        <f>IF(A325&lt;&gt;"",SUMIFS(deployment!$J$2:$J$500, deployment!$D$2:$D$500,"="&amp;A325, deployment!$D$2:$D$500,"&lt;&gt;"&amp;""),"")</f>
        <v/>
      </c>
      <c r="L325" s="43" t="str">
        <f>IF(A325&lt;&gt;"",SUMIFS(deployment!$K$2:$K$500, deployment!$D$2:$D$500,"="&amp;A325, deployment!$D$2:$D$500,"&lt;&gt;"&amp;""),"")</f>
        <v/>
      </c>
      <c r="M325" s="43" t="str">
        <f>IF(A325&lt;&gt;"",SUMIFS(deployment!$L$2:$L$500, deployment!$D$2:$D$500,"="&amp;A325, deployment!$D$2:$D$500,"&lt;&gt;"&amp;""),"")</f>
        <v/>
      </c>
      <c r="N325" s="43" t="str">
        <f>IF(A325&lt;&gt;"",SUMIFS(deployment!$M$2:$M$500, deployment!$D$2:$D$500,"="&amp;A325, deployment!$D$2:$D$500,"&lt;&gt;"&amp;""),"")</f>
        <v/>
      </c>
      <c r="O325" s="63"/>
      <c r="P325" s="64" t="str">
        <f t="shared" si="55"/>
        <v/>
      </c>
      <c r="Q325" s="64" t="str">
        <f t="shared" si="56"/>
        <v/>
      </c>
      <c r="R325" s="11" t="str">
        <f t="shared" si="57"/>
        <v/>
      </c>
      <c r="S325" s="11" t="str">
        <f t="shared" si="58"/>
        <v/>
      </c>
      <c r="T325" s="11" t="str">
        <f t="shared" si="59"/>
        <v/>
      </c>
      <c r="U325" s="11" t="str">
        <f t="shared" si="60"/>
        <v/>
      </c>
      <c r="V325" s="11" t="str">
        <f t="shared" si="61"/>
        <v/>
      </c>
      <c r="W325" s="11" t="str">
        <f t="shared" si="62"/>
        <v/>
      </c>
      <c r="X325" s="65" t="str">
        <f t="shared" si="63"/>
        <v/>
      </c>
      <c r="Y325" s="66" t="str">
        <f t="shared" si="64"/>
        <v/>
      </c>
      <c r="Z325" s="67" t="str">
        <f t="shared" si="65"/>
        <v/>
      </c>
      <c r="AA325" s="68" t="str">
        <f>IF(A325&lt;&gt;"", _xlfn.XLOOKUP(A325, node!$C$2:$C$500, node!$J$2:$J$500)*D325/O325, "")</f>
        <v/>
      </c>
      <c r="AB325" s="69" t="str">
        <f>IF(A325&lt;&gt;"", _xlfn.XLOOKUP(A325, node!$C$2:$C$500, node!$K$2:$K$500)*D325/O325, "")</f>
        <v/>
      </c>
      <c r="AC325" s="72" t="str">
        <f>IF(A325&lt;&gt;"",SUMIFS(node!$L$2:$L$500, node!$C$2:$C$500,"="&amp;A325, deployment!$C$2:$C$500,"&lt;&gt;"&amp;""),"")</f>
        <v/>
      </c>
      <c r="AD325" s="72" t="str">
        <f>IF(A325&lt;&gt;"",SUMIFS(node!$M$2:$M$500, node!$C$2:$C$500,"="&amp;A325, deployment!$C$2:$C$500,"&lt;&gt;"&amp;""),"")</f>
        <v/>
      </c>
    </row>
    <row r="326" spans="1:30" ht="15.75" customHeight="1" x14ac:dyDescent="0.25">
      <c r="A326" s="58" t="str">
        <f>IF(ISNONTEXT(node_raw[[#This Row],[Column2]]), "", node_raw[[#This Row],[Column2]])</f>
        <v/>
      </c>
      <c r="B326" s="60" t="str">
        <f>IF(A326&lt;&gt;"", _xlfn.XLOOKUP(A326, node!$C$2:$C$500, node!$D$2:$D$500), "")</f>
        <v/>
      </c>
      <c r="C326" s="61" t="str">
        <f>IF(A326&lt;&gt;"", _xlfn.XLOOKUP(A326, node!$C$2:$C$500, node!$E$2:$E$500), "")</f>
        <v/>
      </c>
      <c r="D326" s="61" t="str">
        <f>IF(A326&lt;&gt;"",COUNTIFS(node!$C$2:$C$500,"="&amp;A326, node!$C$2:$C$500,"&lt;&gt;"&amp;""),"")</f>
        <v/>
      </c>
      <c r="E326" s="62" t="str">
        <f>IF(A326&lt;&gt;"",SUMIFS(node!$F$2:$F$500, node!$C$2:$C$500,"="&amp;A326, node!$C$2:$C$500,"&lt;&gt;"&amp;"")/(B326*D326),"")</f>
        <v/>
      </c>
      <c r="F326" s="77" t="str">
        <f>IF(A326&lt;&gt;"",SUMIFS(node!$H$2:$H$500, node!$C$2:$C$500,"="&amp;A326, node!$C$2:$C$500,"&lt;&gt;"&amp;"")/(C326*D326),"")</f>
        <v/>
      </c>
      <c r="G326" s="75" t="str">
        <f>IF(A326&lt;&gt;"",SUMIFS(deployment!$F$2:$F$500, deployment!$D$2:$D$500,"="&amp;A326, deployment!$D$2:$D$500,"&lt;&gt;"&amp;""),"")</f>
        <v/>
      </c>
      <c r="H326" s="12" t="str">
        <f>IF(A326&lt;&gt;"",SUMIFS(deployment!$G$2:$G$500, deployment!$D$2:$D$500,"="&amp;A326, deployment!$D$2:$D$500,"&lt;&gt;"&amp;""),"")</f>
        <v/>
      </c>
      <c r="I326" s="13" t="str">
        <f>IF(A326&lt;&gt;"",SUMIFS(deployment!$H$2:$H$500, deployment!$D$2:$D$500,"="&amp;A326, deployment!$D$2:$D$500,"&lt;&gt;"&amp;""),"")</f>
        <v/>
      </c>
      <c r="J326" s="15" t="str">
        <f>IF(A326&lt;&gt;"",SUMIFS(deployment!$I$2:$I$500, deployment!$D$2:$D$500,"="&amp;A326, deployment!$D$2:$D$500,"&lt;&gt;"&amp;""),"")</f>
        <v/>
      </c>
      <c r="K326" s="43" t="str">
        <f>IF(A326&lt;&gt;"",SUMIFS(deployment!$J$2:$J$500, deployment!$D$2:$D$500,"="&amp;A326, deployment!$D$2:$D$500,"&lt;&gt;"&amp;""),"")</f>
        <v/>
      </c>
      <c r="L326" s="43" t="str">
        <f>IF(A326&lt;&gt;"",SUMIFS(deployment!$K$2:$K$500, deployment!$D$2:$D$500,"="&amp;A326, deployment!$D$2:$D$500,"&lt;&gt;"&amp;""),"")</f>
        <v/>
      </c>
      <c r="M326" s="43" t="str">
        <f>IF(A326&lt;&gt;"",SUMIFS(deployment!$L$2:$L$500, deployment!$D$2:$D$500,"="&amp;A326, deployment!$D$2:$D$500,"&lt;&gt;"&amp;""),"")</f>
        <v/>
      </c>
      <c r="N326" s="43" t="str">
        <f>IF(A326&lt;&gt;"",SUMIFS(deployment!$M$2:$M$500, deployment!$D$2:$D$500,"="&amp;A326, deployment!$D$2:$D$500,"&lt;&gt;"&amp;""),"")</f>
        <v/>
      </c>
      <c r="O326" s="63"/>
      <c r="P326" s="64" t="str">
        <f t="shared" si="55"/>
        <v/>
      </c>
      <c r="Q326" s="64" t="str">
        <f t="shared" si="56"/>
        <v/>
      </c>
      <c r="R326" s="11" t="str">
        <f t="shared" si="57"/>
        <v/>
      </c>
      <c r="S326" s="11" t="str">
        <f t="shared" si="58"/>
        <v/>
      </c>
      <c r="T326" s="11" t="str">
        <f t="shared" si="59"/>
        <v/>
      </c>
      <c r="U326" s="11" t="str">
        <f t="shared" si="60"/>
        <v/>
      </c>
      <c r="V326" s="11" t="str">
        <f t="shared" si="61"/>
        <v/>
      </c>
      <c r="W326" s="11" t="str">
        <f t="shared" si="62"/>
        <v/>
      </c>
      <c r="X326" s="65" t="str">
        <f t="shared" si="63"/>
        <v/>
      </c>
      <c r="Y326" s="66" t="str">
        <f t="shared" si="64"/>
        <v/>
      </c>
      <c r="Z326" s="67" t="str">
        <f t="shared" si="65"/>
        <v/>
      </c>
      <c r="AA326" s="68" t="str">
        <f>IF(A326&lt;&gt;"", _xlfn.XLOOKUP(A326, node!$C$2:$C$500, node!$J$2:$J$500)*D326/O326, "")</f>
        <v/>
      </c>
      <c r="AB326" s="69" t="str">
        <f>IF(A326&lt;&gt;"", _xlfn.XLOOKUP(A326, node!$C$2:$C$500, node!$K$2:$K$500)*D326/O326, "")</f>
        <v/>
      </c>
      <c r="AC326" s="72" t="str">
        <f>IF(A326&lt;&gt;"",SUMIFS(node!$L$2:$L$500, node!$C$2:$C$500,"="&amp;A326, deployment!$C$2:$C$500,"&lt;&gt;"&amp;""),"")</f>
        <v/>
      </c>
      <c r="AD326" s="72" t="str">
        <f>IF(A326&lt;&gt;"",SUMIFS(node!$M$2:$M$500, node!$C$2:$C$500,"="&amp;A326, deployment!$C$2:$C$500,"&lt;&gt;"&amp;""),"")</f>
        <v/>
      </c>
    </row>
    <row r="327" spans="1:30" ht="15.75" customHeight="1" x14ac:dyDescent="0.25">
      <c r="A327" s="58" t="str">
        <f>IF(ISNONTEXT(node_raw[[#This Row],[Column2]]), "", node_raw[[#This Row],[Column2]])</f>
        <v/>
      </c>
      <c r="B327" s="60" t="str">
        <f>IF(A327&lt;&gt;"", _xlfn.XLOOKUP(A327, node!$C$2:$C$500, node!$D$2:$D$500), "")</f>
        <v/>
      </c>
      <c r="C327" s="61" t="str">
        <f>IF(A327&lt;&gt;"", _xlfn.XLOOKUP(A327, node!$C$2:$C$500, node!$E$2:$E$500), "")</f>
        <v/>
      </c>
      <c r="D327" s="61" t="str">
        <f>IF(A327&lt;&gt;"",COUNTIFS(node!$C$2:$C$500,"="&amp;A327, node!$C$2:$C$500,"&lt;&gt;"&amp;""),"")</f>
        <v/>
      </c>
      <c r="E327" s="62" t="str">
        <f>IF(A327&lt;&gt;"",SUMIFS(node!$F$2:$F$500, node!$C$2:$C$500,"="&amp;A327, node!$C$2:$C$500,"&lt;&gt;"&amp;"")/(B327*D327),"")</f>
        <v/>
      </c>
      <c r="F327" s="77" t="str">
        <f>IF(A327&lt;&gt;"",SUMIFS(node!$H$2:$H$500, node!$C$2:$C$500,"="&amp;A327, node!$C$2:$C$500,"&lt;&gt;"&amp;"")/(C327*D327),"")</f>
        <v/>
      </c>
      <c r="G327" s="75" t="str">
        <f>IF(A327&lt;&gt;"",SUMIFS(deployment!$F$2:$F$500, deployment!$D$2:$D$500,"="&amp;A327, deployment!$D$2:$D$500,"&lt;&gt;"&amp;""),"")</f>
        <v/>
      </c>
      <c r="H327" s="12" t="str">
        <f>IF(A327&lt;&gt;"",SUMIFS(deployment!$G$2:$G$500, deployment!$D$2:$D$500,"="&amp;A327, deployment!$D$2:$D$500,"&lt;&gt;"&amp;""),"")</f>
        <v/>
      </c>
      <c r="I327" s="13" t="str">
        <f>IF(A327&lt;&gt;"",SUMIFS(deployment!$H$2:$H$500, deployment!$D$2:$D$500,"="&amp;A327, deployment!$D$2:$D$500,"&lt;&gt;"&amp;""),"")</f>
        <v/>
      </c>
      <c r="J327" s="15" t="str">
        <f>IF(A327&lt;&gt;"",SUMIFS(deployment!$I$2:$I$500, deployment!$D$2:$D$500,"="&amp;A327, deployment!$D$2:$D$500,"&lt;&gt;"&amp;""),"")</f>
        <v/>
      </c>
      <c r="K327" s="43" t="str">
        <f>IF(A327&lt;&gt;"",SUMIFS(deployment!$J$2:$J$500, deployment!$D$2:$D$500,"="&amp;A327, deployment!$D$2:$D$500,"&lt;&gt;"&amp;""),"")</f>
        <v/>
      </c>
      <c r="L327" s="43" t="str">
        <f>IF(A327&lt;&gt;"",SUMIFS(deployment!$K$2:$K$500, deployment!$D$2:$D$500,"="&amp;A327, deployment!$D$2:$D$500,"&lt;&gt;"&amp;""),"")</f>
        <v/>
      </c>
      <c r="M327" s="43" t="str">
        <f>IF(A327&lt;&gt;"",SUMIFS(deployment!$L$2:$L$500, deployment!$D$2:$D$500,"="&amp;A327, deployment!$D$2:$D$500,"&lt;&gt;"&amp;""),"")</f>
        <v/>
      </c>
      <c r="N327" s="43" t="str">
        <f>IF(A327&lt;&gt;"",SUMIFS(deployment!$M$2:$M$500, deployment!$D$2:$D$500,"="&amp;A327, deployment!$D$2:$D$500,"&lt;&gt;"&amp;""),"")</f>
        <v/>
      </c>
      <c r="O327" s="63"/>
      <c r="P327" s="64" t="str">
        <f t="shared" si="55"/>
        <v/>
      </c>
      <c r="Q327" s="64" t="str">
        <f t="shared" si="56"/>
        <v/>
      </c>
      <c r="R327" s="11" t="str">
        <f t="shared" si="57"/>
        <v/>
      </c>
      <c r="S327" s="11" t="str">
        <f t="shared" si="58"/>
        <v/>
      </c>
      <c r="T327" s="11" t="str">
        <f t="shared" si="59"/>
        <v/>
      </c>
      <c r="U327" s="11" t="str">
        <f t="shared" si="60"/>
        <v/>
      </c>
      <c r="V327" s="11" t="str">
        <f t="shared" si="61"/>
        <v/>
      </c>
      <c r="W327" s="11" t="str">
        <f t="shared" si="62"/>
        <v/>
      </c>
      <c r="X327" s="65" t="str">
        <f t="shared" si="63"/>
        <v/>
      </c>
      <c r="Y327" s="66" t="str">
        <f t="shared" si="64"/>
        <v/>
      </c>
      <c r="Z327" s="67" t="str">
        <f t="shared" si="65"/>
        <v/>
      </c>
      <c r="AA327" s="68" t="str">
        <f>IF(A327&lt;&gt;"", _xlfn.XLOOKUP(A327, node!$C$2:$C$500, node!$J$2:$J$500)*D327/O327, "")</f>
        <v/>
      </c>
      <c r="AB327" s="69" t="str">
        <f>IF(A327&lt;&gt;"", _xlfn.XLOOKUP(A327, node!$C$2:$C$500, node!$K$2:$K$500)*D327/O327, "")</f>
        <v/>
      </c>
      <c r="AC327" s="72" t="str">
        <f>IF(A327&lt;&gt;"",SUMIFS(node!$L$2:$L$500, node!$C$2:$C$500,"="&amp;A327, deployment!$C$2:$C$500,"&lt;&gt;"&amp;""),"")</f>
        <v/>
      </c>
      <c r="AD327" s="72" t="str">
        <f>IF(A327&lt;&gt;"",SUMIFS(node!$M$2:$M$500, node!$C$2:$C$500,"="&amp;A327, deployment!$C$2:$C$500,"&lt;&gt;"&amp;""),"")</f>
        <v/>
      </c>
    </row>
    <row r="328" spans="1:30" ht="15.75" customHeight="1" x14ac:dyDescent="0.25">
      <c r="A328" s="58" t="str">
        <f>IF(ISNONTEXT(node_raw[[#This Row],[Column2]]), "", node_raw[[#This Row],[Column2]])</f>
        <v/>
      </c>
      <c r="B328" s="60" t="str">
        <f>IF(A328&lt;&gt;"", _xlfn.XLOOKUP(A328, node!$C$2:$C$500, node!$D$2:$D$500), "")</f>
        <v/>
      </c>
      <c r="C328" s="61" t="str">
        <f>IF(A328&lt;&gt;"", _xlfn.XLOOKUP(A328, node!$C$2:$C$500, node!$E$2:$E$500), "")</f>
        <v/>
      </c>
      <c r="D328" s="61" t="str">
        <f>IF(A328&lt;&gt;"",COUNTIFS(node!$C$2:$C$500,"="&amp;A328, node!$C$2:$C$500,"&lt;&gt;"&amp;""),"")</f>
        <v/>
      </c>
      <c r="E328" s="62" t="str">
        <f>IF(A328&lt;&gt;"",SUMIFS(node!$F$2:$F$500, node!$C$2:$C$500,"="&amp;A328, node!$C$2:$C$500,"&lt;&gt;"&amp;"")/(B328*D328),"")</f>
        <v/>
      </c>
      <c r="F328" s="77" t="str">
        <f>IF(A328&lt;&gt;"",SUMIFS(node!$H$2:$H$500, node!$C$2:$C$500,"="&amp;A328, node!$C$2:$C$500,"&lt;&gt;"&amp;"")/(C328*D328),"")</f>
        <v/>
      </c>
      <c r="G328" s="75" t="str">
        <f>IF(A328&lt;&gt;"",SUMIFS(deployment!$F$2:$F$500, deployment!$D$2:$D$500,"="&amp;A328, deployment!$D$2:$D$500,"&lt;&gt;"&amp;""),"")</f>
        <v/>
      </c>
      <c r="H328" s="12" t="str">
        <f>IF(A328&lt;&gt;"",SUMIFS(deployment!$G$2:$G$500, deployment!$D$2:$D$500,"="&amp;A328, deployment!$D$2:$D$500,"&lt;&gt;"&amp;""),"")</f>
        <v/>
      </c>
      <c r="I328" s="13" t="str">
        <f>IF(A328&lt;&gt;"",SUMIFS(deployment!$H$2:$H$500, deployment!$D$2:$D$500,"="&amp;A328, deployment!$D$2:$D$500,"&lt;&gt;"&amp;""),"")</f>
        <v/>
      </c>
      <c r="J328" s="15" t="str">
        <f>IF(A328&lt;&gt;"",SUMIFS(deployment!$I$2:$I$500, deployment!$D$2:$D$500,"="&amp;A328, deployment!$D$2:$D$500,"&lt;&gt;"&amp;""),"")</f>
        <v/>
      </c>
      <c r="K328" s="43" t="str">
        <f>IF(A328&lt;&gt;"",SUMIFS(deployment!$J$2:$J$500, deployment!$D$2:$D$500,"="&amp;A328, deployment!$D$2:$D$500,"&lt;&gt;"&amp;""),"")</f>
        <v/>
      </c>
      <c r="L328" s="43" t="str">
        <f>IF(A328&lt;&gt;"",SUMIFS(deployment!$K$2:$K$500, deployment!$D$2:$D$500,"="&amp;A328, deployment!$D$2:$D$500,"&lt;&gt;"&amp;""),"")</f>
        <v/>
      </c>
      <c r="M328" s="43" t="str">
        <f>IF(A328&lt;&gt;"",SUMIFS(deployment!$L$2:$L$500, deployment!$D$2:$D$500,"="&amp;A328, deployment!$D$2:$D$500,"&lt;&gt;"&amp;""),"")</f>
        <v/>
      </c>
      <c r="N328" s="43" t="str">
        <f>IF(A328&lt;&gt;"",SUMIFS(deployment!$M$2:$M$500, deployment!$D$2:$D$500,"="&amp;A328, deployment!$D$2:$D$500,"&lt;&gt;"&amp;""),"")</f>
        <v/>
      </c>
      <c r="O328" s="63"/>
      <c r="P328" s="64" t="str">
        <f t="shared" si="55"/>
        <v/>
      </c>
      <c r="Q328" s="64" t="str">
        <f t="shared" si="56"/>
        <v/>
      </c>
      <c r="R328" s="11" t="str">
        <f t="shared" si="57"/>
        <v/>
      </c>
      <c r="S328" s="11" t="str">
        <f t="shared" si="58"/>
        <v/>
      </c>
      <c r="T328" s="11" t="str">
        <f t="shared" si="59"/>
        <v/>
      </c>
      <c r="U328" s="11" t="str">
        <f t="shared" si="60"/>
        <v/>
      </c>
      <c r="V328" s="11" t="str">
        <f t="shared" si="61"/>
        <v/>
      </c>
      <c r="W328" s="11" t="str">
        <f t="shared" si="62"/>
        <v/>
      </c>
      <c r="X328" s="65" t="str">
        <f t="shared" si="63"/>
        <v/>
      </c>
      <c r="Y328" s="66" t="str">
        <f t="shared" si="64"/>
        <v/>
      </c>
      <c r="Z328" s="67" t="str">
        <f t="shared" si="65"/>
        <v/>
      </c>
      <c r="AA328" s="68" t="str">
        <f>IF(A328&lt;&gt;"", _xlfn.XLOOKUP(A328, node!$C$2:$C$500, node!$J$2:$J$500)*D328/O328, "")</f>
        <v/>
      </c>
      <c r="AB328" s="69" t="str">
        <f>IF(A328&lt;&gt;"", _xlfn.XLOOKUP(A328, node!$C$2:$C$500, node!$K$2:$K$500)*D328/O328, "")</f>
        <v/>
      </c>
      <c r="AC328" s="72" t="str">
        <f>IF(A328&lt;&gt;"",SUMIFS(node!$L$2:$L$500, node!$C$2:$C$500,"="&amp;A328, deployment!$C$2:$C$500,"&lt;&gt;"&amp;""),"")</f>
        <v/>
      </c>
      <c r="AD328" s="72" t="str">
        <f>IF(A328&lt;&gt;"",SUMIFS(node!$M$2:$M$500, node!$C$2:$C$500,"="&amp;A328, deployment!$C$2:$C$500,"&lt;&gt;"&amp;""),"")</f>
        <v/>
      </c>
    </row>
    <row r="329" spans="1:30" ht="15.75" customHeight="1" x14ac:dyDescent="0.25">
      <c r="A329" s="58" t="str">
        <f>IF(ISNONTEXT(node_raw[[#This Row],[Column2]]), "", node_raw[[#This Row],[Column2]])</f>
        <v/>
      </c>
      <c r="B329" s="60" t="str">
        <f>IF(A329&lt;&gt;"", _xlfn.XLOOKUP(A329, node!$C$2:$C$500, node!$D$2:$D$500), "")</f>
        <v/>
      </c>
      <c r="C329" s="61" t="str">
        <f>IF(A329&lt;&gt;"", _xlfn.XLOOKUP(A329, node!$C$2:$C$500, node!$E$2:$E$500), "")</f>
        <v/>
      </c>
      <c r="D329" s="61" t="str">
        <f>IF(A329&lt;&gt;"",COUNTIFS(node!$C$2:$C$500,"="&amp;A329, node!$C$2:$C$500,"&lt;&gt;"&amp;""),"")</f>
        <v/>
      </c>
      <c r="E329" s="62" t="str">
        <f>IF(A329&lt;&gt;"",SUMIFS(node!$F$2:$F$500, node!$C$2:$C$500,"="&amp;A329, node!$C$2:$C$500,"&lt;&gt;"&amp;"")/(B329*D329),"")</f>
        <v/>
      </c>
      <c r="F329" s="77" t="str">
        <f>IF(A329&lt;&gt;"",SUMIFS(node!$H$2:$H$500, node!$C$2:$C$500,"="&amp;A329, node!$C$2:$C$500,"&lt;&gt;"&amp;"")/(C329*D329),"")</f>
        <v/>
      </c>
      <c r="G329" s="75" t="str">
        <f>IF(A329&lt;&gt;"",SUMIFS(deployment!$F$2:$F$500, deployment!$D$2:$D$500,"="&amp;A329, deployment!$D$2:$D$500,"&lt;&gt;"&amp;""),"")</f>
        <v/>
      </c>
      <c r="H329" s="12" t="str">
        <f>IF(A329&lt;&gt;"",SUMIFS(deployment!$G$2:$G$500, deployment!$D$2:$D$500,"="&amp;A329, deployment!$D$2:$D$500,"&lt;&gt;"&amp;""),"")</f>
        <v/>
      </c>
      <c r="I329" s="13" t="str">
        <f>IF(A329&lt;&gt;"",SUMIFS(deployment!$H$2:$H$500, deployment!$D$2:$D$500,"="&amp;A329, deployment!$D$2:$D$500,"&lt;&gt;"&amp;""),"")</f>
        <v/>
      </c>
      <c r="J329" s="15" t="str">
        <f>IF(A329&lt;&gt;"",SUMIFS(deployment!$I$2:$I$500, deployment!$D$2:$D$500,"="&amp;A329, deployment!$D$2:$D$500,"&lt;&gt;"&amp;""),"")</f>
        <v/>
      </c>
      <c r="K329" s="43" t="str">
        <f>IF(A329&lt;&gt;"",SUMIFS(deployment!$J$2:$J$500, deployment!$D$2:$D$500,"="&amp;A329, deployment!$D$2:$D$500,"&lt;&gt;"&amp;""),"")</f>
        <v/>
      </c>
      <c r="L329" s="43" t="str">
        <f>IF(A329&lt;&gt;"",SUMIFS(deployment!$K$2:$K$500, deployment!$D$2:$D$500,"="&amp;A329, deployment!$D$2:$D$500,"&lt;&gt;"&amp;""),"")</f>
        <v/>
      </c>
      <c r="M329" s="43" t="str">
        <f>IF(A329&lt;&gt;"",SUMIFS(deployment!$L$2:$L$500, deployment!$D$2:$D$500,"="&amp;A329, deployment!$D$2:$D$500,"&lt;&gt;"&amp;""),"")</f>
        <v/>
      </c>
      <c r="N329" s="43" t="str">
        <f>IF(A329&lt;&gt;"",SUMIFS(deployment!$M$2:$M$500, deployment!$D$2:$D$500,"="&amp;A329, deployment!$D$2:$D$500,"&lt;&gt;"&amp;""),"")</f>
        <v/>
      </c>
      <c r="O329" s="63"/>
      <c r="P329" s="64" t="str">
        <f t="shared" si="55"/>
        <v/>
      </c>
      <c r="Q329" s="64" t="str">
        <f t="shared" si="56"/>
        <v/>
      </c>
      <c r="R329" s="11" t="str">
        <f t="shared" si="57"/>
        <v/>
      </c>
      <c r="S329" s="11" t="str">
        <f t="shared" si="58"/>
        <v/>
      </c>
      <c r="T329" s="11" t="str">
        <f t="shared" si="59"/>
        <v/>
      </c>
      <c r="U329" s="11" t="str">
        <f t="shared" si="60"/>
        <v/>
      </c>
      <c r="V329" s="11" t="str">
        <f t="shared" si="61"/>
        <v/>
      </c>
      <c r="W329" s="11" t="str">
        <f t="shared" si="62"/>
        <v/>
      </c>
      <c r="X329" s="65" t="str">
        <f t="shared" si="63"/>
        <v/>
      </c>
      <c r="Y329" s="66" t="str">
        <f t="shared" si="64"/>
        <v/>
      </c>
      <c r="Z329" s="67" t="str">
        <f t="shared" si="65"/>
        <v/>
      </c>
      <c r="AA329" s="68" t="str">
        <f>IF(A329&lt;&gt;"", _xlfn.XLOOKUP(A329, node!$C$2:$C$500, node!$J$2:$J$500)*D329/O329, "")</f>
        <v/>
      </c>
      <c r="AB329" s="69" t="str">
        <f>IF(A329&lt;&gt;"", _xlfn.XLOOKUP(A329, node!$C$2:$C$500, node!$K$2:$K$500)*D329/O329, "")</f>
        <v/>
      </c>
      <c r="AC329" s="72" t="str">
        <f>IF(A329&lt;&gt;"",SUMIFS(node!$L$2:$L$500, node!$C$2:$C$500,"="&amp;A329, deployment!$C$2:$C$500,"&lt;&gt;"&amp;""),"")</f>
        <v/>
      </c>
      <c r="AD329" s="72" t="str">
        <f>IF(A329&lt;&gt;"",SUMIFS(node!$M$2:$M$500, node!$C$2:$C$500,"="&amp;A329, deployment!$C$2:$C$500,"&lt;&gt;"&amp;""),"")</f>
        <v/>
      </c>
    </row>
    <row r="330" spans="1:30" ht="15.75" customHeight="1" x14ac:dyDescent="0.25">
      <c r="A330" s="58" t="str">
        <f>IF(ISNONTEXT(node_raw[[#This Row],[Column2]]), "", node_raw[[#This Row],[Column2]])</f>
        <v/>
      </c>
      <c r="B330" s="60" t="str">
        <f>IF(A330&lt;&gt;"", _xlfn.XLOOKUP(A330, node!$C$2:$C$500, node!$D$2:$D$500), "")</f>
        <v/>
      </c>
      <c r="C330" s="61" t="str">
        <f>IF(A330&lt;&gt;"", _xlfn.XLOOKUP(A330, node!$C$2:$C$500, node!$E$2:$E$500), "")</f>
        <v/>
      </c>
      <c r="D330" s="61" t="str">
        <f>IF(A330&lt;&gt;"",COUNTIFS(node!$C$2:$C$500,"="&amp;A330, node!$C$2:$C$500,"&lt;&gt;"&amp;""),"")</f>
        <v/>
      </c>
      <c r="E330" s="62" t="str">
        <f>IF(A330&lt;&gt;"",SUMIFS(node!$F$2:$F$500, node!$C$2:$C$500,"="&amp;A330, node!$C$2:$C$500,"&lt;&gt;"&amp;"")/(B330*D330),"")</f>
        <v/>
      </c>
      <c r="F330" s="77" t="str">
        <f>IF(A330&lt;&gt;"",SUMIFS(node!$H$2:$H$500, node!$C$2:$C$500,"="&amp;A330, node!$C$2:$C$500,"&lt;&gt;"&amp;"")/(C330*D330),"")</f>
        <v/>
      </c>
      <c r="G330" s="75" t="str">
        <f>IF(A330&lt;&gt;"",SUMIFS(deployment!$F$2:$F$500, deployment!$D$2:$D$500,"="&amp;A330, deployment!$D$2:$D$500,"&lt;&gt;"&amp;""),"")</f>
        <v/>
      </c>
      <c r="H330" s="12" t="str">
        <f>IF(A330&lt;&gt;"",SUMIFS(deployment!$G$2:$G$500, deployment!$D$2:$D$500,"="&amp;A330, deployment!$D$2:$D$500,"&lt;&gt;"&amp;""),"")</f>
        <v/>
      </c>
      <c r="I330" s="13" t="str">
        <f>IF(A330&lt;&gt;"",SUMIFS(deployment!$H$2:$H$500, deployment!$D$2:$D$500,"="&amp;A330, deployment!$D$2:$D$500,"&lt;&gt;"&amp;""),"")</f>
        <v/>
      </c>
      <c r="J330" s="15" t="str">
        <f>IF(A330&lt;&gt;"",SUMIFS(deployment!$I$2:$I$500, deployment!$D$2:$D$500,"="&amp;A330, deployment!$D$2:$D$500,"&lt;&gt;"&amp;""),"")</f>
        <v/>
      </c>
      <c r="K330" s="43" t="str">
        <f>IF(A330&lt;&gt;"",SUMIFS(deployment!$J$2:$J$500, deployment!$D$2:$D$500,"="&amp;A330, deployment!$D$2:$D$500,"&lt;&gt;"&amp;""),"")</f>
        <v/>
      </c>
      <c r="L330" s="43" t="str">
        <f>IF(A330&lt;&gt;"",SUMIFS(deployment!$K$2:$K$500, deployment!$D$2:$D$500,"="&amp;A330, deployment!$D$2:$D$500,"&lt;&gt;"&amp;""),"")</f>
        <v/>
      </c>
      <c r="M330" s="43" t="str">
        <f>IF(A330&lt;&gt;"",SUMIFS(deployment!$L$2:$L$500, deployment!$D$2:$D$500,"="&amp;A330, deployment!$D$2:$D$500,"&lt;&gt;"&amp;""),"")</f>
        <v/>
      </c>
      <c r="N330" s="43" t="str">
        <f>IF(A330&lt;&gt;"",SUMIFS(deployment!$M$2:$M$500, deployment!$D$2:$D$500,"="&amp;A330, deployment!$D$2:$D$500,"&lt;&gt;"&amp;""),"")</f>
        <v/>
      </c>
      <c r="O330" s="63"/>
      <c r="P330" s="64" t="str">
        <f t="shared" si="55"/>
        <v/>
      </c>
      <c r="Q330" s="64" t="str">
        <f t="shared" si="56"/>
        <v/>
      </c>
      <c r="R330" s="11" t="str">
        <f t="shared" si="57"/>
        <v/>
      </c>
      <c r="S330" s="11" t="str">
        <f t="shared" si="58"/>
        <v/>
      </c>
      <c r="T330" s="11" t="str">
        <f t="shared" si="59"/>
        <v/>
      </c>
      <c r="U330" s="11" t="str">
        <f t="shared" si="60"/>
        <v/>
      </c>
      <c r="V330" s="11" t="str">
        <f t="shared" si="61"/>
        <v/>
      </c>
      <c r="W330" s="11" t="str">
        <f t="shared" si="62"/>
        <v/>
      </c>
      <c r="X330" s="65" t="str">
        <f t="shared" si="63"/>
        <v/>
      </c>
      <c r="Y330" s="66" t="str">
        <f t="shared" si="64"/>
        <v/>
      </c>
      <c r="Z330" s="67" t="str">
        <f t="shared" si="65"/>
        <v/>
      </c>
      <c r="AA330" s="68" t="str">
        <f>IF(A330&lt;&gt;"", _xlfn.XLOOKUP(A330, node!$C$2:$C$500, node!$J$2:$J$500)*D330/O330, "")</f>
        <v/>
      </c>
      <c r="AB330" s="69" t="str">
        <f>IF(A330&lt;&gt;"", _xlfn.XLOOKUP(A330, node!$C$2:$C$500, node!$K$2:$K$500)*D330/O330, "")</f>
        <v/>
      </c>
      <c r="AC330" s="72" t="str">
        <f>IF(A330&lt;&gt;"",SUMIFS(node!$L$2:$L$500, node!$C$2:$C$500,"="&amp;A330, deployment!$C$2:$C$500,"&lt;&gt;"&amp;""),"")</f>
        <v/>
      </c>
      <c r="AD330" s="72" t="str">
        <f>IF(A330&lt;&gt;"",SUMIFS(node!$M$2:$M$500, node!$C$2:$C$500,"="&amp;A330, deployment!$C$2:$C$500,"&lt;&gt;"&amp;""),"")</f>
        <v/>
      </c>
    </row>
    <row r="331" spans="1:30" ht="15.75" customHeight="1" x14ac:dyDescent="0.25">
      <c r="A331" s="58" t="str">
        <f>IF(ISNONTEXT(node_raw[[#This Row],[Column2]]), "", node_raw[[#This Row],[Column2]])</f>
        <v/>
      </c>
      <c r="B331" s="60" t="str">
        <f>IF(A331&lt;&gt;"", _xlfn.XLOOKUP(A331, node!$C$2:$C$500, node!$D$2:$D$500), "")</f>
        <v/>
      </c>
      <c r="C331" s="61" t="str">
        <f>IF(A331&lt;&gt;"", _xlfn.XLOOKUP(A331, node!$C$2:$C$500, node!$E$2:$E$500), "")</f>
        <v/>
      </c>
      <c r="D331" s="61" t="str">
        <f>IF(A331&lt;&gt;"",COUNTIFS(node!$C$2:$C$500,"="&amp;A331, node!$C$2:$C$500,"&lt;&gt;"&amp;""),"")</f>
        <v/>
      </c>
      <c r="E331" s="62" t="str">
        <f>IF(A331&lt;&gt;"",SUMIFS(node!$F$2:$F$500, node!$C$2:$C$500,"="&amp;A331, node!$C$2:$C$500,"&lt;&gt;"&amp;"")/(B331*D331),"")</f>
        <v/>
      </c>
      <c r="F331" s="77" t="str">
        <f>IF(A331&lt;&gt;"",SUMIFS(node!$H$2:$H$500, node!$C$2:$C$500,"="&amp;A331, node!$C$2:$C$500,"&lt;&gt;"&amp;"")/(C331*D331),"")</f>
        <v/>
      </c>
      <c r="G331" s="75" t="str">
        <f>IF(A331&lt;&gt;"",SUMIFS(deployment!$F$2:$F$500, deployment!$D$2:$D$500,"="&amp;A331, deployment!$D$2:$D$500,"&lt;&gt;"&amp;""),"")</f>
        <v/>
      </c>
      <c r="H331" s="12" t="str">
        <f>IF(A331&lt;&gt;"",SUMIFS(deployment!$G$2:$G$500, deployment!$D$2:$D$500,"="&amp;A331, deployment!$D$2:$D$500,"&lt;&gt;"&amp;""),"")</f>
        <v/>
      </c>
      <c r="I331" s="13" t="str">
        <f>IF(A331&lt;&gt;"",SUMIFS(deployment!$H$2:$H$500, deployment!$D$2:$D$500,"="&amp;A331, deployment!$D$2:$D$500,"&lt;&gt;"&amp;""),"")</f>
        <v/>
      </c>
      <c r="J331" s="15" t="str">
        <f>IF(A331&lt;&gt;"",SUMIFS(deployment!$I$2:$I$500, deployment!$D$2:$D$500,"="&amp;A331, deployment!$D$2:$D$500,"&lt;&gt;"&amp;""),"")</f>
        <v/>
      </c>
      <c r="K331" s="43" t="str">
        <f>IF(A331&lt;&gt;"",SUMIFS(deployment!$J$2:$J$500, deployment!$D$2:$D$500,"="&amp;A331, deployment!$D$2:$D$500,"&lt;&gt;"&amp;""),"")</f>
        <v/>
      </c>
      <c r="L331" s="43" t="str">
        <f>IF(A331&lt;&gt;"",SUMIFS(deployment!$K$2:$K$500, deployment!$D$2:$D$500,"="&amp;A331, deployment!$D$2:$D$500,"&lt;&gt;"&amp;""),"")</f>
        <v/>
      </c>
      <c r="M331" s="43" t="str">
        <f>IF(A331&lt;&gt;"",SUMIFS(deployment!$L$2:$L$500, deployment!$D$2:$D$500,"="&amp;A331, deployment!$D$2:$D$500,"&lt;&gt;"&amp;""),"")</f>
        <v/>
      </c>
      <c r="N331" s="43" t="str">
        <f>IF(A331&lt;&gt;"",SUMIFS(deployment!$M$2:$M$500, deployment!$D$2:$D$500,"="&amp;A331, deployment!$D$2:$D$500,"&lt;&gt;"&amp;""),"")</f>
        <v/>
      </c>
      <c r="O331" s="63"/>
      <c r="P331" s="64" t="str">
        <f t="shared" si="55"/>
        <v/>
      </c>
      <c r="Q331" s="64" t="str">
        <f t="shared" si="56"/>
        <v/>
      </c>
      <c r="R331" s="11" t="str">
        <f t="shared" si="57"/>
        <v/>
      </c>
      <c r="S331" s="11" t="str">
        <f t="shared" si="58"/>
        <v/>
      </c>
      <c r="T331" s="11" t="str">
        <f t="shared" si="59"/>
        <v/>
      </c>
      <c r="U331" s="11" t="str">
        <f t="shared" si="60"/>
        <v/>
      </c>
      <c r="V331" s="11" t="str">
        <f t="shared" si="61"/>
        <v/>
      </c>
      <c r="W331" s="11" t="str">
        <f t="shared" si="62"/>
        <v/>
      </c>
      <c r="X331" s="65" t="str">
        <f t="shared" si="63"/>
        <v/>
      </c>
      <c r="Y331" s="66" t="str">
        <f t="shared" si="64"/>
        <v/>
      </c>
      <c r="Z331" s="67" t="str">
        <f t="shared" si="65"/>
        <v/>
      </c>
      <c r="AA331" s="68" t="str">
        <f>IF(A331&lt;&gt;"", _xlfn.XLOOKUP(A331, node!$C$2:$C$500, node!$J$2:$J$500)*D331/O331, "")</f>
        <v/>
      </c>
      <c r="AB331" s="69" t="str">
        <f>IF(A331&lt;&gt;"", _xlfn.XLOOKUP(A331, node!$C$2:$C$500, node!$K$2:$K$500)*D331/O331, "")</f>
        <v/>
      </c>
      <c r="AC331" s="72" t="str">
        <f>IF(A331&lt;&gt;"",SUMIFS(node!$L$2:$L$500, node!$C$2:$C$500,"="&amp;A331, deployment!$C$2:$C$500,"&lt;&gt;"&amp;""),"")</f>
        <v/>
      </c>
      <c r="AD331" s="72" t="str">
        <f>IF(A331&lt;&gt;"",SUMIFS(node!$M$2:$M$500, node!$C$2:$C$500,"="&amp;A331, deployment!$C$2:$C$500,"&lt;&gt;"&amp;""),"")</f>
        <v/>
      </c>
    </row>
    <row r="332" spans="1:30" ht="15.75" customHeight="1" x14ac:dyDescent="0.25">
      <c r="A332" s="58" t="str">
        <f>IF(ISNONTEXT(node_raw[[#This Row],[Column2]]), "", node_raw[[#This Row],[Column2]])</f>
        <v/>
      </c>
      <c r="B332" s="60" t="str">
        <f>IF(A332&lt;&gt;"", _xlfn.XLOOKUP(A332, node!$C$2:$C$500, node!$D$2:$D$500), "")</f>
        <v/>
      </c>
      <c r="C332" s="61" t="str">
        <f>IF(A332&lt;&gt;"", _xlfn.XLOOKUP(A332, node!$C$2:$C$500, node!$E$2:$E$500), "")</f>
        <v/>
      </c>
      <c r="D332" s="61" t="str">
        <f>IF(A332&lt;&gt;"",COUNTIFS(node!$C$2:$C$500,"="&amp;A332, node!$C$2:$C$500,"&lt;&gt;"&amp;""),"")</f>
        <v/>
      </c>
      <c r="E332" s="62" t="str">
        <f>IF(A332&lt;&gt;"",SUMIFS(node!$F$2:$F$500, node!$C$2:$C$500,"="&amp;A332, node!$C$2:$C$500,"&lt;&gt;"&amp;"")/(B332*D332),"")</f>
        <v/>
      </c>
      <c r="F332" s="77" t="str">
        <f>IF(A332&lt;&gt;"",SUMIFS(node!$H$2:$H$500, node!$C$2:$C$500,"="&amp;A332, node!$C$2:$C$500,"&lt;&gt;"&amp;"")/(C332*D332),"")</f>
        <v/>
      </c>
      <c r="G332" s="75" t="str">
        <f>IF(A332&lt;&gt;"",SUMIFS(deployment!$F$2:$F$500, deployment!$D$2:$D$500,"="&amp;A332, deployment!$D$2:$D$500,"&lt;&gt;"&amp;""),"")</f>
        <v/>
      </c>
      <c r="H332" s="12" t="str">
        <f>IF(A332&lt;&gt;"",SUMIFS(deployment!$G$2:$G$500, deployment!$D$2:$D$500,"="&amp;A332, deployment!$D$2:$D$500,"&lt;&gt;"&amp;""),"")</f>
        <v/>
      </c>
      <c r="I332" s="13" t="str">
        <f>IF(A332&lt;&gt;"",SUMIFS(deployment!$H$2:$H$500, deployment!$D$2:$D$500,"="&amp;A332, deployment!$D$2:$D$500,"&lt;&gt;"&amp;""),"")</f>
        <v/>
      </c>
      <c r="J332" s="15" t="str">
        <f>IF(A332&lt;&gt;"",SUMIFS(deployment!$I$2:$I$500, deployment!$D$2:$D$500,"="&amp;A332, deployment!$D$2:$D$500,"&lt;&gt;"&amp;""),"")</f>
        <v/>
      </c>
      <c r="K332" s="43" t="str">
        <f>IF(A332&lt;&gt;"",SUMIFS(deployment!$J$2:$J$500, deployment!$D$2:$D$500,"="&amp;A332, deployment!$D$2:$D$500,"&lt;&gt;"&amp;""),"")</f>
        <v/>
      </c>
      <c r="L332" s="43" t="str">
        <f>IF(A332&lt;&gt;"",SUMIFS(deployment!$K$2:$K$500, deployment!$D$2:$D$500,"="&amp;A332, deployment!$D$2:$D$500,"&lt;&gt;"&amp;""),"")</f>
        <v/>
      </c>
      <c r="M332" s="43" t="str">
        <f>IF(A332&lt;&gt;"",SUMIFS(deployment!$L$2:$L$500, deployment!$D$2:$D$500,"="&amp;A332, deployment!$D$2:$D$500,"&lt;&gt;"&amp;""),"")</f>
        <v/>
      </c>
      <c r="N332" s="43" t="str">
        <f>IF(A332&lt;&gt;"",SUMIFS(deployment!$M$2:$M$500, deployment!$D$2:$D$500,"="&amp;A332, deployment!$D$2:$D$500,"&lt;&gt;"&amp;""),"")</f>
        <v/>
      </c>
      <c r="O332" s="63"/>
      <c r="P332" s="64" t="str">
        <f t="shared" si="55"/>
        <v/>
      </c>
      <c r="Q332" s="64" t="str">
        <f t="shared" si="56"/>
        <v/>
      </c>
      <c r="R332" s="11" t="str">
        <f t="shared" si="57"/>
        <v/>
      </c>
      <c r="S332" s="11" t="str">
        <f t="shared" si="58"/>
        <v/>
      </c>
      <c r="T332" s="11" t="str">
        <f t="shared" si="59"/>
        <v/>
      </c>
      <c r="U332" s="11" t="str">
        <f t="shared" si="60"/>
        <v/>
      </c>
      <c r="V332" s="11" t="str">
        <f t="shared" si="61"/>
        <v/>
      </c>
      <c r="W332" s="11" t="str">
        <f t="shared" si="62"/>
        <v/>
      </c>
      <c r="X332" s="65" t="str">
        <f t="shared" si="63"/>
        <v/>
      </c>
      <c r="Y332" s="66" t="str">
        <f t="shared" si="64"/>
        <v/>
      </c>
      <c r="Z332" s="67" t="str">
        <f t="shared" si="65"/>
        <v/>
      </c>
      <c r="AA332" s="68" t="str">
        <f>IF(A332&lt;&gt;"", _xlfn.XLOOKUP(A332, node!$C$2:$C$500, node!$J$2:$J$500)*D332/O332, "")</f>
        <v/>
      </c>
      <c r="AB332" s="69" t="str">
        <f>IF(A332&lt;&gt;"", _xlfn.XLOOKUP(A332, node!$C$2:$C$500, node!$K$2:$K$500)*D332/O332, "")</f>
        <v/>
      </c>
      <c r="AC332" s="72" t="str">
        <f>IF(A332&lt;&gt;"",SUMIFS(node!$L$2:$L$500, node!$C$2:$C$500,"="&amp;A332, deployment!$C$2:$C$500,"&lt;&gt;"&amp;""),"")</f>
        <v/>
      </c>
      <c r="AD332" s="72" t="str">
        <f>IF(A332&lt;&gt;"",SUMIFS(node!$M$2:$M$500, node!$C$2:$C$500,"="&amp;A332, deployment!$C$2:$C$500,"&lt;&gt;"&amp;""),"")</f>
        <v/>
      </c>
    </row>
    <row r="333" spans="1:30" ht="15.75" customHeight="1" x14ac:dyDescent="0.25">
      <c r="A333" s="58" t="str">
        <f>IF(ISNONTEXT(node_raw[[#This Row],[Column2]]), "", node_raw[[#This Row],[Column2]])</f>
        <v/>
      </c>
      <c r="B333" s="60" t="str">
        <f>IF(A333&lt;&gt;"", _xlfn.XLOOKUP(A333, node!$C$2:$C$500, node!$D$2:$D$500), "")</f>
        <v/>
      </c>
      <c r="C333" s="61" t="str">
        <f>IF(A333&lt;&gt;"", _xlfn.XLOOKUP(A333, node!$C$2:$C$500, node!$E$2:$E$500), "")</f>
        <v/>
      </c>
      <c r="D333" s="61" t="str">
        <f>IF(A333&lt;&gt;"",COUNTIFS(node!$C$2:$C$500,"="&amp;A333, node!$C$2:$C$500,"&lt;&gt;"&amp;""),"")</f>
        <v/>
      </c>
      <c r="E333" s="62" t="str">
        <f>IF(A333&lt;&gt;"",SUMIFS(node!$F$2:$F$500, node!$C$2:$C$500,"="&amp;A333, node!$C$2:$C$500,"&lt;&gt;"&amp;"")/(B333*D333),"")</f>
        <v/>
      </c>
      <c r="F333" s="77" t="str">
        <f>IF(A333&lt;&gt;"",SUMIFS(node!$H$2:$H$500, node!$C$2:$C$500,"="&amp;A333, node!$C$2:$C$500,"&lt;&gt;"&amp;"")/(C333*D333),"")</f>
        <v/>
      </c>
      <c r="G333" s="75" t="str">
        <f>IF(A333&lt;&gt;"",SUMIFS(deployment!$F$2:$F$500, deployment!$D$2:$D$500,"="&amp;A333, deployment!$D$2:$D$500,"&lt;&gt;"&amp;""),"")</f>
        <v/>
      </c>
      <c r="H333" s="12" t="str">
        <f>IF(A333&lt;&gt;"",SUMIFS(deployment!$G$2:$G$500, deployment!$D$2:$D$500,"="&amp;A333, deployment!$D$2:$D$500,"&lt;&gt;"&amp;""),"")</f>
        <v/>
      </c>
      <c r="I333" s="13" t="str">
        <f>IF(A333&lt;&gt;"",SUMIFS(deployment!$H$2:$H$500, deployment!$D$2:$D$500,"="&amp;A333, deployment!$D$2:$D$500,"&lt;&gt;"&amp;""),"")</f>
        <v/>
      </c>
      <c r="J333" s="15" t="str">
        <f>IF(A333&lt;&gt;"",SUMIFS(deployment!$I$2:$I$500, deployment!$D$2:$D$500,"="&amp;A333, deployment!$D$2:$D$500,"&lt;&gt;"&amp;""),"")</f>
        <v/>
      </c>
      <c r="K333" s="43" t="str">
        <f>IF(A333&lt;&gt;"",SUMIFS(deployment!$J$2:$J$500, deployment!$D$2:$D$500,"="&amp;A333, deployment!$D$2:$D$500,"&lt;&gt;"&amp;""),"")</f>
        <v/>
      </c>
      <c r="L333" s="43" t="str">
        <f>IF(A333&lt;&gt;"",SUMIFS(deployment!$K$2:$K$500, deployment!$D$2:$D$500,"="&amp;A333, deployment!$D$2:$D$500,"&lt;&gt;"&amp;""),"")</f>
        <v/>
      </c>
      <c r="M333" s="43" t="str">
        <f>IF(A333&lt;&gt;"",SUMIFS(deployment!$L$2:$L$500, deployment!$D$2:$D$500,"="&amp;A333, deployment!$D$2:$D$500,"&lt;&gt;"&amp;""),"")</f>
        <v/>
      </c>
      <c r="N333" s="43" t="str">
        <f>IF(A333&lt;&gt;"",SUMIFS(deployment!$M$2:$M$500, deployment!$D$2:$D$500,"="&amp;A333, deployment!$D$2:$D$500,"&lt;&gt;"&amp;""),"")</f>
        <v/>
      </c>
      <c r="O333" s="63"/>
      <c r="P333" s="64" t="str">
        <f t="shared" si="55"/>
        <v/>
      </c>
      <c r="Q333" s="64" t="str">
        <f t="shared" si="56"/>
        <v/>
      </c>
      <c r="R333" s="11" t="str">
        <f t="shared" si="57"/>
        <v/>
      </c>
      <c r="S333" s="11" t="str">
        <f t="shared" si="58"/>
        <v/>
      </c>
      <c r="T333" s="11" t="str">
        <f t="shared" si="59"/>
        <v/>
      </c>
      <c r="U333" s="11" t="str">
        <f t="shared" si="60"/>
        <v/>
      </c>
      <c r="V333" s="11" t="str">
        <f t="shared" si="61"/>
        <v/>
      </c>
      <c r="W333" s="11" t="str">
        <f t="shared" si="62"/>
        <v/>
      </c>
      <c r="X333" s="65" t="str">
        <f t="shared" si="63"/>
        <v/>
      </c>
      <c r="Y333" s="66" t="str">
        <f t="shared" si="64"/>
        <v/>
      </c>
      <c r="Z333" s="67" t="str">
        <f t="shared" si="65"/>
        <v/>
      </c>
      <c r="AA333" s="68" t="str">
        <f>IF(A333&lt;&gt;"", _xlfn.XLOOKUP(A333, node!$C$2:$C$500, node!$J$2:$J$500)*D333/O333, "")</f>
        <v/>
      </c>
      <c r="AB333" s="69" t="str">
        <f>IF(A333&lt;&gt;"", _xlfn.XLOOKUP(A333, node!$C$2:$C$500, node!$K$2:$K$500)*D333/O333, "")</f>
        <v/>
      </c>
      <c r="AC333" s="72" t="str">
        <f>IF(A333&lt;&gt;"",SUMIFS(node!$L$2:$L$500, node!$C$2:$C$500,"="&amp;A333, deployment!$C$2:$C$500,"&lt;&gt;"&amp;""),"")</f>
        <v/>
      </c>
      <c r="AD333" s="72" t="str">
        <f>IF(A333&lt;&gt;"",SUMIFS(node!$M$2:$M$500, node!$C$2:$C$500,"="&amp;A333, deployment!$C$2:$C$500,"&lt;&gt;"&amp;""),"")</f>
        <v/>
      </c>
    </row>
    <row r="334" spans="1:30" ht="15.75" customHeight="1" x14ac:dyDescent="0.25">
      <c r="A334" s="58" t="str">
        <f>IF(ISNONTEXT(node_raw[[#This Row],[Column2]]), "", node_raw[[#This Row],[Column2]])</f>
        <v/>
      </c>
      <c r="B334" s="60" t="str">
        <f>IF(A334&lt;&gt;"", _xlfn.XLOOKUP(A334, node!$C$2:$C$500, node!$D$2:$D$500), "")</f>
        <v/>
      </c>
      <c r="C334" s="61" t="str">
        <f>IF(A334&lt;&gt;"", _xlfn.XLOOKUP(A334, node!$C$2:$C$500, node!$E$2:$E$500), "")</f>
        <v/>
      </c>
      <c r="D334" s="61" t="str">
        <f>IF(A334&lt;&gt;"",COUNTIFS(node!$C$2:$C$500,"="&amp;A334, node!$C$2:$C$500,"&lt;&gt;"&amp;""),"")</f>
        <v/>
      </c>
      <c r="E334" s="62" t="str">
        <f>IF(A334&lt;&gt;"",SUMIFS(node!$F$2:$F$500, node!$C$2:$C$500,"="&amp;A334, node!$C$2:$C$500,"&lt;&gt;"&amp;"")/(B334*D334),"")</f>
        <v/>
      </c>
      <c r="F334" s="77" t="str">
        <f>IF(A334&lt;&gt;"",SUMIFS(node!$H$2:$H$500, node!$C$2:$C$500,"="&amp;A334, node!$C$2:$C$500,"&lt;&gt;"&amp;"")/(C334*D334),"")</f>
        <v/>
      </c>
      <c r="G334" s="75" t="str">
        <f>IF(A334&lt;&gt;"",SUMIFS(deployment!$F$2:$F$500, deployment!$D$2:$D$500,"="&amp;A334, deployment!$D$2:$D$500,"&lt;&gt;"&amp;""),"")</f>
        <v/>
      </c>
      <c r="H334" s="12" t="str">
        <f>IF(A334&lt;&gt;"",SUMIFS(deployment!$G$2:$G$500, deployment!$D$2:$D$500,"="&amp;A334, deployment!$D$2:$D$500,"&lt;&gt;"&amp;""),"")</f>
        <v/>
      </c>
      <c r="I334" s="13" t="str">
        <f>IF(A334&lt;&gt;"",SUMIFS(deployment!$H$2:$H$500, deployment!$D$2:$D$500,"="&amp;A334, deployment!$D$2:$D$500,"&lt;&gt;"&amp;""),"")</f>
        <v/>
      </c>
      <c r="J334" s="15" t="str">
        <f>IF(A334&lt;&gt;"",SUMIFS(deployment!$I$2:$I$500, deployment!$D$2:$D$500,"="&amp;A334, deployment!$D$2:$D$500,"&lt;&gt;"&amp;""),"")</f>
        <v/>
      </c>
      <c r="K334" s="43" t="str">
        <f>IF(A334&lt;&gt;"",SUMIFS(deployment!$J$2:$J$500, deployment!$D$2:$D$500,"="&amp;A334, deployment!$D$2:$D$500,"&lt;&gt;"&amp;""),"")</f>
        <v/>
      </c>
      <c r="L334" s="43" t="str">
        <f>IF(A334&lt;&gt;"",SUMIFS(deployment!$K$2:$K$500, deployment!$D$2:$D$500,"="&amp;A334, deployment!$D$2:$D$500,"&lt;&gt;"&amp;""),"")</f>
        <v/>
      </c>
      <c r="M334" s="43" t="str">
        <f>IF(A334&lt;&gt;"",SUMIFS(deployment!$L$2:$L$500, deployment!$D$2:$D$500,"="&amp;A334, deployment!$D$2:$D$500,"&lt;&gt;"&amp;""),"")</f>
        <v/>
      </c>
      <c r="N334" s="43" t="str">
        <f>IF(A334&lt;&gt;"",SUMIFS(deployment!$M$2:$M$500, deployment!$D$2:$D$500,"="&amp;A334, deployment!$D$2:$D$500,"&lt;&gt;"&amp;""),"")</f>
        <v/>
      </c>
      <c r="O334" s="63"/>
      <c r="P334" s="64" t="str">
        <f t="shared" si="55"/>
        <v/>
      </c>
      <c r="Q334" s="64" t="str">
        <f t="shared" si="56"/>
        <v/>
      </c>
      <c r="R334" s="11" t="str">
        <f t="shared" si="57"/>
        <v/>
      </c>
      <c r="S334" s="11" t="str">
        <f t="shared" si="58"/>
        <v/>
      </c>
      <c r="T334" s="11" t="str">
        <f t="shared" si="59"/>
        <v/>
      </c>
      <c r="U334" s="11" t="str">
        <f t="shared" si="60"/>
        <v/>
      </c>
      <c r="V334" s="11" t="str">
        <f t="shared" si="61"/>
        <v/>
      </c>
      <c r="W334" s="11" t="str">
        <f t="shared" si="62"/>
        <v/>
      </c>
      <c r="X334" s="65" t="str">
        <f t="shared" si="63"/>
        <v/>
      </c>
      <c r="Y334" s="66" t="str">
        <f t="shared" si="64"/>
        <v/>
      </c>
      <c r="Z334" s="67" t="str">
        <f t="shared" si="65"/>
        <v/>
      </c>
      <c r="AA334" s="68" t="str">
        <f>IF(A334&lt;&gt;"", _xlfn.XLOOKUP(A334, node!$C$2:$C$500, node!$J$2:$J$500)*D334/O334, "")</f>
        <v/>
      </c>
      <c r="AB334" s="69" t="str">
        <f>IF(A334&lt;&gt;"", _xlfn.XLOOKUP(A334, node!$C$2:$C$500, node!$K$2:$K$500)*D334/O334, "")</f>
        <v/>
      </c>
      <c r="AC334" s="72" t="str">
        <f>IF(A334&lt;&gt;"",SUMIFS(node!$L$2:$L$500, node!$C$2:$C$500,"="&amp;A334, deployment!$C$2:$C$500,"&lt;&gt;"&amp;""),"")</f>
        <v/>
      </c>
      <c r="AD334" s="72" t="str">
        <f>IF(A334&lt;&gt;"",SUMIFS(node!$M$2:$M$500, node!$C$2:$C$500,"="&amp;A334, deployment!$C$2:$C$500,"&lt;&gt;"&amp;""),"")</f>
        <v/>
      </c>
    </row>
    <row r="335" spans="1:30" ht="15.75" customHeight="1" x14ac:dyDescent="0.25">
      <c r="A335" s="58" t="str">
        <f>IF(ISNONTEXT(node_raw[[#This Row],[Column2]]), "", node_raw[[#This Row],[Column2]])</f>
        <v/>
      </c>
      <c r="B335" s="60" t="str">
        <f>IF(A335&lt;&gt;"", _xlfn.XLOOKUP(A335, node!$C$2:$C$500, node!$D$2:$D$500), "")</f>
        <v/>
      </c>
      <c r="C335" s="61" t="str">
        <f>IF(A335&lt;&gt;"", _xlfn.XLOOKUP(A335, node!$C$2:$C$500, node!$E$2:$E$500), "")</f>
        <v/>
      </c>
      <c r="D335" s="61" t="str">
        <f>IF(A335&lt;&gt;"",COUNTIFS(node!$C$2:$C$500,"="&amp;A335, node!$C$2:$C$500,"&lt;&gt;"&amp;""),"")</f>
        <v/>
      </c>
      <c r="E335" s="62" t="str">
        <f>IF(A335&lt;&gt;"",SUMIFS(node!$F$2:$F$500, node!$C$2:$C$500,"="&amp;A335, node!$C$2:$C$500,"&lt;&gt;"&amp;"")/(B335*D335),"")</f>
        <v/>
      </c>
      <c r="F335" s="77" t="str">
        <f>IF(A335&lt;&gt;"",SUMIFS(node!$H$2:$H$500, node!$C$2:$C$500,"="&amp;A335, node!$C$2:$C$500,"&lt;&gt;"&amp;"")/(C335*D335),"")</f>
        <v/>
      </c>
      <c r="G335" s="75" t="str">
        <f>IF(A335&lt;&gt;"",SUMIFS(deployment!$F$2:$F$500, deployment!$D$2:$D$500,"="&amp;A335, deployment!$D$2:$D$500,"&lt;&gt;"&amp;""),"")</f>
        <v/>
      </c>
      <c r="H335" s="12" t="str">
        <f>IF(A335&lt;&gt;"",SUMIFS(deployment!$G$2:$G$500, deployment!$D$2:$D$500,"="&amp;A335, deployment!$D$2:$D$500,"&lt;&gt;"&amp;""),"")</f>
        <v/>
      </c>
      <c r="I335" s="13" t="str">
        <f>IF(A335&lt;&gt;"",SUMIFS(deployment!$H$2:$H$500, deployment!$D$2:$D$500,"="&amp;A335, deployment!$D$2:$D$500,"&lt;&gt;"&amp;""),"")</f>
        <v/>
      </c>
      <c r="J335" s="15" t="str">
        <f>IF(A335&lt;&gt;"",SUMIFS(deployment!$I$2:$I$500, deployment!$D$2:$D$500,"="&amp;A335, deployment!$D$2:$D$500,"&lt;&gt;"&amp;""),"")</f>
        <v/>
      </c>
      <c r="K335" s="43" t="str">
        <f>IF(A335&lt;&gt;"",SUMIFS(deployment!$J$2:$J$500, deployment!$D$2:$D$500,"="&amp;A335, deployment!$D$2:$D$500,"&lt;&gt;"&amp;""),"")</f>
        <v/>
      </c>
      <c r="L335" s="43" t="str">
        <f>IF(A335&lt;&gt;"",SUMIFS(deployment!$K$2:$K$500, deployment!$D$2:$D$500,"="&amp;A335, deployment!$D$2:$D$500,"&lt;&gt;"&amp;""),"")</f>
        <v/>
      </c>
      <c r="M335" s="43" t="str">
        <f>IF(A335&lt;&gt;"",SUMIFS(deployment!$L$2:$L$500, deployment!$D$2:$D$500,"="&amp;A335, deployment!$D$2:$D$500,"&lt;&gt;"&amp;""),"")</f>
        <v/>
      </c>
      <c r="N335" s="43" t="str">
        <f>IF(A335&lt;&gt;"",SUMIFS(deployment!$M$2:$M$500, deployment!$D$2:$D$500,"="&amp;A335, deployment!$D$2:$D$500,"&lt;&gt;"&amp;""),"")</f>
        <v/>
      </c>
      <c r="O335" s="63"/>
      <c r="P335" s="64" t="str">
        <f t="shared" si="55"/>
        <v/>
      </c>
      <c r="Q335" s="64" t="str">
        <f t="shared" si="56"/>
        <v/>
      </c>
      <c r="R335" s="11" t="str">
        <f t="shared" si="57"/>
        <v/>
      </c>
      <c r="S335" s="11" t="str">
        <f t="shared" si="58"/>
        <v/>
      </c>
      <c r="T335" s="11" t="str">
        <f t="shared" si="59"/>
        <v/>
      </c>
      <c r="U335" s="11" t="str">
        <f t="shared" si="60"/>
        <v/>
      </c>
      <c r="V335" s="11" t="str">
        <f t="shared" si="61"/>
        <v/>
      </c>
      <c r="W335" s="11" t="str">
        <f t="shared" si="62"/>
        <v/>
      </c>
      <c r="X335" s="65" t="str">
        <f t="shared" si="63"/>
        <v/>
      </c>
      <c r="Y335" s="66" t="str">
        <f t="shared" si="64"/>
        <v/>
      </c>
      <c r="Z335" s="67" t="str">
        <f t="shared" si="65"/>
        <v/>
      </c>
      <c r="AA335" s="68" t="str">
        <f>IF(A335&lt;&gt;"", _xlfn.XLOOKUP(A335, node!$C$2:$C$500, node!$J$2:$J$500)*D335/O335, "")</f>
        <v/>
      </c>
      <c r="AB335" s="69" t="str">
        <f>IF(A335&lt;&gt;"", _xlfn.XLOOKUP(A335, node!$C$2:$C$500, node!$K$2:$K$500)*D335/O335, "")</f>
        <v/>
      </c>
      <c r="AC335" s="72" t="str">
        <f>IF(A335&lt;&gt;"",SUMIFS(node!$L$2:$L$500, node!$C$2:$C$500,"="&amp;A335, deployment!$C$2:$C$500,"&lt;&gt;"&amp;""),"")</f>
        <v/>
      </c>
      <c r="AD335" s="72" t="str">
        <f>IF(A335&lt;&gt;"",SUMIFS(node!$M$2:$M$500, node!$C$2:$C$500,"="&amp;A335, deployment!$C$2:$C$500,"&lt;&gt;"&amp;""),"")</f>
        <v/>
      </c>
    </row>
    <row r="336" spans="1:30" ht="15.75" customHeight="1" x14ac:dyDescent="0.25">
      <c r="A336" s="58" t="str">
        <f>IF(ISNONTEXT(node_raw[[#This Row],[Column2]]), "", node_raw[[#This Row],[Column2]])</f>
        <v/>
      </c>
      <c r="B336" s="60" t="str">
        <f>IF(A336&lt;&gt;"", _xlfn.XLOOKUP(A336, node!$C$2:$C$500, node!$D$2:$D$500), "")</f>
        <v/>
      </c>
      <c r="C336" s="61" t="str">
        <f>IF(A336&lt;&gt;"", _xlfn.XLOOKUP(A336, node!$C$2:$C$500, node!$E$2:$E$500), "")</f>
        <v/>
      </c>
      <c r="D336" s="61" t="str">
        <f>IF(A336&lt;&gt;"",COUNTIFS(node!$C$2:$C$500,"="&amp;A336, node!$C$2:$C$500,"&lt;&gt;"&amp;""),"")</f>
        <v/>
      </c>
      <c r="E336" s="62" t="str">
        <f>IF(A336&lt;&gt;"",SUMIFS(node!$F$2:$F$500, node!$C$2:$C$500,"="&amp;A336, node!$C$2:$C$500,"&lt;&gt;"&amp;"")/(B336*D336),"")</f>
        <v/>
      </c>
      <c r="F336" s="77" t="str">
        <f>IF(A336&lt;&gt;"",SUMIFS(node!$H$2:$H$500, node!$C$2:$C$500,"="&amp;A336, node!$C$2:$C$500,"&lt;&gt;"&amp;"")/(C336*D336),"")</f>
        <v/>
      </c>
      <c r="G336" s="75" t="str">
        <f>IF(A336&lt;&gt;"",SUMIFS(deployment!$F$2:$F$500, deployment!$D$2:$D$500,"="&amp;A336, deployment!$D$2:$D$500,"&lt;&gt;"&amp;""),"")</f>
        <v/>
      </c>
      <c r="H336" s="12" t="str">
        <f>IF(A336&lt;&gt;"",SUMIFS(deployment!$G$2:$G$500, deployment!$D$2:$D$500,"="&amp;A336, deployment!$D$2:$D$500,"&lt;&gt;"&amp;""),"")</f>
        <v/>
      </c>
      <c r="I336" s="13" t="str">
        <f>IF(A336&lt;&gt;"",SUMIFS(deployment!$H$2:$H$500, deployment!$D$2:$D$500,"="&amp;A336, deployment!$D$2:$D$500,"&lt;&gt;"&amp;""),"")</f>
        <v/>
      </c>
      <c r="J336" s="15" t="str">
        <f>IF(A336&lt;&gt;"",SUMIFS(deployment!$I$2:$I$500, deployment!$D$2:$D$500,"="&amp;A336, deployment!$D$2:$D$500,"&lt;&gt;"&amp;""),"")</f>
        <v/>
      </c>
      <c r="K336" s="43" t="str">
        <f>IF(A336&lt;&gt;"",SUMIFS(deployment!$J$2:$J$500, deployment!$D$2:$D$500,"="&amp;A336, deployment!$D$2:$D$500,"&lt;&gt;"&amp;""),"")</f>
        <v/>
      </c>
      <c r="L336" s="43" t="str">
        <f>IF(A336&lt;&gt;"",SUMIFS(deployment!$K$2:$K$500, deployment!$D$2:$D$500,"="&amp;A336, deployment!$D$2:$D$500,"&lt;&gt;"&amp;""),"")</f>
        <v/>
      </c>
      <c r="M336" s="43" t="str">
        <f>IF(A336&lt;&gt;"",SUMIFS(deployment!$L$2:$L$500, deployment!$D$2:$D$500,"="&amp;A336, deployment!$D$2:$D$500,"&lt;&gt;"&amp;""),"")</f>
        <v/>
      </c>
      <c r="N336" s="43" t="str">
        <f>IF(A336&lt;&gt;"",SUMIFS(deployment!$M$2:$M$500, deployment!$D$2:$D$500,"="&amp;A336, deployment!$D$2:$D$500,"&lt;&gt;"&amp;""),"")</f>
        <v/>
      </c>
      <c r="O336" s="63"/>
      <c r="P336" s="64" t="str">
        <f t="shared" si="55"/>
        <v/>
      </c>
      <c r="Q336" s="64" t="str">
        <f t="shared" si="56"/>
        <v/>
      </c>
      <c r="R336" s="11" t="str">
        <f t="shared" si="57"/>
        <v/>
      </c>
      <c r="S336" s="11" t="str">
        <f t="shared" si="58"/>
        <v/>
      </c>
      <c r="T336" s="11" t="str">
        <f t="shared" si="59"/>
        <v/>
      </c>
      <c r="U336" s="11" t="str">
        <f t="shared" si="60"/>
        <v/>
      </c>
      <c r="V336" s="11" t="str">
        <f t="shared" si="61"/>
        <v/>
      </c>
      <c r="W336" s="11" t="str">
        <f t="shared" si="62"/>
        <v/>
      </c>
      <c r="X336" s="65" t="str">
        <f t="shared" si="63"/>
        <v/>
      </c>
      <c r="Y336" s="66" t="str">
        <f t="shared" si="64"/>
        <v/>
      </c>
      <c r="Z336" s="67" t="str">
        <f t="shared" si="65"/>
        <v/>
      </c>
      <c r="AA336" s="68" t="str">
        <f>IF(A336&lt;&gt;"", _xlfn.XLOOKUP(A336, node!$C$2:$C$500, node!$J$2:$J$500)*D336/O336, "")</f>
        <v/>
      </c>
      <c r="AB336" s="69" t="str">
        <f>IF(A336&lt;&gt;"", _xlfn.XLOOKUP(A336, node!$C$2:$C$500, node!$K$2:$K$500)*D336/O336, "")</f>
        <v/>
      </c>
      <c r="AC336" s="72" t="str">
        <f>IF(A336&lt;&gt;"",SUMIFS(node!$L$2:$L$500, node!$C$2:$C$500,"="&amp;A336, deployment!$C$2:$C$500,"&lt;&gt;"&amp;""),"")</f>
        <v/>
      </c>
      <c r="AD336" s="72" t="str">
        <f>IF(A336&lt;&gt;"",SUMIFS(node!$M$2:$M$500, node!$C$2:$C$500,"="&amp;A336, deployment!$C$2:$C$500,"&lt;&gt;"&amp;""),"")</f>
        <v/>
      </c>
    </row>
    <row r="337" spans="1:30" ht="15.75" customHeight="1" x14ac:dyDescent="0.25">
      <c r="A337" s="58" t="str">
        <f>IF(ISNONTEXT(node_raw[[#This Row],[Column2]]), "", node_raw[[#This Row],[Column2]])</f>
        <v/>
      </c>
      <c r="B337" s="60" t="str">
        <f>IF(A337&lt;&gt;"", _xlfn.XLOOKUP(A337, node!$C$2:$C$500, node!$D$2:$D$500), "")</f>
        <v/>
      </c>
      <c r="C337" s="61" t="str">
        <f>IF(A337&lt;&gt;"", _xlfn.XLOOKUP(A337, node!$C$2:$C$500, node!$E$2:$E$500), "")</f>
        <v/>
      </c>
      <c r="D337" s="61" t="str">
        <f>IF(A337&lt;&gt;"",COUNTIFS(node!$C$2:$C$500,"="&amp;A337, node!$C$2:$C$500,"&lt;&gt;"&amp;""),"")</f>
        <v/>
      </c>
      <c r="E337" s="62" t="str">
        <f>IF(A337&lt;&gt;"",SUMIFS(node!$F$2:$F$500, node!$C$2:$C$500,"="&amp;A337, node!$C$2:$C$500,"&lt;&gt;"&amp;"")/(B337*D337),"")</f>
        <v/>
      </c>
      <c r="F337" s="77" t="str">
        <f>IF(A337&lt;&gt;"",SUMIFS(node!$H$2:$H$500, node!$C$2:$C$500,"="&amp;A337, node!$C$2:$C$500,"&lt;&gt;"&amp;"")/(C337*D337),"")</f>
        <v/>
      </c>
      <c r="G337" s="75" t="str">
        <f>IF(A337&lt;&gt;"",SUMIFS(deployment!$F$2:$F$500, deployment!$D$2:$D$500,"="&amp;A337, deployment!$D$2:$D$500,"&lt;&gt;"&amp;""),"")</f>
        <v/>
      </c>
      <c r="H337" s="12" t="str">
        <f>IF(A337&lt;&gt;"",SUMIFS(deployment!$G$2:$G$500, deployment!$D$2:$D$500,"="&amp;A337, deployment!$D$2:$D$500,"&lt;&gt;"&amp;""),"")</f>
        <v/>
      </c>
      <c r="I337" s="13" t="str">
        <f>IF(A337&lt;&gt;"",SUMIFS(deployment!$H$2:$H$500, deployment!$D$2:$D$500,"="&amp;A337, deployment!$D$2:$D$500,"&lt;&gt;"&amp;""),"")</f>
        <v/>
      </c>
      <c r="J337" s="15" t="str">
        <f>IF(A337&lt;&gt;"",SUMIFS(deployment!$I$2:$I$500, deployment!$D$2:$D$500,"="&amp;A337, deployment!$D$2:$D$500,"&lt;&gt;"&amp;""),"")</f>
        <v/>
      </c>
      <c r="K337" s="43" t="str">
        <f>IF(A337&lt;&gt;"",SUMIFS(deployment!$J$2:$J$500, deployment!$D$2:$D$500,"="&amp;A337, deployment!$D$2:$D$500,"&lt;&gt;"&amp;""),"")</f>
        <v/>
      </c>
      <c r="L337" s="43" t="str">
        <f>IF(A337&lt;&gt;"",SUMIFS(deployment!$K$2:$K$500, deployment!$D$2:$D$500,"="&amp;A337, deployment!$D$2:$D$500,"&lt;&gt;"&amp;""),"")</f>
        <v/>
      </c>
      <c r="M337" s="43" t="str">
        <f>IF(A337&lt;&gt;"",SUMIFS(deployment!$L$2:$L$500, deployment!$D$2:$D$500,"="&amp;A337, deployment!$D$2:$D$500,"&lt;&gt;"&amp;""),"")</f>
        <v/>
      </c>
      <c r="N337" s="43" t="str">
        <f>IF(A337&lt;&gt;"",SUMIFS(deployment!$M$2:$M$500, deployment!$D$2:$D$500,"="&amp;A337, deployment!$D$2:$D$500,"&lt;&gt;"&amp;""),"")</f>
        <v/>
      </c>
      <c r="O337" s="63"/>
      <c r="P337" s="64" t="str">
        <f t="shared" si="55"/>
        <v/>
      </c>
      <c r="Q337" s="64" t="str">
        <f t="shared" si="56"/>
        <v/>
      </c>
      <c r="R337" s="11" t="str">
        <f t="shared" si="57"/>
        <v/>
      </c>
      <c r="S337" s="11" t="str">
        <f t="shared" si="58"/>
        <v/>
      </c>
      <c r="T337" s="11" t="str">
        <f t="shared" si="59"/>
        <v/>
      </c>
      <c r="U337" s="11" t="str">
        <f t="shared" si="60"/>
        <v/>
      </c>
      <c r="V337" s="11" t="str">
        <f t="shared" si="61"/>
        <v/>
      </c>
      <c r="W337" s="11" t="str">
        <f t="shared" si="62"/>
        <v/>
      </c>
      <c r="X337" s="65" t="str">
        <f t="shared" si="63"/>
        <v/>
      </c>
      <c r="Y337" s="66" t="str">
        <f t="shared" si="64"/>
        <v/>
      </c>
      <c r="Z337" s="67" t="str">
        <f t="shared" si="65"/>
        <v/>
      </c>
      <c r="AA337" s="68" t="str">
        <f>IF(A337&lt;&gt;"", _xlfn.XLOOKUP(A337, node!$C$2:$C$500, node!$J$2:$J$500)*D337/O337, "")</f>
        <v/>
      </c>
      <c r="AB337" s="69" t="str">
        <f>IF(A337&lt;&gt;"", _xlfn.XLOOKUP(A337, node!$C$2:$C$500, node!$K$2:$K$500)*D337/O337, "")</f>
        <v/>
      </c>
      <c r="AC337" s="72" t="str">
        <f>IF(A337&lt;&gt;"",SUMIFS(node!$L$2:$L$500, node!$C$2:$C$500,"="&amp;A337, deployment!$C$2:$C$500,"&lt;&gt;"&amp;""),"")</f>
        <v/>
      </c>
      <c r="AD337" s="72" t="str">
        <f>IF(A337&lt;&gt;"",SUMIFS(node!$M$2:$M$500, node!$C$2:$C$500,"="&amp;A337, deployment!$C$2:$C$500,"&lt;&gt;"&amp;""),"")</f>
        <v/>
      </c>
    </row>
    <row r="338" spans="1:30" ht="15.75" customHeight="1" x14ac:dyDescent="0.25">
      <c r="A338" s="58" t="str">
        <f>IF(ISNONTEXT(node_raw[[#This Row],[Column2]]), "", node_raw[[#This Row],[Column2]])</f>
        <v/>
      </c>
      <c r="B338" s="60" t="str">
        <f>IF(A338&lt;&gt;"", _xlfn.XLOOKUP(A338, node!$C$2:$C$500, node!$D$2:$D$500), "")</f>
        <v/>
      </c>
      <c r="C338" s="61" t="str">
        <f>IF(A338&lt;&gt;"", _xlfn.XLOOKUP(A338, node!$C$2:$C$500, node!$E$2:$E$500), "")</f>
        <v/>
      </c>
      <c r="D338" s="61" t="str">
        <f>IF(A338&lt;&gt;"",COUNTIFS(node!$C$2:$C$500,"="&amp;A338, node!$C$2:$C$500,"&lt;&gt;"&amp;""),"")</f>
        <v/>
      </c>
      <c r="E338" s="62" t="str">
        <f>IF(A338&lt;&gt;"",SUMIFS(node!$F$2:$F$500, node!$C$2:$C$500,"="&amp;A338, node!$C$2:$C$500,"&lt;&gt;"&amp;"")/(B338*D338),"")</f>
        <v/>
      </c>
      <c r="F338" s="77" t="str">
        <f>IF(A338&lt;&gt;"",SUMIFS(node!$H$2:$H$500, node!$C$2:$C$500,"="&amp;A338, node!$C$2:$C$500,"&lt;&gt;"&amp;"")/(C338*D338),"")</f>
        <v/>
      </c>
      <c r="G338" s="75" t="str">
        <f>IF(A338&lt;&gt;"",SUMIFS(deployment!$F$2:$F$500, deployment!$D$2:$D$500,"="&amp;A338, deployment!$D$2:$D$500,"&lt;&gt;"&amp;""),"")</f>
        <v/>
      </c>
      <c r="H338" s="12" t="str">
        <f>IF(A338&lt;&gt;"",SUMIFS(deployment!$G$2:$G$500, deployment!$D$2:$D$500,"="&amp;A338, deployment!$D$2:$D$500,"&lt;&gt;"&amp;""),"")</f>
        <v/>
      </c>
      <c r="I338" s="13" t="str">
        <f>IF(A338&lt;&gt;"",SUMIFS(deployment!$H$2:$H$500, deployment!$D$2:$D$500,"="&amp;A338, deployment!$D$2:$D$500,"&lt;&gt;"&amp;""),"")</f>
        <v/>
      </c>
      <c r="J338" s="15" t="str">
        <f>IF(A338&lt;&gt;"",SUMIFS(deployment!$I$2:$I$500, deployment!$D$2:$D$500,"="&amp;A338, deployment!$D$2:$D$500,"&lt;&gt;"&amp;""),"")</f>
        <v/>
      </c>
      <c r="K338" s="43" t="str">
        <f>IF(A338&lt;&gt;"",SUMIFS(deployment!$J$2:$J$500, deployment!$D$2:$D$500,"="&amp;A338, deployment!$D$2:$D$500,"&lt;&gt;"&amp;""),"")</f>
        <v/>
      </c>
      <c r="L338" s="43" t="str">
        <f>IF(A338&lt;&gt;"",SUMIFS(deployment!$K$2:$K$500, deployment!$D$2:$D$500,"="&amp;A338, deployment!$D$2:$D$500,"&lt;&gt;"&amp;""),"")</f>
        <v/>
      </c>
      <c r="M338" s="43" t="str">
        <f>IF(A338&lt;&gt;"",SUMIFS(deployment!$L$2:$L$500, deployment!$D$2:$D$500,"="&amp;A338, deployment!$D$2:$D$500,"&lt;&gt;"&amp;""),"")</f>
        <v/>
      </c>
      <c r="N338" s="43" t="str">
        <f>IF(A338&lt;&gt;"",SUMIFS(deployment!$M$2:$M$500, deployment!$D$2:$D$500,"="&amp;A338, deployment!$D$2:$D$500,"&lt;&gt;"&amp;""),"")</f>
        <v/>
      </c>
      <c r="O338" s="63"/>
      <c r="P338" s="64" t="str">
        <f t="shared" si="55"/>
        <v/>
      </c>
      <c r="Q338" s="64" t="str">
        <f t="shared" si="56"/>
        <v/>
      </c>
      <c r="R338" s="11" t="str">
        <f t="shared" si="57"/>
        <v/>
      </c>
      <c r="S338" s="11" t="str">
        <f t="shared" si="58"/>
        <v/>
      </c>
      <c r="T338" s="11" t="str">
        <f t="shared" si="59"/>
        <v/>
      </c>
      <c r="U338" s="11" t="str">
        <f t="shared" si="60"/>
        <v/>
      </c>
      <c r="V338" s="11" t="str">
        <f t="shared" si="61"/>
        <v/>
      </c>
      <c r="W338" s="11" t="str">
        <f t="shared" si="62"/>
        <v/>
      </c>
      <c r="X338" s="65" t="str">
        <f t="shared" si="63"/>
        <v/>
      </c>
      <c r="Y338" s="66" t="str">
        <f t="shared" si="64"/>
        <v/>
      </c>
      <c r="Z338" s="67" t="str">
        <f t="shared" si="65"/>
        <v/>
      </c>
      <c r="AA338" s="68" t="str">
        <f>IF(A338&lt;&gt;"", _xlfn.XLOOKUP(A338, node!$C$2:$C$500, node!$J$2:$J$500)*D338/O338, "")</f>
        <v/>
      </c>
      <c r="AB338" s="69" t="str">
        <f>IF(A338&lt;&gt;"", _xlfn.XLOOKUP(A338, node!$C$2:$C$500, node!$K$2:$K$500)*D338/O338, "")</f>
        <v/>
      </c>
      <c r="AC338" s="72" t="str">
        <f>IF(A338&lt;&gt;"",SUMIFS(node!$L$2:$L$500, node!$C$2:$C$500,"="&amp;A338, deployment!$C$2:$C$500,"&lt;&gt;"&amp;""),"")</f>
        <v/>
      </c>
      <c r="AD338" s="72" t="str">
        <f>IF(A338&lt;&gt;"",SUMIFS(node!$M$2:$M$500, node!$C$2:$C$500,"="&amp;A338, deployment!$C$2:$C$500,"&lt;&gt;"&amp;""),"")</f>
        <v/>
      </c>
    </row>
    <row r="339" spans="1:30" ht="15.75" customHeight="1" x14ac:dyDescent="0.25">
      <c r="A339" s="58" t="str">
        <f>IF(ISNONTEXT(node_raw[[#This Row],[Column2]]), "", node_raw[[#This Row],[Column2]])</f>
        <v/>
      </c>
      <c r="B339" s="60" t="str">
        <f>IF(A339&lt;&gt;"", _xlfn.XLOOKUP(A339, node!$C$2:$C$500, node!$D$2:$D$500), "")</f>
        <v/>
      </c>
      <c r="C339" s="61" t="str">
        <f>IF(A339&lt;&gt;"", _xlfn.XLOOKUP(A339, node!$C$2:$C$500, node!$E$2:$E$500), "")</f>
        <v/>
      </c>
      <c r="D339" s="61" t="str">
        <f>IF(A339&lt;&gt;"",COUNTIFS(node!$C$2:$C$500,"="&amp;A339, node!$C$2:$C$500,"&lt;&gt;"&amp;""),"")</f>
        <v/>
      </c>
      <c r="E339" s="62" t="str">
        <f>IF(A339&lt;&gt;"",SUMIFS(node!$F$2:$F$500, node!$C$2:$C$500,"="&amp;A339, node!$C$2:$C$500,"&lt;&gt;"&amp;"")/(B339*D339),"")</f>
        <v/>
      </c>
      <c r="F339" s="77" t="str">
        <f>IF(A339&lt;&gt;"",SUMIFS(node!$H$2:$H$500, node!$C$2:$C$500,"="&amp;A339, node!$C$2:$C$500,"&lt;&gt;"&amp;"")/(C339*D339),"")</f>
        <v/>
      </c>
      <c r="G339" s="75" t="str">
        <f>IF(A339&lt;&gt;"",SUMIFS(deployment!$F$2:$F$500, deployment!$D$2:$D$500,"="&amp;A339, deployment!$D$2:$D$500,"&lt;&gt;"&amp;""),"")</f>
        <v/>
      </c>
      <c r="H339" s="12" t="str">
        <f>IF(A339&lt;&gt;"",SUMIFS(deployment!$G$2:$G$500, deployment!$D$2:$D$500,"="&amp;A339, deployment!$D$2:$D$500,"&lt;&gt;"&amp;""),"")</f>
        <v/>
      </c>
      <c r="I339" s="13" t="str">
        <f>IF(A339&lt;&gt;"",SUMIFS(deployment!$H$2:$H$500, deployment!$D$2:$D$500,"="&amp;A339, deployment!$D$2:$D$500,"&lt;&gt;"&amp;""),"")</f>
        <v/>
      </c>
      <c r="J339" s="15" t="str">
        <f>IF(A339&lt;&gt;"",SUMIFS(deployment!$I$2:$I$500, deployment!$D$2:$D$500,"="&amp;A339, deployment!$D$2:$D$500,"&lt;&gt;"&amp;""),"")</f>
        <v/>
      </c>
      <c r="K339" s="43" t="str">
        <f>IF(A339&lt;&gt;"",SUMIFS(deployment!$J$2:$J$500, deployment!$D$2:$D$500,"="&amp;A339, deployment!$D$2:$D$500,"&lt;&gt;"&amp;""),"")</f>
        <v/>
      </c>
      <c r="L339" s="43" t="str">
        <f>IF(A339&lt;&gt;"",SUMIFS(deployment!$K$2:$K$500, deployment!$D$2:$D$500,"="&amp;A339, deployment!$D$2:$D$500,"&lt;&gt;"&amp;""),"")</f>
        <v/>
      </c>
      <c r="M339" s="43" t="str">
        <f>IF(A339&lt;&gt;"",SUMIFS(deployment!$L$2:$L$500, deployment!$D$2:$D$500,"="&amp;A339, deployment!$D$2:$D$500,"&lt;&gt;"&amp;""),"")</f>
        <v/>
      </c>
      <c r="N339" s="43" t="str">
        <f>IF(A339&lt;&gt;"",SUMIFS(deployment!$M$2:$M$500, deployment!$D$2:$D$500,"="&amp;A339, deployment!$D$2:$D$500,"&lt;&gt;"&amp;""),"")</f>
        <v/>
      </c>
      <c r="O339" s="63"/>
      <c r="P339" s="64" t="str">
        <f t="shared" si="55"/>
        <v/>
      </c>
      <c r="Q339" s="64" t="str">
        <f t="shared" si="56"/>
        <v/>
      </c>
      <c r="R339" s="11" t="str">
        <f t="shared" si="57"/>
        <v/>
      </c>
      <c r="S339" s="11" t="str">
        <f t="shared" si="58"/>
        <v/>
      </c>
      <c r="T339" s="11" t="str">
        <f t="shared" si="59"/>
        <v/>
      </c>
      <c r="U339" s="11" t="str">
        <f t="shared" si="60"/>
        <v/>
      </c>
      <c r="V339" s="11" t="str">
        <f t="shared" si="61"/>
        <v/>
      </c>
      <c r="W339" s="11" t="str">
        <f t="shared" si="62"/>
        <v/>
      </c>
      <c r="X339" s="65" t="str">
        <f t="shared" si="63"/>
        <v/>
      </c>
      <c r="Y339" s="66" t="str">
        <f t="shared" si="64"/>
        <v/>
      </c>
      <c r="Z339" s="67" t="str">
        <f t="shared" si="65"/>
        <v/>
      </c>
      <c r="AA339" s="68" t="str">
        <f>IF(A339&lt;&gt;"", _xlfn.XLOOKUP(A339, node!$C$2:$C$500, node!$J$2:$J$500)*D339/O339, "")</f>
        <v/>
      </c>
      <c r="AB339" s="69" t="str">
        <f>IF(A339&lt;&gt;"", _xlfn.XLOOKUP(A339, node!$C$2:$C$500, node!$K$2:$K$500)*D339/O339, "")</f>
        <v/>
      </c>
      <c r="AC339" s="72" t="str">
        <f>IF(A339&lt;&gt;"",SUMIFS(node!$L$2:$L$500, node!$C$2:$C$500,"="&amp;A339, deployment!$C$2:$C$500,"&lt;&gt;"&amp;""),"")</f>
        <v/>
      </c>
      <c r="AD339" s="72" t="str">
        <f>IF(A339&lt;&gt;"",SUMIFS(node!$M$2:$M$500, node!$C$2:$C$500,"="&amp;A339, deployment!$C$2:$C$500,"&lt;&gt;"&amp;""),"")</f>
        <v/>
      </c>
    </row>
    <row r="340" spans="1:30" ht="15.75" customHeight="1" x14ac:dyDescent="0.25">
      <c r="A340" s="58" t="str">
        <f>IF(ISNONTEXT(node_raw[[#This Row],[Column2]]), "", node_raw[[#This Row],[Column2]])</f>
        <v/>
      </c>
      <c r="B340" s="60" t="str">
        <f>IF(A340&lt;&gt;"", _xlfn.XLOOKUP(A340, node!$C$2:$C$500, node!$D$2:$D$500), "")</f>
        <v/>
      </c>
      <c r="C340" s="61" t="str">
        <f>IF(A340&lt;&gt;"", _xlfn.XLOOKUP(A340, node!$C$2:$C$500, node!$E$2:$E$500), "")</f>
        <v/>
      </c>
      <c r="D340" s="61" t="str">
        <f>IF(A340&lt;&gt;"",COUNTIFS(node!$C$2:$C$500,"="&amp;A340, node!$C$2:$C$500,"&lt;&gt;"&amp;""),"")</f>
        <v/>
      </c>
      <c r="E340" s="62" t="str">
        <f>IF(A340&lt;&gt;"",SUMIFS(node!$F$2:$F$500, node!$C$2:$C$500,"="&amp;A340, node!$C$2:$C$500,"&lt;&gt;"&amp;"")/(B340*D340),"")</f>
        <v/>
      </c>
      <c r="F340" s="77" t="str">
        <f>IF(A340&lt;&gt;"",SUMIFS(node!$H$2:$H$500, node!$C$2:$C$500,"="&amp;A340, node!$C$2:$C$500,"&lt;&gt;"&amp;"")/(C340*D340),"")</f>
        <v/>
      </c>
      <c r="G340" s="75" t="str">
        <f>IF(A340&lt;&gt;"",SUMIFS(deployment!$F$2:$F$500, deployment!$D$2:$D$500,"="&amp;A340, deployment!$D$2:$D$500,"&lt;&gt;"&amp;""),"")</f>
        <v/>
      </c>
      <c r="H340" s="12" t="str">
        <f>IF(A340&lt;&gt;"",SUMIFS(deployment!$G$2:$G$500, deployment!$D$2:$D$500,"="&amp;A340, deployment!$D$2:$D$500,"&lt;&gt;"&amp;""),"")</f>
        <v/>
      </c>
      <c r="I340" s="13" t="str">
        <f>IF(A340&lt;&gt;"",SUMIFS(deployment!$H$2:$H$500, deployment!$D$2:$D$500,"="&amp;A340, deployment!$D$2:$D$500,"&lt;&gt;"&amp;""),"")</f>
        <v/>
      </c>
      <c r="J340" s="15" t="str">
        <f>IF(A340&lt;&gt;"",SUMIFS(deployment!$I$2:$I$500, deployment!$D$2:$D$500,"="&amp;A340, deployment!$D$2:$D$500,"&lt;&gt;"&amp;""),"")</f>
        <v/>
      </c>
      <c r="K340" s="43" t="str">
        <f>IF(A340&lt;&gt;"",SUMIFS(deployment!$J$2:$J$500, deployment!$D$2:$D$500,"="&amp;A340, deployment!$D$2:$D$500,"&lt;&gt;"&amp;""),"")</f>
        <v/>
      </c>
      <c r="L340" s="43" t="str">
        <f>IF(A340&lt;&gt;"",SUMIFS(deployment!$K$2:$K$500, deployment!$D$2:$D$500,"="&amp;A340, deployment!$D$2:$D$500,"&lt;&gt;"&amp;""),"")</f>
        <v/>
      </c>
      <c r="M340" s="43" t="str">
        <f>IF(A340&lt;&gt;"",SUMIFS(deployment!$L$2:$L$500, deployment!$D$2:$D$500,"="&amp;A340, deployment!$D$2:$D$500,"&lt;&gt;"&amp;""),"")</f>
        <v/>
      </c>
      <c r="N340" s="43" t="str">
        <f>IF(A340&lt;&gt;"",SUMIFS(deployment!$M$2:$M$500, deployment!$D$2:$D$500,"="&amp;A340, deployment!$D$2:$D$500,"&lt;&gt;"&amp;""),"")</f>
        <v/>
      </c>
      <c r="O340" s="63"/>
      <c r="P340" s="64" t="str">
        <f t="shared" si="55"/>
        <v/>
      </c>
      <c r="Q340" s="64" t="str">
        <f t="shared" si="56"/>
        <v/>
      </c>
      <c r="R340" s="11" t="str">
        <f t="shared" si="57"/>
        <v/>
      </c>
      <c r="S340" s="11" t="str">
        <f t="shared" si="58"/>
        <v/>
      </c>
      <c r="T340" s="11" t="str">
        <f t="shared" si="59"/>
        <v/>
      </c>
      <c r="U340" s="11" t="str">
        <f t="shared" si="60"/>
        <v/>
      </c>
      <c r="V340" s="11" t="str">
        <f t="shared" si="61"/>
        <v/>
      </c>
      <c r="W340" s="11" t="str">
        <f t="shared" si="62"/>
        <v/>
      </c>
      <c r="X340" s="65" t="str">
        <f t="shared" si="63"/>
        <v/>
      </c>
      <c r="Y340" s="66" t="str">
        <f t="shared" si="64"/>
        <v/>
      </c>
      <c r="Z340" s="67" t="str">
        <f t="shared" si="65"/>
        <v/>
      </c>
      <c r="AA340" s="68" t="str">
        <f>IF(A340&lt;&gt;"", _xlfn.XLOOKUP(A340, node!$C$2:$C$500, node!$J$2:$J$500)*D340/O340, "")</f>
        <v/>
      </c>
      <c r="AB340" s="69" t="str">
        <f>IF(A340&lt;&gt;"", _xlfn.XLOOKUP(A340, node!$C$2:$C$500, node!$K$2:$K$500)*D340/O340, "")</f>
        <v/>
      </c>
      <c r="AC340" s="72" t="str">
        <f>IF(A340&lt;&gt;"",SUMIFS(node!$L$2:$L$500, node!$C$2:$C$500,"="&amp;A340, deployment!$C$2:$C$500,"&lt;&gt;"&amp;""),"")</f>
        <v/>
      </c>
      <c r="AD340" s="72" t="str">
        <f>IF(A340&lt;&gt;"",SUMIFS(node!$M$2:$M$500, node!$C$2:$C$500,"="&amp;A340, deployment!$C$2:$C$500,"&lt;&gt;"&amp;""),"")</f>
        <v/>
      </c>
    </row>
    <row r="341" spans="1:30" ht="15.75" customHeight="1" x14ac:dyDescent="0.25">
      <c r="A341" s="58" t="str">
        <f>IF(ISNONTEXT(node_raw[[#This Row],[Column2]]), "", node_raw[[#This Row],[Column2]])</f>
        <v/>
      </c>
      <c r="B341" s="60" t="str">
        <f>IF(A341&lt;&gt;"", _xlfn.XLOOKUP(A341, node!$C$2:$C$500, node!$D$2:$D$500), "")</f>
        <v/>
      </c>
      <c r="C341" s="61" t="str">
        <f>IF(A341&lt;&gt;"", _xlfn.XLOOKUP(A341, node!$C$2:$C$500, node!$E$2:$E$500), "")</f>
        <v/>
      </c>
      <c r="D341" s="61" t="str">
        <f>IF(A341&lt;&gt;"",COUNTIFS(node!$C$2:$C$500,"="&amp;A341, node!$C$2:$C$500,"&lt;&gt;"&amp;""),"")</f>
        <v/>
      </c>
      <c r="E341" s="62" t="str">
        <f>IF(A341&lt;&gt;"",SUMIFS(node!$F$2:$F$500, node!$C$2:$C$500,"="&amp;A341, node!$C$2:$C$500,"&lt;&gt;"&amp;"")/(B341*D341),"")</f>
        <v/>
      </c>
      <c r="F341" s="77" t="str">
        <f>IF(A341&lt;&gt;"",SUMIFS(node!$H$2:$H$500, node!$C$2:$C$500,"="&amp;A341, node!$C$2:$C$500,"&lt;&gt;"&amp;"")/(C341*D341),"")</f>
        <v/>
      </c>
      <c r="G341" s="75" t="str">
        <f>IF(A341&lt;&gt;"",SUMIFS(deployment!$F$2:$F$500, deployment!$D$2:$D$500,"="&amp;A341, deployment!$D$2:$D$500,"&lt;&gt;"&amp;""),"")</f>
        <v/>
      </c>
      <c r="H341" s="12" t="str">
        <f>IF(A341&lt;&gt;"",SUMIFS(deployment!$G$2:$G$500, deployment!$D$2:$D$500,"="&amp;A341, deployment!$D$2:$D$500,"&lt;&gt;"&amp;""),"")</f>
        <v/>
      </c>
      <c r="I341" s="13" t="str">
        <f>IF(A341&lt;&gt;"",SUMIFS(deployment!$H$2:$H$500, deployment!$D$2:$D$500,"="&amp;A341, deployment!$D$2:$D$500,"&lt;&gt;"&amp;""),"")</f>
        <v/>
      </c>
      <c r="J341" s="15" t="str">
        <f>IF(A341&lt;&gt;"",SUMIFS(deployment!$I$2:$I$500, deployment!$D$2:$D$500,"="&amp;A341, deployment!$D$2:$D$500,"&lt;&gt;"&amp;""),"")</f>
        <v/>
      </c>
      <c r="K341" s="43" t="str">
        <f>IF(A341&lt;&gt;"",SUMIFS(deployment!$J$2:$J$500, deployment!$D$2:$D$500,"="&amp;A341, deployment!$D$2:$D$500,"&lt;&gt;"&amp;""),"")</f>
        <v/>
      </c>
      <c r="L341" s="43" t="str">
        <f>IF(A341&lt;&gt;"",SUMIFS(deployment!$K$2:$K$500, deployment!$D$2:$D$500,"="&amp;A341, deployment!$D$2:$D$500,"&lt;&gt;"&amp;""),"")</f>
        <v/>
      </c>
      <c r="M341" s="43" t="str">
        <f>IF(A341&lt;&gt;"",SUMIFS(deployment!$L$2:$L$500, deployment!$D$2:$D$500,"="&amp;A341, deployment!$D$2:$D$500,"&lt;&gt;"&amp;""),"")</f>
        <v/>
      </c>
      <c r="N341" s="43" t="str">
        <f>IF(A341&lt;&gt;"",SUMIFS(deployment!$M$2:$M$500, deployment!$D$2:$D$500,"="&amp;A341, deployment!$D$2:$D$500,"&lt;&gt;"&amp;""),"")</f>
        <v/>
      </c>
      <c r="O341" s="63"/>
      <c r="P341" s="64" t="str">
        <f t="shared" si="55"/>
        <v/>
      </c>
      <c r="Q341" s="64" t="str">
        <f t="shared" si="56"/>
        <v/>
      </c>
      <c r="R341" s="11" t="str">
        <f t="shared" si="57"/>
        <v/>
      </c>
      <c r="S341" s="11" t="str">
        <f t="shared" si="58"/>
        <v/>
      </c>
      <c r="T341" s="11" t="str">
        <f t="shared" si="59"/>
        <v/>
      </c>
      <c r="U341" s="11" t="str">
        <f t="shared" si="60"/>
        <v/>
      </c>
      <c r="V341" s="11" t="str">
        <f t="shared" si="61"/>
        <v/>
      </c>
      <c r="W341" s="11" t="str">
        <f t="shared" si="62"/>
        <v/>
      </c>
      <c r="X341" s="65" t="str">
        <f t="shared" si="63"/>
        <v/>
      </c>
      <c r="Y341" s="66" t="str">
        <f t="shared" si="64"/>
        <v/>
      </c>
      <c r="Z341" s="67" t="str">
        <f t="shared" si="65"/>
        <v/>
      </c>
      <c r="AA341" s="68" t="str">
        <f>IF(A341&lt;&gt;"", _xlfn.XLOOKUP(A341, node!$C$2:$C$500, node!$J$2:$J$500)*D341/O341, "")</f>
        <v/>
      </c>
      <c r="AB341" s="69" t="str">
        <f>IF(A341&lt;&gt;"", _xlfn.XLOOKUP(A341, node!$C$2:$C$500, node!$K$2:$K$500)*D341/O341, "")</f>
        <v/>
      </c>
      <c r="AC341" s="72" t="str">
        <f>IF(A341&lt;&gt;"",SUMIFS(node!$L$2:$L$500, node!$C$2:$C$500,"="&amp;A341, deployment!$C$2:$C$500,"&lt;&gt;"&amp;""),"")</f>
        <v/>
      </c>
      <c r="AD341" s="72" t="str">
        <f>IF(A341&lt;&gt;"",SUMIFS(node!$M$2:$M$500, node!$C$2:$C$500,"="&amp;A341, deployment!$C$2:$C$500,"&lt;&gt;"&amp;""),"")</f>
        <v/>
      </c>
    </row>
    <row r="342" spans="1:30" ht="15.75" customHeight="1" x14ac:dyDescent="0.25">
      <c r="A342" s="58" t="str">
        <f>IF(ISNONTEXT(node_raw[[#This Row],[Column2]]), "", node_raw[[#This Row],[Column2]])</f>
        <v/>
      </c>
      <c r="B342" s="60" t="str">
        <f>IF(A342&lt;&gt;"", _xlfn.XLOOKUP(A342, node!$C$2:$C$500, node!$D$2:$D$500), "")</f>
        <v/>
      </c>
      <c r="C342" s="61" t="str">
        <f>IF(A342&lt;&gt;"", _xlfn.XLOOKUP(A342, node!$C$2:$C$500, node!$E$2:$E$500), "")</f>
        <v/>
      </c>
      <c r="D342" s="61" t="str">
        <f>IF(A342&lt;&gt;"",COUNTIFS(node!$C$2:$C$500,"="&amp;A342, node!$C$2:$C$500,"&lt;&gt;"&amp;""),"")</f>
        <v/>
      </c>
      <c r="E342" s="62" t="str">
        <f>IF(A342&lt;&gt;"",SUMIFS(node!$F$2:$F$500, node!$C$2:$C$500,"="&amp;A342, node!$C$2:$C$500,"&lt;&gt;"&amp;"")/(B342*D342),"")</f>
        <v/>
      </c>
      <c r="F342" s="77" t="str">
        <f>IF(A342&lt;&gt;"",SUMIFS(node!$H$2:$H$500, node!$C$2:$C$500,"="&amp;A342, node!$C$2:$C$500,"&lt;&gt;"&amp;"")/(C342*D342),"")</f>
        <v/>
      </c>
      <c r="G342" s="75" t="str">
        <f>IF(A342&lt;&gt;"",SUMIFS(deployment!$F$2:$F$500, deployment!$D$2:$D$500,"="&amp;A342, deployment!$D$2:$D$500,"&lt;&gt;"&amp;""),"")</f>
        <v/>
      </c>
      <c r="H342" s="12" t="str">
        <f>IF(A342&lt;&gt;"",SUMIFS(deployment!$G$2:$G$500, deployment!$D$2:$D$500,"="&amp;A342, deployment!$D$2:$D$500,"&lt;&gt;"&amp;""),"")</f>
        <v/>
      </c>
      <c r="I342" s="13" t="str">
        <f>IF(A342&lt;&gt;"",SUMIFS(deployment!$H$2:$H$500, deployment!$D$2:$D$500,"="&amp;A342, deployment!$D$2:$D$500,"&lt;&gt;"&amp;""),"")</f>
        <v/>
      </c>
      <c r="J342" s="15" t="str">
        <f>IF(A342&lt;&gt;"",SUMIFS(deployment!$I$2:$I$500, deployment!$D$2:$D$500,"="&amp;A342, deployment!$D$2:$D$500,"&lt;&gt;"&amp;""),"")</f>
        <v/>
      </c>
      <c r="K342" s="43" t="str">
        <f>IF(A342&lt;&gt;"",SUMIFS(deployment!$J$2:$J$500, deployment!$D$2:$D$500,"="&amp;A342, deployment!$D$2:$D$500,"&lt;&gt;"&amp;""),"")</f>
        <v/>
      </c>
      <c r="L342" s="43" t="str">
        <f>IF(A342&lt;&gt;"",SUMIFS(deployment!$K$2:$K$500, deployment!$D$2:$D$500,"="&amp;A342, deployment!$D$2:$D$500,"&lt;&gt;"&amp;""),"")</f>
        <v/>
      </c>
      <c r="M342" s="43" t="str">
        <f>IF(A342&lt;&gt;"",SUMIFS(deployment!$L$2:$L$500, deployment!$D$2:$D$500,"="&amp;A342, deployment!$D$2:$D$500,"&lt;&gt;"&amp;""),"")</f>
        <v/>
      </c>
      <c r="N342" s="43" t="str">
        <f>IF(A342&lt;&gt;"",SUMIFS(deployment!$M$2:$M$500, deployment!$D$2:$D$500,"="&amp;A342, deployment!$D$2:$D$500,"&lt;&gt;"&amp;""),"")</f>
        <v/>
      </c>
      <c r="O342" s="63"/>
      <c r="P342" s="64" t="str">
        <f t="shared" si="55"/>
        <v/>
      </c>
      <c r="Q342" s="64" t="str">
        <f t="shared" si="56"/>
        <v/>
      </c>
      <c r="R342" s="11" t="str">
        <f t="shared" si="57"/>
        <v/>
      </c>
      <c r="S342" s="11" t="str">
        <f t="shared" si="58"/>
        <v/>
      </c>
      <c r="T342" s="11" t="str">
        <f t="shared" si="59"/>
        <v/>
      </c>
      <c r="U342" s="11" t="str">
        <f t="shared" si="60"/>
        <v/>
      </c>
      <c r="V342" s="11" t="str">
        <f t="shared" si="61"/>
        <v/>
      </c>
      <c r="W342" s="11" t="str">
        <f t="shared" si="62"/>
        <v/>
      </c>
      <c r="X342" s="65" t="str">
        <f t="shared" si="63"/>
        <v/>
      </c>
      <c r="Y342" s="66" t="str">
        <f t="shared" si="64"/>
        <v/>
      </c>
      <c r="Z342" s="67" t="str">
        <f t="shared" si="65"/>
        <v/>
      </c>
      <c r="AA342" s="68" t="str">
        <f>IF(A342&lt;&gt;"", _xlfn.XLOOKUP(A342, node!$C$2:$C$500, node!$J$2:$J$500)*D342/O342, "")</f>
        <v/>
      </c>
      <c r="AB342" s="69" t="str">
        <f>IF(A342&lt;&gt;"", _xlfn.XLOOKUP(A342, node!$C$2:$C$500, node!$K$2:$K$500)*D342/O342, "")</f>
        <v/>
      </c>
      <c r="AC342" s="72" t="str">
        <f>IF(A342&lt;&gt;"",SUMIFS(node!$L$2:$L$500, node!$C$2:$C$500,"="&amp;A342, deployment!$C$2:$C$500,"&lt;&gt;"&amp;""),"")</f>
        <v/>
      </c>
      <c r="AD342" s="72" t="str">
        <f>IF(A342&lt;&gt;"",SUMIFS(node!$M$2:$M$500, node!$C$2:$C$500,"="&amp;A342, deployment!$C$2:$C$500,"&lt;&gt;"&amp;""),"")</f>
        <v/>
      </c>
    </row>
    <row r="343" spans="1:30" ht="15.75" customHeight="1" x14ac:dyDescent="0.25">
      <c r="A343" s="58" t="str">
        <f>IF(ISNONTEXT(node_raw[[#This Row],[Column2]]), "", node_raw[[#This Row],[Column2]])</f>
        <v/>
      </c>
      <c r="B343" s="60" t="str">
        <f>IF(A343&lt;&gt;"", _xlfn.XLOOKUP(A343, node!$C$2:$C$500, node!$D$2:$D$500), "")</f>
        <v/>
      </c>
      <c r="C343" s="61" t="str">
        <f>IF(A343&lt;&gt;"", _xlfn.XLOOKUP(A343, node!$C$2:$C$500, node!$E$2:$E$500), "")</f>
        <v/>
      </c>
      <c r="D343" s="61" t="str">
        <f>IF(A343&lt;&gt;"",COUNTIFS(node!$C$2:$C$500,"="&amp;A343, node!$C$2:$C$500,"&lt;&gt;"&amp;""),"")</f>
        <v/>
      </c>
      <c r="E343" s="62" t="str">
        <f>IF(A343&lt;&gt;"",SUMIFS(node!$F$2:$F$500, node!$C$2:$C$500,"="&amp;A343, node!$C$2:$C$500,"&lt;&gt;"&amp;"")/(B343*D343),"")</f>
        <v/>
      </c>
      <c r="F343" s="77" t="str">
        <f>IF(A343&lt;&gt;"",SUMIFS(node!$H$2:$H$500, node!$C$2:$C$500,"="&amp;A343, node!$C$2:$C$500,"&lt;&gt;"&amp;"")/(C343*D343),"")</f>
        <v/>
      </c>
      <c r="G343" s="75" t="str">
        <f>IF(A343&lt;&gt;"",SUMIFS(deployment!$F$2:$F$500, deployment!$D$2:$D$500,"="&amp;A343, deployment!$D$2:$D$500,"&lt;&gt;"&amp;""),"")</f>
        <v/>
      </c>
      <c r="H343" s="12" t="str">
        <f>IF(A343&lt;&gt;"",SUMIFS(deployment!$G$2:$G$500, deployment!$D$2:$D$500,"="&amp;A343, deployment!$D$2:$D$500,"&lt;&gt;"&amp;""),"")</f>
        <v/>
      </c>
      <c r="I343" s="13" t="str">
        <f>IF(A343&lt;&gt;"",SUMIFS(deployment!$H$2:$H$500, deployment!$D$2:$D$500,"="&amp;A343, deployment!$D$2:$D$500,"&lt;&gt;"&amp;""),"")</f>
        <v/>
      </c>
      <c r="J343" s="15" t="str">
        <f>IF(A343&lt;&gt;"",SUMIFS(deployment!$I$2:$I$500, deployment!$D$2:$D$500,"="&amp;A343, deployment!$D$2:$D$500,"&lt;&gt;"&amp;""),"")</f>
        <v/>
      </c>
      <c r="K343" s="43" t="str">
        <f>IF(A343&lt;&gt;"",SUMIFS(deployment!$J$2:$J$500, deployment!$D$2:$D$500,"="&amp;A343, deployment!$D$2:$D$500,"&lt;&gt;"&amp;""),"")</f>
        <v/>
      </c>
      <c r="L343" s="43" t="str">
        <f>IF(A343&lt;&gt;"",SUMIFS(deployment!$K$2:$K$500, deployment!$D$2:$D$500,"="&amp;A343, deployment!$D$2:$D$500,"&lt;&gt;"&amp;""),"")</f>
        <v/>
      </c>
      <c r="M343" s="43" t="str">
        <f>IF(A343&lt;&gt;"",SUMIFS(deployment!$L$2:$L$500, deployment!$D$2:$D$500,"="&amp;A343, deployment!$D$2:$D$500,"&lt;&gt;"&amp;""),"")</f>
        <v/>
      </c>
      <c r="N343" s="43" t="str">
        <f>IF(A343&lt;&gt;"",SUMIFS(deployment!$M$2:$M$500, deployment!$D$2:$D$500,"="&amp;A343, deployment!$D$2:$D$500,"&lt;&gt;"&amp;""),"")</f>
        <v/>
      </c>
      <c r="O343" s="63"/>
      <c r="P343" s="64" t="str">
        <f t="shared" si="55"/>
        <v/>
      </c>
      <c r="Q343" s="64" t="str">
        <f t="shared" si="56"/>
        <v/>
      </c>
      <c r="R343" s="11" t="str">
        <f t="shared" si="57"/>
        <v/>
      </c>
      <c r="S343" s="11" t="str">
        <f t="shared" si="58"/>
        <v/>
      </c>
      <c r="T343" s="11" t="str">
        <f t="shared" si="59"/>
        <v/>
      </c>
      <c r="U343" s="11" t="str">
        <f t="shared" si="60"/>
        <v/>
      </c>
      <c r="V343" s="11" t="str">
        <f t="shared" si="61"/>
        <v/>
      </c>
      <c r="W343" s="11" t="str">
        <f t="shared" si="62"/>
        <v/>
      </c>
      <c r="X343" s="65" t="str">
        <f t="shared" si="63"/>
        <v/>
      </c>
      <c r="Y343" s="66" t="str">
        <f t="shared" si="64"/>
        <v/>
      </c>
      <c r="Z343" s="67" t="str">
        <f t="shared" si="65"/>
        <v/>
      </c>
      <c r="AA343" s="68" t="str">
        <f>IF(A343&lt;&gt;"", _xlfn.XLOOKUP(A343, node!$C$2:$C$500, node!$J$2:$J$500)*D343/O343, "")</f>
        <v/>
      </c>
      <c r="AB343" s="69" t="str">
        <f>IF(A343&lt;&gt;"", _xlfn.XLOOKUP(A343, node!$C$2:$C$500, node!$K$2:$K$500)*D343/O343, "")</f>
        <v/>
      </c>
      <c r="AC343" s="72" t="str">
        <f>IF(A343&lt;&gt;"",SUMIFS(node!$L$2:$L$500, node!$C$2:$C$500,"="&amp;A343, deployment!$C$2:$C$500,"&lt;&gt;"&amp;""),"")</f>
        <v/>
      </c>
      <c r="AD343" s="72" t="str">
        <f>IF(A343&lt;&gt;"",SUMIFS(node!$M$2:$M$500, node!$C$2:$C$500,"="&amp;A343, deployment!$C$2:$C$500,"&lt;&gt;"&amp;""),"")</f>
        <v/>
      </c>
    </row>
    <row r="344" spans="1:30" ht="15.75" customHeight="1" x14ac:dyDescent="0.25">
      <c r="A344" s="58" t="str">
        <f>IF(ISNONTEXT(node_raw[[#This Row],[Column2]]), "", node_raw[[#This Row],[Column2]])</f>
        <v/>
      </c>
      <c r="B344" s="60" t="str">
        <f>IF(A344&lt;&gt;"", _xlfn.XLOOKUP(A344, node!$C$2:$C$500, node!$D$2:$D$500), "")</f>
        <v/>
      </c>
      <c r="C344" s="61" t="str">
        <f>IF(A344&lt;&gt;"", _xlfn.XLOOKUP(A344, node!$C$2:$C$500, node!$E$2:$E$500), "")</f>
        <v/>
      </c>
      <c r="D344" s="61" t="str">
        <f>IF(A344&lt;&gt;"",COUNTIFS(node!$C$2:$C$500,"="&amp;A344, node!$C$2:$C$500,"&lt;&gt;"&amp;""),"")</f>
        <v/>
      </c>
      <c r="E344" s="62" t="str">
        <f>IF(A344&lt;&gt;"",SUMIFS(node!$F$2:$F$500, node!$C$2:$C$500,"="&amp;A344, node!$C$2:$C$500,"&lt;&gt;"&amp;"")/(B344*D344),"")</f>
        <v/>
      </c>
      <c r="F344" s="77" t="str">
        <f>IF(A344&lt;&gt;"",SUMIFS(node!$H$2:$H$500, node!$C$2:$C$500,"="&amp;A344, node!$C$2:$C$500,"&lt;&gt;"&amp;"")/(C344*D344),"")</f>
        <v/>
      </c>
      <c r="G344" s="75" t="str">
        <f>IF(A344&lt;&gt;"",SUMIFS(deployment!$F$2:$F$500, deployment!$D$2:$D$500,"="&amp;A344, deployment!$D$2:$D$500,"&lt;&gt;"&amp;""),"")</f>
        <v/>
      </c>
      <c r="H344" s="12" t="str">
        <f>IF(A344&lt;&gt;"",SUMIFS(deployment!$G$2:$G$500, deployment!$D$2:$D$500,"="&amp;A344, deployment!$D$2:$D$500,"&lt;&gt;"&amp;""),"")</f>
        <v/>
      </c>
      <c r="I344" s="13" t="str">
        <f>IF(A344&lt;&gt;"",SUMIFS(deployment!$H$2:$H$500, deployment!$D$2:$D$500,"="&amp;A344, deployment!$D$2:$D$500,"&lt;&gt;"&amp;""),"")</f>
        <v/>
      </c>
      <c r="J344" s="15" t="str">
        <f>IF(A344&lt;&gt;"",SUMIFS(deployment!$I$2:$I$500, deployment!$D$2:$D$500,"="&amp;A344, deployment!$D$2:$D$500,"&lt;&gt;"&amp;""),"")</f>
        <v/>
      </c>
      <c r="K344" s="43" t="str">
        <f>IF(A344&lt;&gt;"",SUMIFS(deployment!$J$2:$J$500, deployment!$D$2:$D$500,"="&amp;A344, deployment!$D$2:$D$500,"&lt;&gt;"&amp;""),"")</f>
        <v/>
      </c>
      <c r="L344" s="43" t="str">
        <f>IF(A344&lt;&gt;"",SUMIFS(deployment!$K$2:$K$500, deployment!$D$2:$D$500,"="&amp;A344, deployment!$D$2:$D$500,"&lt;&gt;"&amp;""),"")</f>
        <v/>
      </c>
      <c r="M344" s="43" t="str">
        <f>IF(A344&lt;&gt;"",SUMIFS(deployment!$L$2:$L$500, deployment!$D$2:$D$500,"="&amp;A344, deployment!$D$2:$D$500,"&lt;&gt;"&amp;""),"")</f>
        <v/>
      </c>
      <c r="N344" s="43" t="str">
        <f>IF(A344&lt;&gt;"",SUMIFS(deployment!$M$2:$M$500, deployment!$D$2:$D$500,"="&amp;A344, deployment!$D$2:$D$500,"&lt;&gt;"&amp;""),"")</f>
        <v/>
      </c>
      <c r="O344" s="63"/>
      <c r="P344" s="64" t="str">
        <f t="shared" si="55"/>
        <v/>
      </c>
      <c r="Q344" s="64" t="str">
        <f t="shared" si="56"/>
        <v/>
      </c>
      <c r="R344" s="11" t="str">
        <f t="shared" si="57"/>
        <v/>
      </c>
      <c r="S344" s="11" t="str">
        <f t="shared" si="58"/>
        <v/>
      </c>
      <c r="T344" s="11" t="str">
        <f t="shared" si="59"/>
        <v/>
      </c>
      <c r="U344" s="11" t="str">
        <f t="shared" si="60"/>
        <v/>
      </c>
      <c r="V344" s="11" t="str">
        <f t="shared" si="61"/>
        <v/>
      </c>
      <c r="W344" s="11" t="str">
        <f t="shared" si="62"/>
        <v/>
      </c>
      <c r="X344" s="65" t="str">
        <f t="shared" si="63"/>
        <v/>
      </c>
      <c r="Y344" s="66" t="str">
        <f t="shared" si="64"/>
        <v/>
      </c>
      <c r="Z344" s="67" t="str">
        <f t="shared" si="65"/>
        <v/>
      </c>
      <c r="AA344" s="68" t="str">
        <f>IF(A344&lt;&gt;"", _xlfn.XLOOKUP(A344, node!$C$2:$C$500, node!$J$2:$J$500)*D344/O344, "")</f>
        <v/>
      </c>
      <c r="AB344" s="69" t="str">
        <f>IF(A344&lt;&gt;"", _xlfn.XLOOKUP(A344, node!$C$2:$C$500, node!$K$2:$K$500)*D344/O344, "")</f>
        <v/>
      </c>
      <c r="AC344" s="72" t="str">
        <f>IF(A344&lt;&gt;"",SUMIFS(node!$L$2:$L$500, node!$C$2:$C$500,"="&amp;A344, deployment!$C$2:$C$500,"&lt;&gt;"&amp;""),"")</f>
        <v/>
      </c>
      <c r="AD344" s="72" t="str">
        <f>IF(A344&lt;&gt;"",SUMIFS(node!$M$2:$M$500, node!$C$2:$C$500,"="&amp;A344, deployment!$C$2:$C$500,"&lt;&gt;"&amp;""),"")</f>
        <v/>
      </c>
    </row>
    <row r="345" spans="1:30" ht="15.75" customHeight="1" x14ac:dyDescent="0.25">
      <c r="A345" s="58" t="str">
        <f>IF(ISNONTEXT(node_raw[[#This Row],[Column2]]), "", node_raw[[#This Row],[Column2]])</f>
        <v/>
      </c>
      <c r="B345" s="60" t="str">
        <f>IF(A345&lt;&gt;"", _xlfn.XLOOKUP(A345, node!$C$2:$C$500, node!$D$2:$D$500), "")</f>
        <v/>
      </c>
      <c r="C345" s="61" t="str">
        <f>IF(A345&lt;&gt;"", _xlfn.XLOOKUP(A345, node!$C$2:$C$500, node!$E$2:$E$500), "")</f>
        <v/>
      </c>
      <c r="D345" s="61" t="str">
        <f>IF(A345&lt;&gt;"",COUNTIFS(node!$C$2:$C$500,"="&amp;A345, node!$C$2:$C$500,"&lt;&gt;"&amp;""),"")</f>
        <v/>
      </c>
      <c r="E345" s="62" t="str">
        <f>IF(A345&lt;&gt;"",SUMIFS(node!$F$2:$F$500, node!$C$2:$C$500,"="&amp;A345, node!$C$2:$C$500,"&lt;&gt;"&amp;"")/(B345*D345),"")</f>
        <v/>
      </c>
      <c r="F345" s="77" t="str">
        <f>IF(A345&lt;&gt;"",SUMIFS(node!$H$2:$H$500, node!$C$2:$C$500,"="&amp;A345, node!$C$2:$C$500,"&lt;&gt;"&amp;"")/(C345*D345),"")</f>
        <v/>
      </c>
      <c r="G345" s="75" t="str">
        <f>IF(A345&lt;&gt;"",SUMIFS(deployment!$F$2:$F$500, deployment!$D$2:$D$500,"="&amp;A345, deployment!$D$2:$D$500,"&lt;&gt;"&amp;""),"")</f>
        <v/>
      </c>
      <c r="H345" s="12" t="str">
        <f>IF(A345&lt;&gt;"",SUMIFS(deployment!$G$2:$G$500, deployment!$D$2:$D$500,"="&amp;A345, deployment!$D$2:$D$500,"&lt;&gt;"&amp;""),"")</f>
        <v/>
      </c>
      <c r="I345" s="13" t="str">
        <f>IF(A345&lt;&gt;"",SUMIFS(deployment!$H$2:$H$500, deployment!$D$2:$D$500,"="&amp;A345, deployment!$D$2:$D$500,"&lt;&gt;"&amp;""),"")</f>
        <v/>
      </c>
      <c r="J345" s="15" t="str">
        <f>IF(A345&lt;&gt;"",SUMIFS(deployment!$I$2:$I$500, deployment!$D$2:$D$500,"="&amp;A345, deployment!$D$2:$D$500,"&lt;&gt;"&amp;""),"")</f>
        <v/>
      </c>
      <c r="K345" s="43" t="str">
        <f>IF(A345&lt;&gt;"",SUMIFS(deployment!$J$2:$J$500, deployment!$D$2:$D$500,"="&amp;A345, deployment!$D$2:$D$500,"&lt;&gt;"&amp;""),"")</f>
        <v/>
      </c>
      <c r="L345" s="43" t="str">
        <f>IF(A345&lt;&gt;"",SUMIFS(deployment!$K$2:$K$500, deployment!$D$2:$D$500,"="&amp;A345, deployment!$D$2:$D$500,"&lt;&gt;"&amp;""),"")</f>
        <v/>
      </c>
      <c r="M345" s="43" t="str">
        <f>IF(A345&lt;&gt;"",SUMIFS(deployment!$L$2:$L$500, deployment!$D$2:$D$500,"="&amp;A345, deployment!$D$2:$D$500,"&lt;&gt;"&amp;""),"")</f>
        <v/>
      </c>
      <c r="N345" s="43" t="str">
        <f>IF(A345&lt;&gt;"",SUMIFS(deployment!$M$2:$M$500, deployment!$D$2:$D$500,"="&amp;A345, deployment!$D$2:$D$500,"&lt;&gt;"&amp;""),"")</f>
        <v/>
      </c>
      <c r="O345" s="63"/>
      <c r="P345" s="64" t="str">
        <f t="shared" si="55"/>
        <v/>
      </c>
      <c r="Q345" s="64" t="str">
        <f t="shared" si="56"/>
        <v/>
      </c>
      <c r="R345" s="11" t="str">
        <f t="shared" si="57"/>
        <v/>
      </c>
      <c r="S345" s="11" t="str">
        <f t="shared" si="58"/>
        <v/>
      </c>
      <c r="T345" s="11" t="str">
        <f t="shared" si="59"/>
        <v/>
      </c>
      <c r="U345" s="11" t="str">
        <f t="shared" si="60"/>
        <v/>
      </c>
      <c r="V345" s="11" t="str">
        <f t="shared" si="61"/>
        <v/>
      </c>
      <c r="W345" s="11" t="str">
        <f t="shared" si="62"/>
        <v/>
      </c>
      <c r="X345" s="65" t="str">
        <f t="shared" si="63"/>
        <v/>
      </c>
      <c r="Y345" s="66" t="str">
        <f t="shared" si="64"/>
        <v/>
      </c>
      <c r="Z345" s="67" t="str">
        <f t="shared" si="65"/>
        <v/>
      </c>
      <c r="AA345" s="68" t="str">
        <f>IF(A345&lt;&gt;"", _xlfn.XLOOKUP(A345, node!$C$2:$C$500, node!$J$2:$J$500)*D345/O345, "")</f>
        <v/>
      </c>
      <c r="AB345" s="69" t="str">
        <f>IF(A345&lt;&gt;"", _xlfn.XLOOKUP(A345, node!$C$2:$C$500, node!$K$2:$K$500)*D345/O345, "")</f>
        <v/>
      </c>
      <c r="AC345" s="72" t="str">
        <f>IF(A345&lt;&gt;"",SUMIFS(node!$L$2:$L$500, node!$C$2:$C$500,"="&amp;A345, deployment!$C$2:$C$500,"&lt;&gt;"&amp;""),"")</f>
        <v/>
      </c>
      <c r="AD345" s="72" t="str">
        <f>IF(A345&lt;&gt;"",SUMIFS(node!$M$2:$M$500, node!$C$2:$C$500,"="&amp;A345, deployment!$C$2:$C$500,"&lt;&gt;"&amp;""),"")</f>
        <v/>
      </c>
    </row>
    <row r="346" spans="1:30" ht="15.75" customHeight="1" x14ac:dyDescent="0.25">
      <c r="A346" s="58" t="str">
        <f>IF(ISNONTEXT(node_raw[[#This Row],[Column2]]), "", node_raw[[#This Row],[Column2]])</f>
        <v/>
      </c>
      <c r="B346" s="60" t="str">
        <f>IF(A346&lt;&gt;"", _xlfn.XLOOKUP(A346, node!$C$2:$C$500, node!$D$2:$D$500), "")</f>
        <v/>
      </c>
      <c r="C346" s="61" t="str">
        <f>IF(A346&lt;&gt;"", _xlfn.XLOOKUP(A346, node!$C$2:$C$500, node!$E$2:$E$500), "")</f>
        <v/>
      </c>
      <c r="D346" s="61" t="str">
        <f>IF(A346&lt;&gt;"",COUNTIFS(node!$C$2:$C$500,"="&amp;A346, node!$C$2:$C$500,"&lt;&gt;"&amp;""),"")</f>
        <v/>
      </c>
      <c r="E346" s="62" t="str">
        <f>IF(A346&lt;&gt;"",SUMIFS(node!$F$2:$F$500, node!$C$2:$C$500,"="&amp;A346, node!$C$2:$C$500,"&lt;&gt;"&amp;"")/(B346*D346),"")</f>
        <v/>
      </c>
      <c r="F346" s="77" t="str">
        <f>IF(A346&lt;&gt;"",SUMIFS(node!$H$2:$H$500, node!$C$2:$C$500,"="&amp;A346, node!$C$2:$C$500,"&lt;&gt;"&amp;"")/(C346*D346),"")</f>
        <v/>
      </c>
      <c r="G346" s="75" t="str">
        <f>IF(A346&lt;&gt;"",SUMIFS(deployment!$F$2:$F$500, deployment!$D$2:$D$500,"="&amp;A346, deployment!$D$2:$D$500,"&lt;&gt;"&amp;""),"")</f>
        <v/>
      </c>
      <c r="H346" s="12" t="str">
        <f>IF(A346&lt;&gt;"",SUMIFS(deployment!$G$2:$G$500, deployment!$D$2:$D$500,"="&amp;A346, deployment!$D$2:$D$500,"&lt;&gt;"&amp;""),"")</f>
        <v/>
      </c>
      <c r="I346" s="13" t="str">
        <f>IF(A346&lt;&gt;"",SUMIFS(deployment!$H$2:$H$500, deployment!$D$2:$D$500,"="&amp;A346, deployment!$D$2:$D$500,"&lt;&gt;"&amp;""),"")</f>
        <v/>
      </c>
      <c r="J346" s="15" t="str">
        <f>IF(A346&lt;&gt;"",SUMIFS(deployment!$I$2:$I$500, deployment!$D$2:$D$500,"="&amp;A346, deployment!$D$2:$D$500,"&lt;&gt;"&amp;""),"")</f>
        <v/>
      </c>
      <c r="K346" s="43" t="str">
        <f>IF(A346&lt;&gt;"",SUMIFS(deployment!$J$2:$J$500, deployment!$D$2:$D$500,"="&amp;A346, deployment!$D$2:$D$500,"&lt;&gt;"&amp;""),"")</f>
        <v/>
      </c>
      <c r="L346" s="43" t="str">
        <f>IF(A346&lt;&gt;"",SUMIFS(deployment!$K$2:$K$500, deployment!$D$2:$D$500,"="&amp;A346, deployment!$D$2:$D$500,"&lt;&gt;"&amp;""),"")</f>
        <v/>
      </c>
      <c r="M346" s="43" t="str">
        <f>IF(A346&lt;&gt;"",SUMIFS(deployment!$L$2:$L$500, deployment!$D$2:$D$500,"="&amp;A346, deployment!$D$2:$D$500,"&lt;&gt;"&amp;""),"")</f>
        <v/>
      </c>
      <c r="N346" s="43" t="str">
        <f>IF(A346&lt;&gt;"",SUMIFS(deployment!$M$2:$M$500, deployment!$D$2:$D$500,"="&amp;A346, deployment!$D$2:$D$500,"&lt;&gt;"&amp;""),"")</f>
        <v/>
      </c>
      <c r="O346" s="63"/>
      <c r="P346" s="64" t="str">
        <f t="shared" si="55"/>
        <v/>
      </c>
      <c r="Q346" s="64" t="str">
        <f t="shared" si="56"/>
        <v/>
      </c>
      <c r="R346" s="11" t="str">
        <f t="shared" si="57"/>
        <v/>
      </c>
      <c r="S346" s="11" t="str">
        <f t="shared" si="58"/>
        <v/>
      </c>
      <c r="T346" s="11" t="str">
        <f t="shared" si="59"/>
        <v/>
      </c>
      <c r="U346" s="11" t="str">
        <f t="shared" si="60"/>
        <v/>
      </c>
      <c r="V346" s="11" t="str">
        <f t="shared" si="61"/>
        <v/>
      </c>
      <c r="W346" s="11" t="str">
        <f t="shared" si="62"/>
        <v/>
      </c>
      <c r="X346" s="65" t="str">
        <f t="shared" si="63"/>
        <v/>
      </c>
      <c r="Y346" s="66" t="str">
        <f t="shared" si="64"/>
        <v/>
      </c>
      <c r="Z346" s="67" t="str">
        <f t="shared" si="65"/>
        <v/>
      </c>
      <c r="AA346" s="68" t="str">
        <f>IF(A346&lt;&gt;"", _xlfn.XLOOKUP(A346, node!$C$2:$C$500, node!$J$2:$J$500)*D346/O346, "")</f>
        <v/>
      </c>
      <c r="AB346" s="69" t="str">
        <f>IF(A346&lt;&gt;"", _xlfn.XLOOKUP(A346, node!$C$2:$C$500, node!$K$2:$K$500)*D346/O346, "")</f>
        <v/>
      </c>
      <c r="AC346" s="72" t="str">
        <f>IF(A346&lt;&gt;"",SUMIFS(node!$L$2:$L$500, node!$C$2:$C$500,"="&amp;A346, deployment!$C$2:$C$500,"&lt;&gt;"&amp;""),"")</f>
        <v/>
      </c>
      <c r="AD346" s="72" t="str">
        <f>IF(A346&lt;&gt;"",SUMIFS(node!$M$2:$M$500, node!$C$2:$C$500,"="&amp;A346, deployment!$C$2:$C$500,"&lt;&gt;"&amp;""),"")</f>
        <v/>
      </c>
    </row>
    <row r="347" spans="1:30" ht="15.75" customHeight="1" x14ac:dyDescent="0.25">
      <c r="A347" s="58" t="str">
        <f>IF(ISNONTEXT(node_raw[[#This Row],[Column2]]), "", node_raw[[#This Row],[Column2]])</f>
        <v/>
      </c>
      <c r="B347" s="60" t="str">
        <f>IF(A347&lt;&gt;"", _xlfn.XLOOKUP(A347, node!$C$2:$C$500, node!$D$2:$D$500), "")</f>
        <v/>
      </c>
      <c r="C347" s="61" t="str">
        <f>IF(A347&lt;&gt;"", _xlfn.XLOOKUP(A347, node!$C$2:$C$500, node!$E$2:$E$500), "")</f>
        <v/>
      </c>
      <c r="D347" s="61" t="str">
        <f>IF(A347&lt;&gt;"",COUNTIFS(node!$C$2:$C$500,"="&amp;A347, node!$C$2:$C$500,"&lt;&gt;"&amp;""),"")</f>
        <v/>
      </c>
      <c r="E347" s="62" t="str">
        <f>IF(A347&lt;&gt;"",SUMIFS(node!$F$2:$F$500, node!$C$2:$C$500,"="&amp;A347, node!$C$2:$C$500,"&lt;&gt;"&amp;"")/(B347*D347),"")</f>
        <v/>
      </c>
      <c r="F347" s="77" t="str">
        <f>IF(A347&lt;&gt;"",SUMIFS(node!$H$2:$H$500, node!$C$2:$C$500,"="&amp;A347, node!$C$2:$C$500,"&lt;&gt;"&amp;"")/(C347*D347),"")</f>
        <v/>
      </c>
      <c r="G347" s="75" t="str">
        <f>IF(A347&lt;&gt;"",SUMIFS(deployment!$F$2:$F$500, deployment!$D$2:$D$500,"="&amp;A347, deployment!$D$2:$D$500,"&lt;&gt;"&amp;""),"")</f>
        <v/>
      </c>
      <c r="H347" s="12" t="str">
        <f>IF(A347&lt;&gt;"",SUMIFS(deployment!$G$2:$G$500, deployment!$D$2:$D$500,"="&amp;A347, deployment!$D$2:$D$500,"&lt;&gt;"&amp;""),"")</f>
        <v/>
      </c>
      <c r="I347" s="13" t="str">
        <f>IF(A347&lt;&gt;"",SUMIFS(deployment!$H$2:$H$500, deployment!$D$2:$D$500,"="&amp;A347, deployment!$D$2:$D$500,"&lt;&gt;"&amp;""),"")</f>
        <v/>
      </c>
      <c r="J347" s="15" t="str">
        <f>IF(A347&lt;&gt;"",SUMIFS(deployment!$I$2:$I$500, deployment!$D$2:$D$500,"="&amp;A347, deployment!$D$2:$D$500,"&lt;&gt;"&amp;""),"")</f>
        <v/>
      </c>
      <c r="K347" s="43" t="str">
        <f>IF(A347&lt;&gt;"",SUMIFS(deployment!$J$2:$J$500, deployment!$D$2:$D$500,"="&amp;A347, deployment!$D$2:$D$500,"&lt;&gt;"&amp;""),"")</f>
        <v/>
      </c>
      <c r="L347" s="43" t="str">
        <f>IF(A347&lt;&gt;"",SUMIFS(deployment!$K$2:$K$500, deployment!$D$2:$D$500,"="&amp;A347, deployment!$D$2:$D$500,"&lt;&gt;"&amp;""),"")</f>
        <v/>
      </c>
      <c r="M347" s="43" t="str">
        <f>IF(A347&lt;&gt;"",SUMIFS(deployment!$L$2:$L$500, deployment!$D$2:$D$500,"="&amp;A347, deployment!$D$2:$D$500,"&lt;&gt;"&amp;""),"")</f>
        <v/>
      </c>
      <c r="N347" s="43" t="str">
        <f>IF(A347&lt;&gt;"",SUMIFS(deployment!$M$2:$M$500, deployment!$D$2:$D$500,"="&amp;A347, deployment!$D$2:$D$500,"&lt;&gt;"&amp;""),"")</f>
        <v/>
      </c>
      <c r="O347" s="63"/>
      <c r="P347" s="64" t="str">
        <f t="shared" si="55"/>
        <v/>
      </c>
      <c r="Q347" s="64" t="str">
        <f t="shared" si="56"/>
        <v/>
      </c>
      <c r="R347" s="11" t="str">
        <f t="shared" si="57"/>
        <v/>
      </c>
      <c r="S347" s="11" t="str">
        <f t="shared" si="58"/>
        <v/>
      </c>
      <c r="T347" s="11" t="str">
        <f t="shared" si="59"/>
        <v/>
      </c>
      <c r="U347" s="11" t="str">
        <f t="shared" si="60"/>
        <v/>
      </c>
      <c r="V347" s="11" t="str">
        <f t="shared" si="61"/>
        <v/>
      </c>
      <c r="W347" s="11" t="str">
        <f t="shared" si="62"/>
        <v/>
      </c>
      <c r="X347" s="65" t="str">
        <f t="shared" si="63"/>
        <v/>
      </c>
      <c r="Y347" s="66" t="str">
        <f t="shared" si="64"/>
        <v/>
      </c>
      <c r="Z347" s="67" t="str">
        <f t="shared" si="65"/>
        <v/>
      </c>
      <c r="AA347" s="68" t="str">
        <f>IF(A347&lt;&gt;"", _xlfn.XLOOKUP(A347, node!$C$2:$C$500, node!$J$2:$J$500)*D347/O347, "")</f>
        <v/>
      </c>
      <c r="AB347" s="69" t="str">
        <f>IF(A347&lt;&gt;"", _xlfn.XLOOKUP(A347, node!$C$2:$C$500, node!$K$2:$K$500)*D347/O347, "")</f>
        <v/>
      </c>
      <c r="AC347" s="72" t="str">
        <f>IF(A347&lt;&gt;"",SUMIFS(node!$L$2:$L$500, node!$C$2:$C$500,"="&amp;A347, deployment!$C$2:$C$500,"&lt;&gt;"&amp;""),"")</f>
        <v/>
      </c>
      <c r="AD347" s="72" t="str">
        <f>IF(A347&lt;&gt;"",SUMIFS(node!$M$2:$M$500, node!$C$2:$C$500,"="&amp;A347, deployment!$C$2:$C$500,"&lt;&gt;"&amp;""),"")</f>
        <v/>
      </c>
    </row>
    <row r="348" spans="1:30" ht="15.75" customHeight="1" x14ac:dyDescent="0.25">
      <c r="A348" s="58" t="str">
        <f>IF(ISNONTEXT(node_raw[[#This Row],[Column2]]), "", node_raw[[#This Row],[Column2]])</f>
        <v/>
      </c>
      <c r="B348" s="60" t="str">
        <f>IF(A348&lt;&gt;"", _xlfn.XLOOKUP(A348, node!$C$2:$C$500, node!$D$2:$D$500), "")</f>
        <v/>
      </c>
      <c r="C348" s="61" t="str">
        <f>IF(A348&lt;&gt;"", _xlfn.XLOOKUP(A348, node!$C$2:$C$500, node!$E$2:$E$500), "")</f>
        <v/>
      </c>
      <c r="D348" s="61" t="str">
        <f>IF(A348&lt;&gt;"",COUNTIFS(node!$C$2:$C$500,"="&amp;A348, node!$C$2:$C$500,"&lt;&gt;"&amp;""),"")</f>
        <v/>
      </c>
      <c r="E348" s="62" t="str">
        <f>IF(A348&lt;&gt;"",SUMIFS(node!$F$2:$F$500, node!$C$2:$C$500,"="&amp;A348, node!$C$2:$C$500,"&lt;&gt;"&amp;"")/(B348*D348),"")</f>
        <v/>
      </c>
      <c r="F348" s="77" t="str">
        <f>IF(A348&lt;&gt;"",SUMIFS(node!$H$2:$H$500, node!$C$2:$C$500,"="&amp;A348, node!$C$2:$C$500,"&lt;&gt;"&amp;"")/(C348*D348),"")</f>
        <v/>
      </c>
      <c r="G348" s="75" t="str">
        <f>IF(A348&lt;&gt;"",SUMIFS(deployment!$F$2:$F$500, deployment!$D$2:$D$500,"="&amp;A348, deployment!$D$2:$D$500,"&lt;&gt;"&amp;""),"")</f>
        <v/>
      </c>
      <c r="H348" s="12" t="str">
        <f>IF(A348&lt;&gt;"",SUMIFS(deployment!$G$2:$G$500, deployment!$D$2:$D$500,"="&amp;A348, deployment!$D$2:$D$500,"&lt;&gt;"&amp;""),"")</f>
        <v/>
      </c>
      <c r="I348" s="13" t="str">
        <f>IF(A348&lt;&gt;"",SUMIFS(deployment!$H$2:$H$500, deployment!$D$2:$D$500,"="&amp;A348, deployment!$D$2:$D$500,"&lt;&gt;"&amp;""),"")</f>
        <v/>
      </c>
      <c r="J348" s="15" t="str">
        <f>IF(A348&lt;&gt;"",SUMIFS(deployment!$I$2:$I$500, deployment!$D$2:$D$500,"="&amp;A348, deployment!$D$2:$D$500,"&lt;&gt;"&amp;""),"")</f>
        <v/>
      </c>
      <c r="K348" s="43" t="str">
        <f>IF(A348&lt;&gt;"",SUMIFS(deployment!$J$2:$J$500, deployment!$D$2:$D$500,"="&amp;A348, deployment!$D$2:$D$500,"&lt;&gt;"&amp;""),"")</f>
        <v/>
      </c>
      <c r="L348" s="43" t="str">
        <f>IF(A348&lt;&gt;"",SUMIFS(deployment!$K$2:$K$500, deployment!$D$2:$D$500,"="&amp;A348, deployment!$D$2:$D$500,"&lt;&gt;"&amp;""),"")</f>
        <v/>
      </c>
      <c r="M348" s="43" t="str">
        <f>IF(A348&lt;&gt;"",SUMIFS(deployment!$L$2:$L$500, deployment!$D$2:$D$500,"="&amp;A348, deployment!$D$2:$D$500,"&lt;&gt;"&amp;""),"")</f>
        <v/>
      </c>
      <c r="N348" s="43" t="str">
        <f>IF(A348&lt;&gt;"",SUMIFS(deployment!$M$2:$M$500, deployment!$D$2:$D$500,"="&amp;A348, deployment!$D$2:$D$500,"&lt;&gt;"&amp;""),"")</f>
        <v/>
      </c>
      <c r="O348" s="63"/>
      <c r="P348" s="64" t="str">
        <f t="shared" si="55"/>
        <v/>
      </c>
      <c r="Q348" s="64" t="str">
        <f t="shared" si="56"/>
        <v/>
      </c>
      <c r="R348" s="11" t="str">
        <f t="shared" si="57"/>
        <v/>
      </c>
      <c r="S348" s="11" t="str">
        <f t="shared" si="58"/>
        <v/>
      </c>
      <c r="T348" s="11" t="str">
        <f t="shared" si="59"/>
        <v/>
      </c>
      <c r="U348" s="11" t="str">
        <f t="shared" si="60"/>
        <v/>
      </c>
      <c r="V348" s="11" t="str">
        <f t="shared" si="61"/>
        <v/>
      </c>
      <c r="W348" s="11" t="str">
        <f t="shared" si="62"/>
        <v/>
      </c>
      <c r="X348" s="65" t="str">
        <f t="shared" si="63"/>
        <v/>
      </c>
      <c r="Y348" s="66" t="str">
        <f t="shared" si="64"/>
        <v/>
      </c>
      <c r="Z348" s="67" t="str">
        <f t="shared" si="65"/>
        <v/>
      </c>
      <c r="AA348" s="68" t="str">
        <f>IF(A348&lt;&gt;"", _xlfn.XLOOKUP(A348, node!$C$2:$C$500, node!$J$2:$J$500)*D348/O348, "")</f>
        <v/>
      </c>
      <c r="AB348" s="69" t="str">
        <f>IF(A348&lt;&gt;"", _xlfn.XLOOKUP(A348, node!$C$2:$C$500, node!$K$2:$K$500)*D348/O348, "")</f>
        <v/>
      </c>
      <c r="AC348" s="72" t="str">
        <f>IF(A348&lt;&gt;"",SUMIFS(node!$L$2:$L$500, node!$C$2:$C$500,"="&amp;A348, deployment!$C$2:$C$500,"&lt;&gt;"&amp;""),"")</f>
        <v/>
      </c>
      <c r="AD348" s="72" t="str">
        <f>IF(A348&lt;&gt;"",SUMIFS(node!$M$2:$M$500, node!$C$2:$C$500,"="&amp;A348, deployment!$C$2:$C$500,"&lt;&gt;"&amp;""),"")</f>
        <v/>
      </c>
    </row>
    <row r="349" spans="1:30" ht="15.75" customHeight="1" x14ac:dyDescent="0.25">
      <c r="A349" s="58" t="str">
        <f>IF(ISNONTEXT(node_raw[[#This Row],[Column2]]), "", node_raw[[#This Row],[Column2]])</f>
        <v/>
      </c>
      <c r="B349" s="60" t="str">
        <f>IF(A349&lt;&gt;"", _xlfn.XLOOKUP(A349, node!$C$2:$C$500, node!$D$2:$D$500), "")</f>
        <v/>
      </c>
      <c r="C349" s="61" t="str">
        <f>IF(A349&lt;&gt;"", _xlfn.XLOOKUP(A349, node!$C$2:$C$500, node!$E$2:$E$500), "")</f>
        <v/>
      </c>
      <c r="D349" s="61" t="str">
        <f>IF(A349&lt;&gt;"",COUNTIFS(node!$C$2:$C$500,"="&amp;A349, node!$C$2:$C$500,"&lt;&gt;"&amp;""),"")</f>
        <v/>
      </c>
      <c r="E349" s="62" t="str">
        <f>IF(A349&lt;&gt;"",SUMIFS(node!$F$2:$F$500, node!$C$2:$C$500,"="&amp;A349, node!$C$2:$C$500,"&lt;&gt;"&amp;"")/(B349*D349),"")</f>
        <v/>
      </c>
      <c r="F349" s="77" t="str">
        <f>IF(A349&lt;&gt;"",SUMIFS(node!$H$2:$H$500, node!$C$2:$C$500,"="&amp;A349, node!$C$2:$C$500,"&lt;&gt;"&amp;"")/(C349*D349),"")</f>
        <v/>
      </c>
      <c r="G349" s="75" t="str">
        <f>IF(A349&lt;&gt;"",SUMIFS(deployment!$F$2:$F$500, deployment!$D$2:$D$500,"="&amp;A349, deployment!$D$2:$D$500,"&lt;&gt;"&amp;""),"")</f>
        <v/>
      </c>
      <c r="H349" s="12" t="str">
        <f>IF(A349&lt;&gt;"",SUMIFS(deployment!$G$2:$G$500, deployment!$D$2:$D$500,"="&amp;A349, deployment!$D$2:$D$500,"&lt;&gt;"&amp;""),"")</f>
        <v/>
      </c>
      <c r="I349" s="13" t="str">
        <f>IF(A349&lt;&gt;"",SUMIFS(deployment!$H$2:$H$500, deployment!$D$2:$D$500,"="&amp;A349, deployment!$D$2:$D$500,"&lt;&gt;"&amp;""),"")</f>
        <v/>
      </c>
      <c r="J349" s="15" t="str">
        <f>IF(A349&lt;&gt;"",SUMIFS(deployment!$I$2:$I$500, deployment!$D$2:$D$500,"="&amp;A349, deployment!$D$2:$D$500,"&lt;&gt;"&amp;""),"")</f>
        <v/>
      </c>
      <c r="K349" s="43" t="str">
        <f>IF(A349&lt;&gt;"",SUMIFS(deployment!$J$2:$J$500, deployment!$D$2:$D$500,"="&amp;A349, deployment!$D$2:$D$500,"&lt;&gt;"&amp;""),"")</f>
        <v/>
      </c>
      <c r="L349" s="43" t="str">
        <f>IF(A349&lt;&gt;"",SUMIFS(deployment!$K$2:$K$500, deployment!$D$2:$D$500,"="&amp;A349, deployment!$D$2:$D$500,"&lt;&gt;"&amp;""),"")</f>
        <v/>
      </c>
      <c r="M349" s="43" t="str">
        <f>IF(A349&lt;&gt;"",SUMIFS(deployment!$L$2:$L$500, deployment!$D$2:$D$500,"="&amp;A349, deployment!$D$2:$D$500,"&lt;&gt;"&amp;""),"")</f>
        <v/>
      </c>
      <c r="N349" s="43" t="str">
        <f>IF(A349&lt;&gt;"",SUMIFS(deployment!$M$2:$M$500, deployment!$D$2:$D$500,"="&amp;A349, deployment!$D$2:$D$500,"&lt;&gt;"&amp;""),"")</f>
        <v/>
      </c>
      <c r="O349" s="63"/>
      <c r="P349" s="64" t="str">
        <f t="shared" si="55"/>
        <v/>
      </c>
      <c r="Q349" s="64" t="str">
        <f t="shared" si="56"/>
        <v/>
      </c>
      <c r="R349" s="11" t="str">
        <f t="shared" si="57"/>
        <v/>
      </c>
      <c r="S349" s="11" t="str">
        <f t="shared" si="58"/>
        <v/>
      </c>
      <c r="T349" s="11" t="str">
        <f t="shared" si="59"/>
        <v/>
      </c>
      <c r="U349" s="11" t="str">
        <f t="shared" si="60"/>
        <v/>
      </c>
      <c r="V349" s="11" t="str">
        <f t="shared" si="61"/>
        <v/>
      </c>
      <c r="W349" s="11" t="str">
        <f t="shared" si="62"/>
        <v/>
      </c>
      <c r="X349" s="65" t="str">
        <f t="shared" si="63"/>
        <v/>
      </c>
      <c r="Y349" s="66" t="str">
        <f t="shared" si="64"/>
        <v/>
      </c>
      <c r="Z349" s="67" t="str">
        <f t="shared" si="65"/>
        <v/>
      </c>
      <c r="AA349" s="68" t="str">
        <f>IF(A349&lt;&gt;"", _xlfn.XLOOKUP(A349, node!$C$2:$C$500, node!$J$2:$J$500)*D349/O349, "")</f>
        <v/>
      </c>
      <c r="AB349" s="69" t="str">
        <f>IF(A349&lt;&gt;"", _xlfn.XLOOKUP(A349, node!$C$2:$C$500, node!$K$2:$K$500)*D349/O349, "")</f>
        <v/>
      </c>
      <c r="AC349" s="72" t="str">
        <f>IF(A349&lt;&gt;"",SUMIFS(node!$L$2:$L$500, node!$C$2:$C$500,"="&amp;A349, deployment!$C$2:$C$500,"&lt;&gt;"&amp;""),"")</f>
        <v/>
      </c>
      <c r="AD349" s="72" t="str">
        <f>IF(A349&lt;&gt;"",SUMIFS(node!$M$2:$M$500, node!$C$2:$C$500,"="&amp;A349, deployment!$C$2:$C$500,"&lt;&gt;"&amp;""),"")</f>
        <v/>
      </c>
    </row>
    <row r="350" spans="1:30" ht="15.75" customHeight="1" x14ac:dyDescent="0.25">
      <c r="A350" s="58" t="str">
        <f>IF(ISNONTEXT(node_raw[[#This Row],[Column2]]), "", node_raw[[#This Row],[Column2]])</f>
        <v/>
      </c>
      <c r="B350" s="60" t="str">
        <f>IF(A350&lt;&gt;"", _xlfn.XLOOKUP(A350, node!$C$2:$C$500, node!$D$2:$D$500), "")</f>
        <v/>
      </c>
      <c r="C350" s="61" t="str">
        <f>IF(A350&lt;&gt;"", _xlfn.XLOOKUP(A350, node!$C$2:$C$500, node!$E$2:$E$500), "")</f>
        <v/>
      </c>
      <c r="D350" s="61" t="str">
        <f>IF(A350&lt;&gt;"",COUNTIFS(node!$C$2:$C$500,"="&amp;A350, node!$C$2:$C$500,"&lt;&gt;"&amp;""),"")</f>
        <v/>
      </c>
      <c r="E350" s="62" t="str">
        <f>IF(A350&lt;&gt;"",SUMIFS(node!$F$2:$F$500, node!$C$2:$C$500,"="&amp;A350, node!$C$2:$C$500,"&lt;&gt;"&amp;"")/(B350*D350),"")</f>
        <v/>
      </c>
      <c r="F350" s="77" t="str">
        <f>IF(A350&lt;&gt;"",SUMIFS(node!$H$2:$H$500, node!$C$2:$C$500,"="&amp;A350, node!$C$2:$C$500,"&lt;&gt;"&amp;"")/(C350*D350),"")</f>
        <v/>
      </c>
      <c r="G350" s="75" t="str">
        <f>IF(A350&lt;&gt;"",SUMIFS(deployment!$F$2:$F$500, deployment!$D$2:$D$500,"="&amp;A350, deployment!$D$2:$D$500,"&lt;&gt;"&amp;""),"")</f>
        <v/>
      </c>
      <c r="H350" s="12" t="str">
        <f>IF(A350&lt;&gt;"",SUMIFS(deployment!$G$2:$G$500, deployment!$D$2:$D$500,"="&amp;A350, deployment!$D$2:$D$500,"&lt;&gt;"&amp;""),"")</f>
        <v/>
      </c>
      <c r="I350" s="13" t="str">
        <f>IF(A350&lt;&gt;"",SUMIFS(deployment!$H$2:$H$500, deployment!$D$2:$D$500,"="&amp;A350, deployment!$D$2:$D$500,"&lt;&gt;"&amp;""),"")</f>
        <v/>
      </c>
      <c r="J350" s="15" t="str">
        <f>IF(A350&lt;&gt;"",SUMIFS(deployment!$I$2:$I$500, deployment!$D$2:$D$500,"="&amp;A350, deployment!$D$2:$D$500,"&lt;&gt;"&amp;""),"")</f>
        <v/>
      </c>
      <c r="K350" s="43" t="str">
        <f>IF(A350&lt;&gt;"",SUMIFS(deployment!$J$2:$J$500, deployment!$D$2:$D$500,"="&amp;A350, deployment!$D$2:$D$500,"&lt;&gt;"&amp;""),"")</f>
        <v/>
      </c>
      <c r="L350" s="43" t="str">
        <f>IF(A350&lt;&gt;"",SUMIFS(deployment!$K$2:$K$500, deployment!$D$2:$D$500,"="&amp;A350, deployment!$D$2:$D$500,"&lt;&gt;"&amp;""),"")</f>
        <v/>
      </c>
      <c r="M350" s="43" t="str">
        <f>IF(A350&lt;&gt;"",SUMIFS(deployment!$L$2:$L$500, deployment!$D$2:$D$500,"="&amp;A350, deployment!$D$2:$D$500,"&lt;&gt;"&amp;""),"")</f>
        <v/>
      </c>
      <c r="N350" s="43" t="str">
        <f>IF(A350&lt;&gt;"",SUMIFS(deployment!$M$2:$M$500, deployment!$D$2:$D$500,"="&amp;A350, deployment!$D$2:$D$500,"&lt;&gt;"&amp;""),"")</f>
        <v/>
      </c>
      <c r="O350" s="63"/>
      <c r="P350" s="64" t="str">
        <f t="shared" si="55"/>
        <v/>
      </c>
      <c r="Q350" s="64" t="str">
        <f t="shared" si="56"/>
        <v/>
      </c>
      <c r="R350" s="11" t="str">
        <f t="shared" si="57"/>
        <v/>
      </c>
      <c r="S350" s="11" t="str">
        <f t="shared" si="58"/>
        <v/>
      </c>
      <c r="T350" s="11" t="str">
        <f t="shared" si="59"/>
        <v/>
      </c>
      <c r="U350" s="11" t="str">
        <f t="shared" si="60"/>
        <v/>
      </c>
      <c r="V350" s="11" t="str">
        <f t="shared" si="61"/>
        <v/>
      </c>
      <c r="W350" s="11" t="str">
        <f t="shared" si="62"/>
        <v/>
      </c>
      <c r="X350" s="65" t="str">
        <f t="shared" si="63"/>
        <v/>
      </c>
      <c r="Y350" s="66" t="str">
        <f t="shared" si="64"/>
        <v/>
      </c>
      <c r="Z350" s="67" t="str">
        <f t="shared" si="65"/>
        <v/>
      </c>
      <c r="AA350" s="68" t="str">
        <f>IF(A350&lt;&gt;"", _xlfn.XLOOKUP(A350, node!$C$2:$C$500, node!$J$2:$J$500)*D350/O350, "")</f>
        <v/>
      </c>
      <c r="AB350" s="69" t="str">
        <f>IF(A350&lt;&gt;"", _xlfn.XLOOKUP(A350, node!$C$2:$C$500, node!$K$2:$K$500)*D350/O350, "")</f>
        <v/>
      </c>
      <c r="AC350" s="72" t="str">
        <f>IF(A350&lt;&gt;"",SUMIFS(node!$L$2:$L$500, node!$C$2:$C$500,"="&amp;A350, deployment!$C$2:$C$500,"&lt;&gt;"&amp;""),"")</f>
        <v/>
      </c>
      <c r="AD350" s="72" t="str">
        <f>IF(A350&lt;&gt;"",SUMIFS(node!$M$2:$M$500, node!$C$2:$C$500,"="&amp;A350, deployment!$C$2:$C$500,"&lt;&gt;"&amp;""),"")</f>
        <v/>
      </c>
    </row>
    <row r="351" spans="1:30" ht="15.75" customHeight="1" x14ac:dyDescent="0.25">
      <c r="A351" s="58" t="str">
        <f>IF(ISNONTEXT(node_raw[[#This Row],[Column2]]), "", node_raw[[#This Row],[Column2]])</f>
        <v/>
      </c>
      <c r="B351" s="60" t="str">
        <f>IF(A351&lt;&gt;"", _xlfn.XLOOKUP(A351, node!$C$2:$C$500, node!$D$2:$D$500), "")</f>
        <v/>
      </c>
      <c r="C351" s="61" t="str">
        <f>IF(A351&lt;&gt;"", _xlfn.XLOOKUP(A351, node!$C$2:$C$500, node!$E$2:$E$500), "")</f>
        <v/>
      </c>
      <c r="D351" s="61" t="str">
        <f>IF(A351&lt;&gt;"",COUNTIFS(node!$C$2:$C$500,"="&amp;A351, node!$C$2:$C$500,"&lt;&gt;"&amp;""),"")</f>
        <v/>
      </c>
      <c r="E351" s="62" t="str">
        <f>IF(A351&lt;&gt;"",SUMIFS(node!$F$2:$F$500, node!$C$2:$C$500,"="&amp;A351, node!$C$2:$C$500,"&lt;&gt;"&amp;"")/(B351*D351),"")</f>
        <v/>
      </c>
      <c r="F351" s="77" t="str">
        <f>IF(A351&lt;&gt;"",SUMIFS(node!$H$2:$H$500, node!$C$2:$C$500,"="&amp;A351, node!$C$2:$C$500,"&lt;&gt;"&amp;"")/(C351*D351),"")</f>
        <v/>
      </c>
      <c r="G351" s="75" t="str">
        <f>IF(A351&lt;&gt;"",SUMIFS(deployment!$F$2:$F$500, deployment!$D$2:$D$500,"="&amp;A351, deployment!$D$2:$D$500,"&lt;&gt;"&amp;""),"")</f>
        <v/>
      </c>
      <c r="H351" s="12" t="str">
        <f>IF(A351&lt;&gt;"",SUMIFS(deployment!$G$2:$G$500, deployment!$D$2:$D$500,"="&amp;A351, deployment!$D$2:$D$500,"&lt;&gt;"&amp;""),"")</f>
        <v/>
      </c>
      <c r="I351" s="13" t="str">
        <f>IF(A351&lt;&gt;"",SUMIFS(deployment!$H$2:$H$500, deployment!$D$2:$D$500,"="&amp;A351, deployment!$D$2:$D$500,"&lt;&gt;"&amp;""),"")</f>
        <v/>
      </c>
      <c r="J351" s="15" t="str">
        <f>IF(A351&lt;&gt;"",SUMIFS(deployment!$I$2:$I$500, deployment!$D$2:$D$500,"="&amp;A351, deployment!$D$2:$D$500,"&lt;&gt;"&amp;""),"")</f>
        <v/>
      </c>
      <c r="K351" s="43" t="str">
        <f>IF(A351&lt;&gt;"",SUMIFS(deployment!$J$2:$J$500, deployment!$D$2:$D$500,"="&amp;A351, deployment!$D$2:$D$500,"&lt;&gt;"&amp;""),"")</f>
        <v/>
      </c>
      <c r="L351" s="43" t="str">
        <f>IF(A351&lt;&gt;"",SUMIFS(deployment!$K$2:$K$500, deployment!$D$2:$D$500,"="&amp;A351, deployment!$D$2:$D$500,"&lt;&gt;"&amp;""),"")</f>
        <v/>
      </c>
      <c r="M351" s="43" t="str">
        <f>IF(A351&lt;&gt;"",SUMIFS(deployment!$L$2:$L$500, deployment!$D$2:$D$500,"="&amp;A351, deployment!$D$2:$D$500,"&lt;&gt;"&amp;""),"")</f>
        <v/>
      </c>
      <c r="N351" s="43" t="str">
        <f>IF(A351&lt;&gt;"",SUMIFS(deployment!$M$2:$M$500, deployment!$D$2:$D$500,"="&amp;A351, deployment!$D$2:$D$500,"&lt;&gt;"&amp;""),"")</f>
        <v/>
      </c>
      <c r="O351" s="63"/>
      <c r="P351" s="64" t="str">
        <f t="shared" si="55"/>
        <v/>
      </c>
      <c r="Q351" s="64" t="str">
        <f t="shared" si="56"/>
        <v/>
      </c>
      <c r="R351" s="11" t="str">
        <f t="shared" si="57"/>
        <v/>
      </c>
      <c r="S351" s="11" t="str">
        <f t="shared" si="58"/>
        <v/>
      </c>
      <c r="T351" s="11" t="str">
        <f t="shared" si="59"/>
        <v/>
      </c>
      <c r="U351" s="11" t="str">
        <f t="shared" si="60"/>
        <v/>
      </c>
      <c r="V351" s="11" t="str">
        <f t="shared" si="61"/>
        <v/>
      </c>
      <c r="W351" s="11" t="str">
        <f t="shared" si="62"/>
        <v/>
      </c>
      <c r="X351" s="65" t="str">
        <f t="shared" si="63"/>
        <v/>
      </c>
      <c r="Y351" s="66" t="str">
        <f t="shared" si="64"/>
        <v/>
      </c>
      <c r="Z351" s="67" t="str">
        <f t="shared" si="65"/>
        <v/>
      </c>
      <c r="AA351" s="68" t="str">
        <f>IF(A351&lt;&gt;"", _xlfn.XLOOKUP(A351, node!$C$2:$C$500, node!$J$2:$J$500)*D351/O351, "")</f>
        <v/>
      </c>
      <c r="AB351" s="69" t="str">
        <f>IF(A351&lt;&gt;"", _xlfn.XLOOKUP(A351, node!$C$2:$C$500, node!$K$2:$K$500)*D351/O351, "")</f>
        <v/>
      </c>
      <c r="AC351" s="72" t="str">
        <f>IF(A351&lt;&gt;"",SUMIFS(node!$L$2:$L$500, node!$C$2:$C$500,"="&amp;A351, deployment!$C$2:$C$500,"&lt;&gt;"&amp;""),"")</f>
        <v/>
      </c>
      <c r="AD351" s="72" t="str">
        <f>IF(A351&lt;&gt;"",SUMIFS(node!$M$2:$M$500, node!$C$2:$C$500,"="&amp;A351, deployment!$C$2:$C$500,"&lt;&gt;"&amp;""),"")</f>
        <v/>
      </c>
    </row>
    <row r="352" spans="1:30" ht="15.75" customHeight="1" x14ac:dyDescent="0.25">
      <c r="A352" s="58" t="str">
        <f>IF(ISNONTEXT(node_raw[[#This Row],[Column2]]), "", node_raw[[#This Row],[Column2]])</f>
        <v/>
      </c>
      <c r="B352" s="60" t="str">
        <f>IF(A352&lt;&gt;"", _xlfn.XLOOKUP(A352, node!$C$2:$C$500, node!$D$2:$D$500), "")</f>
        <v/>
      </c>
      <c r="C352" s="61" t="str">
        <f>IF(A352&lt;&gt;"", _xlfn.XLOOKUP(A352, node!$C$2:$C$500, node!$E$2:$E$500), "")</f>
        <v/>
      </c>
      <c r="D352" s="61" t="str">
        <f>IF(A352&lt;&gt;"",COUNTIFS(node!$C$2:$C$500,"="&amp;A352, node!$C$2:$C$500,"&lt;&gt;"&amp;""),"")</f>
        <v/>
      </c>
      <c r="E352" s="62" t="str">
        <f>IF(A352&lt;&gt;"",SUMIFS(node!$F$2:$F$500, node!$C$2:$C$500,"="&amp;A352, node!$C$2:$C$500,"&lt;&gt;"&amp;"")/(B352*D352),"")</f>
        <v/>
      </c>
      <c r="F352" s="77" t="str">
        <f>IF(A352&lt;&gt;"",SUMIFS(node!$H$2:$H$500, node!$C$2:$C$500,"="&amp;A352, node!$C$2:$C$500,"&lt;&gt;"&amp;"")/(C352*D352),"")</f>
        <v/>
      </c>
      <c r="G352" s="75" t="str">
        <f>IF(A352&lt;&gt;"",SUMIFS(deployment!$F$2:$F$500, deployment!$D$2:$D$500,"="&amp;A352, deployment!$D$2:$D$500,"&lt;&gt;"&amp;""),"")</f>
        <v/>
      </c>
      <c r="H352" s="12" t="str">
        <f>IF(A352&lt;&gt;"",SUMIFS(deployment!$G$2:$G$500, deployment!$D$2:$D$500,"="&amp;A352, deployment!$D$2:$D$500,"&lt;&gt;"&amp;""),"")</f>
        <v/>
      </c>
      <c r="I352" s="13" t="str">
        <f>IF(A352&lt;&gt;"",SUMIFS(deployment!$H$2:$H$500, deployment!$D$2:$D$500,"="&amp;A352, deployment!$D$2:$D$500,"&lt;&gt;"&amp;""),"")</f>
        <v/>
      </c>
      <c r="J352" s="15" t="str">
        <f>IF(A352&lt;&gt;"",SUMIFS(deployment!$I$2:$I$500, deployment!$D$2:$D$500,"="&amp;A352, deployment!$D$2:$D$500,"&lt;&gt;"&amp;""),"")</f>
        <v/>
      </c>
      <c r="K352" s="43" t="str">
        <f>IF(A352&lt;&gt;"",SUMIFS(deployment!$J$2:$J$500, deployment!$D$2:$D$500,"="&amp;A352, deployment!$D$2:$D$500,"&lt;&gt;"&amp;""),"")</f>
        <v/>
      </c>
      <c r="L352" s="43" t="str">
        <f>IF(A352&lt;&gt;"",SUMIFS(deployment!$K$2:$K$500, deployment!$D$2:$D$500,"="&amp;A352, deployment!$D$2:$D$500,"&lt;&gt;"&amp;""),"")</f>
        <v/>
      </c>
      <c r="M352" s="43" t="str">
        <f>IF(A352&lt;&gt;"",SUMIFS(deployment!$L$2:$L$500, deployment!$D$2:$D$500,"="&amp;A352, deployment!$D$2:$D$500,"&lt;&gt;"&amp;""),"")</f>
        <v/>
      </c>
      <c r="N352" s="43" t="str">
        <f>IF(A352&lt;&gt;"",SUMIFS(deployment!$M$2:$M$500, deployment!$D$2:$D$500,"="&amp;A352, deployment!$D$2:$D$500,"&lt;&gt;"&amp;""),"")</f>
        <v/>
      </c>
      <c r="O352" s="63"/>
      <c r="P352" s="64" t="str">
        <f t="shared" si="55"/>
        <v/>
      </c>
      <c r="Q352" s="64" t="str">
        <f t="shared" si="56"/>
        <v/>
      </c>
      <c r="R352" s="11" t="str">
        <f t="shared" si="57"/>
        <v/>
      </c>
      <c r="S352" s="11" t="str">
        <f t="shared" si="58"/>
        <v/>
      </c>
      <c r="T352" s="11" t="str">
        <f t="shared" si="59"/>
        <v/>
      </c>
      <c r="U352" s="11" t="str">
        <f t="shared" si="60"/>
        <v/>
      </c>
      <c r="V352" s="11" t="str">
        <f t="shared" si="61"/>
        <v/>
      </c>
      <c r="W352" s="11" t="str">
        <f t="shared" si="62"/>
        <v/>
      </c>
      <c r="X352" s="65" t="str">
        <f t="shared" si="63"/>
        <v/>
      </c>
      <c r="Y352" s="66" t="str">
        <f t="shared" si="64"/>
        <v/>
      </c>
      <c r="Z352" s="67" t="str">
        <f t="shared" si="65"/>
        <v/>
      </c>
      <c r="AA352" s="68" t="str">
        <f>IF(A352&lt;&gt;"", _xlfn.XLOOKUP(A352, node!$C$2:$C$500, node!$J$2:$J$500)*D352/O352, "")</f>
        <v/>
      </c>
      <c r="AB352" s="69" t="str">
        <f>IF(A352&lt;&gt;"", _xlfn.XLOOKUP(A352, node!$C$2:$C$500, node!$K$2:$K$500)*D352/O352, "")</f>
        <v/>
      </c>
      <c r="AC352" s="72" t="str">
        <f>IF(A352&lt;&gt;"",SUMIFS(node!$L$2:$L$500, node!$C$2:$C$500,"="&amp;A352, deployment!$C$2:$C$500,"&lt;&gt;"&amp;""),"")</f>
        <v/>
      </c>
      <c r="AD352" s="72" t="str">
        <f>IF(A352&lt;&gt;"",SUMIFS(node!$M$2:$M$500, node!$C$2:$C$500,"="&amp;A352, deployment!$C$2:$C$500,"&lt;&gt;"&amp;""),"")</f>
        <v/>
      </c>
    </row>
    <row r="353" spans="1:30" ht="15.75" customHeight="1" x14ac:dyDescent="0.25">
      <c r="A353" s="58" t="str">
        <f>IF(ISNONTEXT(node_raw[[#This Row],[Column2]]), "", node_raw[[#This Row],[Column2]])</f>
        <v/>
      </c>
      <c r="B353" s="60" t="str">
        <f>IF(A353&lt;&gt;"", _xlfn.XLOOKUP(A353, node!$C$2:$C$500, node!$D$2:$D$500), "")</f>
        <v/>
      </c>
      <c r="C353" s="61" t="str">
        <f>IF(A353&lt;&gt;"", _xlfn.XLOOKUP(A353, node!$C$2:$C$500, node!$E$2:$E$500), "")</f>
        <v/>
      </c>
      <c r="D353" s="61" t="str">
        <f>IF(A353&lt;&gt;"",COUNTIFS(node!$C$2:$C$500,"="&amp;A353, node!$C$2:$C$500,"&lt;&gt;"&amp;""),"")</f>
        <v/>
      </c>
      <c r="E353" s="62" t="str">
        <f>IF(A353&lt;&gt;"",SUMIFS(node!$F$2:$F$500, node!$C$2:$C$500,"="&amp;A353, node!$C$2:$C$500,"&lt;&gt;"&amp;"")/(B353*D353),"")</f>
        <v/>
      </c>
      <c r="F353" s="77" t="str">
        <f>IF(A353&lt;&gt;"",SUMIFS(node!$H$2:$H$500, node!$C$2:$C$500,"="&amp;A353, node!$C$2:$C$500,"&lt;&gt;"&amp;"")/(C353*D353),"")</f>
        <v/>
      </c>
      <c r="G353" s="75" t="str">
        <f>IF(A353&lt;&gt;"",SUMIFS(deployment!$F$2:$F$500, deployment!$D$2:$D$500,"="&amp;A353, deployment!$D$2:$D$500,"&lt;&gt;"&amp;""),"")</f>
        <v/>
      </c>
      <c r="H353" s="12" t="str">
        <f>IF(A353&lt;&gt;"",SUMIFS(deployment!$G$2:$G$500, deployment!$D$2:$D$500,"="&amp;A353, deployment!$D$2:$D$500,"&lt;&gt;"&amp;""),"")</f>
        <v/>
      </c>
      <c r="I353" s="13" t="str">
        <f>IF(A353&lt;&gt;"",SUMIFS(deployment!$H$2:$H$500, deployment!$D$2:$D$500,"="&amp;A353, deployment!$D$2:$D$500,"&lt;&gt;"&amp;""),"")</f>
        <v/>
      </c>
      <c r="J353" s="15" t="str">
        <f>IF(A353&lt;&gt;"",SUMIFS(deployment!$I$2:$I$500, deployment!$D$2:$D$500,"="&amp;A353, deployment!$D$2:$D$500,"&lt;&gt;"&amp;""),"")</f>
        <v/>
      </c>
      <c r="K353" s="43" t="str">
        <f>IF(A353&lt;&gt;"",SUMIFS(deployment!$J$2:$J$500, deployment!$D$2:$D$500,"="&amp;A353, deployment!$D$2:$D$500,"&lt;&gt;"&amp;""),"")</f>
        <v/>
      </c>
      <c r="L353" s="43" t="str">
        <f>IF(A353&lt;&gt;"",SUMIFS(deployment!$K$2:$K$500, deployment!$D$2:$D$500,"="&amp;A353, deployment!$D$2:$D$500,"&lt;&gt;"&amp;""),"")</f>
        <v/>
      </c>
      <c r="M353" s="43" t="str">
        <f>IF(A353&lt;&gt;"",SUMIFS(deployment!$L$2:$L$500, deployment!$D$2:$D$500,"="&amp;A353, deployment!$D$2:$D$500,"&lt;&gt;"&amp;""),"")</f>
        <v/>
      </c>
      <c r="N353" s="43" t="str">
        <f>IF(A353&lt;&gt;"",SUMIFS(deployment!$M$2:$M$500, deployment!$D$2:$D$500,"="&amp;A353, deployment!$D$2:$D$500,"&lt;&gt;"&amp;""),"")</f>
        <v/>
      </c>
      <c r="O353" s="63"/>
      <c r="P353" s="64" t="str">
        <f t="shared" si="55"/>
        <v/>
      </c>
      <c r="Q353" s="64" t="str">
        <f t="shared" si="56"/>
        <v/>
      </c>
      <c r="R353" s="11" t="str">
        <f t="shared" si="57"/>
        <v/>
      </c>
      <c r="S353" s="11" t="str">
        <f t="shared" si="58"/>
        <v/>
      </c>
      <c r="T353" s="11" t="str">
        <f t="shared" si="59"/>
        <v/>
      </c>
      <c r="U353" s="11" t="str">
        <f t="shared" si="60"/>
        <v/>
      </c>
      <c r="V353" s="11" t="str">
        <f t="shared" si="61"/>
        <v/>
      </c>
      <c r="W353" s="11" t="str">
        <f t="shared" si="62"/>
        <v/>
      </c>
      <c r="X353" s="65" t="str">
        <f t="shared" si="63"/>
        <v/>
      </c>
      <c r="Y353" s="66" t="str">
        <f t="shared" si="64"/>
        <v/>
      </c>
      <c r="Z353" s="67" t="str">
        <f t="shared" si="65"/>
        <v/>
      </c>
      <c r="AA353" s="68" t="str">
        <f>IF(A353&lt;&gt;"", _xlfn.XLOOKUP(A353, node!$C$2:$C$500, node!$J$2:$J$500)*D353/O353, "")</f>
        <v/>
      </c>
      <c r="AB353" s="69" t="str">
        <f>IF(A353&lt;&gt;"", _xlfn.XLOOKUP(A353, node!$C$2:$C$500, node!$K$2:$K$500)*D353/O353, "")</f>
        <v/>
      </c>
      <c r="AC353" s="72" t="str">
        <f>IF(A353&lt;&gt;"",SUMIFS(node!$L$2:$L$500, node!$C$2:$C$500,"="&amp;A353, deployment!$C$2:$C$500,"&lt;&gt;"&amp;""),"")</f>
        <v/>
      </c>
      <c r="AD353" s="72" t="str">
        <f>IF(A353&lt;&gt;"",SUMIFS(node!$M$2:$M$500, node!$C$2:$C$500,"="&amp;A353, deployment!$C$2:$C$500,"&lt;&gt;"&amp;""),"")</f>
        <v/>
      </c>
    </row>
    <row r="354" spans="1:30" ht="15.75" customHeight="1" x14ac:dyDescent="0.25">
      <c r="A354" s="58" t="str">
        <f>IF(ISNONTEXT(node_raw[[#This Row],[Column2]]), "", node_raw[[#This Row],[Column2]])</f>
        <v/>
      </c>
      <c r="B354" s="60" t="str">
        <f>IF(A354&lt;&gt;"", _xlfn.XLOOKUP(A354, node!$C$2:$C$500, node!$D$2:$D$500), "")</f>
        <v/>
      </c>
      <c r="C354" s="61" t="str">
        <f>IF(A354&lt;&gt;"", _xlfn.XLOOKUP(A354, node!$C$2:$C$500, node!$E$2:$E$500), "")</f>
        <v/>
      </c>
      <c r="D354" s="61" t="str">
        <f>IF(A354&lt;&gt;"",COUNTIFS(node!$C$2:$C$500,"="&amp;A354, node!$C$2:$C$500,"&lt;&gt;"&amp;""),"")</f>
        <v/>
      </c>
      <c r="E354" s="62" t="str">
        <f>IF(A354&lt;&gt;"",SUMIFS(node!$F$2:$F$500, node!$C$2:$C$500,"="&amp;A354, node!$C$2:$C$500,"&lt;&gt;"&amp;"")/(B354*D354),"")</f>
        <v/>
      </c>
      <c r="F354" s="77" t="str">
        <f>IF(A354&lt;&gt;"",SUMIFS(node!$H$2:$H$500, node!$C$2:$C$500,"="&amp;A354, node!$C$2:$C$500,"&lt;&gt;"&amp;"")/(C354*D354),"")</f>
        <v/>
      </c>
      <c r="G354" s="75" t="str">
        <f>IF(A354&lt;&gt;"",SUMIFS(deployment!$F$2:$F$500, deployment!$D$2:$D$500,"="&amp;A354, deployment!$D$2:$D$500,"&lt;&gt;"&amp;""),"")</f>
        <v/>
      </c>
      <c r="H354" s="12" t="str">
        <f>IF(A354&lt;&gt;"",SUMIFS(deployment!$G$2:$G$500, deployment!$D$2:$D$500,"="&amp;A354, deployment!$D$2:$D$500,"&lt;&gt;"&amp;""),"")</f>
        <v/>
      </c>
      <c r="I354" s="13" t="str">
        <f>IF(A354&lt;&gt;"",SUMIFS(deployment!$H$2:$H$500, deployment!$D$2:$D$500,"="&amp;A354, deployment!$D$2:$D$500,"&lt;&gt;"&amp;""),"")</f>
        <v/>
      </c>
      <c r="J354" s="15" t="str">
        <f>IF(A354&lt;&gt;"",SUMIFS(deployment!$I$2:$I$500, deployment!$D$2:$D$500,"="&amp;A354, deployment!$D$2:$D$500,"&lt;&gt;"&amp;""),"")</f>
        <v/>
      </c>
      <c r="K354" s="43" t="str">
        <f>IF(A354&lt;&gt;"",SUMIFS(deployment!$J$2:$J$500, deployment!$D$2:$D$500,"="&amp;A354, deployment!$D$2:$D$500,"&lt;&gt;"&amp;""),"")</f>
        <v/>
      </c>
      <c r="L354" s="43" t="str">
        <f>IF(A354&lt;&gt;"",SUMIFS(deployment!$K$2:$K$500, deployment!$D$2:$D$500,"="&amp;A354, deployment!$D$2:$D$500,"&lt;&gt;"&amp;""),"")</f>
        <v/>
      </c>
      <c r="M354" s="43" t="str">
        <f>IF(A354&lt;&gt;"",SUMIFS(deployment!$L$2:$L$500, deployment!$D$2:$D$500,"="&amp;A354, deployment!$D$2:$D$500,"&lt;&gt;"&amp;""),"")</f>
        <v/>
      </c>
      <c r="N354" s="43" t="str">
        <f>IF(A354&lt;&gt;"",SUMIFS(deployment!$M$2:$M$500, deployment!$D$2:$D$500,"="&amp;A354, deployment!$D$2:$D$500,"&lt;&gt;"&amp;""),"")</f>
        <v/>
      </c>
      <c r="O354" s="63"/>
      <c r="P354" s="64" t="str">
        <f t="shared" si="55"/>
        <v/>
      </c>
      <c r="Q354" s="64" t="str">
        <f t="shared" si="56"/>
        <v/>
      </c>
      <c r="R354" s="11" t="str">
        <f t="shared" si="57"/>
        <v/>
      </c>
      <c r="S354" s="11" t="str">
        <f t="shared" si="58"/>
        <v/>
      </c>
      <c r="T354" s="11" t="str">
        <f t="shared" si="59"/>
        <v/>
      </c>
      <c r="U354" s="11" t="str">
        <f t="shared" si="60"/>
        <v/>
      </c>
      <c r="V354" s="11" t="str">
        <f t="shared" si="61"/>
        <v/>
      </c>
      <c r="W354" s="11" t="str">
        <f t="shared" si="62"/>
        <v/>
      </c>
      <c r="X354" s="65" t="str">
        <f t="shared" si="63"/>
        <v/>
      </c>
      <c r="Y354" s="66" t="str">
        <f t="shared" si="64"/>
        <v/>
      </c>
      <c r="Z354" s="67" t="str">
        <f t="shared" si="65"/>
        <v/>
      </c>
      <c r="AA354" s="68" t="str">
        <f>IF(A354&lt;&gt;"", _xlfn.XLOOKUP(A354, node!$C$2:$C$500, node!$J$2:$J$500)*D354/O354, "")</f>
        <v/>
      </c>
      <c r="AB354" s="69" t="str">
        <f>IF(A354&lt;&gt;"", _xlfn.XLOOKUP(A354, node!$C$2:$C$500, node!$K$2:$K$500)*D354/O354, "")</f>
        <v/>
      </c>
      <c r="AC354" s="72" t="str">
        <f>IF(A354&lt;&gt;"",SUMIFS(node!$L$2:$L$500, node!$C$2:$C$500,"="&amp;A354, deployment!$C$2:$C$500,"&lt;&gt;"&amp;""),"")</f>
        <v/>
      </c>
      <c r="AD354" s="72" t="str">
        <f>IF(A354&lt;&gt;"",SUMIFS(node!$M$2:$M$500, node!$C$2:$C$500,"="&amp;A354, deployment!$C$2:$C$500,"&lt;&gt;"&amp;""),"")</f>
        <v/>
      </c>
    </row>
    <row r="355" spans="1:30" ht="15.75" customHeight="1" x14ac:dyDescent="0.25">
      <c r="A355" s="58" t="str">
        <f>IF(ISNONTEXT(node_raw[[#This Row],[Column2]]), "", node_raw[[#This Row],[Column2]])</f>
        <v/>
      </c>
      <c r="B355" s="60" t="str">
        <f>IF(A355&lt;&gt;"", _xlfn.XLOOKUP(A355, node!$C$2:$C$500, node!$D$2:$D$500), "")</f>
        <v/>
      </c>
      <c r="C355" s="61" t="str">
        <f>IF(A355&lt;&gt;"", _xlfn.XLOOKUP(A355, node!$C$2:$C$500, node!$E$2:$E$500), "")</f>
        <v/>
      </c>
      <c r="D355" s="61" t="str">
        <f>IF(A355&lt;&gt;"",COUNTIFS(node!$C$2:$C$500,"="&amp;A355, node!$C$2:$C$500,"&lt;&gt;"&amp;""),"")</f>
        <v/>
      </c>
      <c r="E355" s="62" t="str">
        <f>IF(A355&lt;&gt;"",SUMIFS(node!$F$2:$F$500, node!$C$2:$C$500,"="&amp;A355, node!$C$2:$C$500,"&lt;&gt;"&amp;"")/(B355*D355),"")</f>
        <v/>
      </c>
      <c r="F355" s="77" t="str">
        <f>IF(A355&lt;&gt;"",SUMIFS(node!$H$2:$H$500, node!$C$2:$C$500,"="&amp;A355, node!$C$2:$C$500,"&lt;&gt;"&amp;"")/(C355*D355),"")</f>
        <v/>
      </c>
      <c r="G355" s="75" t="str">
        <f>IF(A355&lt;&gt;"",SUMIFS(deployment!$F$2:$F$500, deployment!$D$2:$D$500,"="&amp;A355, deployment!$D$2:$D$500,"&lt;&gt;"&amp;""),"")</f>
        <v/>
      </c>
      <c r="H355" s="12" t="str">
        <f>IF(A355&lt;&gt;"",SUMIFS(deployment!$G$2:$G$500, deployment!$D$2:$D$500,"="&amp;A355, deployment!$D$2:$D$500,"&lt;&gt;"&amp;""),"")</f>
        <v/>
      </c>
      <c r="I355" s="13" t="str">
        <f>IF(A355&lt;&gt;"",SUMIFS(deployment!$H$2:$H$500, deployment!$D$2:$D$500,"="&amp;A355, deployment!$D$2:$D$500,"&lt;&gt;"&amp;""),"")</f>
        <v/>
      </c>
      <c r="J355" s="15" t="str">
        <f>IF(A355&lt;&gt;"",SUMIFS(deployment!$I$2:$I$500, deployment!$D$2:$D$500,"="&amp;A355, deployment!$D$2:$D$500,"&lt;&gt;"&amp;""),"")</f>
        <v/>
      </c>
      <c r="K355" s="43" t="str">
        <f>IF(A355&lt;&gt;"",SUMIFS(deployment!$J$2:$J$500, deployment!$D$2:$D$500,"="&amp;A355, deployment!$D$2:$D$500,"&lt;&gt;"&amp;""),"")</f>
        <v/>
      </c>
      <c r="L355" s="43" t="str">
        <f>IF(A355&lt;&gt;"",SUMIFS(deployment!$K$2:$K$500, deployment!$D$2:$D$500,"="&amp;A355, deployment!$D$2:$D$500,"&lt;&gt;"&amp;""),"")</f>
        <v/>
      </c>
      <c r="M355" s="43" t="str">
        <f>IF(A355&lt;&gt;"",SUMIFS(deployment!$L$2:$L$500, deployment!$D$2:$D$500,"="&amp;A355, deployment!$D$2:$D$500,"&lt;&gt;"&amp;""),"")</f>
        <v/>
      </c>
      <c r="N355" s="43" t="str">
        <f>IF(A355&lt;&gt;"",SUMIFS(deployment!$M$2:$M$500, deployment!$D$2:$D$500,"="&amp;A355, deployment!$D$2:$D$500,"&lt;&gt;"&amp;""),"")</f>
        <v/>
      </c>
      <c r="O355" s="63"/>
      <c r="P355" s="64" t="str">
        <f t="shared" si="55"/>
        <v/>
      </c>
      <c r="Q355" s="64" t="str">
        <f t="shared" si="56"/>
        <v/>
      </c>
      <c r="R355" s="11" t="str">
        <f t="shared" si="57"/>
        <v/>
      </c>
      <c r="S355" s="11" t="str">
        <f t="shared" si="58"/>
        <v/>
      </c>
      <c r="T355" s="11" t="str">
        <f t="shared" si="59"/>
        <v/>
      </c>
      <c r="U355" s="11" t="str">
        <f t="shared" si="60"/>
        <v/>
      </c>
      <c r="V355" s="11" t="str">
        <f t="shared" si="61"/>
        <v/>
      </c>
      <c r="W355" s="11" t="str">
        <f t="shared" si="62"/>
        <v/>
      </c>
      <c r="X355" s="65" t="str">
        <f t="shared" si="63"/>
        <v/>
      </c>
      <c r="Y355" s="66" t="str">
        <f t="shared" si="64"/>
        <v/>
      </c>
      <c r="Z355" s="67" t="str">
        <f t="shared" si="65"/>
        <v/>
      </c>
      <c r="AA355" s="68" t="str">
        <f>IF(A355&lt;&gt;"", _xlfn.XLOOKUP(A355, node!$C$2:$C$500, node!$J$2:$J$500)*D355/O355, "")</f>
        <v/>
      </c>
      <c r="AB355" s="69" t="str">
        <f>IF(A355&lt;&gt;"", _xlfn.XLOOKUP(A355, node!$C$2:$C$500, node!$K$2:$K$500)*D355/O355, "")</f>
        <v/>
      </c>
      <c r="AC355" s="72" t="str">
        <f>IF(A355&lt;&gt;"",SUMIFS(node!$L$2:$L$500, node!$C$2:$C$500,"="&amp;A355, deployment!$C$2:$C$500,"&lt;&gt;"&amp;""),"")</f>
        <v/>
      </c>
      <c r="AD355" s="72" t="str">
        <f>IF(A355&lt;&gt;"",SUMIFS(node!$M$2:$M$500, node!$C$2:$C$500,"="&amp;A355, deployment!$C$2:$C$500,"&lt;&gt;"&amp;""),"")</f>
        <v/>
      </c>
    </row>
    <row r="356" spans="1:30" ht="15.75" customHeight="1" x14ac:dyDescent="0.25">
      <c r="A356" s="58" t="str">
        <f>IF(ISNONTEXT(node_raw[[#This Row],[Column2]]), "", node_raw[[#This Row],[Column2]])</f>
        <v/>
      </c>
      <c r="B356" s="60" t="str">
        <f>IF(A356&lt;&gt;"", _xlfn.XLOOKUP(A356, node!$C$2:$C$500, node!$D$2:$D$500), "")</f>
        <v/>
      </c>
      <c r="C356" s="61" t="str">
        <f>IF(A356&lt;&gt;"", _xlfn.XLOOKUP(A356, node!$C$2:$C$500, node!$E$2:$E$500), "")</f>
        <v/>
      </c>
      <c r="D356" s="61" t="str">
        <f>IF(A356&lt;&gt;"",COUNTIFS(node!$C$2:$C$500,"="&amp;A356, node!$C$2:$C$500,"&lt;&gt;"&amp;""),"")</f>
        <v/>
      </c>
      <c r="E356" s="62" t="str">
        <f>IF(A356&lt;&gt;"",SUMIFS(node!$F$2:$F$500, node!$C$2:$C$500,"="&amp;A356, node!$C$2:$C$500,"&lt;&gt;"&amp;"")/(B356*D356),"")</f>
        <v/>
      </c>
      <c r="F356" s="77" t="str">
        <f>IF(A356&lt;&gt;"",SUMIFS(node!$H$2:$H$500, node!$C$2:$C$500,"="&amp;A356, node!$C$2:$C$500,"&lt;&gt;"&amp;"")/(C356*D356),"")</f>
        <v/>
      </c>
      <c r="G356" s="75" t="str">
        <f>IF(A356&lt;&gt;"",SUMIFS(deployment!$F$2:$F$500, deployment!$D$2:$D$500,"="&amp;A356, deployment!$D$2:$D$500,"&lt;&gt;"&amp;""),"")</f>
        <v/>
      </c>
      <c r="H356" s="12" t="str">
        <f>IF(A356&lt;&gt;"",SUMIFS(deployment!$G$2:$G$500, deployment!$D$2:$D$500,"="&amp;A356, deployment!$D$2:$D$500,"&lt;&gt;"&amp;""),"")</f>
        <v/>
      </c>
      <c r="I356" s="13" t="str">
        <f>IF(A356&lt;&gt;"",SUMIFS(deployment!$H$2:$H$500, deployment!$D$2:$D$500,"="&amp;A356, deployment!$D$2:$D$500,"&lt;&gt;"&amp;""),"")</f>
        <v/>
      </c>
      <c r="J356" s="15" t="str">
        <f>IF(A356&lt;&gt;"",SUMIFS(deployment!$I$2:$I$500, deployment!$D$2:$D$500,"="&amp;A356, deployment!$D$2:$D$500,"&lt;&gt;"&amp;""),"")</f>
        <v/>
      </c>
      <c r="K356" s="43" t="str">
        <f>IF(A356&lt;&gt;"",SUMIFS(deployment!$J$2:$J$500, deployment!$D$2:$D$500,"="&amp;A356, deployment!$D$2:$D$500,"&lt;&gt;"&amp;""),"")</f>
        <v/>
      </c>
      <c r="L356" s="43" t="str">
        <f>IF(A356&lt;&gt;"",SUMIFS(deployment!$K$2:$K$500, deployment!$D$2:$D$500,"="&amp;A356, deployment!$D$2:$D$500,"&lt;&gt;"&amp;""),"")</f>
        <v/>
      </c>
      <c r="M356" s="43" t="str">
        <f>IF(A356&lt;&gt;"",SUMIFS(deployment!$L$2:$L$500, deployment!$D$2:$D$500,"="&amp;A356, deployment!$D$2:$D$500,"&lt;&gt;"&amp;""),"")</f>
        <v/>
      </c>
      <c r="N356" s="43" t="str">
        <f>IF(A356&lt;&gt;"",SUMIFS(deployment!$M$2:$M$500, deployment!$D$2:$D$500,"="&amp;A356, deployment!$D$2:$D$500,"&lt;&gt;"&amp;""),"")</f>
        <v/>
      </c>
      <c r="O356" s="63"/>
      <c r="P356" s="64" t="str">
        <f t="shared" si="55"/>
        <v/>
      </c>
      <c r="Q356" s="64" t="str">
        <f t="shared" si="56"/>
        <v/>
      </c>
      <c r="R356" s="11" t="str">
        <f t="shared" si="57"/>
        <v/>
      </c>
      <c r="S356" s="11" t="str">
        <f t="shared" si="58"/>
        <v/>
      </c>
      <c r="T356" s="11" t="str">
        <f t="shared" si="59"/>
        <v/>
      </c>
      <c r="U356" s="11" t="str">
        <f t="shared" si="60"/>
        <v/>
      </c>
      <c r="V356" s="11" t="str">
        <f t="shared" si="61"/>
        <v/>
      </c>
      <c r="W356" s="11" t="str">
        <f t="shared" si="62"/>
        <v/>
      </c>
      <c r="X356" s="65" t="str">
        <f t="shared" si="63"/>
        <v/>
      </c>
      <c r="Y356" s="66" t="str">
        <f t="shared" si="64"/>
        <v/>
      </c>
      <c r="Z356" s="67" t="str">
        <f t="shared" si="65"/>
        <v/>
      </c>
      <c r="AA356" s="68" t="str">
        <f>IF(A356&lt;&gt;"", _xlfn.XLOOKUP(A356, node!$C$2:$C$500, node!$J$2:$J$500)*D356/O356, "")</f>
        <v/>
      </c>
      <c r="AB356" s="69" t="str">
        <f>IF(A356&lt;&gt;"", _xlfn.XLOOKUP(A356, node!$C$2:$C$500, node!$K$2:$K$500)*D356/O356, "")</f>
        <v/>
      </c>
      <c r="AC356" s="72" t="str">
        <f>IF(A356&lt;&gt;"",SUMIFS(node!$L$2:$L$500, node!$C$2:$C$500,"="&amp;A356, deployment!$C$2:$C$500,"&lt;&gt;"&amp;""),"")</f>
        <v/>
      </c>
      <c r="AD356" s="72" t="str">
        <f>IF(A356&lt;&gt;"",SUMIFS(node!$M$2:$M$500, node!$C$2:$C$500,"="&amp;A356, deployment!$C$2:$C$500,"&lt;&gt;"&amp;""),"")</f>
        <v/>
      </c>
    </row>
    <row r="357" spans="1:30" ht="15.75" customHeight="1" x14ac:dyDescent="0.25">
      <c r="A357" s="58" t="str">
        <f>IF(ISNONTEXT(node_raw[[#This Row],[Column2]]), "", node_raw[[#This Row],[Column2]])</f>
        <v/>
      </c>
      <c r="B357" s="60" t="str">
        <f>IF(A357&lt;&gt;"", _xlfn.XLOOKUP(A357, node!$C$2:$C$500, node!$D$2:$D$500), "")</f>
        <v/>
      </c>
      <c r="C357" s="61" t="str">
        <f>IF(A357&lt;&gt;"", _xlfn.XLOOKUP(A357, node!$C$2:$C$500, node!$E$2:$E$500), "")</f>
        <v/>
      </c>
      <c r="D357" s="61" t="str">
        <f>IF(A357&lt;&gt;"",COUNTIFS(node!$C$2:$C$500,"="&amp;A357, node!$C$2:$C$500,"&lt;&gt;"&amp;""),"")</f>
        <v/>
      </c>
      <c r="E357" s="62" t="str">
        <f>IF(A357&lt;&gt;"",SUMIFS(node!$F$2:$F$500, node!$C$2:$C$500,"="&amp;A357, node!$C$2:$C$500,"&lt;&gt;"&amp;"")/(B357*D357),"")</f>
        <v/>
      </c>
      <c r="F357" s="77" t="str">
        <f>IF(A357&lt;&gt;"",SUMIFS(node!$H$2:$H$500, node!$C$2:$C$500,"="&amp;A357, node!$C$2:$C$500,"&lt;&gt;"&amp;"")/(C357*D357),"")</f>
        <v/>
      </c>
      <c r="G357" s="75" t="str">
        <f>IF(A357&lt;&gt;"",SUMIFS(deployment!$F$2:$F$500, deployment!$D$2:$D$500,"="&amp;A357, deployment!$D$2:$D$500,"&lt;&gt;"&amp;""),"")</f>
        <v/>
      </c>
      <c r="H357" s="12" t="str">
        <f>IF(A357&lt;&gt;"",SUMIFS(deployment!$G$2:$G$500, deployment!$D$2:$D$500,"="&amp;A357, deployment!$D$2:$D$500,"&lt;&gt;"&amp;""),"")</f>
        <v/>
      </c>
      <c r="I357" s="13" t="str">
        <f>IF(A357&lt;&gt;"",SUMIFS(deployment!$H$2:$H$500, deployment!$D$2:$D$500,"="&amp;A357, deployment!$D$2:$D$500,"&lt;&gt;"&amp;""),"")</f>
        <v/>
      </c>
      <c r="J357" s="15" t="str">
        <f>IF(A357&lt;&gt;"",SUMIFS(deployment!$I$2:$I$500, deployment!$D$2:$D$500,"="&amp;A357, deployment!$D$2:$D$500,"&lt;&gt;"&amp;""),"")</f>
        <v/>
      </c>
      <c r="K357" s="43" t="str">
        <f>IF(A357&lt;&gt;"",SUMIFS(deployment!$J$2:$J$500, deployment!$D$2:$D$500,"="&amp;A357, deployment!$D$2:$D$500,"&lt;&gt;"&amp;""),"")</f>
        <v/>
      </c>
      <c r="L357" s="43" t="str">
        <f>IF(A357&lt;&gt;"",SUMIFS(deployment!$K$2:$K$500, deployment!$D$2:$D$500,"="&amp;A357, deployment!$D$2:$D$500,"&lt;&gt;"&amp;""),"")</f>
        <v/>
      </c>
      <c r="M357" s="43" t="str">
        <f>IF(A357&lt;&gt;"",SUMIFS(deployment!$L$2:$L$500, deployment!$D$2:$D$500,"="&amp;A357, deployment!$D$2:$D$500,"&lt;&gt;"&amp;""),"")</f>
        <v/>
      </c>
      <c r="N357" s="43" t="str">
        <f>IF(A357&lt;&gt;"",SUMIFS(deployment!$M$2:$M$500, deployment!$D$2:$D$500,"="&amp;A357, deployment!$D$2:$D$500,"&lt;&gt;"&amp;""),"")</f>
        <v/>
      </c>
      <c r="O357" s="63"/>
      <c r="P357" s="64" t="str">
        <f t="shared" si="55"/>
        <v/>
      </c>
      <c r="Q357" s="64" t="str">
        <f t="shared" si="56"/>
        <v/>
      </c>
      <c r="R357" s="11" t="str">
        <f t="shared" si="57"/>
        <v/>
      </c>
      <c r="S357" s="11" t="str">
        <f t="shared" si="58"/>
        <v/>
      </c>
      <c r="T357" s="11" t="str">
        <f t="shared" si="59"/>
        <v/>
      </c>
      <c r="U357" s="11" t="str">
        <f t="shared" si="60"/>
        <v/>
      </c>
      <c r="V357" s="11" t="str">
        <f t="shared" si="61"/>
        <v/>
      </c>
      <c r="W357" s="11" t="str">
        <f t="shared" si="62"/>
        <v/>
      </c>
      <c r="X357" s="65" t="str">
        <f t="shared" si="63"/>
        <v/>
      </c>
      <c r="Y357" s="66" t="str">
        <f t="shared" si="64"/>
        <v/>
      </c>
      <c r="Z357" s="67" t="str">
        <f t="shared" si="65"/>
        <v/>
      </c>
      <c r="AA357" s="68" t="str">
        <f>IF(A357&lt;&gt;"", _xlfn.XLOOKUP(A357, node!$C$2:$C$500, node!$J$2:$J$500)*D357/O357, "")</f>
        <v/>
      </c>
      <c r="AB357" s="69" t="str">
        <f>IF(A357&lt;&gt;"", _xlfn.XLOOKUP(A357, node!$C$2:$C$500, node!$K$2:$K$500)*D357/O357, "")</f>
        <v/>
      </c>
      <c r="AC357" s="72" t="str">
        <f>IF(A357&lt;&gt;"",SUMIFS(node!$L$2:$L$500, node!$C$2:$C$500,"="&amp;A357, deployment!$C$2:$C$500,"&lt;&gt;"&amp;""),"")</f>
        <v/>
      </c>
      <c r="AD357" s="72" t="str">
        <f>IF(A357&lt;&gt;"",SUMIFS(node!$M$2:$M$500, node!$C$2:$C$500,"="&amp;A357, deployment!$C$2:$C$500,"&lt;&gt;"&amp;""),"")</f>
        <v/>
      </c>
    </row>
    <row r="358" spans="1:30" ht="15.75" customHeight="1" x14ac:dyDescent="0.25">
      <c r="A358" s="58" t="str">
        <f>IF(ISNONTEXT(node_raw[[#This Row],[Column2]]), "", node_raw[[#This Row],[Column2]])</f>
        <v/>
      </c>
      <c r="B358" s="60" t="str">
        <f>IF(A358&lt;&gt;"", _xlfn.XLOOKUP(A358, node!$C$2:$C$500, node!$D$2:$D$500), "")</f>
        <v/>
      </c>
      <c r="C358" s="61" t="str">
        <f>IF(A358&lt;&gt;"", _xlfn.XLOOKUP(A358, node!$C$2:$C$500, node!$E$2:$E$500), "")</f>
        <v/>
      </c>
      <c r="D358" s="61" t="str">
        <f>IF(A358&lt;&gt;"",COUNTIFS(node!$C$2:$C$500,"="&amp;A358, node!$C$2:$C$500,"&lt;&gt;"&amp;""),"")</f>
        <v/>
      </c>
      <c r="E358" s="62" t="str">
        <f>IF(A358&lt;&gt;"",SUMIFS(node!$F$2:$F$500, node!$C$2:$C$500,"="&amp;A358, node!$C$2:$C$500,"&lt;&gt;"&amp;"")/(B358*D358),"")</f>
        <v/>
      </c>
      <c r="F358" s="77" t="str">
        <f>IF(A358&lt;&gt;"",SUMIFS(node!$H$2:$H$500, node!$C$2:$C$500,"="&amp;A358, node!$C$2:$C$500,"&lt;&gt;"&amp;"")/(C358*D358),"")</f>
        <v/>
      </c>
      <c r="G358" s="75" t="str">
        <f>IF(A358&lt;&gt;"",SUMIFS(deployment!$F$2:$F$500, deployment!$D$2:$D$500,"="&amp;A358, deployment!$D$2:$D$500,"&lt;&gt;"&amp;""),"")</f>
        <v/>
      </c>
      <c r="H358" s="12" t="str">
        <f>IF(A358&lt;&gt;"",SUMIFS(deployment!$G$2:$G$500, deployment!$D$2:$D$500,"="&amp;A358, deployment!$D$2:$D$500,"&lt;&gt;"&amp;""),"")</f>
        <v/>
      </c>
      <c r="I358" s="13" t="str">
        <f>IF(A358&lt;&gt;"",SUMIFS(deployment!$H$2:$H$500, deployment!$D$2:$D$500,"="&amp;A358, deployment!$D$2:$D$500,"&lt;&gt;"&amp;""),"")</f>
        <v/>
      </c>
      <c r="J358" s="15" t="str">
        <f>IF(A358&lt;&gt;"",SUMIFS(deployment!$I$2:$I$500, deployment!$D$2:$D$500,"="&amp;A358, deployment!$D$2:$D$500,"&lt;&gt;"&amp;""),"")</f>
        <v/>
      </c>
      <c r="K358" s="43" t="str">
        <f>IF(A358&lt;&gt;"",SUMIFS(deployment!$J$2:$J$500, deployment!$D$2:$D$500,"="&amp;A358, deployment!$D$2:$D$500,"&lt;&gt;"&amp;""),"")</f>
        <v/>
      </c>
      <c r="L358" s="43" t="str">
        <f>IF(A358&lt;&gt;"",SUMIFS(deployment!$K$2:$K$500, deployment!$D$2:$D$500,"="&amp;A358, deployment!$D$2:$D$500,"&lt;&gt;"&amp;""),"")</f>
        <v/>
      </c>
      <c r="M358" s="43" t="str">
        <f>IF(A358&lt;&gt;"",SUMIFS(deployment!$L$2:$L$500, deployment!$D$2:$D$500,"="&amp;A358, deployment!$D$2:$D$500,"&lt;&gt;"&amp;""),"")</f>
        <v/>
      </c>
      <c r="N358" s="43" t="str">
        <f>IF(A358&lt;&gt;"",SUMIFS(deployment!$M$2:$M$500, deployment!$D$2:$D$500,"="&amp;A358, deployment!$D$2:$D$500,"&lt;&gt;"&amp;""),"")</f>
        <v/>
      </c>
      <c r="O358" s="63"/>
      <c r="P358" s="64" t="str">
        <f t="shared" si="55"/>
        <v/>
      </c>
      <c r="Q358" s="64" t="str">
        <f t="shared" si="56"/>
        <v/>
      </c>
      <c r="R358" s="11" t="str">
        <f t="shared" si="57"/>
        <v/>
      </c>
      <c r="S358" s="11" t="str">
        <f t="shared" si="58"/>
        <v/>
      </c>
      <c r="T358" s="11" t="str">
        <f t="shared" si="59"/>
        <v/>
      </c>
      <c r="U358" s="11" t="str">
        <f t="shared" si="60"/>
        <v/>
      </c>
      <c r="V358" s="11" t="str">
        <f t="shared" si="61"/>
        <v/>
      </c>
      <c r="W358" s="11" t="str">
        <f t="shared" si="62"/>
        <v/>
      </c>
      <c r="X358" s="65" t="str">
        <f t="shared" si="63"/>
        <v/>
      </c>
      <c r="Y358" s="66" t="str">
        <f t="shared" si="64"/>
        <v/>
      </c>
      <c r="Z358" s="67" t="str">
        <f t="shared" si="65"/>
        <v/>
      </c>
      <c r="AA358" s="68" t="str">
        <f>IF(A358&lt;&gt;"", _xlfn.XLOOKUP(A358, node!$C$2:$C$500, node!$J$2:$J$500)*D358/O358, "")</f>
        <v/>
      </c>
      <c r="AB358" s="69" t="str">
        <f>IF(A358&lt;&gt;"", _xlfn.XLOOKUP(A358, node!$C$2:$C$500, node!$K$2:$K$500)*D358/O358, "")</f>
        <v/>
      </c>
      <c r="AC358" s="72" t="str">
        <f>IF(A358&lt;&gt;"",SUMIFS(node!$L$2:$L$500, node!$C$2:$C$500,"="&amp;A358, deployment!$C$2:$C$500,"&lt;&gt;"&amp;""),"")</f>
        <v/>
      </c>
      <c r="AD358" s="72" t="str">
        <f>IF(A358&lt;&gt;"",SUMIFS(node!$M$2:$M$500, node!$C$2:$C$500,"="&amp;A358, deployment!$C$2:$C$500,"&lt;&gt;"&amp;""),"")</f>
        <v/>
      </c>
    </row>
    <row r="359" spans="1:30" ht="15.75" customHeight="1" x14ac:dyDescent="0.25">
      <c r="A359" s="58" t="str">
        <f>IF(ISNONTEXT(node_raw[[#This Row],[Column2]]), "", node_raw[[#This Row],[Column2]])</f>
        <v/>
      </c>
      <c r="B359" s="60" t="str">
        <f>IF(A359&lt;&gt;"", _xlfn.XLOOKUP(A359, node!$C$2:$C$500, node!$D$2:$D$500), "")</f>
        <v/>
      </c>
      <c r="C359" s="61" t="str">
        <f>IF(A359&lt;&gt;"", _xlfn.XLOOKUP(A359, node!$C$2:$C$500, node!$E$2:$E$500), "")</f>
        <v/>
      </c>
      <c r="D359" s="61" t="str">
        <f>IF(A359&lt;&gt;"",COUNTIFS(node!$C$2:$C$500,"="&amp;A359, node!$C$2:$C$500,"&lt;&gt;"&amp;""),"")</f>
        <v/>
      </c>
      <c r="E359" s="62" t="str">
        <f>IF(A359&lt;&gt;"",SUMIFS(node!$F$2:$F$500, node!$C$2:$C$500,"="&amp;A359, node!$C$2:$C$500,"&lt;&gt;"&amp;"")/(B359*D359),"")</f>
        <v/>
      </c>
      <c r="F359" s="77" t="str">
        <f>IF(A359&lt;&gt;"",SUMIFS(node!$H$2:$H$500, node!$C$2:$C$500,"="&amp;A359, node!$C$2:$C$500,"&lt;&gt;"&amp;"")/(C359*D359),"")</f>
        <v/>
      </c>
      <c r="G359" s="75" t="str">
        <f>IF(A359&lt;&gt;"",SUMIFS(deployment!$F$2:$F$500, deployment!$D$2:$D$500,"="&amp;A359, deployment!$D$2:$D$500,"&lt;&gt;"&amp;""),"")</f>
        <v/>
      </c>
      <c r="H359" s="12" t="str">
        <f>IF(A359&lt;&gt;"",SUMIFS(deployment!$G$2:$G$500, deployment!$D$2:$D$500,"="&amp;A359, deployment!$D$2:$D$500,"&lt;&gt;"&amp;""),"")</f>
        <v/>
      </c>
      <c r="I359" s="13" t="str">
        <f>IF(A359&lt;&gt;"",SUMIFS(deployment!$H$2:$H$500, deployment!$D$2:$D$500,"="&amp;A359, deployment!$D$2:$D$500,"&lt;&gt;"&amp;""),"")</f>
        <v/>
      </c>
      <c r="J359" s="15" t="str">
        <f>IF(A359&lt;&gt;"",SUMIFS(deployment!$I$2:$I$500, deployment!$D$2:$D$500,"="&amp;A359, deployment!$D$2:$D$500,"&lt;&gt;"&amp;""),"")</f>
        <v/>
      </c>
      <c r="K359" s="43" t="str">
        <f>IF(A359&lt;&gt;"",SUMIFS(deployment!$J$2:$J$500, deployment!$D$2:$D$500,"="&amp;A359, deployment!$D$2:$D$500,"&lt;&gt;"&amp;""),"")</f>
        <v/>
      </c>
      <c r="L359" s="43" t="str">
        <f>IF(A359&lt;&gt;"",SUMIFS(deployment!$K$2:$K$500, deployment!$D$2:$D$500,"="&amp;A359, deployment!$D$2:$D$500,"&lt;&gt;"&amp;""),"")</f>
        <v/>
      </c>
      <c r="M359" s="43" t="str">
        <f>IF(A359&lt;&gt;"",SUMIFS(deployment!$L$2:$L$500, deployment!$D$2:$D$500,"="&amp;A359, deployment!$D$2:$D$500,"&lt;&gt;"&amp;""),"")</f>
        <v/>
      </c>
      <c r="N359" s="43" t="str">
        <f>IF(A359&lt;&gt;"",SUMIFS(deployment!$M$2:$M$500, deployment!$D$2:$D$500,"="&amp;A359, deployment!$D$2:$D$500,"&lt;&gt;"&amp;""),"")</f>
        <v/>
      </c>
      <c r="O359" s="63"/>
      <c r="P359" s="64" t="str">
        <f t="shared" si="55"/>
        <v/>
      </c>
      <c r="Q359" s="64" t="str">
        <f t="shared" si="56"/>
        <v/>
      </c>
      <c r="R359" s="11" t="str">
        <f t="shared" si="57"/>
        <v/>
      </c>
      <c r="S359" s="11" t="str">
        <f t="shared" si="58"/>
        <v/>
      </c>
      <c r="T359" s="11" t="str">
        <f t="shared" si="59"/>
        <v/>
      </c>
      <c r="U359" s="11" t="str">
        <f t="shared" si="60"/>
        <v/>
      </c>
      <c r="V359" s="11" t="str">
        <f t="shared" si="61"/>
        <v/>
      </c>
      <c r="W359" s="11" t="str">
        <f t="shared" si="62"/>
        <v/>
      </c>
      <c r="X359" s="65" t="str">
        <f t="shared" si="63"/>
        <v/>
      </c>
      <c r="Y359" s="66" t="str">
        <f t="shared" si="64"/>
        <v/>
      </c>
      <c r="Z359" s="67" t="str">
        <f t="shared" si="65"/>
        <v/>
      </c>
      <c r="AA359" s="68" t="str">
        <f>IF(A359&lt;&gt;"", _xlfn.XLOOKUP(A359, node!$C$2:$C$500, node!$J$2:$J$500)*D359/O359, "")</f>
        <v/>
      </c>
      <c r="AB359" s="69" t="str">
        <f>IF(A359&lt;&gt;"", _xlfn.XLOOKUP(A359, node!$C$2:$C$500, node!$K$2:$K$500)*D359/O359, "")</f>
        <v/>
      </c>
      <c r="AC359" s="72" t="str">
        <f>IF(A359&lt;&gt;"",SUMIFS(node!$L$2:$L$500, node!$C$2:$C$500,"="&amp;A359, deployment!$C$2:$C$500,"&lt;&gt;"&amp;""),"")</f>
        <v/>
      </c>
      <c r="AD359" s="72" t="str">
        <f>IF(A359&lt;&gt;"",SUMIFS(node!$M$2:$M$500, node!$C$2:$C$500,"="&amp;A359, deployment!$C$2:$C$500,"&lt;&gt;"&amp;""),"")</f>
        <v/>
      </c>
    </row>
    <row r="360" spans="1:30" ht="15.75" customHeight="1" x14ac:dyDescent="0.25">
      <c r="A360" s="58" t="str">
        <f>IF(ISNONTEXT(node_raw[[#This Row],[Column2]]), "", node_raw[[#This Row],[Column2]])</f>
        <v/>
      </c>
      <c r="B360" s="60" t="str">
        <f>IF(A360&lt;&gt;"", _xlfn.XLOOKUP(A360, node!$C$2:$C$500, node!$D$2:$D$500), "")</f>
        <v/>
      </c>
      <c r="C360" s="61" t="str">
        <f>IF(A360&lt;&gt;"", _xlfn.XLOOKUP(A360, node!$C$2:$C$500, node!$E$2:$E$500), "")</f>
        <v/>
      </c>
      <c r="D360" s="61" t="str">
        <f>IF(A360&lt;&gt;"",COUNTIFS(node!$C$2:$C$500,"="&amp;A360, node!$C$2:$C$500,"&lt;&gt;"&amp;""),"")</f>
        <v/>
      </c>
      <c r="E360" s="62" t="str">
        <f>IF(A360&lt;&gt;"",SUMIFS(node!$F$2:$F$500, node!$C$2:$C$500,"="&amp;A360, node!$C$2:$C$500,"&lt;&gt;"&amp;"")/(B360*D360),"")</f>
        <v/>
      </c>
      <c r="F360" s="77" t="str">
        <f>IF(A360&lt;&gt;"",SUMIFS(node!$H$2:$H$500, node!$C$2:$C$500,"="&amp;A360, node!$C$2:$C$500,"&lt;&gt;"&amp;"")/(C360*D360),"")</f>
        <v/>
      </c>
      <c r="G360" s="75" t="str">
        <f>IF(A360&lt;&gt;"",SUMIFS(deployment!$F$2:$F$500, deployment!$D$2:$D$500,"="&amp;A360, deployment!$D$2:$D$500,"&lt;&gt;"&amp;""),"")</f>
        <v/>
      </c>
      <c r="H360" s="12" t="str">
        <f>IF(A360&lt;&gt;"",SUMIFS(deployment!$G$2:$G$500, deployment!$D$2:$D$500,"="&amp;A360, deployment!$D$2:$D$500,"&lt;&gt;"&amp;""),"")</f>
        <v/>
      </c>
      <c r="I360" s="13" t="str">
        <f>IF(A360&lt;&gt;"",SUMIFS(deployment!$H$2:$H$500, deployment!$D$2:$D$500,"="&amp;A360, deployment!$D$2:$D$500,"&lt;&gt;"&amp;""),"")</f>
        <v/>
      </c>
      <c r="J360" s="15" t="str">
        <f>IF(A360&lt;&gt;"",SUMIFS(deployment!$I$2:$I$500, deployment!$D$2:$D$500,"="&amp;A360, deployment!$D$2:$D$500,"&lt;&gt;"&amp;""),"")</f>
        <v/>
      </c>
      <c r="K360" s="43" t="str">
        <f>IF(A360&lt;&gt;"",SUMIFS(deployment!$J$2:$J$500, deployment!$D$2:$D$500,"="&amp;A360, deployment!$D$2:$D$500,"&lt;&gt;"&amp;""),"")</f>
        <v/>
      </c>
      <c r="L360" s="43" t="str">
        <f>IF(A360&lt;&gt;"",SUMIFS(deployment!$K$2:$K$500, deployment!$D$2:$D$500,"="&amp;A360, deployment!$D$2:$D$500,"&lt;&gt;"&amp;""),"")</f>
        <v/>
      </c>
      <c r="M360" s="43" t="str">
        <f>IF(A360&lt;&gt;"",SUMIFS(deployment!$L$2:$L$500, deployment!$D$2:$D$500,"="&amp;A360, deployment!$D$2:$D$500,"&lt;&gt;"&amp;""),"")</f>
        <v/>
      </c>
      <c r="N360" s="43" t="str">
        <f>IF(A360&lt;&gt;"",SUMIFS(deployment!$M$2:$M$500, deployment!$D$2:$D$500,"="&amp;A360, deployment!$D$2:$D$500,"&lt;&gt;"&amp;""),"")</f>
        <v/>
      </c>
      <c r="O360" s="63"/>
      <c r="P360" s="64" t="str">
        <f t="shared" si="55"/>
        <v/>
      </c>
      <c r="Q360" s="64" t="str">
        <f t="shared" si="56"/>
        <v/>
      </c>
      <c r="R360" s="11" t="str">
        <f t="shared" si="57"/>
        <v/>
      </c>
      <c r="S360" s="11" t="str">
        <f t="shared" si="58"/>
        <v/>
      </c>
      <c r="T360" s="11" t="str">
        <f t="shared" si="59"/>
        <v/>
      </c>
      <c r="U360" s="11" t="str">
        <f t="shared" si="60"/>
        <v/>
      </c>
      <c r="V360" s="11" t="str">
        <f t="shared" si="61"/>
        <v/>
      </c>
      <c r="W360" s="11" t="str">
        <f t="shared" si="62"/>
        <v/>
      </c>
      <c r="X360" s="65" t="str">
        <f t="shared" si="63"/>
        <v/>
      </c>
      <c r="Y360" s="66" t="str">
        <f t="shared" si="64"/>
        <v/>
      </c>
      <c r="Z360" s="67" t="str">
        <f t="shared" si="65"/>
        <v/>
      </c>
      <c r="AA360" s="68" t="str">
        <f>IF(A360&lt;&gt;"", _xlfn.XLOOKUP(A360, node!$C$2:$C$500, node!$J$2:$J$500)*D360/O360, "")</f>
        <v/>
      </c>
      <c r="AB360" s="69" t="str">
        <f>IF(A360&lt;&gt;"", _xlfn.XLOOKUP(A360, node!$C$2:$C$500, node!$K$2:$K$500)*D360/O360, "")</f>
        <v/>
      </c>
      <c r="AC360" s="72" t="str">
        <f>IF(A360&lt;&gt;"",SUMIFS(node!$L$2:$L$500, node!$C$2:$C$500,"="&amp;A360, deployment!$C$2:$C$500,"&lt;&gt;"&amp;""),"")</f>
        <v/>
      </c>
      <c r="AD360" s="72" t="str">
        <f>IF(A360&lt;&gt;"",SUMIFS(node!$M$2:$M$500, node!$C$2:$C$500,"="&amp;A360, deployment!$C$2:$C$500,"&lt;&gt;"&amp;""),"")</f>
        <v/>
      </c>
    </row>
    <row r="361" spans="1:30" ht="15.75" customHeight="1" x14ac:dyDescent="0.25">
      <c r="A361" s="58" t="str">
        <f>IF(ISNONTEXT(node_raw[[#This Row],[Column2]]), "", node_raw[[#This Row],[Column2]])</f>
        <v/>
      </c>
      <c r="B361" s="60" t="str">
        <f>IF(A361&lt;&gt;"", _xlfn.XLOOKUP(A361, node!$C$2:$C$500, node!$D$2:$D$500), "")</f>
        <v/>
      </c>
      <c r="C361" s="61" t="str">
        <f>IF(A361&lt;&gt;"", _xlfn.XLOOKUP(A361, node!$C$2:$C$500, node!$E$2:$E$500), "")</f>
        <v/>
      </c>
      <c r="D361" s="61" t="str">
        <f>IF(A361&lt;&gt;"",COUNTIFS(node!$C$2:$C$500,"="&amp;A361, node!$C$2:$C$500,"&lt;&gt;"&amp;""),"")</f>
        <v/>
      </c>
      <c r="E361" s="62" t="str">
        <f>IF(A361&lt;&gt;"",SUMIFS(node!$F$2:$F$500, node!$C$2:$C$500,"="&amp;A361, node!$C$2:$C$500,"&lt;&gt;"&amp;"")/(B361*D361),"")</f>
        <v/>
      </c>
      <c r="F361" s="77" t="str">
        <f>IF(A361&lt;&gt;"",SUMIFS(node!$H$2:$H$500, node!$C$2:$C$500,"="&amp;A361, node!$C$2:$C$500,"&lt;&gt;"&amp;"")/(C361*D361),"")</f>
        <v/>
      </c>
      <c r="G361" s="75" t="str">
        <f>IF(A361&lt;&gt;"",SUMIFS(deployment!$F$2:$F$500, deployment!$D$2:$D$500,"="&amp;A361, deployment!$D$2:$D$500,"&lt;&gt;"&amp;""),"")</f>
        <v/>
      </c>
      <c r="H361" s="12" t="str">
        <f>IF(A361&lt;&gt;"",SUMIFS(deployment!$G$2:$G$500, deployment!$D$2:$D$500,"="&amp;A361, deployment!$D$2:$D$500,"&lt;&gt;"&amp;""),"")</f>
        <v/>
      </c>
      <c r="I361" s="13" t="str">
        <f>IF(A361&lt;&gt;"",SUMIFS(deployment!$H$2:$H$500, deployment!$D$2:$D$500,"="&amp;A361, deployment!$D$2:$D$500,"&lt;&gt;"&amp;""),"")</f>
        <v/>
      </c>
      <c r="J361" s="15" t="str">
        <f>IF(A361&lt;&gt;"",SUMIFS(deployment!$I$2:$I$500, deployment!$D$2:$D$500,"="&amp;A361, deployment!$D$2:$D$500,"&lt;&gt;"&amp;""),"")</f>
        <v/>
      </c>
      <c r="K361" s="43" t="str">
        <f>IF(A361&lt;&gt;"",SUMIFS(deployment!$J$2:$J$500, deployment!$D$2:$D$500,"="&amp;A361, deployment!$D$2:$D$500,"&lt;&gt;"&amp;""),"")</f>
        <v/>
      </c>
      <c r="L361" s="43" t="str">
        <f>IF(A361&lt;&gt;"",SUMIFS(deployment!$K$2:$K$500, deployment!$D$2:$D$500,"="&amp;A361, deployment!$D$2:$D$500,"&lt;&gt;"&amp;""),"")</f>
        <v/>
      </c>
      <c r="M361" s="43" t="str">
        <f>IF(A361&lt;&gt;"",SUMIFS(deployment!$L$2:$L$500, deployment!$D$2:$D$500,"="&amp;A361, deployment!$D$2:$D$500,"&lt;&gt;"&amp;""),"")</f>
        <v/>
      </c>
      <c r="N361" s="43" t="str">
        <f>IF(A361&lt;&gt;"",SUMIFS(deployment!$M$2:$M$500, deployment!$D$2:$D$500,"="&amp;A361, deployment!$D$2:$D$500,"&lt;&gt;"&amp;""),"")</f>
        <v/>
      </c>
      <c r="O361" s="63"/>
      <c r="P361" s="64" t="str">
        <f t="shared" si="55"/>
        <v/>
      </c>
      <c r="Q361" s="64" t="str">
        <f t="shared" si="56"/>
        <v/>
      </c>
      <c r="R361" s="11" t="str">
        <f t="shared" si="57"/>
        <v/>
      </c>
      <c r="S361" s="11" t="str">
        <f t="shared" si="58"/>
        <v/>
      </c>
      <c r="T361" s="11" t="str">
        <f t="shared" si="59"/>
        <v/>
      </c>
      <c r="U361" s="11" t="str">
        <f t="shared" si="60"/>
        <v/>
      </c>
      <c r="V361" s="11" t="str">
        <f t="shared" si="61"/>
        <v/>
      </c>
      <c r="W361" s="11" t="str">
        <f t="shared" si="62"/>
        <v/>
      </c>
      <c r="X361" s="65" t="str">
        <f t="shared" si="63"/>
        <v/>
      </c>
      <c r="Y361" s="66" t="str">
        <f t="shared" si="64"/>
        <v/>
      </c>
      <c r="Z361" s="67" t="str">
        <f t="shared" si="65"/>
        <v/>
      </c>
      <c r="AA361" s="68" t="str">
        <f>IF(A361&lt;&gt;"", _xlfn.XLOOKUP(A361, node!$C$2:$C$500, node!$J$2:$J$500)*D361/O361, "")</f>
        <v/>
      </c>
      <c r="AB361" s="69" t="str">
        <f>IF(A361&lt;&gt;"", _xlfn.XLOOKUP(A361, node!$C$2:$C$500, node!$K$2:$K$500)*D361/O361, "")</f>
        <v/>
      </c>
      <c r="AC361" s="72" t="str">
        <f>IF(A361&lt;&gt;"",SUMIFS(node!$L$2:$L$500, node!$C$2:$C$500,"="&amp;A361, deployment!$C$2:$C$500,"&lt;&gt;"&amp;""),"")</f>
        <v/>
      </c>
      <c r="AD361" s="72" t="str">
        <f>IF(A361&lt;&gt;"",SUMIFS(node!$M$2:$M$500, node!$C$2:$C$500,"="&amp;A361, deployment!$C$2:$C$500,"&lt;&gt;"&amp;""),"")</f>
        <v/>
      </c>
    </row>
    <row r="362" spans="1:30" ht="15.75" customHeight="1" x14ac:dyDescent="0.25">
      <c r="A362" s="58" t="str">
        <f>IF(ISNONTEXT(node_raw[[#This Row],[Column2]]), "", node_raw[[#This Row],[Column2]])</f>
        <v/>
      </c>
      <c r="B362" s="60" t="str">
        <f>IF(A362&lt;&gt;"", _xlfn.XLOOKUP(A362, node!$C$2:$C$500, node!$D$2:$D$500), "")</f>
        <v/>
      </c>
      <c r="C362" s="61" t="str">
        <f>IF(A362&lt;&gt;"", _xlfn.XLOOKUP(A362, node!$C$2:$C$500, node!$E$2:$E$500), "")</f>
        <v/>
      </c>
      <c r="D362" s="61" t="str">
        <f>IF(A362&lt;&gt;"",COUNTIFS(node!$C$2:$C$500,"="&amp;A362, node!$C$2:$C$500,"&lt;&gt;"&amp;""),"")</f>
        <v/>
      </c>
      <c r="E362" s="62" t="str">
        <f>IF(A362&lt;&gt;"",SUMIFS(node!$F$2:$F$500, node!$C$2:$C$500,"="&amp;A362, node!$C$2:$C$500,"&lt;&gt;"&amp;"")/(B362*D362),"")</f>
        <v/>
      </c>
      <c r="F362" s="77" t="str">
        <f>IF(A362&lt;&gt;"",SUMIFS(node!$H$2:$H$500, node!$C$2:$C$500,"="&amp;A362, node!$C$2:$C$500,"&lt;&gt;"&amp;"")/(C362*D362),"")</f>
        <v/>
      </c>
      <c r="G362" s="75" t="str">
        <f>IF(A362&lt;&gt;"",SUMIFS(deployment!$F$2:$F$500, deployment!$D$2:$D$500,"="&amp;A362, deployment!$D$2:$D$500,"&lt;&gt;"&amp;""),"")</f>
        <v/>
      </c>
      <c r="H362" s="12" t="str">
        <f>IF(A362&lt;&gt;"",SUMIFS(deployment!$G$2:$G$500, deployment!$D$2:$D$500,"="&amp;A362, deployment!$D$2:$D$500,"&lt;&gt;"&amp;""),"")</f>
        <v/>
      </c>
      <c r="I362" s="13" t="str">
        <f>IF(A362&lt;&gt;"",SUMIFS(deployment!$H$2:$H$500, deployment!$D$2:$D$500,"="&amp;A362, deployment!$D$2:$D$500,"&lt;&gt;"&amp;""),"")</f>
        <v/>
      </c>
      <c r="J362" s="15" t="str">
        <f>IF(A362&lt;&gt;"",SUMIFS(deployment!$I$2:$I$500, deployment!$D$2:$D$500,"="&amp;A362, deployment!$D$2:$D$500,"&lt;&gt;"&amp;""),"")</f>
        <v/>
      </c>
      <c r="K362" s="43" t="str">
        <f>IF(A362&lt;&gt;"",SUMIFS(deployment!$J$2:$J$500, deployment!$D$2:$D$500,"="&amp;A362, deployment!$D$2:$D$500,"&lt;&gt;"&amp;""),"")</f>
        <v/>
      </c>
      <c r="L362" s="43" t="str">
        <f>IF(A362&lt;&gt;"",SUMIFS(deployment!$K$2:$K$500, deployment!$D$2:$D$500,"="&amp;A362, deployment!$D$2:$D$500,"&lt;&gt;"&amp;""),"")</f>
        <v/>
      </c>
      <c r="M362" s="43" t="str">
        <f>IF(A362&lt;&gt;"",SUMIFS(deployment!$L$2:$L$500, deployment!$D$2:$D$500,"="&amp;A362, deployment!$D$2:$D$500,"&lt;&gt;"&amp;""),"")</f>
        <v/>
      </c>
      <c r="N362" s="43" t="str">
        <f>IF(A362&lt;&gt;"",SUMIFS(deployment!$M$2:$M$500, deployment!$D$2:$D$500,"="&amp;A362, deployment!$D$2:$D$500,"&lt;&gt;"&amp;""),"")</f>
        <v/>
      </c>
      <c r="O362" s="63"/>
      <c r="P362" s="64" t="str">
        <f t="shared" si="55"/>
        <v/>
      </c>
      <c r="Q362" s="64" t="str">
        <f t="shared" si="56"/>
        <v/>
      </c>
      <c r="R362" s="11" t="str">
        <f t="shared" si="57"/>
        <v/>
      </c>
      <c r="S362" s="11" t="str">
        <f t="shared" si="58"/>
        <v/>
      </c>
      <c r="T362" s="11" t="str">
        <f t="shared" si="59"/>
        <v/>
      </c>
      <c r="U362" s="11" t="str">
        <f t="shared" si="60"/>
        <v/>
      </c>
      <c r="V362" s="11" t="str">
        <f t="shared" si="61"/>
        <v/>
      </c>
      <c r="W362" s="11" t="str">
        <f t="shared" si="62"/>
        <v/>
      </c>
      <c r="X362" s="65" t="str">
        <f t="shared" si="63"/>
        <v/>
      </c>
      <c r="Y362" s="66" t="str">
        <f t="shared" si="64"/>
        <v/>
      </c>
      <c r="Z362" s="67" t="str">
        <f t="shared" si="65"/>
        <v/>
      </c>
      <c r="AA362" s="68" t="str">
        <f>IF(A362&lt;&gt;"", _xlfn.XLOOKUP(A362, node!$C$2:$C$500, node!$J$2:$J$500)*D362/O362, "")</f>
        <v/>
      </c>
      <c r="AB362" s="69" t="str">
        <f>IF(A362&lt;&gt;"", _xlfn.XLOOKUP(A362, node!$C$2:$C$500, node!$K$2:$K$500)*D362/O362, "")</f>
        <v/>
      </c>
      <c r="AC362" s="72" t="str">
        <f>IF(A362&lt;&gt;"",SUMIFS(node!$L$2:$L$500, node!$C$2:$C$500,"="&amp;A362, deployment!$C$2:$C$500,"&lt;&gt;"&amp;""),"")</f>
        <v/>
      </c>
      <c r="AD362" s="72" t="str">
        <f>IF(A362&lt;&gt;"",SUMIFS(node!$M$2:$M$500, node!$C$2:$C$500,"="&amp;A362, deployment!$C$2:$C$500,"&lt;&gt;"&amp;""),"")</f>
        <v/>
      </c>
    </row>
    <row r="363" spans="1:30" ht="15.75" customHeight="1" x14ac:dyDescent="0.25">
      <c r="A363" s="58" t="str">
        <f>IF(ISNONTEXT(node_raw[[#This Row],[Column2]]), "", node_raw[[#This Row],[Column2]])</f>
        <v/>
      </c>
      <c r="B363" s="60" t="str">
        <f>IF(A363&lt;&gt;"", _xlfn.XLOOKUP(A363, node!$C$2:$C$500, node!$D$2:$D$500), "")</f>
        <v/>
      </c>
      <c r="C363" s="61" t="str">
        <f>IF(A363&lt;&gt;"", _xlfn.XLOOKUP(A363, node!$C$2:$C$500, node!$E$2:$E$500), "")</f>
        <v/>
      </c>
      <c r="D363" s="61" t="str">
        <f>IF(A363&lt;&gt;"",COUNTIFS(node!$C$2:$C$500,"="&amp;A363, node!$C$2:$C$500,"&lt;&gt;"&amp;""),"")</f>
        <v/>
      </c>
      <c r="E363" s="62" t="str">
        <f>IF(A363&lt;&gt;"",SUMIFS(node!$F$2:$F$500, node!$C$2:$C$500,"="&amp;A363, node!$C$2:$C$500,"&lt;&gt;"&amp;"")/(B363*D363),"")</f>
        <v/>
      </c>
      <c r="F363" s="77" t="str">
        <f>IF(A363&lt;&gt;"",SUMIFS(node!$H$2:$H$500, node!$C$2:$C$500,"="&amp;A363, node!$C$2:$C$500,"&lt;&gt;"&amp;"")/(C363*D363),"")</f>
        <v/>
      </c>
      <c r="G363" s="75" t="str">
        <f>IF(A363&lt;&gt;"",SUMIFS(deployment!$F$2:$F$500, deployment!$D$2:$D$500,"="&amp;A363, deployment!$D$2:$D$500,"&lt;&gt;"&amp;""),"")</f>
        <v/>
      </c>
      <c r="H363" s="12" t="str">
        <f>IF(A363&lt;&gt;"",SUMIFS(deployment!$G$2:$G$500, deployment!$D$2:$D$500,"="&amp;A363, deployment!$D$2:$D$500,"&lt;&gt;"&amp;""),"")</f>
        <v/>
      </c>
      <c r="I363" s="13" t="str">
        <f>IF(A363&lt;&gt;"",SUMIFS(deployment!$H$2:$H$500, deployment!$D$2:$D$500,"="&amp;A363, deployment!$D$2:$D$500,"&lt;&gt;"&amp;""),"")</f>
        <v/>
      </c>
      <c r="J363" s="15" t="str">
        <f>IF(A363&lt;&gt;"",SUMIFS(deployment!$I$2:$I$500, deployment!$D$2:$D$500,"="&amp;A363, deployment!$D$2:$D$500,"&lt;&gt;"&amp;""),"")</f>
        <v/>
      </c>
      <c r="K363" s="43" t="str">
        <f>IF(A363&lt;&gt;"",SUMIFS(deployment!$J$2:$J$500, deployment!$D$2:$D$500,"="&amp;A363, deployment!$D$2:$D$500,"&lt;&gt;"&amp;""),"")</f>
        <v/>
      </c>
      <c r="L363" s="43" t="str">
        <f>IF(A363&lt;&gt;"",SUMIFS(deployment!$K$2:$K$500, deployment!$D$2:$D$500,"="&amp;A363, deployment!$D$2:$D$500,"&lt;&gt;"&amp;""),"")</f>
        <v/>
      </c>
      <c r="M363" s="43" t="str">
        <f>IF(A363&lt;&gt;"",SUMIFS(deployment!$L$2:$L$500, deployment!$D$2:$D$500,"="&amp;A363, deployment!$D$2:$D$500,"&lt;&gt;"&amp;""),"")</f>
        <v/>
      </c>
      <c r="N363" s="43" t="str">
        <f>IF(A363&lt;&gt;"",SUMIFS(deployment!$M$2:$M$500, deployment!$D$2:$D$500,"="&amp;A363, deployment!$D$2:$D$500,"&lt;&gt;"&amp;""),"")</f>
        <v/>
      </c>
      <c r="O363" s="63"/>
      <c r="P363" s="64" t="str">
        <f t="shared" si="55"/>
        <v/>
      </c>
      <c r="Q363" s="64" t="str">
        <f t="shared" si="56"/>
        <v/>
      </c>
      <c r="R363" s="11" t="str">
        <f t="shared" si="57"/>
        <v/>
      </c>
      <c r="S363" s="11" t="str">
        <f t="shared" si="58"/>
        <v/>
      </c>
      <c r="T363" s="11" t="str">
        <f t="shared" si="59"/>
        <v/>
      </c>
      <c r="U363" s="11" t="str">
        <f t="shared" si="60"/>
        <v/>
      </c>
      <c r="V363" s="11" t="str">
        <f t="shared" si="61"/>
        <v/>
      </c>
      <c r="W363" s="11" t="str">
        <f t="shared" si="62"/>
        <v/>
      </c>
      <c r="X363" s="65" t="str">
        <f t="shared" si="63"/>
        <v/>
      </c>
      <c r="Y363" s="66" t="str">
        <f t="shared" si="64"/>
        <v/>
      </c>
      <c r="Z363" s="67" t="str">
        <f t="shared" si="65"/>
        <v/>
      </c>
      <c r="AA363" s="68" t="str">
        <f>IF(A363&lt;&gt;"", _xlfn.XLOOKUP(A363, node!$C$2:$C$500, node!$J$2:$J$500)*D363/O363, "")</f>
        <v/>
      </c>
      <c r="AB363" s="69" t="str">
        <f>IF(A363&lt;&gt;"", _xlfn.XLOOKUP(A363, node!$C$2:$C$500, node!$K$2:$K$500)*D363/O363, "")</f>
        <v/>
      </c>
      <c r="AC363" s="72" t="str">
        <f>IF(A363&lt;&gt;"",SUMIFS(node!$L$2:$L$500, node!$C$2:$C$500,"="&amp;A363, deployment!$C$2:$C$500,"&lt;&gt;"&amp;""),"")</f>
        <v/>
      </c>
      <c r="AD363" s="72" t="str">
        <f>IF(A363&lt;&gt;"",SUMIFS(node!$M$2:$M$500, node!$C$2:$C$500,"="&amp;A363, deployment!$C$2:$C$500,"&lt;&gt;"&amp;""),"")</f>
        <v/>
      </c>
    </row>
    <row r="364" spans="1:30" ht="15.75" customHeight="1" x14ac:dyDescent="0.25">
      <c r="A364" s="58" t="str">
        <f>IF(ISNONTEXT(node_raw[[#This Row],[Column2]]), "", node_raw[[#This Row],[Column2]])</f>
        <v/>
      </c>
      <c r="B364" s="60" t="str">
        <f>IF(A364&lt;&gt;"", _xlfn.XLOOKUP(A364, node!$C$2:$C$500, node!$D$2:$D$500), "")</f>
        <v/>
      </c>
      <c r="C364" s="61" t="str">
        <f>IF(A364&lt;&gt;"", _xlfn.XLOOKUP(A364, node!$C$2:$C$500, node!$E$2:$E$500), "")</f>
        <v/>
      </c>
      <c r="D364" s="61" t="str">
        <f>IF(A364&lt;&gt;"",COUNTIFS(node!$C$2:$C$500,"="&amp;A364, node!$C$2:$C$500,"&lt;&gt;"&amp;""),"")</f>
        <v/>
      </c>
      <c r="E364" s="62" t="str">
        <f>IF(A364&lt;&gt;"",SUMIFS(node!$F$2:$F$500, node!$C$2:$C$500,"="&amp;A364, node!$C$2:$C$500,"&lt;&gt;"&amp;"")/(B364*D364),"")</f>
        <v/>
      </c>
      <c r="F364" s="77" t="str">
        <f>IF(A364&lt;&gt;"",SUMIFS(node!$H$2:$H$500, node!$C$2:$C$500,"="&amp;A364, node!$C$2:$C$500,"&lt;&gt;"&amp;"")/(C364*D364),"")</f>
        <v/>
      </c>
      <c r="G364" s="75" t="str">
        <f>IF(A364&lt;&gt;"",SUMIFS(deployment!$F$2:$F$500, deployment!$D$2:$D$500,"="&amp;A364, deployment!$D$2:$D$500,"&lt;&gt;"&amp;""),"")</f>
        <v/>
      </c>
      <c r="H364" s="12" t="str">
        <f>IF(A364&lt;&gt;"",SUMIFS(deployment!$G$2:$G$500, deployment!$D$2:$D$500,"="&amp;A364, deployment!$D$2:$D$500,"&lt;&gt;"&amp;""),"")</f>
        <v/>
      </c>
      <c r="I364" s="13" t="str">
        <f>IF(A364&lt;&gt;"",SUMIFS(deployment!$H$2:$H$500, deployment!$D$2:$D$500,"="&amp;A364, deployment!$D$2:$D$500,"&lt;&gt;"&amp;""),"")</f>
        <v/>
      </c>
      <c r="J364" s="15" t="str">
        <f>IF(A364&lt;&gt;"",SUMIFS(deployment!$I$2:$I$500, deployment!$D$2:$D$500,"="&amp;A364, deployment!$D$2:$D$500,"&lt;&gt;"&amp;""),"")</f>
        <v/>
      </c>
      <c r="K364" s="43" t="str">
        <f>IF(A364&lt;&gt;"",SUMIFS(deployment!$J$2:$J$500, deployment!$D$2:$D$500,"="&amp;A364, deployment!$D$2:$D$500,"&lt;&gt;"&amp;""),"")</f>
        <v/>
      </c>
      <c r="L364" s="43" t="str">
        <f>IF(A364&lt;&gt;"",SUMIFS(deployment!$K$2:$K$500, deployment!$D$2:$D$500,"="&amp;A364, deployment!$D$2:$D$500,"&lt;&gt;"&amp;""),"")</f>
        <v/>
      </c>
      <c r="M364" s="43" t="str">
        <f>IF(A364&lt;&gt;"",SUMIFS(deployment!$L$2:$L$500, deployment!$D$2:$D$500,"="&amp;A364, deployment!$D$2:$D$500,"&lt;&gt;"&amp;""),"")</f>
        <v/>
      </c>
      <c r="N364" s="43" t="str">
        <f>IF(A364&lt;&gt;"",SUMIFS(deployment!$M$2:$M$500, deployment!$D$2:$D$500,"="&amp;A364, deployment!$D$2:$D$500,"&lt;&gt;"&amp;""),"")</f>
        <v/>
      </c>
      <c r="O364" s="63"/>
      <c r="P364" s="64" t="str">
        <f t="shared" si="55"/>
        <v/>
      </c>
      <c r="Q364" s="64" t="str">
        <f t="shared" si="56"/>
        <v/>
      </c>
      <c r="R364" s="11" t="str">
        <f t="shared" si="57"/>
        <v/>
      </c>
      <c r="S364" s="11" t="str">
        <f t="shared" si="58"/>
        <v/>
      </c>
      <c r="T364" s="11" t="str">
        <f t="shared" si="59"/>
        <v/>
      </c>
      <c r="U364" s="11" t="str">
        <f t="shared" si="60"/>
        <v/>
      </c>
      <c r="V364" s="11" t="str">
        <f t="shared" si="61"/>
        <v/>
      </c>
      <c r="W364" s="11" t="str">
        <f t="shared" si="62"/>
        <v/>
      </c>
      <c r="X364" s="65" t="str">
        <f t="shared" si="63"/>
        <v/>
      </c>
      <c r="Y364" s="66" t="str">
        <f t="shared" si="64"/>
        <v/>
      </c>
      <c r="Z364" s="67" t="str">
        <f t="shared" si="65"/>
        <v/>
      </c>
      <c r="AA364" s="68" t="str">
        <f>IF(A364&lt;&gt;"", _xlfn.XLOOKUP(A364, node!$C$2:$C$500, node!$J$2:$J$500)*D364/O364, "")</f>
        <v/>
      </c>
      <c r="AB364" s="69" t="str">
        <f>IF(A364&lt;&gt;"", _xlfn.XLOOKUP(A364, node!$C$2:$C$500, node!$K$2:$K$500)*D364/O364, "")</f>
        <v/>
      </c>
      <c r="AC364" s="72" t="str">
        <f>IF(A364&lt;&gt;"",SUMIFS(node!$L$2:$L$500, node!$C$2:$C$500,"="&amp;A364, deployment!$C$2:$C$500,"&lt;&gt;"&amp;""),"")</f>
        <v/>
      </c>
      <c r="AD364" s="72" t="str">
        <f>IF(A364&lt;&gt;"",SUMIFS(node!$M$2:$M$500, node!$C$2:$C$500,"="&amp;A364, deployment!$C$2:$C$500,"&lt;&gt;"&amp;""),"")</f>
        <v/>
      </c>
    </row>
    <row r="365" spans="1:30" ht="15.75" customHeight="1" x14ac:dyDescent="0.25">
      <c r="A365" s="58" t="str">
        <f>IF(ISNONTEXT(node_raw[[#This Row],[Column2]]), "", node_raw[[#This Row],[Column2]])</f>
        <v/>
      </c>
      <c r="B365" s="60" t="str">
        <f>IF(A365&lt;&gt;"", _xlfn.XLOOKUP(A365, node!$C$2:$C$500, node!$D$2:$D$500), "")</f>
        <v/>
      </c>
      <c r="C365" s="61" t="str">
        <f>IF(A365&lt;&gt;"", _xlfn.XLOOKUP(A365, node!$C$2:$C$500, node!$E$2:$E$500), "")</f>
        <v/>
      </c>
      <c r="D365" s="61" t="str">
        <f>IF(A365&lt;&gt;"",COUNTIFS(node!$C$2:$C$500,"="&amp;A365, node!$C$2:$C$500,"&lt;&gt;"&amp;""),"")</f>
        <v/>
      </c>
      <c r="E365" s="62" t="str">
        <f>IF(A365&lt;&gt;"",SUMIFS(node!$F$2:$F$500, node!$C$2:$C$500,"="&amp;A365, node!$C$2:$C$500,"&lt;&gt;"&amp;"")/(B365*D365),"")</f>
        <v/>
      </c>
      <c r="F365" s="77" t="str">
        <f>IF(A365&lt;&gt;"",SUMIFS(node!$H$2:$H$500, node!$C$2:$C$500,"="&amp;A365, node!$C$2:$C$500,"&lt;&gt;"&amp;"")/(C365*D365),"")</f>
        <v/>
      </c>
      <c r="G365" s="75" t="str">
        <f>IF(A365&lt;&gt;"",SUMIFS(deployment!$F$2:$F$500, deployment!$D$2:$D$500,"="&amp;A365, deployment!$D$2:$D$500,"&lt;&gt;"&amp;""),"")</f>
        <v/>
      </c>
      <c r="H365" s="12" t="str">
        <f>IF(A365&lt;&gt;"",SUMIFS(deployment!$G$2:$G$500, deployment!$D$2:$D$500,"="&amp;A365, deployment!$D$2:$D$500,"&lt;&gt;"&amp;""),"")</f>
        <v/>
      </c>
      <c r="I365" s="13" t="str">
        <f>IF(A365&lt;&gt;"",SUMIFS(deployment!$H$2:$H$500, deployment!$D$2:$D$500,"="&amp;A365, deployment!$D$2:$D$500,"&lt;&gt;"&amp;""),"")</f>
        <v/>
      </c>
      <c r="J365" s="15" t="str">
        <f>IF(A365&lt;&gt;"",SUMIFS(deployment!$I$2:$I$500, deployment!$D$2:$D$500,"="&amp;A365, deployment!$D$2:$D$500,"&lt;&gt;"&amp;""),"")</f>
        <v/>
      </c>
      <c r="K365" s="43" t="str">
        <f>IF(A365&lt;&gt;"",SUMIFS(deployment!$J$2:$J$500, deployment!$D$2:$D$500,"="&amp;A365, deployment!$D$2:$D$500,"&lt;&gt;"&amp;""),"")</f>
        <v/>
      </c>
      <c r="L365" s="43" t="str">
        <f>IF(A365&lt;&gt;"",SUMIFS(deployment!$K$2:$K$500, deployment!$D$2:$D$500,"="&amp;A365, deployment!$D$2:$D$500,"&lt;&gt;"&amp;""),"")</f>
        <v/>
      </c>
      <c r="M365" s="43" t="str">
        <f>IF(A365&lt;&gt;"",SUMIFS(deployment!$L$2:$L$500, deployment!$D$2:$D$500,"="&amp;A365, deployment!$D$2:$D$500,"&lt;&gt;"&amp;""),"")</f>
        <v/>
      </c>
      <c r="N365" s="43" t="str">
        <f>IF(A365&lt;&gt;"",SUMIFS(deployment!$M$2:$M$500, deployment!$D$2:$D$500,"="&amp;A365, deployment!$D$2:$D$500,"&lt;&gt;"&amp;""),"")</f>
        <v/>
      </c>
      <c r="O365" s="63"/>
      <c r="P365" s="64" t="str">
        <f t="shared" si="55"/>
        <v/>
      </c>
      <c r="Q365" s="64" t="str">
        <f t="shared" si="56"/>
        <v/>
      </c>
      <c r="R365" s="11" t="str">
        <f t="shared" si="57"/>
        <v/>
      </c>
      <c r="S365" s="11" t="str">
        <f t="shared" si="58"/>
        <v/>
      </c>
      <c r="T365" s="11" t="str">
        <f t="shared" si="59"/>
        <v/>
      </c>
      <c r="U365" s="11" t="str">
        <f t="shared" si="60"/>
        <v/>
      </c>
      <c r="V365" s="11" t="str">
        <f t="shared" si="61"/>
        <v/>
      </c>
      <c r="W365" s="11" t="str">
        <f t="shared" si="62"/>
        <v/>
      </c>
      <c r="X365" s="65" t="str">
        <f t="shared" si="63"/>
        <v/>
      </c>
      <c r="Y365" s="66" t="str">
        <f t="shared" si="64"/>
        <v/>
      </c>
      <c r="Z365" s="67" t="str">
        <f t="shared" si="65"/>
        <v/>
      </c>
      <c r="AA365" s="68" t="str">
        <f>IF(A365&lt;&gt;"", _xlfn.XLOOKUP(A365, node!$C$2:$C$500, node!$J$2:$J$500)*D365/O365, "")</f>
        <v/>
      </c>
      <c r="AB365" s="69" t="str">
        <f>IF(A365&lt;&gt;"", _xlfn.XLOOKUP(A365, node!$C$2:$C$500, node!$K$2:$K$500)*D365/O365, "")</f>
        <v/>
      </c>
      <c r="AC365" s="72" t="str">
        <f>IF(A365&lt;&gt;"",SUMIFS(node!$L$2:$L$500, node!$C$2:$C$500,"="&amp;A365, deployment!$C$2:$C$500,"&lt;&gt;"&amp;""),"")</f>
        <v/>
      </c>
      <c r="AD365" s="72" t="str">
        <f>IF(A365&lt;&gt;"",SUMIFS(node!$M$2:$M$500, node!$C$2:$C$500,"="&amp;A365, deployment!$C$2:$C$500,"&lt;&gt;"&amp;""),"")</f>
        <v/>
      </c>
    </row>
    <row r="366" spans="1:30" ht="15.75" customHeight="1" x14ac:dyDescent="0.25">
      <c r="A366" s="58" t="str">
        <f>IF(ISNONTEXT(node_raw[[#This Row],[Column2]]), "", node_raw[[#This Row],[Column2]])</f>
        <v/>
      </c>
      <c r="B366" s="60" t="str">
        <f>IF(A366&lt;&gt;"", _xlfn.XLOOKUP(A366, node!$C$2:$C$500, node!$D$2:$D$500), "")</f>
        <v/>
      </c>
      <c r="C366" s="61" t="str">
        <f>IF(A366&lt;&gt;"", _xlfn.XLOOKUP(A366, node!$C$2:$C$500, node!$E$2:$E$500), "")</f>
        <v/>
      </c>
      <c r="D366" s="61" t="str">
        <f>IF(A366&lt;&gt;"",COUNTIFS(node!$C$2:$C$500,"="&amp;A366, node!$C$2:$C$500,"&lt;&gt;"&amp;""),"")</f>
        <v/>
      </c>
      <c r="E366" s="62" t="str">
        <f>IF(A366&lt;&gt;"",SUMIFS(node!$F$2:$F$500, node!$C$2:$C$500,"="&amp;A366, node!$C$2:$C$500,"&lt;&gt;"&amp;"")/(B366*D366),"")</f>
        <v/>
      </c>
      <c r="F366" s="77" t="str">
        <f>IF(A366&lt;&gt;"",SUMIFS(node!$H$2:$H$500, node!$C$2:$C$500,"="&amp;A366, node!$C$2:$C$500,"&lt;&gt;"&amp;"")/(C366*D366),"")</f>
        <v/>
      </c>
      <c r="G366" s="75" t="str">
        <f>IF(A366&lt;&gt;"",SUMIFS(deployment!$F$2:$F$500, deployment!$D$2:$D$500,"="&amp;A366, deployment!$D$2:$D$500,"&lt;&gt;"&amp;""),"")</f>
        <v/>
      </c>
      <c r="H366" s="12" t="str">
        <f>IF(A366&lt;&gt;"",SUMIFS(deployment!$G$2:$G$500, deployment!$D$2:$D$500,"="&amp;A366, deployment!$D$2:$D$500,"&lt;&gt;"&amp;""),"")</f>
        <v/>
      </c>
      <c r="I366" s="13" t="str">
        <f>IF(A366&lt;&gt;"",SUMIFS(deployment!$H$2:$H$500, deployment!$D$2:$D$500,"="&amp;A366, deployment!$D$2:$D$500,"&lt;&gt;"&amp;""),"")</f>
        <v/>
      </c>
      <c r="J366" s="15" t="str">
        <f>IF(A366&lt;&gt;"",SUMIFS(deployment!$I$2:$I$500, deployment!$D$2:$D$500,"="&amp;A366, deployment!$D$2:$D$500,"&lt;&gt;"&amp;""),"")</f>
        <v/>
      </c>
      <c r="K366" s="43" t="str">
        <f>IF(A366&lt;&gt;"",SUMIFS(deployment!$J$2:$J$500, deployment!$D$2:$D$500,"="&amp;A366, deployment!$D$2:$D$500,"&lt;&gt;"&amp;""),"")</f>
        <v/>
      </c>
      <c r="L366" s="43" t="str">
        <f>IF(A366&lt;&gt;"",SUMIFS(deployment!$K$2:$K$500, deployment!$D$2:$D$500,"="&amp;A366, deployment!$D$2:$D$500,"&lt;&gt;"&amp;""),"")</f>
        <v/>
      </c>
      <c r="M366" s="43" t="str">
        <f>IF(A366&lt;&gt;"",SUMIFS(deployment!$L$2:$L$500, deployment!$D$2:$D$500,"="&amp;A366, deployment!$D$2:$D$500,"&lt;&gt;"&amp;""),"")</f>
        <v/>
      </c>
      <c r="N366" s="43" t="str">
        <f>IF(A366&lt;&gt;"",SUMIFS(deployment!$M$2:$M$500, deployment!$D$2:$D$500,"="&amp;A366, deployment!$D$2:$D$500,"&lt;&gt;"&amp;""),"")</f>
        <v/>
      </c>
      <c r="O366" s="63"/>
      <c r="P366" s="64" t="str">
        <f t="shared" si="55"/>
        <v/>
      </c>
      <c r="Q366" s="64" t="str">
        <f t="shared" si="56"/>
        <v/>
      </c>
      <c r="R366" s="11" t="str">
        <f t="shared" si="57"/>
        <v/>
      </c>
      <c r="S366" s="11" t="str">
        <f t="shared" si="58"/>
        <v/>
      </c>
      <c r="T366" s="11" t="str">
        <f t="shared" si="59"/>
        <v/>
      </c>
      <c r="U366" s="11" t="str">
        <f t="shared" si="60"/>
        <v/>
      </c>
      <c r="V366" s="11" t="str">
        <f t="shared" si="61"/>
        <v/>
      </c>
      <c r="W366" s="11" t="str">
        <f t="shared" si="62"/>
        <v/>
      </c>
      <c r="X366" s="65" t="str">
        <f t="shared" si="63"/>
        <v/>
      </c>
      <c r="Y366" s="66" t="str">
        <f t="shared" si="64"/>
        <v/>
      </c>
      <c r="Z366" s="67" t="str">
        <f t="shared" si="65"/>
        <v/>
      </c>
      <c r="AA366" s="68" t="str">
        <f>IF(A366&lt;&gt;"", _xlfn.XLOOKUP(A366, node!$C$2:$C$500, node!$J$2:$J$500)*D366/O366, "")</f>
        <v/>
      </c>
      <c r="AB366" s="69" t="str">
        <f>IF(A366&lt;&gt;"", _xlfn.XLOOKUP(A366, node!$C$2:$C$500, node!$K$2:$K$500)*D366/O366, "")</f>
        <v/>
      </c>
      <c r="AC366" s="72" t="str">
        <f>IF(A366&lt;&gt;"",SUMIFS(node!$L$2:$L$500, node!$C$2:$C$500,"="&amp;A366, deployment!$C$2:$C$500,"&lt;&gt;"&amp;""),"")</f>
        <v/>
      </c>
      <c r="AD366" s="72" t="str">
        <f>IF(A366&lt;&gt;"",SUMIFS(node!$M$2:$M$500, node!$C$2:$C$500,"="&amp;A366, deployment!$C$2:$C$500,"&lt;&gt;"&amp;""),"")</f>
        <v/>
      </c>
    </row>
    <row r="367" spans="1:30" ht="15.75" customHeight="1" x14ac:dyDescent="0.25">
      <c r="A367" s="58" t="str">
        <f>IF(ISNONTEXT(node_raw[[#This Row],[Column2]]), "", node_raw[[#This Row],[Column2]])</f>
        <v/>
      </c>
      <c r="B367" s="60" t="str">
        <f>IF(A367&lt;&gt;"", _xlfn.XLOOKUP(A367, node!$C$2:$C$500, node!$D$2:$D$500), "")</f>
        <v/>
      </c>
      <c r="C367" s="61" t="str">
        <f>IF(A367&lt;&gt;"", _xlfn.XLOOKUP(A367, node!$C$2:$C$500, node!$E$2:$E$500), "")</f>
        <v/>
      </c>
      <c r="D367" s="61" t="str">
        <f>IF(A367&lt;&gt;"",COUNTIFS(node!$C$2:$C$500,"="&amp;A367, node!$C$2:$C$500,"&lt;&gt;"&amp;""),"")</f>
        <v/>
      </c>
      <c r="E367" s="62" t="str">
        <f>IF(A367&lt;&gt;"",SUMIFS(node!$F$2:$F$500, node!$C$2:$C$500,"="&amp;A367, node!$C$2:$C$500,"&lt;&gt;"&amp;"")/(B367*D367),"")</f>
        <v/>
      </c>
      <c r="F367" s="77" t="str">
        <f>IF(A367&lt;&gt;"",SUMIFS(node!$H$2:$H$500, node!$C$2:$C$500,"="&amp;A367, node!$C$2:$C$500,"&lt;&gt;"&amp;"")/(C367*D367),"")</f>
        <v/>
      </c>
      <c r="G367" s="75" t="str">
        <f>IF(A367&lt;&gt;"",SUMIFS(deployment!$F$2:$F$500, deployment!$D$2:$D$500,"="&amp;A367, deployment!$D$2:$D$500,"&lt;&gt;"&amp;""),"")</f>
        <v/>
      </c>
      <c r="H367" s="12" t="str">
        <f>IF(A367&lt;&gt;"",SUMIFS(deployment!$G$2:$G$500, deployment!$D$2:$D$500,"="&amp;A367, deployment!$D$2:$D$500,"&lt;&gt;"&amp;""),"")</f>
        <v/>
      </c>
      <c r="I367" s="13" t="str">
        <f>IF(A367&lt;&gt;"",SUMIFS(deployment!$H$2:$H$500, deployment!$D$2:$D$500,"="&amp;A367, deployment!$D$2:$D$500,"&lt;&gt;"&amp;""),"")</f>
        <v/>
      </c>
      <c r="J367" s="15" t="str">
        <f>IF(A367&lt;&gt;"",SUMIFS(deployment!$I$2:$I$500, deployment!$D$2:$D$500,"="&amp;A367, deployment!$D$2:$D$500,"&lt;&gt;"&amp;""),"")</f>
        <v/>
      </c>
      <c r="K367" s="43" t="str">
        <f>IF(A367&lt;&gt;"",SUMIFS(deployment!$J$2:$J$500, deployment!$D$2:$D$500,"="&amp;A367, deployment!$D$2:$D$500,"&lt;&gt;"&amp;""),"")</f>
        <v/>
      </c>
      <c r="L367" s="43" t="str">
        <f>IF(A367&lt;&gt;"",SUMIFS(deployment!$K$2:$K$500, deployment!$D$2:$D$500,"="&amp;A367, deployment!$D$2:$D$500,"&lt;&gt;"&amp;""),"")</f>
        <v/>
      </c>
      <c r="M367" s="43" t="str">
        <f>IF(A367&lt;&gt;"",SUMIFS(deployment!$L$2:$L$500, deployment!$D$2:$D$500,"="&amp;A367, deployment!$D$2:$D$500,"&lt;&gt;"&amp;""),"")</f>
        <v/>
      </c>
      <c r="N367" s="43" t="str">
        <f>IF(A367&lt;&gt;"",SUMIFS(deployment!$M$2:$M$500, deployment!$D$2:$D$500,"="&amp;A367, deployment!$D$2:$D$500,"&lt;&gt;"&amp;""),"")</f>
        <v/>
      </c>
      <c r="O367" s="63"/>
      <c r="P367" s="64" t="str">
        <f t="shared" si="55"/>
        <v/>
      </c>
      <c r="Q367" s="64" t="str">
        <f t="shared" si="56"/>
        <v/>
      </c>
      <c r="R367" s="11" t="str">
        <f t="shared" si="57"/>
        <v/>
      </c>
      <c r="S367" s="11" t="str">
        <f t="shared" si="58"/>
        <v/>
      </c>
      <c r="T367" s="11" t="str">
        <f t="shared" si="59"/>
        <v/>
      </c>
      <c r="U367" s="11" t="str">
        <f t="shared" si="60"/>
        <v/>
      </c>
      <c r="V367" s="11" t="str">
        <f t="shared" si="61"/>
        <v/>
      </c>
      <c r="W367" s="11" t="str">
        <f t="shared" si="62"/>
        <v/>
      </c>
      <c r="X367" s="65" t="str">
        <f t="shared" si="63"/>
        <v/>
      </c>
      <c r="Y367" s="66" t="str">
        <f t="shared" si="64"/>
        <v/>
      </c>
      <c r="Z367" s="67" t="str">
        <f t="shared" si="65"/>
        <v/>
      </c>
      <c r="AA367" s="68" t="str">
        <f>IF(A367&lt;&gt;"", _xlfn.XLOOKUP(A367, node!$C$2:$C$500, node!$J$2:$J$500)*D367/O367, "")</f>
        <v/>
      </c>
      <c r="AB367" s="69" t="str">
        <f>IF(A367&lt;&gt;"", _xlfn.XLOOKUP(A367, node!$C$2:$C$500, node!$K$2:$K$500)*D367/O367, "")</f>
        <v/>
      </c>
      <c r="AC367" s="72" t="str">
        <f>IF(A367&lt;&gt;"",SUMIFS(node!$L$2:$L$500, node!$C$2:$C$500,"="&amp;A367, deployment!$C$2:$C$500,"&lt;&gt;"&amp;""),"")</f>
        <v/>
      </c>
      <c r="AD367" s="72" t="str">
        <f>IF(A367&lt;&gt;"",SUMIFS(node!$M$2:$M$500, node!$C$2:$C$500,"="&amp;A367, deployment!$C$2:$C$500,"&lt;&gt;"&amp;""),"")</f>
        <v/>
      </c>
    </row>
    <row r="368" spans="1:30" ht="15.75" customHeight="1" x14ac:dyDescent="0.25">
      <c r="A368" s="58" t="str">
        <f>IF(ISNONTEXT(node_raw[[#This Row],[Column2]]), "", node_raw[[#This Row],[Column2]])</f>
        <v/>
      </c>
      <c r="B368" s="60" t="str">
        <f>IF(A368&lt;&gt;"", _xlfn.XLOOKUP(A368, node!$C$2:$C$500, node!$D$2:$D$500), "")</f>
        <v/>
      </c>
      <c r="C368" s="61" t="str">
        <f>IF(A368&lt;&gt;"", _xlfn.XLOOKUP(A368, node!$C$2:$C$500, node!$E$2:$E$500), "")</f>
        <v/>
      </c>
      <c r="D368" s="61" t="str">
        <f>IF(A368&lt;&gt;"",COUNTIFS(node!$C$2:$C$500,"="&amp;A368, node!$C$2:$C$500,"&lt;&gt;"&amp;""),"")</f>
        <v/>
      </c>
      <c r="E368" s="62" t="str">
        <f>IF(A368&lt;&gt;"",SUMIFS(node!$F$2:$F$500, node!$C$2:$C$500,"="&amp;A368, node!$C$2:$C$500,"&lt;&gt;"&amp;"")/(B368*D368),"")</f>
        <v/>
      </c>
      <c r="F368" s="77" t="str">
        <f>IF(A368&lt;&gt;"",SUMIFS(node!$H$2:$H$500, node!$C$2:$C$500,"="&amp;A368, node!$C$2:$C$500,"&lt;&gt;"&amp;"")/(C368*D368),"")</f>
        <v/>
      </c>
      <c r="G368" s="75" t="str">
        <f>IF(A368&lt;&gt;"",SUMIFS(deployment!$F$2:$F$500, deployment!$D$2:$D$500,"="&amp;A368, deployment!$D$2:$D$500,"&lt;&gt;"&amp;""),"")</f>
        <v/>
      </c>
      <c r="H368" s="12" t="str">
        <f>IF(A368&lt;&gt;"",SUMIFS(deployment!$G$2:$G$500, deployment!$D$2:$D$500,"="&amp;A368, deployment!$D$2:$D$500,"&lt;&gt;"&amp;""),"")</f>
        <v/>
      </c>
      <c r="I368" s="13" t="str">
        <f>IF(A368&lt;&gt;"",SUMIFS(deployment!$H$2:$H$500, deployment!$D$2:$D$500,"="&amp;A368, deployment!$D$2:$D$500,"&lt;&gt;"&amp;""),"")</f>
        <v/>
      </c>
      <c r="J368" s="15" t="str">
        <f>IF(A368&lt;&gt;"",SUMIFS(deployment!$I$2:$I$500, deployment!$D$2:$D$500,"="&amp;A368, deployment!$D$2:$D$500,"&lt;&gt;"&amp;""),"")</f>
        <v/>
      </c>
      <c r="K368" s="43" t="str">
        <f>IF(A368&lt;&gt;"",SUMIFS(deployment!$J$2:$J$500, deployment!$D$2:$D$500,"="&amp;A368, deployment!$D$2:$D$500,"&lt;&gt;"&amp;""),"")</f>
        <v/>
      </c>
      <c r="L368" s="43" t="str">
        <f>IF(A368&lt;&gt;"",SUMIFS(deployment!$K$2:$K$500, deployment!$D$2:$D$500,"="&amp;A368, deployment!$D$2:$D$500,"&lt;&gt;"&amp;""),"")</f>
        <v/>
      </c>
      <c r="M368" s="43" t="str">
        <f>IF(A368&lt;&gt;"",SUMIFS(deployment!$L$2:$L$500, deployment!$D$2:$D$500,"="&amp;A368, deployment!$D$2:$D$500,"&lt;&gt;"&amp;""),"")</f>
        <v/>
      </c>
      <c r="N368" s="43" t="str">
        <f>IF(A368&lt;&gt;"",SUMIFS(deployment!$M$2:$M$500, deployment!$D$2:$D$500,"="&amp;A368, deployment!$D$2:$D$500,"&lt;&gt;"&amp;""),"")</f>
        <v/>
      </c>
      <c r="O368" s="63"/>
      <c r="P368" s="64" t="str">
        <f t="shared" si="55"/>
        <v/>
      </c>
      <c r="Q368" s="64" t="str">
        <f t="shared" si="56"/>
        <v/>
      </c>
      <c r="R368" s="11" t="str">
        <f t="shared" si="57"/>
        <v/>
      </c>
      <c r="S368" s="11" t="str">
        <f t="shared" si="58"/>
        <v/>
      </c>
      <c r="T368" s="11" t="str">
        <f t="shared" si="59"/>
        <v/>
      </c>
      <c r="U368" s="11" t="str">
        <f t="shared" si="60"/>
        <v/>
      </c>
      <c r="V368" s="11" t="str">
        <f t="shared" si="61"/>
        <v/>
      </c>
      <c r="W368" s="11" t="str">
        <f t="shared" si="62"/>
        <v/>
      </c>
      <c r="X368" s="65" t="str">
        <f t="shared" si="63"/>
        <v/>
      </c>
      <c r="Y368" s="66" t="str">
        <f t="shared" si="64"/>
        <v/>
      </c>
      <c r="Z368" s="67" t="str">
        <f t="shared" si="65"/>
        <v/>
      </c>
      <c r="AA368" s="68" t="str">
        <f>IF(A368&lt;&gt;"", _xlfn.XLOOKUP(A368, node!$C$2:$C$500, node!$J$2:$J$500)*D368/O368, "")</f>
        <v/>
      </c>
      <c r="AB368" s="69" t="str">
        <f>IF(A368&lt;&gt;"", _xlfn.XLOOKUP(A368, node!$C$2:$C$500, node!$K$2:$K$500)*D368/O368, "")</f>
        <v/>
      </c>
      <c r="AC368" s="72" t="str">
        <f>IF(A368&lt;&gt;"",SUMIFS(node!$L$2:$L$500, node!$C$2:$C$500,"="&amp;A368, deployment!$C$2:$C$500,"&lt;&gt;"&amp;""),"")</f>
        <v/>
      </c>
      <c r="AD368" s="72" t="str">
        <f>IF(A368&lt;&gt;"",SUMIFS(node!$M$2:$M$500, node!$C$2:$C$500,"="&amp;A368, deployment!$C$2:$C$500,"&lt;&gt;"&amp;""),"")</f>
        <v/>
      </c>
    </row>
    <row r="369" spans="1:30" ht="15.75" customHeight="1" x14ac:dyDescent="0.25">
      <c r="A369" s="58" t="str">
        <f>IF(ISNONTEXT(node_raw[[#This Row],[Column2]]), "", node_raw[[#This Row],[Column2]])</f>
        <v/>
      </c>
      <c r="B369" s="60" t="str">
        <f>IF(A369&lt;&gt;"", _xlfn.XLOOKUP(A369, node!$C$2:$C$500, node!$D$2:$D$500), "")</f>
        <v/>
      </c>
      <c r="C369" s="61" t="str">
        <f>IF(A369&lt;&gt;"", _xlfn.XLOOKUP(A369, node!$C$2:$C$500, node!$E$2:$E$500), "")</f>
        <v/>
      </c>
      <c r="D369" s="61" t="str">
        <f>IF(A369&lt;&gt;"",COUNTIFS(node!$C$2:$C$500,"="&amp;A369, node!$C$2:$C$500,"&lt;&gt;"&amp;""),"")</f>
        <v/>
      </c>
      <c r="E369" s="62" t="str">
        <f>IF(A369&lt;&gt;"",SUMIFS(node!$F$2:$F$500, node!$C$2:$C$500,"="&amp;A369, node!$C$2:$C$500,"&lt;&gt;"&amp;"")/(B369*D369),"")</f>
        <v/>
      </c>
      <c r="F369" s="77" t="str">
        <f>IF(A369&lt;&gt;"",SUMIFS(node!$H$2:$H$500, node!$C$2:$C$500,"="&amp;A369, node!$C$2:$C$500,"&lt;&gt;"&amp;"")/(C369*D369),"")</f>
        <v/>
      </c>
      <c r="G369" s="75" t="str">
        <f>IF(A369&lt;&gt;"",SUMIFS(deployment!$F$2:$F$500, deployment!$D$2:$D$500,"="&amp;A369, deployment!$D$2:$D$500,"&lt;&gt;"&amp;""),"")</f>
        <v/>
      </c>
      <c r="H369" s="12" t="str">
        <f>IF(A369&lt;&gt;"",SUMIFS(deployment!$G$2:$G$500, deployment!$D$2:$D$500,"="&amp;A369, deployment!$D$2:$D$500,"&lt;&gt;"&amp;""),"")</f>
        <v/>
      </c>
      <c r="I369" s="13" t="str">
        <f>IF(A369&lt;&gt;"",SUMIFS(deployment!$H$2:$H$500, deployment!$D$2:$D$500,"="&amp;A369, deployment!$D$2:$D$500,"&lt;&gt;"&amp;""),"")</f>
        <v/>
      </c>
      <c r="J369" s="15" t="str">
        <f>IF(A369&lt;&gt;"",SUMIFS(deployment!$I$2:$I$500, deployment!$D$2:$D$500,"="&amp;A369, deployment!$D$2:$D$500,"&lt;&gt;"&amp;""),"")</f>
        <v/>
      </c>
      <c r="K369" s="43" t="str">
        <f>IF(A369&lt;&gt;"",SUMIFS(deployment!$J$2:$J$500, deployment!$D$2:$D$500,"="&amp;A369, deployment!$D$2:$D$500,"&lt;&gt;"&amp;""),"")</f>
        <v/>
      </c>
      <c r="L369" s="43" t="str">
        <f>IF(A369&lt;&gt;"",SUMIFS(deployment!$K$2:$K$500, deployment!$D$2:$D$500,"="&amp;A369, deployment!$D$2:$D$500,"&lt;&gt;"&amp;""),"")</f>
        <v/>
      </c>
      <c r="M369" s="43" t="str">
        <f>IF(A369&lt;&gt;"",SUMIFS(deployment!$L$2:$L$500, deployment!$D$2:$D$500,"="&amp;A369, deployment!$D$2:$D$500,"&lt;&gt;"&amp;""),"")</f>
        <v/>
      </c>
      <c r="N369" s="43" t="str">
        <f>IF(A369&lt;&gt;"",SUMIFS(deployment!$M$2:$M$500, deployment!$D$2:$D$500,"="&amp;A369, deployment!$D$2:$D$500,"&lt;&gt;"&amp;""),"")</f>
        <v/>
      </c>
      <c r="O369" s="63"/>
      <c r="P369" s="64" t="str">
        <f t="shared" si="55"/>
        <v/>
      </c>
      <c r="Q369" s="64" t="str">
        <f t="shared" si="56"/>
        <v/>
      </c>
      <c r="R369" s="11" t="str">
        <f t="shared" si="57"/>
        <v/>
      </c>
      <c r="S369" s="11" t="str">
        <f t="shared" si="58"/>
        <v/>
      </c>
      <c r="T369" s="11" t="str">
        <f t="shared" si="59"/>
        <v/>
      </c>
      <c r="U369" s="11" t="str">
        <f t="shared" si="60"/>
        <v/>
      </c>
      <c r="V369" s="11" t="str">
        <f t="shared" si="61"/>
        <v/>
      </c>
      <c r="W369" s="11" t="str">
        <f t="shared" si="62"/>
        <v/>
      </c>
      <c r="X369" s="65" t="str">
        <f t="shared" si="63"/>
        <v/>
      </c>
      <c r="Y369" s="66" t="str">
        <f t="shared" si="64"/>
        <v/>
      </c>
      <c r="Z369" s="67" t="str">
        <f t="shared" si="65"/>
        <v/>
      </c>
      <c r="AA369" s="68" t="str">
        <f>IF(A369&lt;&gt;"", _xlfn.XLOOKUP(A369, node!$C$2:$C$500, node!$J$2:$J$500)*D369/O369, "")</f>
        <v/>
      </c>
      <c r="AB369" s="69" t="str">
        <f>IF(A369&lt;&gt;"", _xlfn.XLOOKUP(A369, node!$C$2:$C$500, node!$K$2:$K$500)*D369/O369, "")</f>
        <v/>
      </c>
      <c r="AC369" s="72" t="str">
        <f>IF(A369&lt;&gt;"",SUMIFS(node!$L$2:$L$500, node!$C$2:$C$500,"="&amp;A369, deployment!$C$2:$C$500,"&lt;&gt;"&amp;""),"")</f>
        <v/>
      </c>
      <c r="AD369" s="72" t="str">
        <f>IF(A369&lt;&gt;"",SUMIFS(node!$M$2:$M$500, node!$C$2:$C$500,"="&amp;A369, deployment!$C$2:$C$500,"&lt;&gt;"&amp;""),"")</f>
        <v/>
      </c>
    </row>
    <row r="370" spans="1:30" ht="15.75" customHeight="1" x14ac:dyDescent="0.25">
      <c r="A370" s="58" t="str">
        <f>IF(ISNONTEXT(node_raw[[#This Row],[Column2]]), "", node_raw[[#This Row],[Column2]])</f>
        <v/>
      </c>
      <c r="B370" s="60" t="str">
        <f>IF(A370&lt;&gt;"", _xlfn.XLOOKUP(A370, node!$C$2:$C$500, node!$D$2:$D$500), "")</f>
        <v/>
      </c>
      <c r="C370" s="61" t="str">
        <f>IF(A370&lt;&gt;"", _xlfn.XLOOKUP(A370, node!$C$2:$C$500, node!$E$2:$E$500), "")</f>
        <v/>
      </c>
      <c r="D370" s="61" t="str">
        <f>IF(A370&lt;&gt;"",COUNTIFS(node!$C$2:$C$500,"="&amp;A370, node!$C$2:$C$500,"&lt;&gt;"&amp;""),"")</f>
        <v/>
      </c>
      <c r="E370" s="62" t="str">
        <f>IF(A370&lt;&gt;"",SUMIFS(node!$F$2:$F$500, node!$C$2:$C$500,"="&amp;A370, node!$C$2:$C$500,"&lt;&gt;"&amp;"")/(B370*D370),"")</f>
        <v/>
      </c>
      <c r="F370" s="77" t="str">
        <f>IF(A370&lt;&gt;"",SUMIFS(node!$H$2:$H$500, node!$C$2:$C$500,"="&amp;A370, node!$C$2:$C$500,"&lt;&gt;"&amp;"")/(C370*D370),"")</f>
        <v/>
      </c>
      <c r="G370" s="75" t="str">
        <f>IF(A370&lt;&gt;"",SUMIFS(deployment!$F$2:$F$500, deployment!$D$2:$D$500,"="&amp;A370, deployment!$D$2:$D$500,"&lt;&gt;"&amp;""),"")</f>
        <v/>
      </c>
      <c r="H370" s="12" t="str">
        <f>IF(A370&lt;&gt;"",SUMIFS(deployment!$G$2:$G$500, deployment!$D$2:$D$500,"="&amp;A370, deployment!$D$2:$D$500,"&lt;&gt;"&amp;""),"")</f>
        <v/>
      </c>
      <c r="I370" s="13" t="str">
        <f>IF(A370&lt;&gt;"",SUMIFS(deployment!$H$2:$H$500, deployment!$D$2:$D$500,"="&amp;A370, deployment!$D$2:$D$500,"&lt;&gt;"&amp;""),"")</f>
        <v/>
      </c>
      <c r="J370" s="15" t="str">
        <f>IF(A370&lt;&gt;"",SUMIFS(deployment!$I$2:$I$500, deployment!$D$2:$D$500,"="&amp;A370, deployment!$D$2:$D$500,"&lt;&gt;"&amp;""),"")</f>
        <v/>
      </c>
      <c r="K370" s="43" t="str">
        <f>IF(A370&lt;&gt;"",SUMIFS(deployment!$J$2:$J$500, deployment!$D$2:$D$500,"="&amp;A370, deployment!$D$2:$D$500,"&lt;&gt;"&amp;""),"")</f>
        <v/>
      </c>
      <c r="L370" s="43" t="str">
        <f>IF(A370&lt;&gt;"",SUMIFS(deployment!$K$2:$K$500, deployment!$D$2:$D$500,"="&amp;A370, deployment!$D$2:$D$500,"&lt;&gt;"&amp;""),"")</f>
        <v/>
      </c>
      <c r="M370" s="43" t="str">
        <f>IF(A370&lt;&gt;"",SUMIFS(deployment!$L$2:$L$500, deployment!$D$2:$D$500,"="&amp;A370, deployment!$D$2:$D$500,"&lt;&gt;"&amp;""),"")</f>
        <v/>
      </c>
      <c r="N370" s="43" t="str">
        <f>IF(A370&lt;&gt;"",SUMIFS(deployment!$M$2:$M$500, deployment!$D$2:$D$500,"="&amp;A370, deployment!$D$2:$D$500,"&lt;&gt;"&amp;""),"")</f>
        <v/>
      </c>
      <c r="O370" s="63"/>
      <c r="P370" s="64" t="str">
        <f t="shared" si="55"/>
        <v/>
      </c>
      <c r="Q370" s="64" t="str">
        <f t="shared" si="56"/>
        <v/>
      </c>
      <c r="R370" s="11" t="str">
        <f t="shared" si="57"/>
        <v/>
      </c>
      <c r="S370" s="11" t="str">
        <f t="shared" si="58"/>
        <v/>
      </c>
      <c r="T370" s="11" t="str">
        <f t="shared" si="59"/>
        <v/>
      </c>
      <c r="U370" s="11" t="str">
        <f t="shared" si="60"/>
        <v/>
      </c>
      <c r="V370" s="11" t="str">
        <f t="shared" si="61"/>
        <v/>
      </c>
      <c r="W370" s="11" t="str">
        <f t="shared" si="62"/>
        <v/>
      </c>
      <c r="X370" s="65" t="str">
        <f t="shared" si="63"/>
        <v/>
      </c>
      <c r="Y370" s="66" t="str">
        <f t="shared" si="64"/>
        <v/>
      </c>
      <c r="Z370" s="67" t="str">
        <f t="shared" si="65"/>
        <v/>
      </c>
      <c r="AA370" s="68" t="str">
        <f>IF(A370&lt;&gt;"", _xlfn.XLOOKUP(A370, node!$C$2:$C$500, node!$J$2:$J$500)*D370/O370, "")</f>
        <v/>
      </c>
      <c r="AB370" s="69" t="str">
        <f>IF(A370&lt;&gt;"", _xlfn.XLOOKUP(A370, node!$C$2:$C$500, node!$K$2:$K$500)*D370/O370, "")</f>
        <v/>
      </c>
      <c r="AC370" s="72" t="str">
        <f>IF(A370&lt;&gt;"",SUMIFS(node!$L$2:$L$500, node!$C$2:$C$500,"="&amp;A370, deployment!$C$2:$C$500,"&lt;&gt;"&amp;""),"")</f>
        <v/>
      </c>
      <c r="AD370" s="72" t="str">
        <f>IF(A370&lt;&gt;"",SUMIFS(node!$M$2:$M$500, node!$C$2:$C$500,"="&amp;A370, deployment!$C$2:$C$500,"&lt;&gt;"&amp;""),"")</f>
        <v/>
      </c>
    </row>
    <row r="371" spans="1:30" ht="15.75" customHeight="1" x14ac:dyDescent="0.25">
      <c r="A371" s="58" t="str">
        <f>IF(ISNONTEXT(node_raw[[#This Row],[Column2]]), "", node_raw[[#This Row],[Column2]])</f>
        <v/>
      </c>
      <c r="B371" s="60" t="str">
        <f>IF(A371&lt;&gt;"", _xlfn.XLOOKUP(A371, node!$C$2:$C$500, node!$D$2:$D$500), "")</f>
        <v/>
      </c>
      <c r="C371" s="61" t="str">
        <f>IF(A371&lt;&gt;"", _xlfn.XLOOKUP(A371, node!$C$2:$C$500, node!$E$2:$E$500), "")</f>
        <v/>
      </c>
      <c r="D371" s="61" t="str">
        <f>IF(A371&lt;&gt;"",COUNTIFS(node!$C$2:$C$500,"="&amp;A371, node!$C$2:$C$500,"&lt;&gt;"&amp;""),"")</f>
        <v/>
      </c>
      <c r="E371" s="62" t="str">
        <f>IF(A371&lt;&gt;"",SUMIFS(node!$F$2:$F$500, node!$C$2:$C$500,"="&amp;A371, node!$C$2:$C$500,"&lt;&gt;"&amp;"")/(B371*D371),"")</f>
        <v/>
      </c>
      <c r="F371" s="77" t="str">
        <f>IF(A371&lt;&gt;"",SUMIFS(node!$H$2:$H$500, node!$C$2:$C$500,"="&amp;A371, node!$C$2:$C$500,"&lt;&gt;"&amp;"")/(C371*D371),"")</f>
        <v/>
      </c>
      <c r="G371" s="75" t="str">
        <f>IF(A371&lt;&gt;"",SUMIFS(deployment!$F$2:$F$500, deployment!$D$2:$D$500,"="&amp;A371, deployment!$D$2:$D$500,"&lt;&gt;"&amp;""),"")</f>
        <v/>
      </c>
      <c r="H371" s="12" t="str">
        <f>IF(A371&lt;&gt;"",SUMIFS(deployment!$G$2:$G$500, deployment!$D$2:$D$500,"="&amp;A371, deployment!$D$2:$D$500,"&lt;&gt;"&amp;""),"")</f>
        <v/>
      </c>
      <c r="I371" s="13" t="str">
        <f>IF(A371&lt;&gt;"",SUMIFS(deployment!$H$2:$H$500, deployment!$D$2:$D$500,"="&amp;A371, deployment!$D$2:$D$500,"&lt;&gt;"&amp;""),"")</f>
        <v/>
      </c>
      <c r="J371" s="15" t="str">
        <f>IF(A371&lt;&gt;"",SUMIFS(deployment!$I$2:$I$500, deployment!$D$2:$D$500,"="&amp;A371, deployment!$D$2:$D$500,"&lt;&gt;"&amp;""),"")</f>
        <v/>
      </c>
      <c r="K371" s="43" t="str">
        <f>IF(A371&lt;&gt;"",SUMIFS(deployment!$J$2:$J$500, deployment!$D$2:$D$500,"="&amp;A371, deployment!$D$2:$D$500,"&lt;&gt;"&amp;""),"")</f>
        <v/>
      </c>
      <c r="L371" s="43" t="str">
        <f>IF(A371&lt;&gt;"",SUMIFS(deployment!$K$2:$K$500, deployment!$D$2:$D$500,"="&amp;A371, deployment!$D$2:$D$500,"&lt;&gt;"&amp;""),"")</f>
        <v/>
      </c>
      <c r="M371" s="43" t="str">
        <f>IF(A371&lt;&gt;"",SUMIFS(deployment!$L$2:$L$500, deployment!$D$2:$D$500,"="&amp;A371, deployment!$D$2:$D$500,"&lt;&gt;"&amp;""),"")</f>
        <v/>
      </c>
      <c r="N371" s="43" t="str">
        <f>IF(A371&lt;&gt;"",SUMIFS(deployment!$M$2:$M$500, deployment!$D$2:$D$500,"="&amp;A371, deployment!$D$2:$D$500,"&lt;&gt;"&amp;""),"")</f>
        <v/>
      </c>
      <c r="O371" s="63"/>
      <c r="P371" s="64" t="str">
        <f t="shared" si="55"/>
        <v/>
      </c>
      <c r="Q371" s="64" t="str">
        <f t="shared" si="56"/>
        <v/>
      </c>
      <c r="R371" s="11" t="str">
        <f t="shared" si="57"/>
        <v/>
      </c>
      <c r="S371" s="11" t="str">
        <f t="shared" si="58"/>
        <v/>
      </c>
      <c r="T371" s="11" t="str">
        <f t="shared" si="59"/>
        <v/>
      </c>
      <c r="U371" s="11" t="str">
        <f t="shared" si="60"/>
        <v/>
      </c>
      <c r="V371" s="11" t="str">
        <f t="shared" si="61"/>
        <v/>
      </c>
      <c r="W371" s="11" t="str">
        <f t="shared" si="62"/>
        <v/>
      </c>
      <c r="X371" s="65" t="str">
        <f t="shared" si="63"/>
        <v/>
      </c>
      <c r="Y371" s="66" t="str">
        <f t="shared" si="64"/>
        <v/>
      </c>
      <c r="Z371" s="67" t="str">
        <f t="shared" si="65"/>
        <v/>
      </c>
      <c r="AA371" s="68" t="str">
        <f>IF(A371&lt;&gt;"", _xlfn.XLOOKUP(A371, node!$C$2:$C$500, node!$J$2:$J$500)*D371/O371, "")</f>
        <v/>
      </c>
      <c r="AB371" s="69" t="str">
        <f>IF(A371&lt;&gt;"", _xlfn.XLOOKUP(A371, node!$C$2:$C$500, node!$K$2:$K$500)*D371/O371, "")</f>
        <v/>
      </c>
      <c r="AC371" s="72" t="str">
        <f>IF(A371&lt;&gt;"",SUMIFS(node!$L$2:$L$500, node!$C$2:$C$500,"="&amp;A371, deployment!$C$2:$C$500,"&lt;&gt;"&amp;""),"")</f>
        <v/>
      </c>
      <c r="AD371" s="72" t="str">
        <f>IF(A371&lt;&gt;"",SUMIFS(node!$M$2:$M$500, node!$C$2:$C$500,"="&amp;A371, deployment!$C$2:$C$500,"&lt;&gt;"&amp;""),"")</f>
        <v/>
      </c>
    </row>
    <row r="372" spans="1:30" ht="15.75" customHeight="1" x14ac:dyDescent="0.25">
      <c r="A372" s="58" t="str">
        <f>IF(ISNONTEXT(node_raw[[#This Row],[Column2]]), "", node_raw[[#This Row],[Column2]])</f>
        <v/>
      </c>
      <c r="B372" s="60" t="str">
        <f>IF(A372&lt;&gt;"", _xlfn.XLOOKUP(A372, node!$C$2:$C$500, node!$D$2:$D$500), "")</f>
        <v/>
      </c>
      <c r="C372" s="61" t="str">
        <f>IF(A372&lt;&gt;"", _xlfn.XLOOKUP(A372, node!$C$2:$C$500, node!$E$2:$E$500), "")</f>
        <v/>
      </c>
      <c r="D372" s="61" t="str">
        <f>IF(A372&lt;&gt;"",COUNTIFS(node!$C$2:$C$500,"="&amp;A372, node!$C$2:$C$500,"&lt;&gt;"&amp;""),"")</f>
        <v/>
      </c>
      <c r="E372" s="62" t="str">
        <f>IF(A372&lt;&gt;"",SUMIFS(node!$F$2:$F$500, node!$C$2:$C$500,"="&amp;A372, node!$C$2:$C$500,"&lt;&gt;"&amp;"")/(B372*D372),"")</f>
        <v/>
      </c>
      <c r="F372" s="77" t="str">
        <f>IF(A372&lt;&gt;"",SUMIFS(node!$H$2:$H$500, node!$C$2:$C$500,"="&amp;A372, node!$C$2:$C$500,"&lt;&gt;"&amp;"")/(C372*D372),"")</f>
        <v/>
      </c>
      <c r="G372" s="75" t="str">
        <f>IF(A372&lt;&gt;"",SUMIFS(deployment!$F$2:$F$500, deployment!$D$2:$D$500,"="&amp;A372, deployment!$D$2:$D$500,"&lt;&gt;"&amp;""),"")</f>
        <v/>
      </c>
      <c r="H372" s="12" t="str">
        <f>IF(A372&lt;&gt;"",SUMIFS(deployment!$G$2:$G$500, deployment!$D$2:$D$500,"="&amp;A372, deployment!$D$2:$D$500,"&lt;&gt;"&amp;""),"")</f>
        <v/>
      </c>
      <c r="I372" s="13" t="str">
        <f>IF(A372&lt;&gt;"",SUMIFS(deployment!$H$2:$H$500, deployment!$D$2:$D$500,"="&amp;A372, deployment!$D$2:$D$500,"&lt;&gt;"&amp;""),"")</f>
        <v/>
      </c>
      <c r="J372" s="15" t="str">
        <f>IF(A372&lt;&gt;"",SUMIFS(deployment!$I$2:$I$500, deployment!$D$2:$D$500,"="&amp;A372, deployment!$D$2:$D$500,"&lt;&gt;"&amp;""),"")</f>
        <v/>
      </c>
      <c r="K372" s="43" t="str">
        <f>IF(A372&lt;&gt;"",SUMIFS(deployment!$J$2:$J$500, deployment!$D$2:$D$500,"="&amp;A372, deployment!$D$2:$D$500,"&lt;&gt;"&amp;""),"")</f>
        <v/>
      </c>
      <c r="L372" s="43" t="str">
        <f>IF(A372&lt;&gt;"",SUMIFS(deployment!$K$2:$K$500, deployment!$D$2:$D$500,"="&amp;A372, deployment!$D$2:$D$500,"&lt;&gt;"&amp;""),"")</f>
        <v/>
      </c>
      <c r="M372" s="43" t="str">
        <f>IF(A372&lt;&gt;"",SUMIFS(deployment!$L$2:$L$500, deployment!$D$2:$D$500,"="&amp;A372, deployment!$D$2:$D$500,"&lt;&gt;"&amp;""),"")</f>
        <v/>
      </c>
      <c r="N372" s="43" t="str">
        <f>IF(A372&lt;&gt;"",SUMIFS(deployment!$M$2:$M$500, deployment!$D$2:$D$500,"="&amp;A372, deployment!$D$2:$D$500,"&lt;&gt;"&amp;""),"")</f>
        <v/>
      </c>
      <c r="O372" s="63"/>
      <c r="P372" s="64" t="str">
        <f t="shared" si="55"/>
        <v/>
      </c>
      <c r="Q372" s="64" t="str">
        <f t="shared" si="56"/>
        <v/>
      </c>
      <c r="R372" s="11" t="str">
        <f t="shared" si="57"/>
        <v/>
      </c>
      <c r="S372" s="11" t="str">
        <f t="shared" si="58"/>
        <v/>
      </c>
      <c r="T372" s="11" t="str">
        <f t="shared" si="59"/>
        <v/>
      </c>
      <c r="U372" s="11" t="str">
        <f t="shared" si="60"/>
        <v/>
      </c>
      <c r="V372" s="11" t="str">
        <f t="shared" si="61"/>
        <v/>
      </c>
      <c r="W372" s="11" t="str">
        <f t="shared" si="62"/>
        <v/>
      </c>
      <c r="X372" s="65" t="str">
        <f t="shared" si="63"/>
        <v/>
      </c>
      <c r="Y372" s="66" t="str">
        <f t="shared" si="64"/>
        <v/>
      </c>
      <c r="Z372" s="67" t="str">
        <f t="shared" si="65"/>
        <v/>
      </c>
      <c r="AA372" s="68" t="str">
        <f>IF(A372&lt;&gt;"", _xlfn.XLOOKUP(A372, node!$C$2:$C$500, node!$J$2:$J$500)*D372/O372, "")</f>
        <v/>
      </c>
      <c r="AB372" s="69" t="str">
        <f>IF(A372&lt;&gt;"", _xlfn.XLOOKUP(A372, node!$C$2:$C$500, node!$K$2:$K$500)*D372/O372, "")</f>
        <v/>
      </c>
      <c r="AC372" s="72" t="str">
        <f>IF(A372&lt;&gt;"",SUMIFS(node!$L$2:$L$500, node!$C$2:$C$500,"="&amp;A372, deployment!$C$2:$C$500,"&lt;&gt;"&amp;""),"")</f>
        <v/>
      </c>
      <c r="AD372" s="72" t="str">
        <f>IF(A372&lt;&gt;"",SUMIFS(node!$M$2:$M$500, node!$C$2:$C$500,"="&amp;A372, deployment!$C$2:$C$500,"&lt;&gt;"&amp;""),"")</f>
        <v/>
      </c>
    </row>
    <row r="373" spans="1:30" ht="15.75" customHeight="1" x14ac:dyDescent="0.25">
      <c r="A373" s="58" t="str">
        <f>IF(ISNONTEXT(node_raw[[#This Row],[Column2]]), "", node_raw[[#This Row],[Column2]])</f>
        <v/>
      </c>
      <c r="B373" s="60" t="str">
        <f>IF(A373&lt;&gt;"", _xlfn.XLOOKUP(A373, node!$C$2:$C$500, node!$D$2:$D$500), "")</f>
        <v/>
      </c>
      <c r="C373" s="61" t="str">
        <f>IF(A373&lt;&gt;"", _xlfn.XLOOKUP(A373, node!$C$2:$C$500, node!$E$2:$E$500), "")</f>
        <v/>
      </c>
      <c r="D373" s="61" t="str">
        <f>IF(A373&lt;&gt;"",COUNTIFS(node!$C$2:$C$500,"="&amp;A373, node!$C$2:$C$500,"&lt;&gt;"&amp;""),"")</f>
        <v/>
      </c>
      <c r="E373" s="62" t="str">
        <f>IF(A373&lt;&gt;"",SUMIFS(node!$F$2:$F$500, node!$C$2:$C$500,"="&amp;A373, node!$C$2:$C$500,"&lt;&gt;"&amp;"")/(B373*D373),"")</f>
        <v/>
      </c>
      <c r="F373" s="77" t="str">
        <f>IF(A373&lt;&gt;"",SUMIFS(node!$H$2:$H$500, node!$C$2:$C$500,"="&amp;A373, node!$C$2:$C$500,"&lt;&gt;"&amp;"")/(C373*D373),"")</f>
        <v/>
      </c>
      <c r="G373" s="75" t="str">
        <f>IF(A373&lt;&gt;"",SUMIFS(deployment!$F$2:$F$500, deployment!$D$2:$D$500,"="&amp;A373, deployment!$D$2:$D$500,"&lt;&gt;"&amp;""),"")</f>
        <v/>
      </c>
      <c r="H373" s="12" t="str">
        <f>IF(A373&lt;&gt;"",SUMIFS(deployment!$G$2:$G$500, deployment!$D$2:$D$500,"="&amp;A373, deployment!$D$2:$D$500,"&lt;&gt;"&amp;""),"")</f>
        <v/>
      </c>
      <c r="I373" s="13" t="str">
        <f>IF(A373&lt;&gt;"",SUMIFS(deployment!$H$2:$H$500, deployment!$D$2:$D$500,"="&amp;A373, deployment!$D$2:$D$500,"&lt;&gt;"&amp;""),"")</f>
        <v/>
      </c>
      <c r="J373" s="15" t="str">
        <f>IF(A373&lt;&gt;"",SUMIFS(deployment!$I$2:$I$500, deployment!$D$2:$D$500,"="&amp;A373, deployment!$D$2:$D$500,"&lt;&gt;"&amp;""),"")</f>
        <v/>
      </c>
      <c r="K373" s="43" t="str">
        <f>IF(A373&lt;&gt;"",SUMIFS(deployment!$J$2:$J$500, deployment!$D$2:$D$500,"="&amp;A373, deployment!$D$2:$D$500,"&lt;&gt;"&amp;""),"")</f>
        <v/>
      </c>
      <c r="L373" s="43" t="str">
        <f>IF(A373&lt;&gt;"",SUMIFS(deployment!$K$2:$K$500, deployment!$D$2:$D$500,"="&amp;A373, deployment!$D$2:$D$500,"&lt;&gt;"&amp;""),"")</f>
        <v/>
      </c>
      <c r="M373" s="43" t="str">
        <f>IF(A373&lt;&gt;"",SUMIFS(deployment!$L$2:$L$500, deployment!$D$2:$D$500,"="&amp;A373, deployment!$D$2:$D$500,"&lt;&gt;"&amp;""),"")</f>
        <v/>
      </c>
      <c r="N373" s="43" t="str">
        <f>IF(A373&lt;&gt;"",SUMIFS(deployment!$M$2:$M$500, deployment!$D$2:$D$500,"="&amp;A373, deployment!$D$2:$D$500,"&lt;&gt;"&amp;""),"")</f>
        <v/>
      </c>
      <c r="O373" s="63"/>
      <c r="P373" s="64" t="str">
        <f t="shared" si="55"/>
        <v/>
      </c>
      <c r="Q373" s="64" t="str">
        <f t="shared" si="56"/>
        <v/>
      </c>
      <c r="R373" s="11" t="str">
        <f t="shared" si="57"/>
        <v/>
      </c>
      <c r="S373" s="11" t="str">
        <f t="shared" si="58"/>
        <v/>
      </c>
      <c r="T373" s="11" t="str">
        <f t="shared" si="59"/>
        <v/>
      </c>
      <c r="U373" s="11" t="str">
        <f t="shared" si="60"/>
        <v/>
      </c>
      <c r="V373" s="11" t="str">
        <f t="shared" si="61"/>
        <v/>
      </c>
      <c r="W373" s="11" t="str">
        <f t="shared" si="62"/>
        <v/>
      </c>
      <c r="X373" s="65" t="str">
        <f t="shared" si="63"/>
        <v/>
      </c>
      <c r="Y373" s="66" t="str">
        <f t="shared" si="64"/>
        <v/>
      </c>
      <c r="Z373" s="67" t="str">
        <f t="shared" si="65"/>
        <v/>
      </c>
      <c r="AA373" s="68" t="str">
        <f>IF(A373&lt;&gt;"", _xlfn.XLOOKUP(A373, node!$C$2:$C$500, node!$J$2:$J$500)*D373/O373, "")</f>
        <v/>
      </c>
      <c r="AB373" s="69" t="str">
        <f>IF(A373&lt;&gt;"", _xlfn.XLOOKUP(A373, node!$C$2:$C$500, node!$K$2:$K$500)*D373/O373, "")</f>
        <v/>
      </c>
      <c r="AC373" s="72" t="str">
        <f>IF(A373&lt;&gt;"",SUMIFS(node!$L$2:$L$500, node!$C$2:$C$500,"="&amp;A373, deployment!$C$2:$C$500,"&lt;&gt;"&amp;""),"")</f>
        <v/>
      </c>
      <c r="AD373" s="72" t="str">
        <f>IF(A373&lt;&gt;"",SUMIFS(node!$M$2:$M$500, node!$C$2:$C$500,"="&amp;A373, deployment!$C$2:$C$500,"&lt;&gt;"&amp;""),"")</f>
        <v/>
      </c>
    </row>
    <row r="374" spans="1:30" ht="15.75" customHeight="1" x14ac:dyDescent="0.25">
      <c r="A374" s="58" t="str">
        <f>IF(ISNONTEXT(node_raw[[#This Row],[Column2]]), "", node_raw[[#This Row],[Column2]])</f>
        <v/>
      </c>
      <c r="B374" s="60" t="str">
        <f>IF(A374&lt;&gt;"", _xlfn.XLOOKUP(A374, node!$C$2:$C$500, node!$D$2:$D$500), "")</f>
        <v/>
      </c>
      <c r="C374" s="61" t="str">
        <f>IF(A374&lt;&gt;"", _xlfn.XLOOKUP(A374, node!$C$2:$C$500, node!$E$2:$E$500), "")</f>
        <v/>
      </c>
      <c r="D374" s="61" t="str">
        <f>IF(A374&lt;&gt;"",COUNTIFS(node!$C$2:$C$500,"="&amp;A374, node!$C$2:$C$500,"&lt;&gt;"&amp;""),"")</f>
        <v/>
      </c>
      <c r="E374" s="62" t="str">
        <f>IF(A374&lt;&gt;"",SUMIFS(node!$F$2:$F$500, node!$C$2:$C$500,"="&amp;A374, node!$C$2:$C$500,"&lt;&gt;"&amp;"")/(B374*D374),"")</f>
        <v/>
      </c>
      <c r="F374" s="77" t="str">
        <f>IF(A374&lt;&gt;"",SUMIFS(node!$H$2:$H$500, node!$C$2:$C$500,"="&amp;A374, node!$C$2:$C$500,"&lt;&gt;"&amp;"")/(C374*D374),"")</f>
        <v/>
      </c>
      <c r="G374" s="75" t="str">
        <f>IF(A374&lt;&gt;"",SUMIFS(deployment!$F$2:$F$500, deployment!$D$2:$D$500,"="&amp;A374, deployment!$D$2:$D$500,"&lt;&gt;"&amp;""),"")</f>
        <v/>
      </c>
      <c r="H374" s="12" t="str">
        <f>IF(A374&lt;&gt;"",SUMIFS(deployment!$G$2:$G$500, deployment!$D$2:$D$500,"="&amp;A374, deployment!$D$2:$D$500,"&lt;&gt;"&amp;""),"")</f>
        <v/>
      </c>
      <c r="I374" s="13" t="str">
        <f>IF(A374&lt;&gt;"",SUMIFS(deployment!$H$2:$H$500, deployment!$D$2:$D$500,"="&amp;A374, deployment!$D$2:$D$500,"&lt;&gt;"&amp;""),"")</f>
        <v/>
      </c>
      <c r="J374" s="15" t="str">
        <f>IF(A374&lt;&gt;"",SUMIFS(deployment!$I$2:$I$500, deployment!$D$2:$D$500,"="&amp;A374, deployment!$D$2:$D$500,"&lt;&gt;"&amp;""),"")</f>
        <v/>
      </c>
      <c r="K374" s="43" t="str">
        <f>IF(A374&lt;&gt;"",SUMIFS(deployment!$J$2:$J$500, deployment!$D$2:$D$500,"="&amp;A374, deployment!$D$2:$D$500,"&lt;&gt;"&amp;""),"")</f>
        <v/>
      </c>
      <c r="L374" s="43" t="str">
        <f>IF(A374&lt;&gt;"",SUMIFS(deployment!$K$2:$K$500, deployment!$D$2:$D$500,"="&amp;A374, deployment!$D$2:$D$500,"&lt;&gt;"&amp;""),"")</f>
        <v/>
      </c>
      <c r="M374" s="43" t="str">
        <f>IF(A374&lt;&gt;"",SUMIFS(deployment!$L$2:$L$500, deployment!$D$2:$D$500,"="&amp;A374, deployment!$D$2:$D$500,"&lt;&gt;"&amp;""),"")</f>
        <v/>
      </c>
      <c r="N374" s="43" t="str">
        <f>IF(A374&lt;&gt;"",SUMIFS(deployment!$M$2:$M$500, deployment!$D$2:$D$500,"="&amp;A374, deployment!$D$2:$D$500,"&lt;&gt;"&amp;""),"")</f>
        <v/>
      </c>
      <c r="O374" s="63"/>
      <c r="P374" s="64" t="str">
        <f t="shared" si="55"/>
        <v/>
      </c>
      <c r="Q374" s="64" t="str">
        <f t="shared" si="56"/>
        <v/>
      </c>
      <c r="R374" s="11" t="str">
        <f t="shared" si="57"/>
        <v/>
      </c>
      <c r="S374" s="11" t="str">
        <f t="shared" si="58"/>
        <v/>
      </c>
      <c r="T374" s="11" t="str">
        <f t="shared" si="59"/>
        <v/>
      </c>
      <c r="U374" s="11" t="str">
        <f t="shared" si="60"/>
        <v/>
      </c>
      <c r="V374" s="11" t="str">
        <f t="shared" si="61"/>
        <v/>
      </c>
      <c r="W374" s="11" t="str">
        <f t="shared" si="62"/>
        <v/>
      </c>
      <c r="X374" s="65" t="str">
        <f t="shared" si="63"/>
        <v/>
      </c>
      <c r="Y374" s="66" t="str">
        <f t="shared" si="64"/>
        <v/>
      </c>
      <c r="Z374" s="67" t="str">
        <f t="shared" si="65"/>
        <v/>
      </c>
      <c r="AA374" s="68" t="str">
        <f>IF(A374&lt;&gt;"", _xlfn.XLOOKUP(A374, node!$C$2:$C$500, node!$J$2:$J$500)*D374/O374, "")</f>
        <v/>
      </c>
      <c r="AB374" s="69" t="str">
        <f>IF(A374&lt;&gt;"", _xlfn.XLOOKUP(A374, node!$C$2:$C$500, node!$K$2:$K$500)*D374/O374, "")</f>
        <v/>
      </c>
      <c r="AC374" s="72" t="str">
        <f>IF(A374&lt;&gt;"",SUMIFS(node!$L$2:$L$500, node!$C$2:$C$500,"="&amp;A374, deployment!$C$2:$C$500,"&lt;&gt;"&amp;""),"")</f>
        <v/>
      </c>
      <c r="AD374" s="72" t="str">
        <f>IF(A374&lt;&gt;"",SUMIFS(node!$M$2:$M$500, node!$C$2:$C$500,"="&amp;A374, deployment!$C$2:$C$500,"&lt;&gt;"&amp;""),"")</f>
        <v/>
      </c>
    </row>
    <row r="375" spans="1:30" ht="15.75" customHeight="1" x14ac:dyDescent="0.25">
      <c r="A375" s="58" t="str">
        <f>IF(ISNONTEXT(node_raw[[#This Row],[Column2]]), "", node_raw[[#This Row],[Column2]])</f>
        <v/>
      </c>
      <c r="B375" s="60" t="str">
        <f>IF(A375&lt;&gt;"", _xlfn.XLOOKUP(A375, node!$C$2:$C$500, node!$D$2:$D$500), "")</f>
        <v/>
      </c>
      <c r="C375" s="61" t="str">
        <f>IF(A375&lt;&gt;"", _xlfn.XLOOKUP(A375, node!$C$2:$C$500, node!$E$2:$E$500), "")</f>
        <v/>
      </c>
      <c r="D375" s="61" t="str">
        <f>IF(A375&lt;&gt;"",COUNTIFS(node!$C$2:$C$500,"="&amp;A375, node!$C$2:$C$500,"&lt;&gt;"&amp;""),"")</f>
        <v/>
      </c>
      <c r="E375" s="62" t="str">
        <f>IF(A375&lt;&gt;"",SUMIFS(node!$F$2:$F$500, node!$C$2:$C$500,"="&amp;A375, node!$C$2:$C$500,"&lt;&gt;"&amp;"")/(B375*D375),"")</f>
        <v/>
      </c>
      <c r="F375" s="77" t="str">
        <f>IF(A375&lt;&gt;"",SUMIFS(node!$H$2:$H$500, node!$C$2:$C$500,"="&amp;A375, node!$C$2:$C$500,"&lt;&gt;"&amp;"")/(C375*D375),"")</f>
        <v/>
      </c>
      <c r="G375" s="75" t="str">
        <f>IF(A375&lt;&gt;"",SUMIFS(deployment!$F$2:$F$500, deployment!$D$2:$D$500,"="&amp;A375, deployment!$D$2:$D$500,"&lt;&gt;"&amp;""),"")</f>
        <v/>
      </c>
      <c r="H375" s="12" t="str">
        <f>IF(A375&lt;&gt;"",SUMIFS(deployment!$G$2:$G$500, deployment!$D$2:$D$500,"="&amp;A375, deployment!$D$2:$D$500,"&lt;&gt;"&amp;""),"")</f>
        <v/>
      </c>
      <c r="I375" s="13" t="str">
        <f>IF(A375&lt;&gt;"",SUMIFS(deployment!$H$2:$H$500, deployment!$D$2:$D$500,"="&amp;A375, deployment!$D$2:$D$500,"&lt;&gt;"&amp;""),"")</f>
        <v/>
      </c>
      <c r="J375" s="15" t="str">
        <f>IF(A375&lt;&gt;"",SUMIFS(deployment!$I$2:$I$500, deployment!$D$2:$D$500,"="&amp;A375, deployment!$D$2:$D$500,"&lt;&gt;"&amp;""),"")</f>
        <v/>
      </c>
      <c r="K375" s="43" t="str">
        <f>IF(A375&lt;&gt;"",SUMIFS(deployment!$J$2:$J$500, deployment!$D$2:$D$500,"="&amp;A375, deployment!$D$2:$D$500,"&lt;&gt;"&amp;""),"")</f>
        <v/>
      </c>
      <c r="L375" s="43" t="str">
        <f>IF(A375&lt;&gt;"",SUMIFS(deployment!$K$2:$K$500, deployment!$D$2:$D$500,"="&amp;A375, deployment!$D$2:$D$500,"&lt;&gt;"&amp;""),"")</f>
        <v/>
      </c>
      <c r="M375" s="43" t="str">
        <f>IF(A375&lt;&gt;"",SUMIFS(deployment!$L$2:$L$500, deployment!$D$2:$D$500,"="&amp;A375, deployment!$D$2:$D$500,"&lt;&gt;"&amp;""),"")</f>
        <v/>
      </c>
      <c r="N375" s="43" t="str">
        <f>IF(A375&lt;&gt;"",SUMIFS(deployment!$M$2:$M$500, deployment!$D$2:$D$500,"="&amp;A375, deployment!$D$2:$D$500,"&lt;&gt;"&amp;""),"")</f>
        <v/>
      </c>
      <c r="O375" s="63"/>
      <c r="P375" s="64" t="str">
        <f t="shared" si="55"/>
        <v/>
      </c>
      <c r="Q375" s="64" t="str">
        <f t="shared" si="56"/>
        <v/>
      </c>
      <c r="R375" s="11" t="str">
        <f t="shared" si="57"/>
        <v/>
      </c>
      <c r="S375" s="11" t="str">
        <f t="shared" si="58"/>
        <v/>
      </c>
      <c r="T375" s="11" t="str">
        <f t="shared" si="59"/>
        <v/>
      </c>
      <c r="U375" s="11" t="str">
        <f t="shared" si="60"/>
        <v/>
      </c>
      <c r="V375" s="11" t="str">
        <f t="shared" si="61"/>
        <v/>
      </c>
      <c r="W375" s="11" t="str">
        <f t="shared" si="62"/>
        <v/>
      </c>
      <c r="X375" s="65" t="str">
        <f t="shared" si="63"/>
        <v/>
      </c>
      <c r="Y375" s="66" t="str">
        <f t="shared" si="64"/>
        <v/>
      </c>
      <c r="Z375" s="67" t="str">
        <f t="shared" si="65"/>
        <v/>
      </c>
      <c r="AA375" s="68" t="str">
        <f>IF(A375&lt;&gt;"", _xlfn.XLOOKUP(A375, node!$C$2:$C$500, node!$J$2:$J$500)*D375/O375, "")</f>
        <v/>
      </c>
      <c r="AB375" s="69" t="str">
        <f>IF(A375&lt;&gt;"", _xlfn.XLOOKUP(A375, node!$C$2:$C$500, node!$K$2:$K$500)*D375/O375, "")</f>
        <v/>
      </c>
      <c r="AC375" s="72" t="str">
        <f>IF(A375&lt;&gt;"",SUMIFS(node!$L$2:$L$500, node!$C$2:$C$500,"="&amp;A375, deployment!$C$2:$C$500,"&lt;&gt;"&amp;""),"")</f>
        <v/>
      </c>
      <c r="AD375" s="72" t="str">
        <f>IF(A375&lt;&gt;"",SUMIFS(node!$M$2:$M$500, node!$C$2:$C$500,"="&amp;A375, deployment!$C$2:$C$500,"&lt;&gt;"&amp;""),"")</f>
        <v/>
      </c>
    </row>
    <row r="376" spans="1:30" ht="15.75" customHeight="1" x14ac:dyDescent="0.25">
      <c r="A376" s="58" t="str">
        <f>IF(ISNONTEXT(node_raw[[#This Row],[Column2]]), "", node_raw[[#This Row],[Column2]])</f>
        <v/>
      </c>
      <c r="B376" s="60" t="str">
        <f>IF(A376&lt;&gt;"", _xlfn.XLOOKUP(A376, node!$C$2:$C$500, node!$D$2:$D$500), "")</f>
        <v/>
      </c>
      <c r="C376" s="61" t="str">
        <f>IF(A376&lt;&gt;"", _xlfn.XLOOKUP(A376, node!$C$2:$C$500, node!$E$2:$E$500), "")</f>
        <v/>
      </c>
      <c r="D376" s="61" t="str">
        <f>IF(A376&lt;&gt;"",COUNTIFS(node!$C$2:$C$500,"="&amp;A376, node!$C$2:$C$500,"&lt;&gt;"&amp;""),"")</f>
        <v/>
      </c>
      <c r="E376" s="62" t="str">
        <f>IF(A376&lt;&gt;"",SUMIFS(node!$F$2:$F$500, node!$C$2:$C$500,"="&amp;A376, node!$C$2:$C$500,"&lt;&gt;"&amp;"")/(B376*D376),"")</f>
        <v/>
      </c>
      <c r="F376" s="77" t="str">
        <f>IF(A376&lt;&gt;"",SUMIFS(node!$H$2:$H$500, node!$C$2:$C$500,"="&amp;A376, node!$C$2:$C$500,"&lt;&gt;"&amp;"")/(C376*D376),"")</f>
        <v/>
      </c>
      <c r="G376" s="75" t="str">
        <f>IF(A376&lt;&gt;"",SUMIFS(deployment!$F$2:$F$500, deployment!$D$2:$D$500,"="&amp;A376, deployment!$D$2:$D$500,"&lt;&gt;"&amp;""),"")</f>
        <v/>
      </c>
      <c r="H376" s="12" t="str">
        <f>IF(A376&lt;&gt;"",SUMIFS(deployment!$G$2:$G$500, deployment!$D$2:$D$500,"="&amp;A376, deployment!$D$2:$D$500,"&lt;&gt;"&amp;""),"")</f>
        <v/>
      </c>
      <c r="I376" s="13" t="str">
        <f>IF(A376&lt;&gt;"",SUMIFS(deployment!$H$2:$H$500, deployment!$D$2:$D$500,"="&amp;A376, deployment!$D$2:$D$500,"&lt;&gt;"&amp;""),"")</f>
        <v/>
      </c>
      <c r="J376" s="15" t="str">
        <f>IF(A376&lt;&gt;"",SUMIFS(deployment!$I$2:$I$500, deployment!$D$2:$D$500,"="&amp;A376, deployment!$D$2:$D$500,"&lt;&gt;"&amp;""),"")</f>
        <v/>
      </c>
      <c r="K376" s="43" t="str">
        <f>IF(A376&lt;&gt;"",SUMIFS(deployment!$J$2:$J$500, deployment!$D$2:$D$500,"="&amp;A376, deployment!$D$2:$D$500,"&lt;&gt;"&amp;""),"")</f>
        <v/>
      </c>
      <c r="L376" s="43" t="str">
        <f>IF(A376&lt;&gt;"",SUMIFS(deployment!$K$2:$K$500, deployment!$D$2:$D$500,"="&amp;A376, deployment!$D$2:$D$500,"&lt;&gt;"&amp;""),"")</f>
        <v/>
      </c>
      <c r="M376" s="43" t="str">
        <f>IF(A376&lt;&gt;"",SUMIFS(deployment!$L$2:$L$500, deployment!$D$2:$D$500,"="&amp;A376, deployment!$D$2:$D$500,"&lt;&gt;"&amp;""),"")</f>
        <v/>
      </c>
      <c r="N376" s="43" t="str">
        <f>IF(A376&lt;&gt;"",SUMIFS(deployment!$M$2:$M$500, deployment!$D$2:$D$500,"="&amp;A376, deployment!$D$2:$D$500,"&lt;&gt;"&amp;""),"")</f>
        <v/>
      </c>
      <c r="O376" s="63"/>
      <c r="P376" s="64" t="str">
        <f t="shared" si="55"/>
        <v/>
      </c>
      <c r="Q376" s="64" t="str">
        <f t="shared" si="56"/>
        <v/>
      </c>
      <c r="R376" s="11" t="str">
        <f t="shared" si="57"/>
        <v/>
      </c>
      <c r="S376" s="11" t="str">
        <f t="shared" si="58"/>
        <v/>
      </c>
      <c r="T376" s="11" t="str">
        <f t="shared" si="59"/>
        <v/>
      </c>
      <c r="U376" s="11" t="str">
        <f t="shared" si="60"/>
        <v/>
      </c>
      <c r="V376" s="11" t="str">
        <f t="shared" si="61"/>
        <v/>
      </c>
      <c r="W376" s="11" t="str">
        <f t="shared" si="62"/>
        <v/>
      </c>
      <c r="X376" s="65" t="str">
        <f t="shared" si="63"/>
        <v/>
      </c>
      <c r="Y376" s="66" t="str">
        <f t="shared" si="64"/>
        <v/>
      </c>
      <c r="Z376" s="67" t="str">
        <f t="shared" si="65"/>
        <v/>
      </c>
      <c r="AA376" s="68" t="str">
        <f>IF(A376&lt;&gt;"", _xlfn.XLOOKUP(A376, node!$C$2:$C$500, node!$J$2:$J$500)*D376/O376, "")</f>
        <v/>
      </c>
      <c r="AB376" s="69" t="str">
        <f>IF(A376&lt;&gt;"", _xlfn.XLOOKUP(A376, node!$C$2:$C$500, node!$K$2:$K$500)*D376/O376, "")</f>
        <v/>
      </c>
      <c r="AC376" s="72" t="str">
        <f>IF(A376&lt;&gt;"",SUMIFS(node!$L$2:$L$500, node!$C$2:$C$500,"="&amp;A376, deployment!$C$2:$C$500,"&lt;&gt;"&amp;""),"")</f>
        <v/>
      </c>
      <c r="AD376" s="72" t="str">
        <f>IF(A376&lt;&gt;"",SUMIFS(node!$M$2:$M$500, node!$C$2:$C$500,"="&amp;A376, deployment!$C$2:$C$500,"&lt;&gt;"&amp;""),"")</f>
        <v/>
      </c>
    </row>
    <row r="377" spans="1:30" ht="15.75" customHeight="1" x14ac:dyDescent="0.25">
      <c r="A377" s="58" t="str">
        <f>IF(ISNONTEXT(node_raw[[#This Row],[Column2]]), "", node_raw[[#This Row],[Column2]])</f>
        <v/>
      </c>
      <c r="B377" s="60" t="str">
        <f>IF(A377&lt;&gt;"", _xlfn.XLOOKUP(A377, node!$C$2:$C$500, node!$D$2:$D$500), "")</f>
        <v/>
      </c>
      <c r="C377" s="61" t="str">
        <f>IF(A377&lt;&gt;"", _xlfn.XLOOKUP(A377, node!$C$2:$C$500, node!$E$2:$E$500), "")</f>
        <v/>
      </c>
      <c r="D377" s="61" t="str">
        <f>IF(A377&lt;&gt;"",COUNTIFS(node!$C$2:$C$500,"="&amp;A377, node!$C$2:$C$500,"&lt;&gt;"&amp;""),"")</f>
        <v/>
      </c>
      <c r="E377" s="62" t="str">
        <f>IF(A377&lt;&gt;"",SUMIFS(node!$F$2:$F$500, node!$C$2:$C$500,"="&amp;A377, node!$C$2:$C$500,"&lt;&gt;"&amp;"")/(B377*D377),"")</f>
        <v/>
      </c>
      <c r="F377" s="77" t="str">
        <f>IF(A377&lt;&gt;"",SUMIFS(node!$H$2:$H$500, node!$C$2:$C$500,"="&amp;A377, node!$C$2:$C$500,"&lt;&gt;"&amp;"")/(C377*D377),"")</f>
        <v/>
      </c>
      <c r="G377" s="75" t="str">
        <f>IF(A377&lt;&gt;"",SUMIFS(deployment!$F$2:$F$500, deployment!$D$2:$D$500,"="&amp;A377, deployment!$D$2:$D$500,"&lt;&gt;"&amp;""),"")</f>
        <v/>
      </c>
      <c r="H377" s="12" t="str">
        <f>IF(A377&lt;&gt;"",SUMIFS(deployment!$G$2:$G$500, deployment!$D$2:$D$500,"="&amp;A377, deployment!$D$2:$D$500,"&lt;&gt;"&amp;""),"")</f>
        <v/>
      </c>
      <c r="I377" s="13" t="str">
        <f>IF(A377&lt;&gt;"",SUMIFS(deployment!$H$2:$H$500, deployment!$D$2:$D$500,"="&amp;A377, deployment!$D$2:$D$500,"&lt;&gt;"&amp;""),"")</f>
        <v/>
      </c>
      <c r="J377" s="15" t="str">
        <f>IF(A377&lt;&gt;"",SUMIFS(deployment!$I$2:$I$500, deployment!$D$2:$D$500,"="&amp;A377, deployment!$D$2:$D$500,"&lt;&gt;"&amp;""),"")</f>
        <v/>
      </c>
      <c r="K377" s="43" t="str">
        <f>IF(A377&lt;&gt;"",SUMIFS(deployment!$J$2:$J$500, deployment!$D$2:$D$500,"="&amp;A377, deployment!$D$2:$D$500,"&lt;&gt;"&amp;""),"")</f>
        <v/>
      </c>
      <c r="L377" s="43" t="str">
        <f>IF(A377&lt;&gt;"",SUMIFS(deployment!$K$2:$K$500, deployment!$D$2:$D$500,"="&amp;A377, deployment!$D$2:$D$500,"&lt;&gt;"&amp;""),"")</f>
        <v/>
      </c>
      <c r="M377" s="43" t="str">
        <f>IF(A377&lt;&gt;"",SUMIFS(deployment!$L$2:$L$500, deployment!$D$2:$D$500,"="&amp;A377, deployment!$D$2:$D$500,"&lt;&gt;"&amp;""),"")</f>
        <v/>
      </c>
      <c r="N377" s="43" t="str">
        <f>IF(A377&lt;&gt;"",SUMIFS(deployment!$M$2:$M$500, deployment!$D$2:$D$500,"="&amp;A377, deployment!$D$2:$D$500,"&lt;&gt;"&amp;""),"")</f>
        <v/>
      </c>
      <c r="O377" s="63"/>
      <c r="P377" s="64" t="str">
        <f t="shared" si="55"/>
        <v/>
      </c>
      <c r="Q377" s="64" t="str">
        <f t="shared" si="56"/>
        <v/>
      </c>
      <c r="R377" s="11" t="str">
        <f t="shared" si="57"/>
        <v/>
      </c>
      <c r="S377" s="11" t="str">
        <f t="shared" si="58"/>
        <v/>
      </c>
      <c r="T377" s="11" t="str">
        <f t="shared" si="59"/>
        <v/>
      </c>
      <c r="U377" s="11" t="str">
        <f t="shared" si="60"/>
        <v/>
      </c>
      <c r="V377" s="11" t="str">
        <f t="shared" si="61"/>
        <v/>
      </c>
      <c r="W377" s="11" t="str">
        <f t="shared" si="62"/>
        <v/>
      </c>
      <c r="X377" s="65" t="str">
        <f t="shared" si="63"/>
        <v/>
      </c>
      <c r="Y377" s="66" t="str">
        <f t="shared" si="64"/>
        <v/>
      </c>
      <c r="Z377" s="67" t="str">
        <f t="shared" si="65"/>
        <v/>
      </c>
      <c r="AA377" s="68" t="str">
        <f>IF(A377&lt;&gt;"", _xlfn.XLOOKUP(A377, node!$C$2:$C$500, node!$J$2:$J$500)*D377/O377, "")</f>
        <v/>
      </c>
      <c r="AB377" s="69" t="str">
        <f>IF(A377&lt;&gt;"", _xlfn.XLOOKUP(A377, node!$C$2:$C$500, node!$K$2:$K$500)*D377/O377, "")</f>
        <v/>
      </c>
      <c r="AC377" s="72" t="str">
        <f>IF(A377&lt;&gt;"",SUMIFS(node!$L$2:$L$500, node!$C$2:$C$500,"="&amp;A377, deployment!$C$2:$C$500,"&lt;&gt;"&amp;""),"")</f>
        <v/>
      </c>
      <c r="AD377" s="72" t="str">
        <f>IF(A377&lt;&gt;"",SUMIFS(node!$M$2:$M$500, node!$C$2:$C$500,"="&amp;A377, deployment!$C$2:$C$500,"&lt;&gt;"&amp;""),"")</f>
        <v/>
      </c>
    </row>
    <row r="378" spans="1:30" ht="15.75" customHeight="1" x14ac:dyDescent="0.25">
      <c r="A378" s="58" t="str">
        <f>IF(ISNONTEXT(node_raw[[#This Row],[Column2]]), "", node_raw[[#This Row],[Column2]])</f>
        <v/>
      </c>
      <c r="B378" s="60" t="str">
        <f>IF(A378&lt;&gt;"", _xlfn.XLOOKUP(A378, node!$C$2:$C$500, node!$D$2:$D$500), "")</f>
        <v/>
      </c>
      <c r="C378" s="61" t="str">
        <f>IF(A378&lt;&gt;"", _xlfn.XLOOKUP(A378, node!$C$2:$C$500, node!$E$2:$E$500), "")</f>
        <v/>
      </c>
      <c r="D378" s="61" t="str">
        <f>IF(A378&lt;&gt;"",COUNTIFS(node!$C$2:$C$500,"="&amp;A378, node!$C$2:$C$500,"&lt;&gt;"&amp;""),"")</f>
        <v/>
      </c>
      <c r="E378" s="62" t="str">
        <f>IF(A378&lt;&gt;"",SUMIFS(node!$F$2:$F$500, node!$C$2:$C$500,"="&amp;A378, node!$C$2:$C$500,"&lt;&gt;"&amp;"")/(B378*D378),"")</f>
        <v/>
      </c>
      <c r="F378" s="77" t="str">
        <f>IF(A378&lt;&gt;"",SUMIFS(node!$H$2:$H$500, node!$C$2:$C$500,"="&amp;A378, node!$C$2:$C$500,"&lt;&gt;"&amp;"")/(C378*D378),"")</f>
        <v/>
      </c>
      <c r="G378" s="75" t="str">
        <f>IF(A378&lt;&gt;"",SUMIFS(deployment!$F$2:$F$500, deployment!$D$2:$D$500,"="&amp;A378, deployment!$D$2:$D$500,"&lt;&gt;"&amp;""),"")</f>
        <v/>
      </c>
      <c r="H378" s="12" t="str">
        <f>IF(A378&lt;&gt;"",SUMIFS(deployment!$G$2:$G$500, deployment!$D$2:$D$500,"="&amp;A378, deployment!$D$2:$D$500,"&lt;&gt;"&amp;""),"")</f>
        <v/>
      </c>
      <c r="I378" s="13" t="str">
        <f>IF(A378&lt;&gt;"",SUMIFS(deployment!$H$2:$H$500, deployment!$D$2:$D$500,"="&amp;A378, deployment!$D$2:$D$500,"&lt;&gt;"&amp;""),"")</f>
        <v/>
      </c>
      <c r="J378" s="15" t="str">
        <f>IF(A378&lt;&gt;"",SUMIFS(deployment!$I$2:$I$500, deployment!$D$2:$D$500,"="&amp;A378, deployment!$D$2:$D$500,"&lt;&gt;"&amp;""),"")</f>
        <v/>
      </c>
      <c r="K378" s="43" t="str">
        <f>IF(A378&lt;&gt;"",SUMIFS(deployment!$J$2:$J$500, deployment!$D$2:$D$500,"="&amp;A378, deployment!$D$2:$D$500,"&lt;&gt;"&amp;""),"")</f>
        <v/>
      </c>
      <c r="L378" s="43" t="str">
        <f>IF(A378&lt;&gt;"",SUMIFS(deployment!$K$2:$K$500, deployment!$D$2:$D$500,"="&amp;A378, deployment!$D$2:$D$500,"&lt;&gt;"&amp;""),"")</f>
        <v/>
      </c>
      <c r="M378" s="43" t="str">
        <f>IF(A378&lt;&gt;"",SUMIFS(deployment!$L$2:$L$500, deployment!$D$2:$D$500,"="&amp;A378, deployment!$D$2:$D$500,"&lt;&gt;"&amp;""),"")</f>
        <v/>
      </c>
      <c r="N378" s="43" t="str">
        <f>IF(A378&lt;&gt;"",SUMIFS(deployment!$M$2:$M$500, deployment!$D$2:$D$500,"="&amp;A378, deployment!$D$2:$D$500,"&lt;&gt;"&amp;""),"")</f>
        <v/>
      </c>
      <c r="O378" s="63"/>
      <c r="P378" s="64" t="str">
        <f t="shared" si="55"/>
        <v/>
      </c>
      <c r="Q378" s="64" t="str">
        <f t="shared" si="56"/>
        <v/>
      </c>
      <c r="R378" s="11" t="str">
        <f t="shared" si="57"/>
        <v/>
      </c>
      <c r="S378" s="11" t="str">
        <f t="shared" si="58"/>
        <v/>
      </c>
      <c r="T378" s="11" t="str">
        <f t="shared" si="59"/>
        <v/>
      </c>
      <c r="U378" s="11" t="str">
        <f t="shared" si="60"/>
        <v/>
      </c>
      <c r="V378" s="11" t="str">
        <f t="shared" si="61"/>
        <v/>
      </c>
      <c r="W378" s="11" t="str">
        <f t="shared" si="62"/>
        <v/>
      </c>
      <c r="X378" s="65" t="str">
        <f t="shared" si="63"/>
        <v/>
      </c>
      <c r="Y378" s="66" t="str">
        <f t="shared" si="64"/>
        <v/>
      </c>
      <c r="Z378" s="67" t="str">
        <f t="shared" si="65"/>
        <v/>
      </c>
      <c r="AA378" s="68" t="str">
        <f>IF(A378&lt;&gt;"", _xlfn.XLOOKUP(A378, node!$C$2:$C$500, node!$J$2:$J$500)*D378/O378, "")</f>
        <v/>
      </c>
      <c r="AB378" s="69" t="str">
        <f>IF(A378&lt;&gt;"", _xlfn.XLOOKUP(A378, node!$C$2:$C$500, node!$K$2:$K$500)*D378/O378, "")</f>
        <v/>
      </c>
      <c r="AC378" s="72" t="str">
        <f>IF(A378&lt;&gt;"",SUMIFS(node!$L$2:$L$500, node!$C$2:$C$500,"="&amp;A378, deployment!$C$2:$C$500,"&lt;&gt;"&amp;""),"")</f>
        <v/>
      </c>
      <c r="AD378" s="72" t="str">
        <f>IF(A378&lt;&gt;"",SUMIFS(node!$M$2:$M$500, node!$C$2:$C$500,"="&amp;A378, deployment!$C$2:$C$500,"&lt;&gt;"&amp;""),"")</f>
        <v/>
      </c>
    </row>
    <row r="379" spans="1:30" ht="15.75" customHeight="1" x14ac:dyDescent="0.25">
      <c r="A379" s="58" t="str">
        <f>IF(ISNONTEXT(node_raw[[#This Row],[Column2]]), "", node_raw[[#This Row],[Column2]])</f>
        <v/>
      </c>
      <c r="B379" s="60" t="str">
        <f>IF(A379&lt;&gt;"", _xlfn.XLOOKUP(A379, node!$C$2:$C$500, node!$D$2:$D$500), "")</f>
        <v/>
      </c>
      <c r="C379" s="61" t="str">
        <f>IF(A379&lt;&gt;"", _xlfn.XLOOKUP(A379, node!$C$2:$C$500, node!$E$2:$E$500), "")</f>
        <v/>
      </c>
      <c r="D379" s="61" t="str">
        <f>IF(A379&lt;&gt;"",COUNTIFS(node!$C$2:$C$500,"="&amp;A379, node!$C$2:$C$500,"&lt;&gt;"&amp;""),"")</f>
        <v/>
      </c>
      <c r="E379" s="62" t="str">
        <f>IF(A379&lt;&gt;"",SUMIFS(node!$F$2:$F$500, node!$C$2:$C$500,"="&amp;A379, node!$C$2:$C$500,"&lt;&gt;"&amp;"")/(B379*D379),"")</f>
        <v/>
      </c>
      <c r="F379" s="77" t="str">
        <f>IF(A379&lt;&gt;"",SUMIFS(node!$H$2:$H$500, node!$C$2:$C$500,"="&amp;A379, node!$C$2:$C$500,"&lt;&gt;"&amp;"")/(C379*D379),"")</f>
        <v/>
      </c>
      <c r="G379" s="75" t="str">
        <f>IF(A379&lt;&gt;"",SUMIFS(deployment!$F$2:$F$500, deployment!$D$2:$D$500,"="&amp;A379, deployment!$D$2:$D$500,"&lt;&gt;"&amp;""),"")</f>
        <v/>
      </c>
      <c r="H379" s="12" t="str">
        <f>IF(A379&lt;&gt;"",SUMIFS(deployment!$G$2:$G$500, deployment!$D$2:$D$500,"="&amp;A379, deployment!$D$2:$D$500,"&lt;&gt;"&amp;""),"")</f>
        <v/>
      </c>
      <c r="I379" s="13" t="str">
        <f>IF(A379&lt;&gt;"",SUMIFS(deployment!$H$2:$H$500, deployment!$D$2:$D$500,"="&amp;A379, deployment!$D$2:$D$500,"&lt;&gt;"&amp;""),"")</f>
        <v/>
      </c>
      <c r="J379" s="15" t="str">
        <f>IF(A379&lt;&gt;"",SUMIFS(deployment!$I$2:$I$500, deployment!$D$2:$D$500,"="&amp;A379, deployment!$D$2:$D$500,"&lt;&gt;"&amp;""),"")</f>
        <v/>
      </c>
      <c r="K379" s="43" t="str">
        <f>IF(A379&lt;&gt;"",SUMIFS(deployment!$J$2:$J$500, deployment!$D$2:$D$500,"="&amp;A379, deployment!$D$2:$D$500,"&lt;&gt;"&amp;""),"")</f>
        <v/>
      </c>
      <c r="L379" s="43" t="str">
        <f>IF(A379&lt;&gt;"",SUMIFS(deployment!$K$2:$K$500, deployment!$D$2:$D$500,"="&amp;A379, deployment!$D$2:$D$500,"&lt;&gt;"&amp;""),"")</f>
        <v/>
      </c>
      <c r="M379" s="43" t="str">
        <f>IF(A379&lt;&gt;"",SUMIFS(deployment!$L$2:$L$500, deployment!$D$2:$D$500,"="&amp;A379, deployment!$D$2:$D$500,"&lt;&gt;"&amp;""),"")</f>
        <v/>
      </c>
      <c r="N379" s="43" t="str">
        <f>IF(A379&lt;&gt;"",SUMIFS(deployment!$M$2:$M$500, deployment!$D$2:$D$500,"="&amp;A379, deployment!$D$2:$D$500,"&lt;&gt;"&amp;""),"")</f>
        <v/>
      </c>
      <c r="O379" s="63"/>
      <c r="P379" s="64" t="str">
        <f t="shared" si="55"/>
        <v/>
      </c>
      <c r="Q379" s="64" t="str">
        <f t="shared" si="56"/>
        <v/>
      </c>
      <c r="R379" s="11" t="str">
        <f t="shared" si="57"/>
        <v/>
      </c>
      <c r="S379" s="11" t="str">
        <f t="shared" si="58"/>
        <v/>
      </c>
      <c r="T379" s="11" t="str">
        <f t="shared" si="59"/>
        <v/>
      </c>
      <c r="U379" s="11" t="str">
        <f t="shared" si="60"/>
        <v/>
      </c>
      <c r="V379" s="11" t="str">
        <f t="shared" si="61"/>
        <v/>
      </c>
      <c r="W379" s="11" t="str">
        <f t="shared" si="62"/>
        <v/>
      </c>
      <c r="X379" s="65" t="str">
        <f t="shared" si="63"/>
        <v/>
      </c>
      <c r="Y379" s="66" t="str">
        <f t="shared" si="64"/>
        <v/>
      </c>
      <c r="Z379" s="67" t="str">
        <f t="shared" si="65"/>
        <v/>
      </c>
      <c r="AA379" s="68" t="str">
        <f>IF(A379&lt;&gt;"", _xlfn.XLOOKUP(A379, node!$C$2:$C$500, node!$J$2:$J$500)*D379/O379, "")</f>
        <v/>
      </c>
      <c r="AB379" s="69" t="str">
        <f>IF(A379&lt;&gt;"", _xlfn.XLOOKUP(A379, node!$C$2:$C$500, node!$K$2:$K$500)*D379/O379, "")</f>
        <v/>
      </c>
      <c r="AC379" s="72" t="str">
        <f>IF(A379&lt;&gt;"",SUMIFS(node!$L$2:$L$500, node!$C$2:$C$500,"="&amp;A379, deployment!$C$2:$C$500,"&lt;&gt;"&amp;""),"")</f>
        <v/>
      </c>
      <c r="AD379" s="72" t="str">
        <f>IF(A379&lt;&gt;"",SUMIFS(node!$M$2:$M$500, node!$C$2:$C$500,"="&amp;A379, deployment!$C$2:$C$500,"&lt;&gt;"&amp;""),"")</f>
        <v/>
      </c>
    </row>
    <row r="380" spans="1:30" ht="15.75" customHeight="1" x14ac:dyDescent="0.25">
      <c r="A380" s="58" t="str">
        <f>IF(ISNONTEXT(node_raw[[#This Row],[Column2]]), "", node_raw[[#This Row],[Column2]])</f>
        <v/>
      </c>
      <c r="B380" s="60" t="str">
        <f>IF(A380&lt;&gt;"", _xlfn.XLOOKUP(A380, node!$C$2:$C$500, node!$D$2:$D$500), "")</f>
        <v/>
      </c>
      <c r="C380" s="61" t="str">
        <f>IF(A380&lt;&gt;"", _xlfn.XLOOKUP(A380, node!$C$2:$C$500, node!$E$2:$E$500), "")</f>
        <v/>
      </c>
      <c r="D380" s="61" t="str">
        <f>IF(A380&lt;&gt;"",COUNTIFS(node!$C$2:$C$500,"="&amp;A380, node!$C$2:$C$500,"&lt;&gt;"&amp;""),"")</f>
        <v/>
      </c>
      <c r="E380" s="62" t="str">
        <f>IF(A380&lt;&gt;"",SUMIFS(node!$F$2:$F$500, node!$C$2:$C$500,"="&amp;A380, node!$C$2:$C$500,"&lt;&gt;"&amp;"")/(B380*D380),"")</f>
        <v/>
      </c>
      <c r="F380" s="77" t="str">
        <f>IF(A380&lt;&gt;"",SUMIFS(node!$H$2:$H$500, node!$C$2:$C$500,"="&amp;A380, node!$C$2:$C$500,"&lt;&gt;"&amp;"")/(C380*D380),"")</f>
        <v/>
      </c>
      <c r="G380" s="75" t="str">
        <f>IF(A380&lt;&gt;"",SUMIFS(deployment!$F$2:$F$500, deployment!$D$2:$D$500,"="&amp;A380, deployment!$D$2:$D$500,"&lt;&gt;"&amp;""),"")</f>
        <v/>
      </c>
      <c r="H380" s="12" t="str">
        <f>IF(A380&lt;&gt;"",SUMIFS(deployment!$G$2:$G$500, deployment!$D$2:$D$500,"="&amp;A380, deployment!$D$2:$D$500,"&lt;&gt;"&amp;""),"")</f>
        <v/>
      </c>
      <c r="I380" s="13" t="str">
        <f>IF(A380&lt;&gt;"",SUMIFS(deployment!$H$2:$H$500, deployment!$D$2:$D$500,"="&amp;A380, deployment!$D$2:$D$500,"&lt;&gt;"&amp;""),"")</f>
        <v/>
      </c>
      <c r="J380" s="15" t="str">
        <f>IF(A380&lt;&gt;"",SUMIFS(deployment!$I$2:$I$500, deployment!$D$2:$D$500,"="&amp;A380, deployment!$D$2:$D$500,"&lt;&gt;"&amp;""),"")</f>
        <v/>
      </c>
      <c r="K380" s="43" t="str">
        <f>IF(A380&lt;&gt;"",SUMIFS(deployment!$J$2:$J$500, deployment!$D$2:$D$500,"="&amp;A380, deployment!$D$2:$D$500,"&lt;&gt;"&amp;""),"")</f>
        <v/>
      </c>
      <c r="L380" s="43" t="str">
        <f>IF(A380&lt;&gt;"",SUMIFS(deployment!$K$2:$K$500, deployment!$D$2:$D$500,"="&amp;A380, deployment!$D$2:$D$500,"&lt;&gt;"&amp;""),"")</f>
        <v/>
      </c>
      <c r="M380" s="43" t="str">
        <f>IF(A380&lt;&gt;"",SUMIFS(deployment!$L$2:$L$500, deployment!$D$2:$D$500,"="&amp;A380, deployment!$D$2:$D$500,"&lt;&gt;"&amp;""),"")</f>
        <v/>
      </c>
      <c r="N380" s="43" t="str">
        <f>IF(A380&lt;&gt;"",SUMIFS(deployment!$M$2:$M$500, deployment!$D$2:$D$500,"="&amp;A380, deployment!$D$2:$D$500,"&lt;&gt;"&amp;""),"")</f>
        <v/>
      </c>
      <c r="O380" s="63"/>
      <c r="P380" s="64" t="str">
        <f t="shared" si="55"/>
        <v/>
      </c>
      <c r="Q380" s="64" t="str">
        <f t="shared" si="56"/>
        <v/>
      </c>
      <c r="R380" s="11" t="str">
        <f t="shared" si="57"/>
        <v/>
      </c>
      <c r="S380" s="11" t="str">
        <f t="shared" si="58"/>
        <v/>
      </c>
      <c r="T380" s="11" t="str">
        <f t="shared" si="59"/>
        <v/>
      </c>
      <c r="U380" s="11" t="str">
        <f t="shared" si="60"/>
        <v/>
      </c>
      <c r="V380" s="11" t="str">
        <f t="shared" si="61"/>
        <v/>
      </c>
      <c r="W380" s="11" t="str">
        <f t="shared" si="62"/>
        <v/>
      </c>
      <c r="X380" s="65" t="str">
        <f t="shared" si="63"/>
        <v/>
      </c>
      <c r="Y380" s="66" t="str">
        <f t="shared" si="64"/>
        <v/>
      </c>
      <c r="Z380" s="67" t="str">
        <f t="shared" si="65"/>
        <v/>
      </c>
      <c r="AA380" s="68" t="str">
        <f>IF(A380&lt;&gt;"", _xlfn.XLOOKUP(A380, node!$C$2:$C$500, node!$J$2:$J$500)*D380/O380, "")</f>
        <v/>
      </c>
      <c r="AB380" s="69" t="str">
        <f>IF(A380&lt;&gt;"", _xlfn.XLOOKUP(A380, node!$C$2:$C$500, node!$K$2:$K$500)*D380/O380, "")</f>
        <v/>
      </c>
      <c r="AC380" s="72" t="str">
        <f>IF(A380&lt;&gt;"",SUMIFS(node!$L$2:$L$500, node!$C$2:$C$500,"="&amp;A380, deployment!$C$2:$C$500,"&lt;&gt;"&amp;""),"")</f>
        <v/>
      </c>
      <c r="AD380" s="72" t="str">
        <f>IF(A380&lt;&gt;"",SUMIFS(node!$M$2:$M$500, node!$C$2:$C$500,"="&amp;A380, deployment!$C$2:$C$500,"&lt;&gt;"&amp;""),"")</f>
        <v/>
      </c>
    </row>
    <row r="381" spans="1:30" ht="15.75" customHeight="1" x14ac:dyDescent="0.25">
      <c r="A381" s="58" t="str">
        <f>IF(ISNONTEXT(node_raw[[#This Row],[Column2]]), "", node_raw[[#This Row],[Column2]])</f>
        <v/>
      </c>
      <c r="B381" s="60" t="str">
        <f>IF(A381&lt;&gt;"", _xlfn.XLOOKUP(A381, node!$C$2:$C$500, node!$D$2:$D$500), "")</f>
        <v/>
      </c>
      <c r="C381" s="61" t="str">
        <f>IF(A381&lt;&gt;"", _xlfn.XLOOKUP(A381, node!$C$2:$C$500, node!$E$2:$E$500), "")</f>
        <v/>
      </c>
      <c r="D381" s="61" t="str">
        <f>IF(A381&lt;&gt;"",COUNTIFS(node!$C$2:$C$500,"="&amp;A381, node!$C$2:$C$500,"&lt;&gt;"&amp;""),"")</f>
        <v/>
      </c>
      <c r="E381" s="62" t="str">
        <f>IF(A381&lt;&gt;"",SUMIFS(node!$F$2:$F$500, node!$C$2:$C$500,"="&amp;A381, node!$C$2:$C$500,"&lt;&gt;"&amp;"")/(B381*D381),"")</f>
        <v/>
      </c>
      <c r="F381" s="77" t="str">
        <f>IF(A381&lt;&gt;"",SUMIFS(node!$H$2:$H$500, node!$C$2:$C$500,"="&amp;A381, node!$C$2:$C$500,"&lt;&gt;"&amp;"")/(C381*D381),"")</f>
        <v/>
      </c>
      <c r="G381" s="75" t="str">
        <f>IF(A381&lt;&gt;"",SUMIFS(deployment!$F$2:$F$500, deployment!$D$2:$D$500,"="&amp;A381, deployment!$D$2:$D$500,"&lt;&gt;"&amp;""),"")</f>
        <v/>
      </c>
      <c r="H381" s="12" t="str">
        <f>IF(A381&lt;&gt;"",SUMIFS(deployment!$G$2:$G$500, deployment!$D$2:$D$500,"="&amp;A381, deployment!$D$2:$D$500,"&lt;&gt;"&amp;""),"")</f>
        <v/>
      </c>
      <c r="I381" s="13" t="str">
        <f>IF(A381&lt;&gt;"",SUMIFS(deployment!$H$2:$H$500, deployment!$D$2:$D$500,"="&amp;A381, deployment!$D$2:$D$500,"&lt;&gt;"&amp;""),"")</f>
        <v/>
      </c>
      <c r="J381" s="15" t="str">
        <f>IF(A381&lt;&gt;"",SUMIFS(deployment!$I$2:$I$500, deployment!$D$2:$D$500,"="&amp;A381, deployment!$D$2:$D$500,"&lt;&gt;"&amp;""),"")</f>
        <v/>
      </c>
      <c r="K381" s="43" t="str">
        <f>IF(A381&lt;&gt;"",SUMIFS(deployment!$J$2:$J$500, deployment!$D$2:$D$500,"="&amp;A381, deployment!$D$2:$D$500,"&lt;&gt;"&amp;""),"")</f>
        <v/>
      </c>
      <c r="L381" s="43" t="str">
        <f>IF(A381&lt;&gt;"",SUMIFS(deployment!$K$2:$K$500, deployment!$D$2:$D$500,"="&amp;A381, deployment!$D$2:$D$500,"&lt;&gt;"&amp;""),"")</f>
        <v/>
      </c>
      <c r="M381" s="43" t="str">
        <f>IF(A381&lt;&gt;"",SUMIFS(deployment!$L$2:$L$500, deployment!$D$2:$D$500,"="&amp;A381, deployment!$D$2:$D$500,"&lt;&gt;"&amp;""),"")</f>
        <v/>
      </c>
      <c r="N381" s="43" t="str">
        <f>IF(A381&lt;&gt;"",SUMIFS(deployment!$M$2:$M$500, deployment!$D$2:$D$500,"="&amp;A381, deployment!$D$2:$D$500,"&lt;&gt;"&amp;""),"")</f>
        <v/>
      </c>
      <c r="O381" s="63"/>
      <c r="P381" s="64" t="str">
        <f t="shared" si="55"/>
        <v/>
      </c>
      <c r="Q381" s="64" t="str">
        <f t="shared" si="56"/>
        <v/>
      </c>
      <c r="R381" s="11" t="str">
        <f t="shared" si="57"/>
        <v/>
      </c>
      <c r="S381" s="11" t="str">
        <f t="shared" si="58"/>
        <v/>
      </c>
      <c r="T381" s="11" t="str">
        <f t="shared" si="59"/>
        <v/>
      </c>
      <c r="U381" s="11" t="str">
        <f t="shared" si="60"/>
        <v/>
      </c>
      <c r="V381" s="11" t="str">
        <f t="shared" si="61"/>
        <v/>
      </c>
      <c r="W381" s="11" t="str">
        <f t="shared" si="62"/>
        <v/>
      </c>
      <c r="X381" s="65" t="str">
        <f t="shared" si="63"/>
        <v/>
      </c>
      <c r="Y381" s="66" t="str">
        <f t="shared" si="64"/>
        <v/>
      </c>
      <c r="Z381" s="67" t="str">
        <f t="shared" si="65"/>
        <v/>
      </c>
      <c r="AA381" s="68" t="str">
        <f>IF(A381&lt;&gt;"", _xlfn.XLOOKUP(A381, node!$C$2:$C$500, node!$J$2:$J$500)*D381/O381, "")</f>
        <v/>
      </c>
      <c r="AB381" s="69" t="str">
        <f>IF(A381&lt;&gt;"", _xlfn.XLOOKUP(A381, node!$C$2:$C$500, node!$K$2:$K$500)*D381/O381, "")</f>
        <v/>
      </c>
      <c r="AC381" s="72" t="str">
        <f>IF(A381&lt;&gt;"",SUMIFS(node!$L$2:$L$500, node!$C$2:$C$500,"="&amp;A381, deployment!$C$2:$C$500,"&lt;&gt;"&amp;""),"")</f>
        <v/>
      </c>
      <c r="AD381" s="72" t="str">
        <f>IF(A381&lt;&gt;"",SUMIFS(node!$M$2:$M$500, node!$C$2:$C$500,"="&amp;A381, deployment!$C$2:$C$500,"&lt;&gt;"&amp;""),"")</f>
        <v/>
      </c>
    </row>
    <row r="382" spans="1:30" ht="15.75" customHeight="1" x14ac:dyDescent="0.25">
      <c r="A382" s="58" t="str">
        <f>IF(ISNONTEXT(node_raw[[#This Row],[Column2]]), "", node_raw[[#This Row],[Column2]])</f>
        <v/>
      </c>
      <c r="B382" s="60" t="str">
        <f>IF(A382&lt;&gt;"", _xlfn.XLOOKUP(A382, node!$C$2:$C$500, node!$D$2:$D$500), "")</f>
        <v/>
      </c>
      <c r="C382" s="61" t="str">
        <f>IF(A382&lt;&gt;"", _xlfn.XLOOKUP(A382, node!$C$2:$C$500, node!$E$2:$E$500), "")</f>
        <v/>
      </c>
      <c r="D382" s="61" t="str">
        <f>IF(A382&lt;&gt;"",COUNTIFS(node!$C$2:$C$500,"="&amp;A382, node!$C$2:$C$500,"&lt;&gt;"&amp;""),"")</f>
        <v/>
      </c>
      <c r="E382" s="62" t="str">
        <f>IF(A382&lt;&gt;"",SUMIFS(node!$F$2:$F$500, node!$C$2:$C$500,"="&amp;A382, node!$C$2:$C$500,"&lt;&gt;"&amp;"")/(B382*D382),"")</f>
        <v/>
      </c>
      <c r="F382" s="77" t="str">
        <f>IF(A382&lt;&gt;"",SUMIFS(node!$H$2:$H$500, node!$C$2:$C$500,"="&amp;A382, node!$C$2:$C$500,"&lt;&gt;"&amp;"")/(C382*D382),"")</f>
        <v/>
      </c>
      <c r="G382" s="75" t="str">
        <f>IF(A382&lt;&gt;"",SUMIFS(deployment!$F$2:$F$500, deployment!$D$2:$D$500,"="&amp;A382, deployment!$D$2:$D$500,"&lt;&gt;"&amp;""),"")</f>
        <v/>
      </c>
      <c r="H382" s="12" t="str">
        <f>IF(A382&lt;&gt;"",SUMIFS(deployment!$G$2:$G$500, deployment!$D$2:$D$500,"="&amp;A382, deployment!$D$2:$D$500,"&lt;&gt;"&amp;""),"")</f>
        <v/>
      </c>
      <c r="I382" s="13" t="str">
        <f>IF(A382&lt;&gt;"",SUMIFS(deployment!$H$2:$H$500, deployment!$D$2:$D$500,"="&amp;A382, deployment!$D$2:$D$500,"&lt;&gt;"&amp;""),"")</f>
        <v/>
      </c>
      <c r="J382" s="15" t="str">
        <f>IF(A382&lt;&gt;"",SUMIFS(deployment!$I$2:$I$500, deployment!$D$2:$D$500,"="&amp;A382, deployment!$D$2:$D$500,"&lt;&gt;"&amp;""),"")</f>
        <v/>
      </c>
      <c r="K382" s="43" t="str">
        <f>IF(A382&lt;&gt;"",SUMIFS(deployment!$J$2:$J$500, deployment!$D$2:$D$500,"="&amp;A382, deployment!$D$2:$D$500,"&lt;&gt;"&amp;""),"")</f>
        <v/>
      </c>
      <c r="L382" s="43" t="str">
        <f>IF(A382&lt;&gt;"",SUMIFS(deployment!$K$2:$K$500, deployment!$D$2:$D$500,"="&amp;A382, deployment!$D$2:$D$500,"&lt;&gt;"&amp;""),"")</f>
        <v/>
      </c>
      <c r="M382" s="43" t="str">
        <f>IF(A382&lt;&gt;"",SUMIFS(deployment!$L$2:$L$500, deployment!$D$2:$D$500,"="&amp;A382, deployment!$D$2:$D$500,"&lt;&gt;"&amp;""),"")</f>
        <v/>
      </c>
      <c r="N382" s="43" t="str">
        <f>IF(A382&lt;&gt;"",SUMIFS(deployment!$M$2:$M$500, deployment!$D$2:$D$500,"="&amp;A382, deployment!$D$2:$D$500,"&lt;&gt;"&amp;""),"")</f>
        <v/>
      </c>
      <c r="O382" s="63"/>
      <c r="P382" s="64" t="str">
        <f t="shared" si="55"/>
        <v/>
      </c>
      <c r="Q382" s="64" t="str">
        <f t="shared" si="56"/>
        <v/>
      </c>
      <c r="R382" s="11" t="str">
        <f t="shared" si="57"/>
        <v/>
      </c>
      <c r="S382" s="11" t="str">
        <f t="shared" si="58"/>
        <v/>
      </c>
      <c r="T382" s="11" t="str">
        <f t="shared" si="59"/>
        <v/>
      </c>
      <c r="U382" s="11" t="str">
        <f t="shared" si="60"/>
        <v/>
      </c>
      <c r="V382" s="11" t="str">
        <f t="shared" si="61"/>
        <v/>
      </c>
      <c r="W382" s="11" t="str">
        <f t="shared" si="62"/>
        <v/>
      </c>
      <c r="X382" s="65" t="str">
        <f t="shared" si="63"/>
        <v/>
      </c>
      <c r="Y382" s="66" t="str">
        <f t="shared" si="64"/>
        <v/>
      </c>
      <c r="Z382" s="67" t="str">
        <f t="shared" si="65"/>
        <v/>
      </c>
      <c r="AA382" s="68" t="str">
        <f>IF(A382&lt;&gt;"", _xlfn.XLOOKUP(A382, node!$C$2:$C$500, node!$J$2:$J$500)*D382/O382, "")</f>
        <v/>
      </c>
      <c r="AB382" s="69" t="str">
        <f>IF(A382&lt;&gt;"", _xlfn.XLOOKUP(A382, node!$C$2:$C$500, node!$K$2:$K$500)*D382/O382, "")</f>
        <v/>
      </c>
      <c r="AC382" s="72" t="str">
        <f>IF(A382&lt;&gt;"",SUMIFS(node!$L$2:$L$500, node!$C$2:$C$500,"="&amp;A382, deployment!$C$2:$C$500,"&lt;&gt;"&amp;""),"")</f>
        <v/>
      </c>
      <c r="AD382" s="72" t="str">
        <f>IF(A382&lt;&gt;"",SUMIFS(node!$M$2:$M$500, node!$C$2:$C$500,"="&amp;A382, deployment!$C$2:$C$500,"&lt;&gt;"&amp;""),"")</f>
        <v/>
      </c>
    </row>
    <row r="383" spans="1:30" ht="15.75" customHeight="1" x14ac:dyDescent="0.25">
      <c r="A383" s="58" t="str">
        <f>IF(ISNONTEXT(node_raw[[#This Row],[Column2]]), "", node_raw[[#This Row],[Column2]])</f>
        <v/>
      </c>
      <c r="B383" s="60" t="str">
        <f>IF(A383&lt;&gt;"", _xlfn.XLOOKUP(A383, node!$C$2:$C$500, node!$D$2:$D$500), "")</f>
        <v/>
      </c>
      <c r="C383" s="61" t="str">
        <f>IF(A383&lt;&gt;"", _xlfn.XLOOKUP(A383, node!$C$2:$C$500, node!$E$2:$E$500), "")</f>
        <v/>
      </c>
      <c r="D383" s="61" t="str">
        <f>IF(A383&lt;&gt;"",COUNTIFS(node!$C$2:$C$500,"="&amp;A383, node!$C$2:$C$500,"&lt;&gt;"&amp;""),"")</f>
        <v/>
      </c>
      <c r="E383" s="62" t="str">
        <f>IF(A383&lt;&gt;"",SUMIFS(node!$F$2:$F$500, node!$C$2:$C$500,"="&amp;A383, node!$C$2:$C$500,"&lt;&gt;"&amp;"")/(B383*D383),"")</f>
        <v/>
      </c>
      <c r="F383" s="77" t="str">
        <f>IF(A383&lt;&gt;"",SUMIFS(node!$H$2:$H$500, node!$C$2:$C$500,"="&amp;A383, node!$C$2:$C$500,"&lt;&gt;"&amp;"")/(C383*D383),"")</f>
        <v/>
      </c>
      <c r="G383" s="75" t="str">
        <f>IF(A383&lt;&gt;"",SUMIFS(deployment!$F$2:$F$500, deployment!$D$2:$D$500,"="&amp;A383, deployment!$D$2:$D$500,"&lt;&gt;"&amp;""),"")</f>
        <v/>
      </c>
      <c r="H383" s="12" t="str">
        <f>IF(A383&lt;&gt;"",SUMIFS(deployment!$G$2:$G$500, deployment!$D$2:$D$500,"="&amp;A383, deployment!$D$2:$D$500,"&lt;&gt;"&amp;""),"")</f>
        <v/>
      </c>
      <c r="I383" s="13" t="str">
        <f>IF(A383&lt;&gt;"",SUMIFS(deployment!$H$2:$H$500, deployment!$D$2:$D$500,"="&amp;A383, deployment!$D$2:$D$500,"&lt;&gt;"&amp;""),"")</f>
        <v/>
      </c>
      <c r="J383" s="15" t="str">
        <f>IF(A383&lt;&gt;"",SUMIFS(deployment!$I$2:$I$500, deployment!$D$2:$D$500,"="&amp;A383, deployment!$D$2:$D$500,"&lt;&gt;"&amp;""),"")</f>
        <v/>
      </c>
      <c r="K383" s="43" t="str">
        <f>IF(A383&lt;&gt;"",SUMIFS(deployment!$J$2:$J$500, deployment!$D$2:$D$500,"="&amp;A383, deployment!$D$2:$D$500,"&lt;&gt;"&amp;""),"")</f>
        <v/>
      </c>
      <c r="L383" s="43" t="str">
        <f>IF(A383&lt;&gt;"",SUMIFS(deployment!$K$2:$K$500, deployment!$D$2:$D$500,"="&amp;A383, deployment!$D$2:$D$500,"&lt;&gt;"&amp;""),"")</f>
        <v/>
      </c>
      <c r="M383" s="43" t="str">
        <f>IF(A383&lt;&gt;"",SUMIFS(deployment!$L$2:$L$500, deployment!$D$2:$D$500,"="&amp;A383, deployment!$D$2:$D$500,"&lt;&gt;"&amp;""),"")</f>
        <v/>
      </c>
      <c r="N383" s="43" t="str">
        <f>IF(A383&lt;&gt;"",SUMIFS(deployment!$M$2:$M$500, deployment!$D$2:$D$500,"="&amp;A383, deployment!$D$2:$D$500,"&lt;&gt;"&amp;""),"")</f>
        <v/>
      </c>
      <c r="O383" s="63"/>
      <c r="P383" s="64" t="str">
        <f t="shared" si="55"/>
        <v/>
      </c>
      <c r="Q383" s="64" t="str">
        <f t="shared" si="56"/>
        <v/>
      </c>
      <c r="R383" s="11" t="str">
        <f t="shared" si="57"/>
        <v/>
      </c>
      <c r="S383" s="11" t="str">
        <f t="shared" si="58"/>
        <v/>
      </c>
      <c r="T383" s="11" t="str">
        <f t="shared" si="59"/>
        <v/>
      </c>
      <c r="U383" s="11" t="str">
        <f t="shared" si="60"/>
        <v/>
      </c>
      <c r="V383" s="11" t="str">
        <f t="shared" si="61"/>
        <v/>
      </c>
      <c r="W383" s="11" t="str">
        <f t="shared" si="62"/>
        <v/>
      </c>
      <c r="X383" s="65" t="str">
        <f t="shared" si="63"/>
        <v/>
      </c>
      <c r="Y383" s="66" t="str">
        <f t="shared" si="64"/>
        <v/>
      </c>
      <c r="Z383" s="67" t="str">
        <f t="shared" si="65"/>
        <v/>
      </c>
      <c r="AA383" s="68" t="str">
        <f>IF(A383&lt;&gt;"", _xlfn.XLOOKUP(A383, node!$C$2:$C$500, node!$J$2:$J$500)*D383/O383, "")</f>
        <v/>
      </c>
      <c r="AB383" s="69" t="str">
        <f>IF(A383&lt;&gt;"", _xlfn.XLOOKUP(A383, node!$C$2:$C$500, node!$K$2:$K$500)*D383/O383, "")</f>
        <v/>
      </c>
      <c r="AC383" s="72" t="str">
        <f>IF(A383&lt;&gt;"",SUMIFS(node!$L$2:$L$500, node!$C$2:$C$500,"="&amp;A383, deployment!$C$2:$C$500,"&lt;&gt;"&amp;""),"")</f>
        <v/>
      </c>
      <c r="AD383" s="72" t="str">
        <f>IF(A383&lt;&gt;"",SUMIFS(node!$M$2:$M$500, node!$C$2:$C$500,"="&amp;A383, deployment!$C$2:$C$500,"&lt;&gt;"&amp;""),"")</f>
        <v/>
      </c>
    </row>
    <row r="384" spans="1:30" ht="15.75" customHeight="1" x14ac:dyDescent="0.25">
      <c r="A384" s="58" t="str">
        <f>IF(ISNONTEXT(node_raw[[#This Row],[Column2]]), "", node_raw[[#This Row],[Column2]])</f>
        <v/>
      </c>
      <c r="B384" s="60" t="str">
        <f>IF(A384&lt;&gt;"", _xlfn.XLOOKUP(A384, node!$C$2:$C$500, node!$D$2:$D$500), "")</f>
        <v/>
      </c>
      <c r="C384" s="61" t="str">
        <f>IF(A384&lt;&gt;"", _xlfn.XLOOKUP(A384, node!$C$2:$C$500, node!$E$2:$E$500), "")</f>
        <v/>
      </c>
      <c r="D384" s="61" t="str">
        <f>IF(A384&lt;&gt;"",COUNTIFS(node!$C$2:$C$500,"="&amp;A384, node!$C$2:$C$500,"&lt;&gt;"&amp;""),"")</f>
        <v/>
      </c>
      <c r="E384" s="62" t="str">
        <f>IF(A384&lt;&gt;"",SUMIFS(node!$F$2:$F$500, node!$C$2:$C$500,"="&amp;A384, node!$C$2:$C$500,"&lt;&gt;"&amp;"")/(B384*D384),"")</f>
        <v/>
      </c>
      <c r="F384" s="77" t="str">
        <f>IF(A384&lt;&gt;"",SUMIFS(node!$H$2:$H$500, node!$C$2:$C$500,"="&amp;A384, node!$C$2:$C$500,"&lt;&gt;"&amp;"")/(C384*D384),"")</f>
        <v/>
      </c>
      <c r="G384" s="75" t="str">
        <f>IF(A384&lt;&gt;"",SUMIFS(deployment!$F$2:$F$500, deployment!$D$2:$D$500,"="&amp;A384, deployment!$D$2:$D$500,"&lt;&gt;"&amp;""),"")</f>
        <v/>
      </c>
      <c r="H384" s="12" t="str">
        <f>IF(A384&lt;&gt;"",SUMIFS(deployment!$G$2:$G$500, deployment!$D$2:$D$500,"="&amp;A384, deployment!$D$2:$D$500,"&lt;&gt;"&amp;""),"")</f>
        <v/>
      </c>
      <c r="I384" s="13" t="str">
        <f>IF(A384&lt;&gt;"",SUMIFS(deployment!$H$2:$H$500, deployment!$D$2:$D$500,"="&amp;A384, deployment!$D$2:$D$500,"&lt;&gt;"&amp;""),"")</f>
        <v/>
      </c>
      <c r="J384" s="15" t="str">
        <f>IF(A384&lt;&gt;"",SUMIFS(deployment!$I$2:$I$500, deployment!$D$2:$D$500,"="&amp;A384, deployment!$D$2:$D$500,"&lt;&gt;"&amp;""),"")</f>
        <v/>
      </c>
      <c r="K384" s="43" t="str">
        <f>IF(A384&lt;&gt;"",SUMIFS(deployment!$J$2:$J$500, deployment!$D$2:$D$500,"="&amp;A384, deployment!$D$2:$D$500,"&lt;&gt;"&amp;""),"")</f>
        <v/>
      </c>
      <c r="L384" s="43" t="str">
        <f>IF(A384&lt;&gt;"",SUMIFS(deployment!$K$2:$K$500, deployment!$D$2:$D$500,"="&amp;A384, deployment!$D$2:$D$500,"&lt;&gt;"&amp;""),"")</f>
        <v/>
      </c>
      <c r="M384" s="43" t="str">
        <f>IF(A384&lt;&gt;"",SUMIFS(deployment!$L$2:$L$500, deployment!$D$2:$D$500,"="&amp;A384, deployment!$D$2:$D$500,"&lt;&gt;"&amp;""),"")</f>
        <v/>
      </c>
      <c r="N384" s="43" t="str">
        <f>IF(A384&lt;&gt;"",SUMIFS(deployment!$M$2:$M$500, deployment!$D$2:$D$500,"="&amp;A384, deployment!$D$2:$D$500,"&lt;&gt;"&amp;""),"")</f>
        <v/>
      </c>
      <c r="O384" s="63"/>
      <c r="P384" s="64" t="str">
        <f t="shared" si="55"/>
        <v/>
      </c>
      <c r="Q384" s="64" t="str">
        <f t="shared" si="56"/>
        <v/>
      </c>
      <c r="R384" s="11" t="str">
        <f t="shared" si="57"/>
        <v/>
      </c>
      <c r="S384" s="11" t="str">
        <f t="shared" si="58"/>
        <v/>
      </c>
      <c r="T384" s="11" t="str">
        <f t="shared" si="59"/>
        <v/>
      </c>
      <c r="U384" s="11" t="str">
        <f t="shared" si="60"/>
        <v/>
      </c>
      <c r="V384" s="11" t="str">
        <f t="shared" si="61"/>
        <v/>
      </c>
      <c r="W384" s="11" t="str">
        <f t="shared" si="62"/>
        <v/>
      </c>
      <c r="X384" s="65" t="str">
        <f t="shared" si="63"/>
        <v/>
      </c>
      <c r="Y384" s="66" t="str">
        <f t="shared" si="64"/>
        <v/>
      </c>
      <c r="Z384" s="67" t="str">
        <f t="shared" si="65"/>
        <v/>
      </c>
      <c r="AA384" s="68" t="str">
        <f>IF(A384&lt;&gt;"", _xlfn.XLOOKUP(A384, node!$C$2:$C$500, node!$J$2:$J$500)*D384/O384, "")</f>
        <v/>
      </c>
      <c r="AB384" s="69" t="str">
        <f>IF(A384&lt;&gt;"", _xlfn.XLOOKUP(A384, node!$C$2:$C$500, node!$K$2:$K$500)*D384/O384, "")</f>
        <v/>
      </c>
      <c r="AC384" s="72" t="str">
        <f>IF(A384&lt;&gt;"",SUMIFS(node!$L$2:$L$500, node!$C$2:$C$500,"="&amp;A384, deployment!$C$2:$C$500,"&lt;&gt;"&amp;""),"")</f>
        <v/>
      </c>
      <c r="AD384" s="72" t="str">
        <f>IF(A384&lt;&gt;"",SUMIFS(node!$M$2:$M$500, node!$C$2:$C$500,"="&amp;A384, deployment!$C$2:$C$500,"&lt;&gt;"&amp;""),"")</f>
        <v/>
      </c>
    </row>
    <row r="385" spans="1:30" ht="15.75" customHeight="1" x14ac:dyDescent="0.25">
      <c r="A385" s="58" t="str">
        <f>IF(ISNONTEXT(node_raw[[#This Row],[Column2]]), "", node_raw[[#This Row],[Column2]])</f>
        <v/>
      </c>
      <c r="B385" s="60" t="str">
        <f>IF(A385&lt;&gt;"", _xlfn.XLOOKUP(A385, node!$C$2:$C$500, node!$D$2:$D$500), "")</f>
        <v/>
      </c>
      <c r="C385" s="61" t="str">
        <f>IF(A385&lt;&gt;"", _xlfn.XLOOKUP(A385, node!$C$2:$C$500, node!$E$2:$E$500), "")</f>
        <v/>
      </c>
      <c r="D385" s="61" t="str">
        <f>IF(A385&lt;&gt;"",COUNTIFS(node!$C$2:$C$500,"="&amp;A385, node!$C$2:$C$500,"&lt;&gt;"&amp;""),"")</f>
        <v/>
      </c>
      <c r="E385" s="62" t="str">
        <f>IF(A385&lt;&gt;"",SUMIFS(node!$F$2:$F$500, node!$C$2:$C$500,"="&amp;A385, node!$C$2:$C$500,"&lt;&gt;"&amp;"")/(B385*D385),"")</f>
        <v/>
      </c>
      <c r="F385" s="77" t="str">
        <f>IF(A385&lt;&gt;"",SUMIFS(node!$H$2:$H$500, node!$C$2:$C$500,"="&amp;A385, node!$C$2:$C$500,"&lt;&gt;"&amp;"")/(C385*D385),"")</f>
        <v/>
      </c>
      <c r="G385" s="75" t="str">
        <f>IF(A385&lt;&gt;"",SUMIFS(deployment!$F$2:$F$500, deployment!$D$2:$D$500,"="&amp;A385, deployment!$D$2:$D$500,"&lt;&gt;"&amp;""),"")</f>
        <v/>
      </c>
      <c r="H385" s="12" t="str">
        <f>IF(A385&lt;&gt;"",SUMIFS(deployment!$G$2:$G$500, deployment!$D$2:$D$500,"="&amp;A385, deployment!$D$2:$D$500,"&lt;&gt;"&amp;""),"")</f>
        <v/>
      </c>
      <c r="I385" s="13" t="str">
        <f>IF(A385&lt;&gt;"",SUMIFS(deployment!$H$2:$H$500, deployment!$D$2:$D$500,"="&amp;A385, deployment!$D$2:$D$500,"&lt;&gt;"&amp;""),"")</f>
        <v/>
      </c>
      <c r="J385" s="15" t="str">
        <f>IF(A385&lt;&gt;"",SUMIFS(deployment!$I$2:$I$500, deployment!$D$2:$D$500,"="&amp;A385, deployment!$D$2:$D$500,"&lt;&gt;"&amp;""),"")</f>
        <v/>
      </c>
      <c r="K385" s="43" t="str">
        <f>IF(A385&lt;&gt;"",SUMIFS(deployment!$J$2:$J$500, deployment!$D$2:$D$500,"="&amp;A385, deployment!$D$2:$D$500,"&lt;&gt;"&amp;""),"")</f>
        <v/>
      </c>
      <c r="L385" s="43" t="str">
        <f>IF(A385&lt;&gt;"",SUMIFS(deployment!$K$2:$K$500, deployment!$D$2:$D$500,"="&amp;A385, deployment!$D$2:$D$500,"&lt;&gt;"&amp;""),"")</f>
        <v/>
      </c>
      <c r="M385" s="43" t="str">
        <f>IF(A385&lt;&gt;"",SUMIFS(deployment!$L$2:$L$500, deployment!$D$2:$D$500,"="&amp;A385, deployment!$D$2:$D$500,"&lt;&gt;"&amp;""),"")</f>
        <v/>
      </c>
      <c r="N385" s="43" t="str">
        <f>IF(A385&lt;&gt;"",SUMIFS(deployment!$M$2:$M$500, deployment!$D$2:$D$500,"="&amp;A385, deployment!$D$2:$D$500,"&lt;&gt;"&amp;""),"")</f>
        <v/>
      </c>
      <c r="O385" s="63"/>
      <c r="P385" s="64" t="str">
        <f t="shared" si="55"/>
        <v/>
      </c>
      <c r="Q385" s="64" t="str">
        <f t="shared" si="56"/>
        <v/>
      </c>
      <c r="R385" s="11" t="str">
        <f t="shared" si="57"/>
        <v/>
      </c>
      <c r="S385" s="11" t="str">
        <f t="shared" si="58"/>
        <v/>
      </c>
      <c r="T385" s="11" t="str">
        <f t="shared" si="59"/>
        <v/>
      </c>
      <c r="U385" s="11" t="str">
        <f t="shared" si="60"/>
        <v/>
      </c>
      <c r="V385" s="11" t="str">
        <f t="shared" si="61"/>
        <v/>
      </c>
      <c r="W385" s="11" t="str">
        <f t="shared" si="62"/>
        <v/>
      </c>
      <c r="X385" s="65" t="str">
        <f t="shared" si="63"/>
        <v/>
      </c>
      <c r="Y385" s="66" t="str">
        <f t="shared" si="64"/>
        <v/>
      </c>
      <c r="Z385" s="67" t="str">
        <f t="shared" si="65"/>
        <v/>
      </c>
      <c r="AA385" s="68" t="str">
        <f>IF(A385&lt;&gt;"", _xlfn.XLOOKUP(A385, node!$C$2:$C$500, node!$J$2:$J$500)*D385/O385, "")</f>
        <v/>
      </c>
      <c r="AB385" s="69" t="str">
        <f>IF(A385&lt;&gt;"", _xlfn.XLOOKUP(A385, node!$C$2:$C$500, node!$K$2:$K$500)*D385/O385, "")</f>
        <v/>
      </c>
      <c r="AC385" s="72" t="str">
        <f>IF(A385&lt;&gt;"",SUMIFS(node!$L$2:$L$500, node!$C$2:$C$500,"="&amp;A385, deployment!$C$2:$C$500,"&lt;&gt;"&amp;""),"")</f>
        <v/>
      </c>
      <c r="AD385" s="72" t="str">
        <f>IF(A385&lt;&gt;"",SUMIFS(node!$M$2:$M$500, node!$C$2:$C$500,"="&amp;A385, deployment!$C$2:$C$500,"&lt;&gt;"&amp;""),"")</f>
        <v/>
      </c>
    </row>
    <row r="386" spans="1:30" ht="15.75" customHeight="1" x14ac:dyDescent="0.25">
      <c r="A386" s="58" t="str">
        <f>IF(ISNONTEXT(node_raw[[#This Row],[Column2]]), "", node_raw[[#This Row],[Column2]])</f>
        <v/>
      </c>
      <c r="B386" s="60" t="str">
        <f>IF(A386&lt;&gt;"", _xlfn.XLOOKUP(A386, node!$C$2:$C$500, node!$D$2:$D$500), "")</f>
        <v/>
      </c>
      <c r="C386" s="61" t="str">
        <f>IF(A386&lt;&gt;"", _xlfn.XLOOKUP(A386, node!$C$2:$C$500, node!$E$2:$E$500), "")</f>
        <v/>
      </c>
      <c r="D386" s="61" t="str">
        <f>IF(A386&lt;&gt;"",COUNTIFS(node!$C$2:$C$500,"="&amp;A386, node!$C$2:$C$500,"&lt;&gt;"&amp;""),"")</f>
        <v/>
      </c>
      <c r="E386" s="62" t="str">
        <f>IF(A386&lt;&gt;"",SUMIFS(node!$F$2:$F$500, node!$C$2:$C$500,"="&amp;A386, node!$C$2:$C$500,"&lt;&gt;"&amp;"")/(B386*D386),"")</f>
        <v/>
      </c>
      <c r="F386" s="77" t="str">
        <f>IF(A386&lt;&gt;"",SUMIFS(node!$H$2:$H$500, node!$C$2:$C$500,"="&amp;A386, node!$C$2:$C$500,"&lt;&gt;"&amp;"")/(C386*D386),"")</f>
        <v/>
      </c>
      <c r="G386" s="75" t="str">
        <f>IF(A386&lt;&gt;"",SUMIFS(deployment!$F$2:$F$500, deployment!$D$2:$D$500,"="&amp;A386, deployment!$D$2:$D$500,"&lt;&gt;"&amp;""),"")</f>
        <v/>
      </c>
      <c r="H386" s="12" t="str">
        <f>IF(A386&lt;&gt;"",SUMIFS(deployment!$G$2:$G$500, deployment!$D$2:$D$500,"="&amp;A386, deployment!$D$2:$D$500,"&lt;&gt;"&amp;""),"")</f>
        <v/>
      </c>
      <c r="I386" s="13" t="str">
        <f>IF(A386&lt;&gt;"",SUMIFS(deployment!$H$2:$H$500, deployment!$D$2:$D$500,"="&amp;A386, deployment!$D$2:$D$500,"&lt;&gt;"&amp;""),"")</f>
        <v/>
      </c>
      <c r="J386" s="15" t="str">
        <f>IF(A386&lt;&gt;"",SUMIFS(deployment!$I$2:$I$500, deployment!$D$2:$D$500,"="&amp;A386, deployment!$D$2:$D$500,"&lt;&gt;"&amp;""),"")</f>
        <v/>
      </c>
      <c r="K386" s="43" t="str">
        <f>IF(A386&lt;&gt;"",SUMIFS(deployment!$J$2:$J$500, deployment!$D$2:$D$500,"="&amp;A386, deployment!$D$2:$D$500,"&lt;&gt;"&amp;""),"")</f>
        <v/>
      </c>
      <c r="L386" s="43" t="str">
        <f>IF(A386&lt;&gt;"",SUMIFS(deployment!$K$2:$K$500, deployment!$D$2:$D$500,"="&amp;A386, deployment!$D$2:$D$500,"&lt;&gt;"&amp;""),"")</f>
        <v/>
      </c>
      <c r="M386" s="43" t="str">
        <f>IF(A386&lt;&gt;"",SUMIFS(deployment!$L$2:$L$500, deployment!$D$2:$D$500,"="&amp;A386, deployment!$D$2:$D$500,"&lt;&gt;"&amp;""),"")</f>
        <v/>
      </c>
      <c r="N386" s="43" t="str">
        <f>IF(A386&lt;&gt;"",SUMIFS(deployment!$M$2:$M$500, deployment!$D$2:$D$500,"="&amp;A386, deployment!$D$2:$D$500,"&lt;&gt;"&amp;""),"")</f>
        <v/>
      </c>
      <c r="O386" s="63"/>
      <c r="P386" s="64" t="str">
        <f t="shared" si="55"/>
        <v/>
      </c>
      <c r="Q386" s="64" t="str">
        <f t="shared" si="56"/>
        <v/>
      </c>
      <c r="R386" s="11" t="str">
        <f t="shared" si="57"/>
        <v/>
      </c>
      <c r="S386" s="11" t="str">
        <f t="shared" si="58"/>
        <v/>
      </c>
      <c r="T386" s="11" t="str">
        <f t="shared" si="59"/>
        <v/>
      </c>
      <c r="U386" s="11" t="str">
        <f t="shared" si="60"/>
        <v/>
      </c>
      <c r="V386" s="11" t="str">
        <f t="shared" si="61"/>
        <v/>
      </c>
      <c r="W386" s="11" t="str">
        <f t="shared" si="62"/>
        <v/>
      </c>
      <c r="X386" s="65" t="str">
        <f t="shared" si="63"/>
        <v/>
      </c>
      <c r="Y386" s="66" t="str">
        <f t="shared" si="64"/>
        <v/>
      </c>
      <c r="Z386" s="67" t="str">
        <f t="shared" si="65"/>
        <v/>
      </c>
      <c r="AA386" s="68" t="str">
        <f>IF(A386&lt;&gt;"", _xlfn.XLOOKUP(A386, node!$C$2:$C$500, node!$J$2:$J$500)*D386/O386, "")</f>
        <v/>
      </c>
      <c r="AB386" s="69" t="str">
        <f>IF(A386&lt;&gt;"", _xlfn.XLOOKUP(A386, node!$C$2:$C$500, node!$K$2:$K$500)*D386/O386, "")</f>
        <v/>
      </c>
      <c r="AC386" s="72" t="str">
        <f>IF(A386&lt;&gt;"",SUMIFS(node!$L$2:$L$500, node!$C$2:$C$500,"="&amp;A386, deployment!$C$2:$C$500,"&lt;&gt;"&amp;""),"")</f>
        <v/>
      </c>
      <c r="AD386" s="72" t="str">
        <f>IF(A386&lt;&gt;"",SUMIFS(node!$M$2:$M$500, node!$C$2:$C$500,"="&amp;A386, deployment!$C$2:$C$500,"&lt;&gt;"&amp;""),"")</f>
        <v/>
      </c>
    </row>
    <row r="387" spans="1:30" ht="15.75" customHeight="1" x14ac:dyDescent="0.25">
      <c r="A387" s="58" t="str">
        <f>IF(ISNONTEXT(node_raw[[#This Row],[Column2]]), "", node_raw[[#This Row],[Column2]])</f>
        <v/>
      </c>
      <c r="B387" s="60" t="str">
        <f>IF(A387&lt;&gt;"", _xlfn.XLOOKUP(A387, node!$C$2:$C$500, node!$D$2:$D$500), "")</f>
        <v/>
      </c>
      <c r="C387" s="61" t="str">
        <f>IF(A387&lt;&gt;"", _xlfn.XLOOKUP(A387, node!$C$2:$C$500, node!$E$2:$E$500), "")</f>
        <v/>
      </c>
      <c r="D387" s="61" t="str">
        <f>IF(A387&lt;&gt;"",COUNTIFS(node!$C$2:$C$500,"="&amp;A387, node!$C$2:$C$500,"&lt;&gt;"&amp;""),"")</f>
        <v/>
      </c>
      <c r="E387" s="62" t="str">
        <f>IF(A387&lt;&gt;"",SUMIFS(node!$F$2:$F$500, node!$C$2:$C$500,"="&amp;A387, node!$C$2:$C$500,"&lt;&gt;"&amp;"")/(B387*D387),"")</f>
        <v/>
      </c>
      <c r="F387" s="77" t="str">
        <f>IF(A387&lt;&gt;"",SUMIFS(node!$H$2:$H$500, node!$C$2:$C$500,"="&amp;A387, node!$C$2:$C$500,"&lt;&gt;"&amp;"")/(C387*D387),"")</f>
        <v/>
      </c>
      <c r="G387" s="75" t="str">
        <f>IF(A387&lt;&gt;"",SUMIFS(deployment!$F$2:$F$500, deployment!$D$2:$D$500,"="&amp;A387, deployment!$D$2:$D$500,"&lt;&gt;"&amp;""),"")</f>
        <v/>
      </c>
      <c r="H387" s="12" t="str">
        <f>IF(A387&lt;&gt;"",SUMIFS(deployment!$G$2:$G$500, deployment!$D$2:$D$500,"="&amp;A387, deployment!$D$2:$D$500,"&lt;&gt;"&amp;""),"")</f>
        <v/>
      </c>
      <c r="I387" s="13" t="str">
        <f>IF(A387&lt;&gt;"",SUMIFS(deployment!$H$2:$H$500, deployment!$D$2:$D$500,"="&amp;A387, deployment!$D$2:$D$500,"&lt;&gt;"&amp;""),"")</f>
        <v/>
      </c>
      <c r="J387" s="15" t="str">
        <f>IF(A387&lt;&gt;"",SUMIFS(deployment!$I$2:$I$500, deployment!$D$2:$D$500,"="&amp;A387, deployment!$D$2:$D$500,"&lt;&gt;"&amp;""),"")</f>
        <v/>
      </c>
      <c r="K387" s="43" t="str">
        <f>IF(A387&lt;&gt;"",SUMIFS(deployment!$J$2:$J$500, deployment!$D$2:$D$500,"="&amp;A387, deployment!$D$2:$D$500,"&lt;&gt;"&amp;""),"")</f>
        <v/>
      </c>
      <c r="L387" s="43" t="str">
        <f>IF(A387&lt;&gt;"",SUMIFS(deployment!$K$2:$K$500, deployment!$D$2:$D$500,"="&amp;A387, deployment!$D$2:$D$500,"&lt;&gt;"&amp;""),"")</f>
        <v/>
      </c>
      <c r="M387" s="43" t="str">
        <f>IF(A387&lt;&gt;"",SUMIFS(deployment!$L$2:$L$500, deployment!$D$2:$D$500,"="&amp;A387, deployment!$D$2:$D$500,"&lt;&gt;"&amp;""),"")</f>
        <v/>
      </c>
      <c r="N387" s="43" t="str">
        <f>IF(A387&lt;&gt;"",SUMIFS(deployment!$M$2:$M$500, deployment!$D$2:$D$500,"="&amp;A387, deployment!$D$2:$D$500,"&lt;&gt;"&amp;""),"")</f>
        <v/>
      </c>
      <c r="O387" s="63"/>
      <c r="P387" s="64" t="str">
        <f t="shared" ref="P387:P450" si="66">IF(A387&lt;&gt;"",G387/(O387*B387),"")</f>
        <v/>
      </c>
      <c r="Q387" s="64" t="str">
        <f t="shared" ref="Q387:Q450" si="67">IF(A387&lt;&gt;"",H387/(O387*C387),"")</f>
        <v/>
      </c>
      <c r="R387" s="11" t="str">
        <f t="shared" ref="R387:R450" si="68">IF(A387&lt;&gt;"",I387/(O387*B387),"")</f>
        <v/>
      </c>
      <c r="S387" s="11" t="str">
        <f t="shared" ref="S387:S450" si="69">IF(A387&lt;&gt;"",J387/(O387*C387),"")</f>
        <v/>
      </c>
      <c r="T387" s="11" t="str">
        <f t="shared" ref="T387:T450" si="70">IF(A387&lt;&gt;"",K387/(O387*B387),"")</f>
        <v/>
      </c>
      <c r="U387" s="11" t="str">
        <f t="shared" ref="U387:U450" si="71">IF(A387&lt;&gt;"",L387/(O387*C387),"")</f>
        <v/>
      </c>
      <c r="V387" s="11" t="str">
        <f t="shared" ref="V387:V450" si="72">IF(A387&lt;&gt;"",M387/(O387*B387),"")</f>
        <v/>
      </c>
      <c r="W387" s="11" t="str">
        <f t="shared" ref="W387:W450" si="73">IF(A387&lt;&gt;"",N387/(O387*C387),"")</f>
        <v/>
      </c>
      <c r="X387" s="65" t="str">
        <f t="shared" ref="X387:X450" si="74">IF(A387&lt;&gt;"",(D387*E387)/O387,"")</f>
        <v/>
      </c>
      <c r="Y387" s="66" t="str">
        <f t="shared" ref="Y387:Y450" si="75">IF(A387&lt;&gt;"",(D387*F387)/O387,"")</f>
        <v/>
      </c>
      <c r="Z387" s="67" t="str">
        <f t="shared" ref="Z387:Z450" si="76">IF(A387&lt;&gt;"",(D387-O387)/D387,"")</f>
        <v/>
      </c>
      <c r="AA387" s="68" t="str">
        <f>IF(A387&lt;&gt;"", _xlfn.XLOOKUP(A387, node!$C$2:$C$500, node!$J$2:$J$500)*D387/O387, "")</f>
        <v/>
      </c>
      <c r="AB387" s="69" t="str">
        <f>IF(A387&lt;&gt;"", _xlfn.XLOOKUP(A387, node!$C$2:$C$500, node!$K$2:$K$500)*D387/O387, "")</f>
        <v/>
      </c>
      <c r="AC387" s="72" t="str">
        <f>IF(A387&lt;&gt;"",SUMIFS(node!$L$2:$L$500, node!$C$2:$C$500,"="&amp;A387, deployment!$C$2:$C$500,"&lt;&gt;"&amp;""),"")</f>
        <v/>
      </c>
      <c r="AD387" s="72" t="str">
        <f>IF(A387&lt;&gt;"",SUMIFS(node!$M$2:$M$500, node!$C$2:$C$500,"="&amp;A387, deployment!$C$2:$C$500,"&lt;&gt;"&amp;""),"")</f>
        <v/>
      </c>
    </row>
    <row r="388" spans="1:30" ht="15.75" customHeight="1" x14ac:dyDescent="0.25">
      <c r="A388" s="58" t="str">
        <f>IF(ISNONTEXT(node_raw[[#This Row],[Column2]]), "", node_raw[[#This Row],[Column2]])</f>
        <v/>
      </c>
      <c r="B388" s="60" t="str">
        <f>IF(A388&lt;&gt;"", _xlfn.XLOOKUP(A388, node!$C$2:$C$500, node!$D$2:$D$500), "")</f>
        <v/>
      </c>
      <c r="C388" s="61" t="str">
        <f>IF(A388&lt;&gt;"", _xlfn.XLOOKUP(A388, node!$C$2:$C$500, node!$E$2:$E$500), "")</f>
        <v/>
      </c>
      <c r="D388" s="61" t="str">
        <f>IF(A388&lt;&gt;"",COUNTIFS(node!$C$2:$C$500,"="&amp;A388, node!$C$2:$C$500,"&lt;&gt;"&amp;""),"")</f>
        <v/>
      </c>
      <c r="E388" s="62" t="str">
        <f>IF(A388&lt;&gt;"",SUMIFS(node!$F$2:$F$500, node!$C$2:$C$500,"="&amp;A388, node!$C$2:$C$500,"&lt;&gt;"&amp;"")/(B388*D388),"")</f>
        <v/>
      </c>
      <c r="F388" s="77" t="str">
        <f>IF(A388&lt;&gt;"",SUMIFS(node!$H$2:$H$500, node!$C$2:$C$500,"="&amp;A388, node!$C$2:$C$500,"&lt;&gt;"&amp;"")/(C388*D388),"")</f>
        <v/>
      </c>
      <c r="G388" s="75" t="str">
        <f>IF(A388&lt;&gt;"",SUMIFS(deployment!$F$2:$F$500, deployment!$D$2:$D$500,"="&amp;A388, deployment!$D$2:$D$500,"&lt;&gt;"&amp;""),"")</f>
        <v/>
      </c>
      <c r="H388" s="12" t="str">
        <f>IF(A388&lt;&gt;"",SUMIFS(deployment!$G$2:$G$500, deployment!$D$2:$D$500,"="&amp;A388, deployment!$D$2:$D$500,"&lt;&gt;"&amp;""),"")</f>
        <v/>
      </c>
      <c r="I388" s="13" t="str">
        <f>IF(A388&lt;&gt;"",SUMIFS(deployment!$H$2:$H$500, deployment!$D$2:$D$500,"="&amp;A388, deployment!$D$2:$D$500,"&lt;&gt;"&amp;""),"")</f>
        <v/>
      </c>
      <c r="J388" s="15" t="str">
        <f>IF(A388&lt;&gt;"",SUMIFS(deployment!$I$2:$I$500, deployment!$D$2:$D$500,"="&amp;A388, deployment!$D$2:$D$500,"&lt;&gt;"&amp;""),"")</f>
        <v/>
      </c>
      <c r="K388" s="43" t="str">
        <f>IF(A388&lt;&gt;"",SUMIFS(deployment!$J$2:$J$500, deployment!$D$2:$D$500,"="&amp;A388, deployment!$D$2:$D$500,"&lt;&gt;"&amp;""),"")</f>
        <v/>
      </c>
      <c r="L388" s="43" t="str">
        <f>IF(A388&lt;&gt;"",SUMIFS(deployment!$K$2:$K$500, deployment!$D$2:$D$500,"="&amp;A388, deployment!$D$2:$D$500,"&lt;&gt;"&amp;""),"")</f>
        <v/>
      </c>
      <c r="M388" s="43" t="str">
        <f>IF(A388&lt;&gt;"",SUMIFS(deployment!$L$2:$L$500, deployment!$D$2:$D$500,"="&amp;A388, deployment!$D$2:$D$500,"&lt;&gt;"&amp;""),"")</f>
        <v/>
      </c>
      <c r="N388" s="43" t="str">
        <f>IF(A388&lt;&gt;"",SUMIFS(deployment!$M$2:$M$500, deployment!$D$2:$D$500,"="&amp;A388, deployment!$D$2:$D$500,"&lt;&gt;"&amp;""),"")</f>
        <v/>
      </c>
      <c r="O388" s="63"/>
      <c r="P388" s="64" t="str">
        <f t="shared" si="66"/>
        <v/>
      </c>
      <c r="Q388" s="64" t="str">
        <f t="shared" si="67"/>
        <v/>
      </c>
      <c r="R388" s="11" t="str">
        <f t="shared" si="68"/>
        <v/>
      </c>
      <c r="S388" s="11" t="str">
        <f t="shared" si="69"/>
        <v/>
      </c>
      <c r="T388" s="11" t="str">
        <f t="shared" si="70"/>
        <v/>
      </c>
      <c r="U388" s="11" t="str">
        <f t="shared" si="71"/>
        <v/>
      </c>
      <c r="V388" s="11" t="str">
        <f t="shared" si="72"/>
        <v/>
      </c>
      <c r="W388" s="11" t="str">
        <f t="shared" si="73"/>
        <v/>
      </c>
      <c r="X388" s="65" t="str">
        <f t="shared" si="74"/>
        <v/>
      </c>
      <c r="Y388" s="66" t="str">
        <f t="shared" si="75"/>
        <v/>
      </c>
      <c r="Z388" s="67" t="str">
        <f t="shared" si="76"/>
        <v/>
      </c>
      <c r="AA388" s="68" t="str">
        <f>IF(A388&lt;&gt;"", _xlfn.XLOOKUP(A388, node!$C$2:$C$500, node!$J$2:$J$500)*D388/O388, "")</f>
        <v/>
      </c>
      <c r="AB388" s="69" t="str">
        <f>IF(A388&lt;&gt;"", _xlfn.XLOOKUP(A388, node!$C$2:$C$500, node!$K$2:$K$500)*D388/O388, "")</f>
        <v/>
      </c>
      <c r="AC388" s="72" t="str">
        <f>IF(A388&lt;&gt;"",SUMIFS(node!$L$2:$L$500, node!$C$2:$C$500,"="&amp;A388, deployment!$C$2:$C$500,"&lt;&gt;"&amp;""),"")</f>
        <v/>
      </c>
      <c r="AD388" s="72" t="str">
        <f>IF(A388&lt;&gt;"",SUMIFS(node!$M$2:$M$500, node!$C$2:$C$500,"="&amp;A388, deployment!$C$2:$C$500,"&lt;&gt;"&amp;""),"")</f>
        <v/>
      </c>
    </row>
    <row r="389" spans="1:30" ht="15.75" customHeight="1" x14ac:dyDescent="0.25">
      <c r="A389" s="58" t="str">
        <f>IF(ISNONTEXT(node_raw[[#This Row],[Column2]]), "", node_raw[[#This Row],[Column2]])</f>
        <v/>
      </c>
      <c r="B389" s="60" t="str">
        <f>IF(A389&lt;&gt;"", _xlfn.XLOOKUP(A389, node!$C$2:$C$500, node!$D$2:$D$500), "")</f>
        <v/>
      </c>
      <c r="C389" s="61" t="str">
        <f>IF(A389&lt;&gt;"", _xlfn.XLOOKUP(A389, node!$C$2:$C$500, node!$E$2:$E$500), "")</f>
        <v/>
      </c>
      <c r="D389" s="61" t="str">
        <f>IF(A389&lt;&gt;"",COUNTIFS(node!$C$2:$C$500,"="&amp;A389, node!$C$2:$C$500,"&lt;&gt;"&amp;""),"")</f>
        <v/>
      </c>
      <c r="E389" s="62" t="str">
        <f>IF(A389&lt;&gt;"",SUMIFS(node!$F$2:$F$500, node!$C$2:$C$500,"="&amp;A389, node!$C$2:$C$500,"&lt;&gt;"&amp;"")/(B389*D389),"")</f>
        <v/>
      </c>
      <c r="F389" s="77" t="str">
        <f>IF(A389&lt;&gt;"",SUMIFS(node!$H$2:$H$500, node!$C$2:$C$500,"="&amp;A389, node!$C$2:$C$500,"&lt;&gt;"&amp;"")/(C389*D389),"")</f>
        <v/>
      </c>
      <c r="G389" s="75" t="str">
        <f>IF(A389&lt;&gt;"",SUMIFS(deployment!$F$2:$F$500, deployment!$D$2:$D$500,"="&amp;A389, deployment!$D$2:$D$500,"&lt;&gt;"&amp;""),"")</f>
        <v/>
      </c>
      <c r="H389" s="12" t="str">
        <f>IF(A389&lt;&gt;"",SUMIFS(deployment!$G$2:$G$500, deployment!$D$2:$D$500,"="&amp;A389, deployment!$D$2:$D$500,"&lt;&gt;"&amp;""),"")</f>
        <v/>
      </c>
      <c r="I389" s="13" t="str">
        <f>IF(A389&lt;&gt;"",SUMIFS(deployment!$H$2:$H$500, deployment!$D$2:$D$500,"="&amp;A389, deployment!$D$2:$D$500,"&lt;&gt;"&amp;""),"")</f>
        <v/>
      </c>
      <c r="J389" s="15" t="str">
        <f>IF(A389&lt;&gt;"",SUMIFS(deployment!$I$2:$I$500, deployment!$D$2:$D$500,"="&amp;A389, deployment!$D$2:$D$500,"&lt;&gt;"&amp;""),"")</f>
        <v/>
      </c>
      <c r="K389" s="43" t="str">
        <f>IF(A389&lt;&gt;"",SUMIFS(deployment!$J$2:$J$500, deployment!$D$2:$D$500,"="&amp;A389, deployment!$D$2:$D$500,"&lt;&gt;"&amp;""),"")</f>
        <v/>
      </c>
      <c r="L389" s="43" t="str">
        <f>IF(A389&lt;&gt;"",SUMIFS(deployment!$K$2:$K$500, deployment!$D$2:$D$500,"="&amp;A389, deployment!$D$2:$D$500,"&lt;&gt;"&amp;""),"")</f>
        <v/>
      </c>
      <c r="M389" s="43" t="str">
        <f>IF(A389&lt;&gt;"",SUMIFS(deployment!$L$2:$L$500, deployment!$D$2:$D$500,"="&amp;A389, deployment!$D$2:$D$500,"&lt;&gt;"&amp;""),"")</f>
        <v/>
      </c>
      <c r="N389" s="43" t="str">
        <f>IF(A389&lt;&gt;"",SUMIFS(deployment!$M$2:$M$500, deployment!$D$2:$D$500,"="&amp;A389, deployment!$D$2:$D$500,"&lt;&gt;"&amp;""),"")</f>
        <v/>
      </c>
      <c r="O389" s="63"/>
      <c r="P389" s="64" t="str">
        <f t="shared" si="66"/>
        <v/>
      </c>
      <c r="Q389" s="64" t="str">
        <f t="shared" si="67"/>
        <v/>
      </c>
      <c r="R389" s="11" t="str">
        <f t="shared" si="68"/>
        <v/>
      </c>
      <c r="S389" s="11" t="str">
        <f t="shared" si="69"/>
        <v/>
      </c>
      <c r="T389" s="11" t="str">
        <f t="shared" si="70"/>
        <v/>
      </c>
      <c r="U389" s="11" t="str">
        <f t="shared" si="71"/>
        <v/>
      </c>
      <c r="V389" s="11" t="str">
        <f t="shared" si="72"/>
        <v/>
      </c>
      <c r="W389" s="11" t="str">
        <f t="shared" si="73"/>
        <v/>
      </c>
      <c r="X389" s="65" t="str">
        <f t="shared" si="74"/>
        <v/>
      </c>
      <c r="Y389" s="66" t="str">
        <f t="shared" si="75"/>
        <v/>
      </c>
      <c r="Z389" s="67" t="str">
        <f t="shared" si="76"/>
        <v/>
      </c>
      <c r="AA389" s="68" t="str">
        <f>IF(A389&lt;&gt;"", _xlfn.XLOOKUP(A389, node!$C$2:$C$500, node!$J$2:$J$500)*D389/O389, "")</f>
        <v/>
      </c>
      <c r="AB389" s="69" t="str">
        <f>IF(A389&lt;&gt;"", _xlfn.XLOOKUP(A389, node!$C$2:$C$500, node!$K$2:$K$500)*D389/O389, "")</f>
        <v/>
      </c>
      <c r="AC389" s="72" t="str">
        <f>IF(A389&lt;&gt;"",SUMIFS(node!$L$2:$L$500, node!$C$2:$C$500,"="&amp;A389, deployment!$C$2:$C$500,"&lt;&gt;"&amp;""),"")</f>
        <v/>
      </c>
      <c r="AD389" s="72" t="str">
        <f>IF(A389&lt;&gt;"",SUMIFS(node!$M$2:$M$500, node!$C$2:$C$500,"="&amp;A389, deployment!$C$2:$C$500,"&lt;&gt;"&amp;""),"")</f>
        <v/>
      </c>
    </row>
    <row r="390" spans="1:30" ht="15.75" customHeight="1" x14ac:dyDescent="0.25">
      <c r="A390" s="58" t="str">
        <f>IF(ISNONTEXT(node_raw[[#This Row],[Column2]]), "", node_raw[[#This Row],[Column2]])</f>
        <v/>
      </c>
      <c r="B390" s="60" t="str">
        <f>IF(A390&lt;&gt;"", _xlfn.XLOOKUP(A390, node!$C$2:$C$500, node!$D$2:$D$500), "")</f>
        <v/>
      </c>
      <c r="C390" s="61" t="str">
        <f>IF(A390&lt;&gt;"", _xlfn.XLOOKUP(A390, node!$C$2:$C$500, node!$E$2:$E$500), "")</f>
        <v/>
      </c>
      <c r="D390" s="61" t="str">
        <f>IF(A390&lt;&gt;"",COUNTIFS(node!$C$2:$C$500,"="&amp;A390, node!$C$2:$C$500,"&lt;&gt;"&amp;""),"")</f>
        <v/>
      </c>
      <c r="E390" s="62" t="str">
        <f>IF(A390&lt;&gt;"",SUMIFS(node!$F$2:$F$500, node!$C$2:$C$500,"="&amp;A390, node!$C$2:$C$500,"&lt;&gt;"&amp;"")/(B390*D390),"")</f>
        <v/>
      </c>
      <c r="F390" s="77" t="str">
        <f>IF(A390&lt;&gt;"",SUMIFS(node!$H$2:$H$500, node!$C$2:$C$500,"="&amp;A390, node!$C$2:$C$500,"&lt;&gt;"&amp;"")/(C390*D390),"")</f>
        <v/>
      </c>
      <c r="G390" s="75" t="str">
        <f>IF(A390&lt;&gt;"",SUMIFS(deployment!$F$2:$F$500, deployment!$D$2:$D$500,"="&amp;A390, deployment!$D$2:$D$500,"&lt;&gt;"&amp;""),"")</f>
        <v/>
      </c>
      <c r="H390" s="12" t="str">
        <f>IF(A390&lt;&gt;"",SUMIFS(deployment!$G$2:$G$500, deployment!$D$2:$D$500,"="&amp;A390, deployment!$D$2:$D$500,"&lt;&gt;"&amp;""),"")</f>
        <v/>
      </c>
      <c r="I390" s="13" t="str">
        <f>IF(A390&lt;&gt;"",SUMIFS(deployment!$H$2:$H$500, deployment!$D$2:$D$500,"="&amp;A390, deployment!$D$2:$D$500,"&lt;&gt;"&amp;""),"")</f>
        <v/>
      </c>
      <c r="J390" s="15" t="str">
        <f>IF(A390&lt;&gt;"",SUMIFS(deployment!$I$2:$I$500, deployment!$D$2:$D$500,"="&amp;A390, deployment!$D$2:$D$500,"&lt;&gt;"&amp;""),"")</f>
        <v/>
      </c>
      <c r="K390" s="43" t="str">
        <f>IF(A390&lt;&gt;"",SUMIFS(deployment!$J$2:$J$500, deployment!$D$2:$D$500,"="&amp;A390, deployment!$D$2:$D$500,"&lt;&gt;"&amp;""),"")</f>
        <v/>
      </c>
      <c r="L390" s="43" t="str">
        <f>IF(A390&lt;&gt;"",SUMIFS(deployment!$K$2:$K$500, deployment!$D$2:$D$500,"="&amp;A390, deployment!$D$2:$D$500,"&lt;&gt;"&amp;""),"")</f>
        <v/>
      </c>
      <c r="M390" s="43" t="str">
        <f>IF(A390&lt;&gt;"",SUMIFS(deployment!$L$2:$L$500, deployment!$D$2:$D$500,"="&amp;A390, deployment!$D$2:$D$500,"&lt;&gt;"&amp;""),"")</f>
        <v/>
      </c>
      <c r="N390" s="43" t="str">
        <f>IF(A390&lt;&gt;"",SUMIFS(deployment!$M$2:$M$500, deployment!$D$2:$D$500,"="&amp;A390, deployment!$D$2:$D$500,"&lt;&gt;"&amp;""),"")</f>
        <v/>
      </c>
      <c r="O390" s="63"/>
      <c r="P390" s="64" t="str">
        <f t="shared" si="66"/>
        <v/>
      </c>
      <c r="Q390" s="64" t="str">
        <f t="shared" si="67"/>
        <v/>
      </c>
      <c r="R390" s="11" t="str">
        <f t="shared" si="68"/>
        <v/>
      </c>
      <c r="S390" s="11" t="str">
        <f t="shared" si="69"/>
        <v/>
      </c>
      <c r="T390" s="11" t="str">
        <f t="shared" si="70"/>
        <v/>
      </c>
      <c r="U390" s="11" t="str">
        <f t="shared" si="71"/>
        <v/>
      </c>
      <c r="V390" s="11" t="str">
        <f t="shared" si="72"/>
        <v/>
      </c>
      <c r="W390" s="11" t="str">
        <f t="shared" si="73"/>
        <v/>
      </c>
      <c r="X390" s="65" t="str">
        <f t="shared" si="74"/>
        <v/>
      </c>
      <c r="Y390" s="66" t="str">
        <f t="shared" si="75"/>
        <v/>
      </c>
      <c r="Z390" s="67" t="str">
        <f t="shared" si="76"/>
        <v/>
      </c>
      <c r="AA390" s="68" t="str">
        <f>IF(A390&lt;&gt;"", _xlfn.XLOOKUP(A390, node!$C$2:$C$500, node!$J$2:$J$500)*D390/O390, "")</f>
        <v/>
      </c>
      <c r="AB390" s="69" t="str">
        <f>IF(A390&lt;&gt;"", _xlfn.XLOOKUP(A390, node!$C$2:$C$500, node!$K$2:$K$500)*D390/O390, "")</f>
        <v/>
      </c>
      <c r="AC390" s="72" t="str">
        <f>IF(A390&lt;&gt;"",SUMIFS(node!$L$2:$L$500, node!$C$2:$C$500,"="&amp;A390, deployment!$C$2:$C$500,"&lt;&gt;"&amp;""),"")</f>
        <v/>
      </c>
      <c r="AD390" s="72" t="str">
        <f>IF(A390&lt;&gt;"",SUMIFS(node!$M$2:$M$500, node!$C$2:$C$500,"="&amp;A390, deployment!$C$2:$C$500,"&lt;&gt;"&amp;""),"")</f>
        <v/>
      </c>
    </row>
    <row r="391" spans="1:30" ht="15.75" customHeight="1" x14ac:dyDescent="0.25">
      <c r="A391" s="58" t="str">
        <f>IF(ISNONTEXT(node_raw[[#This Row],[Column2]]), "", node_raw[[#This Row],[Column2]])</f>
        <v/>
      </c>
      <c r="B391" s="60" t="str">
        <f>IF(A391&lt;&gt;"", _xlfn.XLOOKUP(A391, node!$C$2:$C$500, node!$D$2:$D$500), "")</f>
        <v/>
      </c>
      <c r="C391" s="61" t="str">
        <f>IF(A391&lt;&gt;"", _xlfn.XLOOKUP(A391, node!$C$2:$C$500, node!$E$2:$E$500), "")</f>
        <v/>
      </c>
      <c r="D391" s="61" t="str">
        <f>IF(A391&lt;&gt;"",COUNTIFS(node!$C$2:$C$500,"="&amp;A391, node!$C$2:$C$500,"&lt;&gt;"&amp;""),"")</f>
        <v/>
      </c>
      <c r="E391" s="62" t="str">
        <f>IF(A391&lt;&gt;"",SUMIFS(node!$F$2:$F$500, node!$C$2:$C$500,"="&amp;A391, node!$C$2:$C$500,"&lt;&gt;"&amp;"")/(B391*D391),"")</f>
        <v/>
      </c>
      <c r="F391" s="77" t="str">
        <f>IF(A391&lt;&gt;"",SUMIFS(node!$H$2:$H$500, node!$C$2:$C$500,"="&amp;A391, node!$C$2:$C$500,"&lt;&gt;"&amp;"")/(C391*D391),"")</f>
        <v/>
      </c>
      <c r="G391" s="75" t="str">
        <f>IF(A391&lt;&gt;"",SUMIFS(deployment!$F$2:$F$500, deployment!$D$2:$D$500,"="&amp;A391, deployment!$D$2:$D$500,"&lt;&gt;"&amp;""),"")</f>
        <v/>
      </c>
      <c r="H391" s="12" t="str">
        <f>IF(A391&lt;&gt;"",SUMIFS(deployment!$G$2:$G$500, deployment!$D$2:$D$500,"="&amp;A391, deployment!$D$2:$D$500,"&lt;&gt;"&amp;""),"")</f>
        <v/>
      </c>
      <c r="I391" s="13" t="str">
        <f>IF(A391&lt;&gt;"",SUMIFS(deployment!$H$2:$H$500, deployment!$D$2:$D$500,"="&amp;A391, deployment!$D$2:$D$500,"&lt;&gt;"&amp;""),"")</f>
        <v/>
      </c>
      <c r="J391" s="15" t="str">
        <f>IF(A391&lt;&gt;"",SUMIFS(deployment!$I$2:$I$500, deployment!$D$2:$D$500,"="&amp;A391, deployment!$D$2:$D$500,"&lt;&gt;"&amp;""),"")</f>
        <v/>
      </c>
      <c r="K391" s="43" t="str">
        <f>IF(A391&lt;&gt;"",SUMIFS(deployment!$J$2:$J$500, deployment!$D$2:$D$500,"="&amp;A391, deployment!$D$2:$D$500,"&lt;&gt;"&amp;""),"")</f>
        <v/>
      </c>
      <c r="L391" s="43" t="str">
        <f>IF(A391&lt;&gt;"",SUMIFS(deployment!$K$2:$K$500, deployment!$D$2:$D$500,"="&amp;A391, deployment!$D$2:$D$500,"&lt;&gt;"&amp;""),"")</f>
        <v/>
      </c>
      <c r="M391" s="43" t="str">
        <f>IF(A391&lt;&gt;"",SUMIFS(deployment!$L$2:$L$500, deployment!$D$2:$D$500,"="&amp;A391, deployment!$D$2:$D$500,"&lt;&gt;"&amp;""),"")</f>
        <v/>
      </c>
      <c r="N391" s="43" t="str">
        <f>IF(A391&lt;&gt;"",SUMIFS(deployment!$M$2:$M$500, deployment!$D$2:$D$500,"="&amp;A391, deployment!$D$2:$D$500,"&lt;&gt;"&amp;""),"")</f>
        <v/>
      </c>
      <c r="O391" s="63"/>
      <c r="P391" s="64" t="str">
        <f t="shared" si="66"/>
        <v/>
      </c>
      <c r="Q391" s="64" t="str">
        <f t="shared" si="67"/>
        <v/>
      </c>
      <c r="R391" s="11" t="str">
        <f t="shared" si="68"/>
        <v/>
      </c>
      <c r="S391" s="11" t="str">
        <f t="shared" si="69"/>
        <v/>
      </c>
      <c r="T391" s="11" t="str">
        <f t="shared" si="70"/>
        <v/>
      </c>
      <c r="U391" s="11" t="str">
        <f t="shared" si="71"/>
        <v/>
      </c>
      <c r="V391" s="11" t="str">
        <f t="shared" si="72"/>
        <v/>
      </c>
      <c r="W391" s="11" t="str">
        <f t="shared" si="73"/>
        <v/>
      </c>
      <c r="X391" s="65" t="str">
        <f t="shared" si="74"/>
        <v/>
      </c>
      <c r="Y391" s="66" t="str">
        <f t="shared" si="75"/>
        <v/>
      </c>
      <c r="Z391" s="67" t="str">
        <f t="shared" si="76"/>
        <v/>
      </c>
      <c r="AA391" s="68" t="str">
        <f>IF(A391&lt;&gt;"", _xlfn.XLOOKUP(A391, node!$C$2:$C$500, node!$J$2:$J$500)*D391/O391, "")</f>
        <v/>
      </c>
      <c r="AB391" s="69" t="str">
        <f>IF(A391&lt;&gt;"", _xlfn.XLOOKUP(A391, node!$C$2:$C$500, node!$K$2:$K$500)*D391/O391, "")</f>
        <v/>
      </c>
      <c r="AC391" s="72" t="str">
        <f>IF(A391&lt;&gt;"",SUMIFS(node!$L$2:$L$500, node!$C$2:$C$500,"="&amp;A391, deployment!$C$2:$C$500,"&lt;&gt;"&amp;""),"")</f>
        <v/>
      </c>
      <c r="AD391" s="72" t="str">
        <f>IF(A391&lt;&gt;"",SUMIFS(node!$M$2:$M$500, node!$C$2:$C$500,"="&amp;A391, deployment!$C$2:$C$500,"&lt;&gt;"&amp;""),"")</f>
        <v/>
      </c>
    </row>
    <row r="392" spans="1:30" ht="15.75" customHeight="1" x14ac:dyDescent="0.25">
      <c r="A392" s="58" t="str">
        <f>IF(ISNONTEXT(node_raw[[#This Row],[Column2]]), "", node_raw[[#This Row],[Column2]])</f>
        <v/>
      </c>
      <c r="B392" s="60" t="str">
        <f>IF(A392&lt;&gt;"", _xlfn.XLOOKUP(A392, node!$C$2:$C$500, node!$D$2:$D$500), "")</f>
        <v/>
      </c>
      <c r="C392" s="61" t="str">
        <f>IF(A392&lt;&gt;"", _xlfn.XLOOKUP(A392, node!$C$2:$C$500, node!$E$2:$E$500), "")</f>
        <v/>
      </c>
      <c r="D392" s="61" t="str">
        <f>IF(A392&lt;&gt;"",COUNTIFS(node!$C$2:$C$500,"="&amp;A392, node!$C$2:$C$500,"&lt;&gt;"&amp;""),"")</f>
        <v/>
      </c>
      <c r="E392" s="62" t="str">
        <f>IF(A392&lt;&gt;"",SUMIFS(node!$F$2:$F$500, node!$C$2:$C$500,"="&amp;A392, node!$C$2:$C$500,"&lt;&gt;"&amp;"")/(B392*D392),"")</f>
        <v/>
      </c>
      <c r="F392" s="77" t="str">
        <f>IF(A392&lt;&gt;"",SUMIFS(node!$H$2:$H$500, node!$C$2:$C$500,"="&amp;A392, node!$C$2:$C$500,"&lt;&gt;"&amp;"")/(C392*D392),"")</f>
        <v/>
      </c>
      <c r="G392" s="75" t="str">
        <f>IF(A392&lt;&gt;"",SUMIFS(deployment!$F$2:$F$500, deployment!$D$2:$D$500,"="&amp;A392, deployment!$D$2:$D$500,"&lt;&gt;"&amp;""),"")</f>
        <v/>
      </c>
      <c r="H392" s="12" t="str">
        <f>IF(A392&lt;&gt;"",SUMIFS(deployment!$G$2:$G$500, deployment!$D$2:$D$500,"="&amp;A392, deployment!$D$2:$D$500,"&lt;&gt;"&amp;""),"")</f>
        <v/>
      </c>
      <c r="I392" s="13" t="str">
        <f>IF(A392&lt;&gt;"",SUMIFS(deployment!$H$2:$H$500, deployment!$D$2:$D$500,"="&amp;A392, deployment!$D$2:$D$500,"&lt;&gt;"&amp;""),"")</f>
        <v/>
      </c>
      <c r="J392" s="15" t="str">
        <f>IF(A392&lt;&gt;"",SUMIFS(deployment!$I$2:$I$500, deployment!$D$2:$D$500,"="&amp;A392, deployment!$D$2:$D$500,"&lt;&gt;"&amp;""),"")</f>
        <v/>
      </c>
      <c r="K392" s="43" t="str">
        <f>IF(A392&lt;&gt;"",SUMIFS(deployment!$J$2:$J$500, deployment!$D$2:$D$500,"="&amp;A392, deployment!$D$2:$D$500,"&lt;&gt;"&amp;""),"")</f>
        <v/>
      </c>
      <c r="L392" s="43" t="str">
        <f>IF(A392&lt;&gt;"",SUMIFS(deployment!$K$2:$K$500, deployment!$D$2:$D$500,"="&amp;A392, deployment!$D$2:$D$500,"&lt;&gt;"&amp;""),"")</f>
        <v/>
      </c>
      <c r="M392" s="43" t="str">
        <f>IF(A392&lt;&gt;"",SUMIFS(deployment!$L$2:$L$500, deployment!$D$2:$D$500,"="&amp;A392, deployment!$D$2:$D$500,"&lt;&gt;"&amp;""),"")</f>
        <v/>
      </c>
      <c r="N392" s="43" t="str">
        <f>IF(A392&lt;&gt;"",SUMIFS(deployment!$M$2:$M$500, deployment!$D$2:$D$500,"="&amp;A392, deployment!$D$2:$D$500,"&lt;&gt;"&amp;""),"")</f>
        <v/>
      </c>
      <c r="O392" s="63"/>
      <c r="P392" s="64" t="str">
        <f t="shared" si="66"/>
        <v/>
      </c>
      <c r="Q392" s="64" t="str">
        <f t="shared" si="67"/>
        <v/>
      </c>
      <c r="R392" s="11" t="str">
        <f t="shared" si="68"/>
        <v/>
      </c>
      <c r="S392" s="11" t="str">
        <f t="shared" si="69"/>
        <v/>
      </c>
      <c r="T392" s="11" t="str">
        <f t="shared" si="70"/>
        <v/>
      </c>
      <c r="U392" s="11" t="str">
        <f t="shared" si="71"/>
        <v/>
      </c>
      <c r="V392" s="11" t="str">
        <f t="shared" si="72"/>
        <v/>
      </c>
      <c r="W392" s="11" t="str">
        <f t="shared" si="73"/>
        <v/>
      </c>
      <c r="X392" s="65" t="str">
        <f t="shared" si="74"/>
        <v/>
      </c>
      <c r="Y392" s="66" t="str">
        <f t="shared" si="75"/>
        <v/>
      </c>
      <c r="Z392" s="67" t="str">
        <f t="shared" si="76"/>
        <v/>
      </c>
      <c r="AA392" s="68" t="str">
        <f>IF(A392&lt;&gt;"", _xlfn.XLOOKUP(A392, node!$C$2:$C$500, node!$J$2:$J$500)*D392/O392, "")</f>
        <v/>
      </c>
      <c r="AB392" s="69" t="str">
        <f>IF(A392&lt;&gt;"", _xlfn.XLOOKUP(A392, node!$C$2:$C$500, node!$K$2:$K$500)*D392/O392, "")</f>
        <v/>
      </c>
      <c r="AC392" s="72" t="str">
        <f>IF(A392&lt;&gt;"",SUMIFS(node!$L$2:$L$500, node!$C$2:$C$500,"="&amp;A392, deployment!$C$2:$C$500,"&lt;&gt;"&amp;""),"")</f>
        <v/>
      </c>
      <c r="AD392" s="72" t="str">
        <f>IF(A392&lt;&gt;"",SUMIFS(node!$M$2:$M$500, node!$C$2:$C$500,"="&amp;A392, deployment!$C$2:$C$500,"&lt;&gt;"&amp;""),"")</f>
        <v/>
      </c>
    </row>
    <row r="393" spans="1:30" ht="15.75" customHeight="1" x14ac:dyDescent="0.25">
      <c r="A393" s="58" t="str">
        <f>IF(ISNONTEXT(node_raw[[#This Row],[Column2]]), "", node_raw[[#This Row],[Column2]])</f>
        <v/>
      </c>
      <c r="B393" s="60" t="str">
        <f>IF(A393&lt;&gt;"", _xlfn.XLOOKUP(A393, node!$C$2:$C$500, node!$D$2:$D$500), "")</f>
        <v/>
      </c>
      <c r="C393" s="61" t="str">
        <f>IF(A393&lt;&gt;"", _xlfn.XLOOKUP(A393, node!$C$2:$C$500, node!$E$2:$E$500), "")</f>
        <v/>
      </c>
      <c r="D393" s="61" t="str">
        <f>IF(A393&lt;&gt;"",COUNTIFS(node!$C$2:$C$500,"="&amp;A393, node!$C$2:$C$500,"&lt;&gt;"&amp;""),"")</f>
        <v/>
      </c>
      <c r="E393" s="62" t="str">
        <f>IF(A393&lt;&gt;"",SUMIFS(node!$F$2:$F$500, node!$C$2:$C$500,"="&amp;A393, node!$C$2:$C$500,"&lt;&gt;"&amp;"")/(B393*D393),"")</f>
        <v/>
      </c>
      <c r="F393" s="77" t="str">
        <f>IF(A393&lt;&gt;"",SUMIFS(node!$H$2:$H$500, node!$C$2:$C$500,"="&amp;A393, node!$C$2:$C$500,"&lt;&gt;"&amp;"")/(C393*D393),"")</f>
        <v/>
      </c>
      <c r="G393" s="75" t="str">
        <f>IF(A393&lt;&gt;"",SUMIFS(deployment!$F$2:$F$500, deployment!$D$2:$D$500,"="&amp;A393, deployment!$D$2:$D$500,"&lt;&gt;"&amp;""),"")</f>
        <v/>
      </c>
      <c r="H393" s="12" t="str">
        <f>IF(A393&lt;&gt;"",SUMIFS(deployment!$G$2:$G$500, deployment!$D$2:$D$500,"="&amp;A393, deployment!$D$2:$D$500,"&lt;&gt;"&amp;""),"")</f>
        <v/>
      </c>
      <c r="I393" s="13" t="str">
        <f>IF(A393&lt;&gt;"",SUMIFS(deployment!$H$2:$H$500, deployment!$D$2:$D$500,"="&amp;A393, deployment!$D$2:$D$500,"&lt;&gt;"&amp;""),"")</f>
        <v/>
      </c>
      <c r="J393" s="15" t="str">
        <f>IF(A393&lt;&gt;"",SUMIFS(deployment!$I$2:$I$500, deployment!$D$2:$D$500,"="&amp;A393, deployment!$D$2:$D$500,"&lt;&gt;"&amp;""),"")</f>
        <v/>
      </c>
      <c r="K393" s="43" t="str">
        <f>IF(A393&lt;&gt;"",SUMIFS(deployment!$J$2:$J$500, deployment!$D$2:$D$500,"="&amp;A393, deployment!$D$2:$D$500,"&lt;&gt;"&amp;""),"")</f>
        <v/>
      </c>
      <c r="L393" s="43" t="str">
        <f>IF(A393&lt;&gt;"",SUMIFS(deployment!$K$2:$K$500, deployment!$D$2:$D$500,"="&amp;A393, deployment!$D$2:$D$500,"&lt;&gt;"&amp;""),"")</f>
        <v/>
      </c>
      <c r="M393" s="43" t="str">
        <f>IF(A393&lt;&gt;"",SUMIFS(deployment!$L$2:$L$500, deployment!$D$2:$D$500,"="&amp;A393, deployment!$D$2:$D$500,"&lt;&gt;"&amp;""),"")</f>
        <v/>
      </c>
      <c r="N393" s="43" t="str">
        <f>IF(A393&lt;&gt;"",SUMIFS(deployment!$M$2:$M$500, deployment!$D$2:$D$500,"="&amp;A393, deployment!$D$2:$D$500,"&lt;&gt;"&amp;""),"")</f>
        <v/>
      </c>
      <c r="O393" s="63"/>
      <c r="P393" s="64" t="str">
        <f t="shared" si="66"/>
        <v/>
      </c>
      <c r="Q393" s="64" t="str">
        <f t="shared" si="67"/>
        <v/>
      </c>
      <c r="R393" s="11" t="str">
        <f t="shared" si="68"/>
        <v/>
      </c>
      <c r="S393" s="11" t="str">
        <f t="shared" si="69"/>
        <v/>
      </c>
      <c r="T393" s="11" t="str">
        <f t="shared" si="70"/>
        <v/>
      </c>
      <c r="U393" s="11" t="str">
        <f t="shared" si="71"/>
        <v/>
      </c>
      <c r="V393" s="11" t="str">
        <f t="shared" si="72"/>
        <v/>
      </c>
      <c r="W393" s="11" t="str">
        <f t="shared" si="73"/>
        <v/>
      </c>
      <c r="X393" s="65" t="str">
        <f t="shared" si="74"/>
        <v/>
      </c>
      <c r="Y393" s="66" t="str">
        <f t="shared" si="75"/>
        <v/>
      </c>
      <c r="Z393" s="67" t="str">
        <f t="shared" si="76"/>
        <v/>
      </c>
      <c r="AA393" s="68" t="str">
        <f>IF(A393&lt;&gt;"", _xlfn.XLOOKUP(A393, node!$C$2:$C$500, node!$J$2:$J$500)*D393/O393, "")</f>
        <v/>
      </c>
      <c r="AB393" s="69" t="str">
        <f>IF(A393&lt;&gt;"", _xlfn.XLOOKUP(A393, node!$C$2:$C$500, node!$K$2:$K$500)*D393/O393, "")</f>
        <v/>
      </c>
      <c r="AC393" s="72" t="str">
        <f>IF(A393&lt;&gt;"",SUMIFS(node!$L$2:$L$500, node!$C$2:$C$500,"="&amp;A393, deployment!$C$2:$C$500,"&lt;&gt;"&amp;""),"")</f>
        <v/>
      </c>
      <c r="AD393" s="72" t="str">
        <f>IF(A393&lt;&gt;"",SUMIFS(node!$M$2:$M$500, node!$C$2:$C$500,"="&amp;A393, deployment!$C$2:$C$500,"&lt;&gt;"&amp;""),"")</f>
        <v/>
      </c>
    </row>
    <row r="394" spans="1:30" ht="15.75" customHeight="1" x14ac:dyDescent="0.25">
      <c r="A394" s="58" t="str">
        <f>IF(ISNONTEXT(node_raw[[#This Row],[Column2]]), "", node_raw[[#This Row],[Column2]])</f>
        <v/>
      </c>
      <c r="B394" s="60" t="str">
        <f>IF(A394&lt;&gt;"", _xlfn.XLOOKUP(A394, node!$C$2:$C$500, node!$D$2:$D$500), "")</f>
        <v/>
      </c>
      <c r="C394" s="61" t="str">
        <f>IF(A394&lt;&gt;"", _xlfn.XLOOKUP(A394, node!$C$2:$C$500, node!$E$2:$E$500), "")</f>
        <v/>
      </c>
      <c r="D394" s="61" t="str">
        <f>IF(A394&lt;&gt;"",COUNTIFS(node!$C$2:$C$500,"="&amp;A394, node!$C$2:$C$500,"&lt;&gt;"&amp;""),"")</f>
        <v/>
      </c>
      <c r="E394" s="62" t="str">
        <f>IF(A394&lt;&gt;"",SUMIFS(node!$F$2:$F$500, node!$C$2:$C$500,"="&amp;A394, node!$C$2:$C$500,"&lt;&gt;"&amp;"")/(B394*D394),"")</f>
        <v/>
      </c>
      <c r="F394" s="77" t="str">
        <f>IF(A394&lt;&gt;"",SUMIFS(node!$H$2:$H$500, node!$C$2:$C$500,"="&amp;A394, node!$C$2:$C$500,"&lt;&gt;"&amp;"")/(C394*D394),"")</f>
        <v/>
      </c>
      <c r="G394" s="75" t="str">
        <f>IF(A394&lt;&gt;"",SUMIFS(deployment!$F$2:$F$500, deployment!$D$2:$D$500,"="&amp;A394, deployment!$D$2:$D$500,"&lt;&gt;"&amp;""),"")</f>
        <v/>
      </c>
      <c r="H394" s="12" t="str">
        <f>IF(A394&lt;&gt;"",SUMIFS(deployment!$G$2:$G$500, deployment!$D$2:$D$500,"="&amp;A394, deployment!$D$2:$D$500,"&lt;&gt;"&amp;""),"")</f>
        <v/>
      </c>
      <c r="I394" s="13" t="str">
        <f>IF(A394&lt;&gt;"",SUMIFS(deployment!$H$2:$H$500, deployment!$D$2:$D$500,"="&amp;A394, deployment!$D$2:$D$500,"&lt;&gt;"&amp;""),"")</f>
        <v/>
      </c>
      <c r="J394" s="15" t="str">
        <f>IF(A394&lt;&gt;"",SUMIFS(deployment!$I$2:$I$500, deployment!$D$2:$D$500,"="&amp;A394, deployment!$D$2:$D$500,"&lt;&gt;"&amp;""),"")</f>
        <v/>
      </c>
      <c r="K394" s="43" t="str">
        <f>IF(A394&lt;&gt;"",SUMIFS(deployment!$J$2:$J$500, deployment!$D$2:$D$500,"="&amp;A394, deployment!$D$2:$D$500,"&lt;&gt;"&amp;""),"")</f>
        <v/>
      </c>
      <c r="L394" s="43" t="str">
        <f>IF(A394&lt;&gt;"",SUMIFS(deployment!$K$2:$K$500, deployment!$D$2:$D$500,"="&amp;A394, deployment!$D$2:$D$500,"&lt;&gt;"&amp;""),"")</f>
        <v/>
      </c>
      <c r="M394" s="43" t="str">
        <f>IF(A394&lt;&gt;"",SUMIFS(deployment!$L$2:$L$500, deployment!$D$2:$D$500,"="&amp;A394, deployment!$D$2:$D$500,"&lt;&gt;"&amp;""),"")</f>
        <v/>
      </c>
      <c r="N394" s="43" t="str">
        <f>IF(A394&lt;&gt;"",SUMIFS(deployment!$M$2:$M$500, deployment!$D$2:$D$500,"="&amp;A394, deployment!$D$2:$D$500,"&lt;&gt;"&amp;""),"")</f>
        <v/>
      </c>
      <c r="O394" s="63"/>
      <c r="P394" s="64" t="str">
        <f t="shared" si="66"/>
        <v/>
      </c>
      <c r="Q394" s="64" t="str">
        <f t="shared" si="67"/>
        <v/>
      </c>
      <c r="R394" s="11" t="str">
        <f t="shared" si="68"/>
        <v/>
      </c>
      <c r="S394" s="11" t="str">
        <f t="shared" si="69"/>
        <v/>
      </c>
      <c r="T394" s="11" t="str">
        <f t="shared" si="70"/>
        <v/>
      </c>
      <c r="U394" s="11" t="str">
        <f t="shared" si="71"/>
        <v/>
      </c>
      <c r="V394" s="11" t="str">
        <f t="shared" si="72"/>
        <v/>
      </c>
      <c r="W394" s="11" t="str">
        <f t="shared" si="73"/>
        <v/>
      </c>
      <c r="X394" s="65" t="str">
        <f t="shared" si="74"/>
        <v/>
      </c>
      <c r="Y394" s="66" t="str">
        <f t="shared" si="75"/>
        <v/>
      </c>
      <c r="Z394" s="67" t="str">
        <f t="shared" si="76"/>
        <v/>
      </c>
      <c r="AA394" s="68" t="str">
        <f>IF(A394&lt;&gt;"", _xlfn.XLOOKUP(A394, node!$C$2:$C$500, node!$J$2:$J$500)*D394/O394, "")</f>
        <v/>
      </c>
      <c r="AB394" s="69" t="str">
        <f>IF(A394&lt;&gt;"", _xlfn.XLOOKUP(A394, node!$C$2:$C$500, node!$K$2:$K$500)*D394/O394, "")</f>
        <v/>
      </c>
      <c r="AC394" s="72" t="str">
        <f>IF(A394&lt;&gt;"",SUMIFS(node!$L$2:$L$500, node!$C$2:$C$500,"="&amp;A394, deployment!$C$2:$C$500,"&lt;&gt;"&amp;""),"")</f>
        <v/>
      </c>
      <c r="AD394" s="72" t="str">
        <f>IF(A394&lt;&gt;"",SUMIFS(node!$M$2:$M$500, node!$C$2:$C$500,"="&amp;A394, deployment!$C$2:$C$500,"&lt;&gt;"&amp;""),"")</f>
        <v/>
      </c>
    </row>
    <row r="395" spans="1:30" ht="15.75" customHeight="1" x14ac:dyDescent="0.25">
      <c r="A395" s="58" t="str">
        <f>IF(ISNONTEXT(node_raw[[#This Row],[Column2]]), "", node_raw[[#This Row],[Column2]])</f>
        <v/>
      </c>
      <c r="B395" s="60" t="str">
        <f>IF(A395&lt;&gt;"", _xlfn.XLOOKUP(A395, node!$C$2:$C$500, node!$D$2:$D$500), "")</f>
        <v/>
      </c>
      <c r="C395" s="61" t="str">
        <f>IF(A395&lt;&gt;"", _xlfn.XLOOKUP(A395, node!$C$2:$C$500, node!$E$2:$E$500), "")</f>
        <v/>
      </c>
      <c r="D395" s="61" t="str">
        <f>IF(A395&lt;&gt;"",COUNTIFS(node!$C$2:$C$500,"="&amp;A395, node!$C$2:$C$500,"&lt;&gt;"&amp;""),"")</f>
        <v/>
      </c>
      <c r="E395" s="62" t="str">
        <f>IF(A395&lt;&gt;"",SUMIFS(node!$F$2:$F$500, node!$C$2:$C$500,"="&amp;A395, node!$C$2:$C$500,"&lt;&gt;"&amp;"")/(B395*D395),"")</f>
        <v/>
      </c>
      <c r="F395" s="77" t="str">
        <f>IF(A395&lt;&gt;"",SUMIFS(node!$H$2:$H$500, node!$C$2:$C$500,"="&amp;A395, node!$C$2:$C$500,"&lt;&gt;"&amp;"")/(C395*D395),"")</f>
        <v/>
      </c>
      <c r="G395" s="75" t="str">
        <f>IF(A395&lt;&gt;"",SUMIFS(deployment!$F$2:$F$500, deployment!$D$2:$D$500,"="&amp;A395, deployment!$D$2:$D$500,"&lt;&gt;"&amp;""),"")</f>
        <v/>
      </c>
      <c r="H395" s="12" t="str">
        <f>IF(A395&lt;&gt;"",SUMIFS(deployment!$G$2:$G$500, deployment!$D$2:$D$500,"="&amp;A395, deployment!$D$2:$D$500,"&lt;&gt;"&amp;""),"")</f>
        <v/>
      </c>
      <c r="I395" s="13" t="str">
        <f>IF(A395&lt;&gt;"",SUMIFS(deployment!$H$2:$H$500, deployment!$D$2:$D$500,"="&amp;A395, deployment!$D$2:$D$500,"&lt;&gt;"&amp;""),"")</f>
        <v/>
      </c>
      <c r="J395" s="15" t="str">
        <f>IF(A395&lt;&gt;"",SUMIFS(deployment!$I$2:$I$500, deployment!$D$2:$D$500,"="&amp;A395, deployment!$D$2:$D$500,"&lt;&gt;"&amp;""),"")</f>
        <v/>
      </c>
      <c r="K395" s="43" t="str">
        <f>IF(A395&lt;&gt;"",SUMIFS(deployment!$J$2:$J$500, deployment!$D$2:$D$500,"="&amp;A395, deployment!$D$2:$D$500,"&lt;&gt;"&amp;""),"")</f>
        <v/>
      </c>
      <c r="L395" s="43" t="str">
        <f>IF(A395&lt;&gt;"",SUMIFS(deployment!$K$2:$K$500, deployment!$D$2:$D$500,"="&amp;A395, deployment!$D$2:$D$500,"&lt;&gt;"&amp;""),"")</f>
        <v/>
      </c>
      <c r="M395" s="43" t="str">
        <f>IF(A395&lt;&gt;"",SUMIFS(deployment!$L$2:$L$500, deployment!$D$2:$D$500,"="&amp;A395, deployment!$D$2:$D$500,"&lt;&gt;"&amp;""),"")</f>
        <v/>
      </c>
      <c r="N395" s="43" t="str">
        <f>IF(A395&lt;&gt;"",SUMIFS(deployment!$M$2:$M$500, deployment!$D$2:$D$500,"="&amp;A395, deployment!$D$2:$D$500,"&lt;&gt;"&amp;""),"")</f>
        <v/>
      </c>
      <c r="O395" s="63"/>
      <c r="P395" s="64" t="str">
        <f t="shared" si="66"/>
        <v/>
      </c>
      <c r="Q395" s="64" t="str">
        <f t="shared" si="67"/>
        <v/>
      </c>
      <c r="R395" s="11" t="str">
        <f t="shared" si="68"/>
        <v/>
      </c>
      <c r="S395" s="11" t="str">
        <f t="shared" si="69"/>
        <v/>
      </c>
      <c r="T395" s="11" t="str">
        <f t="shared" si="70"/>
        <v/>
      </c>
      <c r="U395" s="11" t="str">
        <f t="shared" si="71"/>
        <v/>
      </c>
      <c r="V395" s="11" t="str">
        <f t="shared" si="72"/>
        <v/>
      </c>
      <c r="W395" s="11" t="str">
        <f t="shared" si="73"/>
        <v/>
      </c>
      <c r="X395" s="65" t="str">
        <f t="shared" si="74"/>
        <v/>
      </c>
      <c r="Y395" s="66" t="str">
        <f t="shared" si="75"/>
        <v/>
      </c>
      <c r="Z395" s="67" t="str">
        <f t="shared" si="76"/>
        <v/>
      </c>
      <c r="AA395" s="68" t="str">
        <f>IF(A395&lt;&gt;"", _xlfn.XLOOKUP(A395, node!$C$2:$C$500, node!$J$2:$J$500)*D395/O395, "")</f>
        <v/>
      </c>
      <c r="AB395" s="69" t="str">
        <f>IF(A395&lt;&gt;"", _xlfn.XLOOKUP(A395, node!$C$2:$C$500, node!$K$2:$K$500)*D395/O395, "")</f>
        <v/>
      </c>
      <c r="AC395" s="72" t="str">
        <f>IF(A395&lt;&gt;"",SUMIFS(node!$L$2:$L$500, node!$C$2:$C$500,"="&amp;A395, deployment!$C$2:$C$500,"&lt;&gt;"&amp;""),"")</f>
        <v/>
      </c>
      <c r="AD395" s="72" t="str">
        <f>IF(A395&lt;&gt;"",SUMIFS(node!$M$2:$M$500, node!$C$2:$C$500,"="&amp;A395, deployment!$C$2:$C$500,"&lt;&gt;"&amp;""),"")</f>
        <v/>
      </c>
    </row>
    <row r="396" spans="1:30" ht="15.75" customHeight="1" x14ac:dyDescent="0.25">
      <c r="A396" s="58" t="str">
        <f>IF(ISNONTEXT(node_raw[[#This Row],[Column2]]), "", node_raw[[#This Row],[Column2]])</f>
        <v/>
      </c>
      <c r="B396" s="60" t="str">
        <f>IF(A396&lt;&gt;"", _xlfn.XLOOKUP(A396, node!$C$2:$C$500, node!$D$2:$D$500), "")</f>
        <v/>
      </c>
      <c r="C396" s="61" t="str">
        <f>IF(A396&lt;&gt;"", _xlfn.XLOOKUP(A396, node!$C$2:$C$500, node!$E$2:$E$500), "")</f>
        <v/>
      </c>
      <c r="D396" s="61" t="str">
        <f>IF(A396&lt;&gt;"",COUNTIFS(node!$C$2:$C$500,"="&amp;A396, node!$C$2:$C$500,"&lt;&gt;"&amp;""),"")</f>
        <v/>
      </c>
      <c r="E396" s="62" t="str">
        <f>IF(A396&lt;&gt;"",SUMIFS(node!$F$2:$F$500, node!$C$2:$C$500,"="&amp;A396, node!$C$2:$C$500,"&lt;&gt;"&amp;"")/(B396*D396),"")</f>
        <v/>
      </c>
      <c r="F396" s="77" t="str">
        <f>IF(A396&lt;&gt;"",SUMIFS(node!$H$2:$H$500, node!$C$2:$C$500,"="&amp;A396, node!$C$2:$C$500,"&lt;&gt;"&amp;"")/(C396*D396),"")</f>
        <v/>
      </c>
      <c r="G396" s="75" t="str">
        <f>IF(A396&lt;&gt;"",SUMIFS(deployment!$F$2:$F$500, deployment!$D$2:$D$500,"="&amp;A396, deployment!$D$2:$D$500,"&lt;&gt;"&amp;""),"")</f>
        <v/>
      </c>
      <c r="H396" s="12" t="str">
        <f>IF(A396&lt;&gt;"",SUMIFS(deployment!$G$2:$G$500, deployment!$D$2:$D$500,"="&amp;A396, deployment!$D$2:$D$500,"&lt;&gt;"&amp;""),"")</f>
        <v/>
      </c>
      <c r="I396" s="13" t="str">
        <f>IF(A396&lt;&gt;"",SUMIFS(deployment!$H$2:$H$500, deployment!$D$2:$D$500,"="&amp;A396, deployment!$D$2:$D$500,"&lt;&gt;"&amp;""),"")</f>
        <v/>
      </c>
      <c r="J396" s="15" t="str">
        <f>IF(A396&lt;&gt;"",SUMIFS(deployment!$I$2:$I$500, deployment!$D$2:$D$500,"="&amp;A396, deployment!$D$2:$D$500,"&lt;&gt;"&amp;""),"")</f>
        <v/>
      </c>
      <c r="K396" s="43" t="str">
        <f>IF(A396&lt;&gt;"",SUMIFS(deployment!$J$2:$J$500, deployment!$D$2:$D$500,"="&amp;A396, deployment!$D$2:$D$500,"&lt;&gt;"&amp;""),"")</f>
        <v/>
      </c>
      <c r="L396" s="43" t="str">
        <f>IF(A396&lt;&gt;"",SUMIFS(deployment!$K$2:$K$500, deployment!$D$2:$D$500,"="&amp;A396, deployment!$D$2:$D$500,"&lt;&gt;"&amp;""),"")</f>
        <v/>
      </c>
      <c r="M396" s="43" t="str">
        <f>IF(A396&lt;&gt;"",SUMIFS(deployment!$L$2:$L$500, deployment!$D$2:$D$500,"="&amp;A396, deployment!$D$2:$D$500,"&lt;&gt;"&amp;""),"")</f>
        <v/>
      </c>
      <c r="N396" s="43" t="str">
        <f>IF(A396&lt;&gt;"",SUMIFS(deployment!$M$2:$M$500, deployment!$D$2:$D$500,"="&amp;A396, deployment!$D$2:$D$500,"&lt;&gt;"&amp;""),"")</f>
        <v/>
      </c>
      <c r="O396" s="63"/>
      <c r="P396" s="64" t="str">
        <f t="shared" si="66"/>
        <v/>
      </c>
      <c r="Q396" s="64" t="str">
        <f t="shared" si="67"/>
        <v/>
      </c>
      <c r="R396" s="11" t="str">
        <f t="shared" si="68"/>
        <v/>
      </c>
      <c r="S396" s="11" t="str">
        <f t="shared" si="69"/>
        <v/>
      </c>
      <c r="T396" s="11" t="str">
        <f t="shared" si="70"/>
        <v/>
      </c>
      <c r="U396" s="11" t="str">
        <f t="shared" si="71"/>
        <v/>
      </c>
      <c r="V396" s="11" t="str">
        <f t="shared" si="72"/>
        <v/>
      </c>
      <c r="W396" s="11" t="str">
        <f t="shared" si="73"/>
        <v/>
      </c>
      <c r="X396" s="65" t="str">
        <f t="shared" si="74"/>
        <v/>
      </c>
      <c r="Y396" s="66" t="str">
        <f t="shared" si="75"/>
        <v/>
      </c>
      <c r="Z396" s="67" t="str">
        <f t="shared" si="76"/>
        <v/>
      </c>
      <c r="AA396" s="68" t="str">
        <f>IF(A396&lt;&gt;"", _xlfn.XLOOKUP(A396, node!$C$2:$C$500, node!$J$2:$J$500)*D396/O396, "")</f>
        <v/>
      </c>
      <c r="AB396" s="69" t="str">
        <f>IF(A396&lt;&gt;"", _xlfn.XLOOKUP(A396, node!$C$2:$C$500, node!$K$2:$K$500)*D396/O396, "")</f>
        <v/>
      </c>
      <c r="AC396" s="72" t="str">
        <f>IF(A396&lt;&gt;"",SUMIFS(node!$L$2:$L$500, node!$C$2:$C$500,"="&amp;A396, deployment!$C$2:$C$500,"&lt;&gt;"&amp;""),"")</f>
        <v/>
      </c>
      <c r="AD396" s="72" t="str">
        <f>IF(A396&lt;&gt;"",SUMIFS(node!$M$2:$M$500, node!$C$2:$C$500,"="&amp;A396, deployment!$C$2:$C$500,"&lt;&gt;"&amp;""),"")</f>
        <v/>
      </c>
    </row>
    <row r="397" spans="1:30" ht="15.75" customHeight="1" x14ac:dyDescent="0.25">
      <c r="A397" s="58" t="str">
        <f>IF(ISNONTEXT(node_raw[[#This Row],[Column2]]), "", node_raw[[#This Row],[Column2]])</f>
        <v/>
      </c>
      <c r="B397" s="60" t="str">
        <f>IF(A397&lt;&gt;"", _xlfn.XLOOKUP(A397, node!$C$2:$C$500, node!$D$2:$D$500), "")</f>
        <v/>
      </c>
      <c r="C397" s="61" t="str">
        <f>IF(A397&lt;&gt;"", _xlfn.XLOOKUP(A397, node!$C$2:$C$500, node!$E$2:$E$500), "")</f>
        <v/>
      </c>
      <c r="D397" s="61" t="str">
        <f>IF(A397&lt;&gt;"",COUNTIFS(node!$C$2:$C$500,"="&amp;A397, node!$C$2:$C$500,"&lt;&gt;"&amp;""),"")</f>
        <v/>
      </c>
      <c r="E397" s="62" t="str">
        <f>IF(A397&lt;&gt;"",SUMIFS(node!$F$2:$F$500, node!$C$2:$C$500,"="&amp;A397, node!$C$2:$C$500,"&lt;&gt;"&amp;"")/(B397*D397),"")</f>
        <v/>
      </c>
      <c r="F397" s="77" t="str">
        <f>IF(A397&lt;&gt;"",SUMIFS(node!$H$2:$H$500, node!$C$2:$C$500,"="&amp;A397, node!$C$2:$C$500,"&lt;&gt;"&amp;"")/(C397*D397),"")</f>
        <v/>
      </c>
      <c r="G397" s="75" t="str">
        <f>IF(A397&lt;&gt;"",SUMIFS(deployment!$F$2:$F$500, deployment!$D$2:$D$500,"="&amp;A397, deployment!$D$2:$D$500,"&lt;&gt;"&amp;""),"")</f>
        <v/>
      </c>
      <c r="H397" s="12" t="str">
        <f>IF(A397&lt;&gt;"",SUMIFS(deployment!$G$2:$G$500, deployment!$D$2:$D$500,"="&amp;A397, deployment!$D$2:$D$500,"&lt;&gt;"&amp;""),"")</f>
        <v/>
      </c>
      <c r="I397" s="13" t="str">
        <f>IF(A397&lt;&gt;"",SUMIFS(deployment!$H$2:$H$500, deployment!$D$2:$D$500,"="&amp;A397, deployment!$D$2:$D$500,"&lt;&gt;"&amp;""),"")</f>
        <v/>
      </c>
      <c r="J397" s="15" t="str">
        <f>IF(A397&lt;&gt;"",SUMIFS(deployment!$I$2:$I$500, deployment!$D$2:$D$500,"="&amp;A397, deployment!$D$2:$D$500,"&lt;&gt;"&amp;""),"")</f>
        <v/>
      </c>
      <c r="K397" s="43" t="str">
        <f>IF(A397&lt;&gt;"",SUMIFS(deployment!$J$2:$J$500, deployment!$D$2:$D$500,"="&amp;A397, deployment!$D$2:$D$500,"&lt;&gt;"&amp;""),"")</f>
        <v/>
      </c>
      <c r="L397" s="43" t="str">
        <f>IF(A397&lt;&gt;"",SUMIFS(deployment!$K$2:$K$500, deployment!$D$2:$D$500,"="&amp;A397, deployment!$D$2:$D$500,"&lt;&gt;"&amp;""),"")</f>
        <v/>
      </c>
      <c r="M397" s="43" t="str">
        <f>IF(A397&lt;&gt;"",SUMIFS(deployment!$L$2:$L$500, deployment!$D$2:$D$500,"="&amp;A397, deployment!$D$2:$D$500,"&lt;&gt;"&amp;""),"")</f>
        <v/>
      </c>
      <c r="N397" s="43" t="str">
        <f>IF(A397&lt;&gt;"",SUMIFS(deployment!$M$2:$M$500, deployment!$D$2:$D$500,"="&amp;A397, deployment!$D$2:$D$500,"&lt;&gt;"&amp;""),"")</f>
        <v/>
      </c>
      <c r="O397" s="63"/>
      <c r="P397" s="64" t="str">
        <f t="shared" si="66"/>
        <v/>
      </c>
      <c r="Q397" s="64" t="str">
        <f t="shared" si="67"/>
        <v/>
      </c>
      <c r="R397" s="11" t="str">
        <f t="shared" si="68"/>
        <v/>
      </c>
      <c r="S397" s="11" t="str">
        <f t="shared" si="69"/>
        <v/>
      </c>
      <c r="T397" s="11" t="str">
        <f t="shared" si="70"/>
        <v/>
      </c>
      <c r="U397" s="11" t="str">
        <f t="shared" si="71"/>
        <v/>
      </c>
      <c r="V397" s="11" t="str">
        <f t="shared" si="72"/>
        <v/>
      </c>
      <c r="W397" s="11" t="str">
        <f t="shared" si="73"/>
        <v/>
      </c>
      <c r="X397" s="65" t="str">
        <f t="shared" si="74"/>
        <v/>
      </c>
      <c r="Y397" s="66" t="str">
        <f t="shared" si="75"/>
        <v/>
      </c>
      <c r="Z397" s="67" t="str">
        <f t="shared" si="76"/>
        <v/>
      </c>
      <c r="AA397" s="68" t="str">
        <f>IF(A397&lt;&gt;"", _xlfn.XLOOKUP(A397, node!$C$2:$C$500, node!$J$2:$J$500)*D397/O397, "")</f>
        <v/>
      </c>
      <c r="AB397" s="69" t="str">
        <f>IF(A397&lt;&gt;"", _xlfn.XLOOKUP(A397, node!$C$2:$C$500, node!$K$2:$K$500)*D397/O397, "")</f>
        <v/>
      </c>
      <c r="AC397" s="72" t="str">
        <f>IF(A397&lt;&gt;"",SUMIFS(node!$L$2:$L$500, node!$C$2:$C$500,"="&amp;A397, deployment!$C$2:$C$500,"&lt;&gt;"&amp;""),"")</f>
        <v/>
      </c>
      <c r="AD397" s="72" t="str">
        <f>IF(A397&lt;&gt;"",SUMIFS(node!$M$2:$M$500, node!$C$2:$C$500,"="&amp;A397, deployment!$C$2:$C$500,"&lt;&gt;"&amp;""),"")</f>
        <v/>
      </c>
    </row>
    <row r="398" spans="1:30" ht="15.75" customHeight="1" x14ac:dyDescent="0.25">
      <c r="A398" s="58" t="str">
        <f>IF(ISNONTEXT(node_raw[[#This Row],[Column2]]), "", node_raw[[#This Row],[Column2]])</f>
        <v/>
      </c>
      <c r="B398" s="60" t="str">
        <f>IF(A398&lt;&gt;"", _xlfn.XLOOKUP(A398, node!$C$2:$C$500, node!$D$2:$D$500), "")</f>
        <v/>
      </c>
      <c r="C398" s="61" t="str">
        <f>IF(A398&lt;&gt;"", _xlfn.XLOOKUP(A398, node!$C$2:$C$500, node!$E$2:$E$500), "")</f>
        <v/>
      </c>
      <c r="D398" s="61" t="str">
        <f>IF(A398&lt;&gt;"",COUNTIFS(node!$C$2:$C$500,"="&amp;A398, node!$C$2:$C$500,"&lt;&gt;"&amp;""),"")</f>
        <v/>
      </c>
      <c r="E398" s="62" t="str">
        <f>IF(A398&lt;&gt;"",SUMIFS(node!$F$2:$F$500, node!$C$2:$C$500,"="&amp;A398, node!$C$2:$C$500,"&lt;&gt;"&amp;"")/(B398*D398),"")</f>
        <v/>
      </c>
      <c r="F398" s="77" t="str">
        <f>IF(A398&lt;&gt;"",SUMIFS(node!$H$2:$H$500, node!$C$2:$C$500,"="&amp;A398, node!$C$2:$C$500,"&lt;&gt;"&amp;"")/(C398*D398),"")</f>
        <v/>
      </c>
      <c r="G398" s="75" t="str">
        <f>IF(A398&lt;&gt;"",SUMIFS(deployment!$F$2:$F$500, deployment!$D$2:$D$500,"="&amp;A398, deployment!$D$2:$D$500,"&lt;&gt;"&amp;""),"")</f>
        <v/>
      </c>
      <c r="H398" s="12" t="str">
        <f>IF(A398&lt;&gt;"",SUMIFS(deployment!$G$2:$G$500, deployment!$D$2:$D$500,"="&amp;A398, deployment!$D$2:$D$500,"&lt;&gt;"&amp;""),"")</f>
        <v/>
      </c>
      <c r="I398" s="13" t="str">
        <f>IF(A398&lt;&gt;"",SUMIFS(deployment!$H$2:$H$500, deployment!$D$2:$D$500,"="&amp;A398, deployment!$D$2:$D$500,"&lt;&gt;"&amp;""),"")</f>
        <v/>
      </c>
      <c r="J398" s="15" t="str">
        <f>IF(A398&lt;&gt;"",SUMIFS(deployment!$I$2:$I$500, deployment!$D$2:$D$500,"="&amp;A398, deployment!$D$2:$D$500,"&lt;&gt;"&amp;""),"")</f>
        <v/>
      </c>
      <c r="K398" s="43" t="str">
        <f>IF(A398&lt;&gt;"",SUMIFS(deployment!$J$2:$J$500, deployment!$D$2:$D$500,"="&amp;A398, deployment!$D$2:$D$500,"&lt;&gt;"&amp;""),"")</f>
        <v/>
      </c>
      <c r="L398" s="43" t="str">
        <f>IF(A398&lt;&gt;"",SUMIFS(deployment!$K$2:$K$500, deployment!$D$2:$D$500,"="&amp;A398, deployment!$D$2:$D$500,"&lt;&gt;"&amp;""),"")</f>
        <v/>
      </c>
      <c r="M398" s="43" t="str">
        <f>IF(A398&lt;&gt;"",SUMIFS(deployment!$L$2:$L$500, deployment!$D$2:$D$500,"="&amp;A398, deployment!$D$2:$D$500,"&lt;&gt;"&amp;""),"")</f>
        <v/>
      </c>
      <c r="N398" s="43" t="str">
        <f>IF(A398&lt;&gt;"",SUMIFS(deployment!$M$2:$M$500, deployment!$D$2:$D$500,"="&amp;A398, deployment!$D$2:$D$500,"&lt;&gt;"&amp;""),"")</f>
        <v/>
      </c>
      <c r="O398" s="63"/>
      <c r="P398" s="64" t="str">
        <f t="shared" si="66"/>
        <v/>
      </c>
      <c r="Q398" s="64" t="str">
        <f t="shared" si="67"/>
        <v/>
      </c>
      <c r="R398" s="11" t="str">
        <f t="shared" si="68"/>
        <v/>
      </c>
      <c r="S398" s="11" t="str">
        <f t="shared" si="69"/>
        <v/>
      </c>
      <c r="T398" s="11" t="str">
        <f t="shared" si="70"/>
        <v/>
      </c>
      <c r="U398" s="11" t="str">
        <f t="shared" si="71"/>
        <v/>
      </c>
      <c r="V398" s="11" t="str">
        <f t="shared" si="72"/>
        <v/>
      </c>
      <c r="W398" s="11" t="str">
        <f t="shared" si="73"/>
        <v/>
      </c>
      <c r="X398" s="65" t="str">
        <f t="shared" si="74"/>
        <v/>
      </c>
      <c r="Y398" s="66" t="str">
        <f t="shared" si="75"/>
        <v/>
      </c>
      <c r="Z398" s="67" t="str">
        <f t="shared" si="76"/>
        <v/>
      </c>
      <c r="AA398" s="68" t="str">
        <f>IF(A398&lt;&gt;"", _xlfn.XLOOKUP(A398, node!$C$2:$C$500, node!$J$2:$J$500)*D398/O398, "")</f>
        <v/>
      </c>
      <c r="AB398" s="69" t="str">
        <f>IF(A398&lt;&gt;"", _xlfn.XLOOKUP(A398, node!$C$2:$C$500, node!$K$2:$K$500)*D398/O398, "")</f>
        <v/>
      </c>
      <c r="AC398" s="72" t="str">
        <f>IF(A398&lt;&gt;"",SUMIFS(node!$L$2:$L$500, node!$C$2:$C$500,"="&amp;A398, deployment!$C$2:$C$500,"&lt;&gt;"&amp;""),"")</f>
        <v/>
      </c>
      <c r="AD398" s="72" t="str">
        <f>IF(A398&lt;&gt;"",SUMIFS(node!$M$2:$M$500, node!$C$2:$C$500,"="&amp;A398, deployment!$C$2:$C$500,"&lt;&gt;"&amp;""),"")</f>
        <v/>
      </c>
    </row>
    <row r="399" spans="1:30" ht="15.75" customHeight="1" x14ac:dyDescent="0.25">
      <c r="A399" s="58" t="str">
        <f>IF(ISNONTEXT(node_raw[[#This Row],[Column2]]), "", node_raw[[#This Row],[Column2]])</f>
        <v/>
      </c>
      <c r="B399" s="60" t="str">
        <f>IF(A399&lt;&gt;"", _xlfn.XLOOKUP(A399, node!$C$2:$C$500, node!$D$2:$D$500), "")</f>
        <v/>
      </c>
      <c r="C399" s="61" t="str">
        <f>IF(A399&lt;&gt;"", _xlfn.XLOOKUP(A399, node!$C$2:$C$500, node!$E$2:$E$500), "")</f>
        <v/>
      </c>
      <c r="D399" s="61" t="str">
        <f>IF(A399&lt;&gt;"",COUNTIFS(node!$C$2:$C$500,"="&amp;A399, node!$C$2:$C$500,"&lt;&gt;"&amp;""),"")</f>
        <v/>
      </c>
      <c r="E399" s="62" t="str">
        <f>IF(A399&lt;&gt;"",SUMIFS(node!$F$2:$F$500, node!$C$2:$C$500,"="&amp;A399, node!$C$2:$C$500,"&lt;&gt;"&amp;"")/(B399*D399),"")</f>
        <v/>
      </c>
      <c r="F399" s="77" t="str">
        <f>IF(A399&lt;&gt;"",SUMIFS(node!$H$2:$H$500, node!$C$2:$C$500,"="&amp;A399, node!$C$2:$C$500,"&lt;&gt;"&amp;"")/(C399*D399),"")</f>
        <v/>
      </c>
      <c r="G399" s="75" t="str">
        <f>IF(A399&lt;&gt;"",SUMIFS(deployment!$F$2:$F$500, deployment!$D$2:$D$500,"="&amp;A399, deployment!$D$2:$D$500,"&lt;&gt;"&amp;""),"")</f>
        <v/>
      </c>
      <c r="H399" s="12" t="str">
        <f>IF(A399&lt;&gt;"",SUMIFS(deployment!$G$2:$G$500, deployment!$D$2:$D$500,"="&amp;A399, deployment!$D$2:$D$500,"&lt;&gt;"&amp;""),"")</f>
        <v/>
      </c>
      <c r="I399" s="13" t="str">
        <f>IF(A399&lt;&gt;"",SUMIFS(deployment!$H$2:$H$500, deployment!$D$2:$D$500,"="&amp;A399, deployment!$D$2:$D$500,"&lt;&gt;"&amp;""),"")</f>
        <v/>
      </c>
      <c r="J399" s="15" t="str">
        <f>IF(A399&lt;&gt;"",SUMIFS(deployment!$I$2:$I$500, deployment!$D$2:$D$500,"="&amp;A399, deployment!$D$2:$D$500,"&lt;&gt;"&amp;""),"")</f>
        <v/>
      </c>
      <c r="K399" s="43" t="str">
        <f>IF(A399&lt;&gt;"",SUMIFS(deployment!$J$2:$J$500, deployment!$D$2:$D$500,"="&amp;A399, deployment!$D$2:$D$500,"&lt;&gt;"&amp;""),"")</f>
        <v/>
      </c>
      <c r="L399" s="43" t="str">
        <f>IF(A399&lt;&gt;"",SUMIFS(deployment!$K$2:$K$500, deployment!$D$2:$D$500,"="&amp;A399, deployment!$D$2:$D$500,"&lt;&gt;"&amp;""),"")</f>
        <v/>
      </c>
      <c r="M399" s="43" t="str">
        <f>IF(A399&lt;&gt;"",SUMIFS(deployment!$L$2:$L$500, deployment!$D$2:$D$500,"="&amp;A399, deployment!$D$2:$D$500,"&lt;&gt;"&amp;""),"")</f>
        <v/>
      </c>
      <c r="N399" s="43" t="str">
        <f>IF(A399&lt;&gt;"",SUMIFS(deployment!$M$2:$M$500, deployment!$D$2:$D$500,"="&amp;A399, deployment!$D$2:$D$500,"&lt;&gt;"&amp;""),"")</f>
        <v/>
      </c>
      <c r="O399" s="63"/>
      <c r="P399" s="64" t="str">
        <f t="shared" si="66"/>
        <v/>
      </c>
      <c r="Q399" s="64" t="str">
        <f t="shared" si="67"/>
        <v/>
      </c>
      <c r="R399" s="11" t="str">
        <f t="shared" si="68"/>
        <v/>
      </c>
      <c r="S399" s="11" t="str">
        <f t="shared" si="69"/>
        <v/>
      </c>
      <c r="T399" s="11" t="str">
        <f t="shared" si="70"/>
        <v/>
      </c>
      <c r="U399" s="11" t="str">
        <f t="shared" si="71"/>
        <v/>
      </c>
      <c r="V399" s="11" t="str">
        <f t="shared" si="72"/>
        <v/>
      </c>
      <c r="W399" s="11" t="str">
        <f t="shared" si="73"/>
        <v/>
      </c>
      <c r="X399" s="65" t="str">
        <f t="shared" si="74"/>
        <v/>
      </c>
      <c r="Y399" s="66" t="str">
        <f t="shared" si="75"/>
        <v/>
      </c>
      <c r="Z399" s="67" t="str">
        <f t="shared" si="76"/>
        <v/>
      </c>
      <c r="AA399" s="68" t="str">
        <f>IF(A399&lt;&gt;"", _xlfn.XLOOKUP(A399, node!$C$2:$C$500, node!$J$2:$J$500)*D399/O399, "")</f>
        <v/>
      </c>
      <c r="AB399" s="69" t="str">
        <f>IF(A399&lt;&gt;"", _xlfn.XLOOKUP(A399, node!$C$2:$C$500, node!$K$2:$K$500)*D399/O399, "")</f>
        <v/>
      </c>
      <c r="AC399" s="72" t="str">
        <f>IF(A399&lt;&gt;"",SUMIFS(node!$L$2:$L$500, node!$C$2:$C$500,"="&amp;A399, deployment!$C$2:$C$500,"&lt;&gt;"&amp;""),"")</f>
        <v/>
      </c>
      <c r="AD399" s="72" t="str">
        <f>IF(A399&lt;&gt;"",SUMIFS(node!$M$2:$M$500, node!$C$2:$C$500,"="&amp;A399, deployment!$C$2:$C$500,"&lt;&gt;"&amp;""),"")</f>
        <v/>
      </c>
    </row>
    <row r="400" spans="1:30" ht="15.75" customHeight="1" x14ac:dyDescent="0.25">
      <c r="A400" s="58" t="str">
        <f>IF(ISNONTEXT(node_raw[[#This Row],[Column2]]), "", node_raw[[#This Row],[Column2]])</f>
        <v/>
      </c>
      <c r="B400" s="60" t="str">
        <f>IF(A400&lt;&gt;"", _xlfn.XLOOKUP(A400, node!$C$2:$C$500, node!$D$2:$D$500), "")</f>
        <v/>
      </c>
      <c r="C400" s="61" t="str">
        <f>IF(A400&lt;&gt;"", _xlfn.XLOOKUP(A400, node!$C$2:$C$500, node!$E$2:$E$500), "")</f>
        <v/>
      </c>
      <c r="D400" s="61" t="str">
        <f>IF(A400&lt;&gt;"",COUNTIFS(node!$C$2:$C$500,"="&amp;A400, node!$C$2:$C$500,"&lt;&gt;"&amp;""),"")</f>
        <v/>
      </c>
      <c r="E400" s="62" t="str">
        <f>IF(A400&lt;&gt;"",SUMIFS(node!$F$2:$F$500, node!$C$2:$C$500,"="&amp;A400, node!$C$2:$C$500,"&lt;&gt;"&amp;"")/(B400*D400),"")</f>
        <v/>
      </c>
      <c r="F400" s="77" t="str">
        <f>IF(A400&lt;&gt;"",SUMIFS(node!$H$2:$H$500, node!$C$2:$C$500,"="&amp;A400, node!$C$2:$C$500,"&lt;&gt;"&amp;"")/(C400*D400),"")</f>
        <v/>
      </c>
      <c r="G400" s="75" t="str">
        <f>IF(A400&lt;&gt;"",SUMIFS(deployment!$F$2:$F$500, deployment!$D$2:$D$500,"="&amp;A400, deployment!$D$2:$D$500,"&lt;&gt;"&amp;""),"")</f>
        <v/>
      </c>
      <c r="H400" s="12" t="str">
        <f>IF(A400&lt;&gt;"",SUMIFS(deployment!$G$2:$G$500, deployment!$D$2:$D$500,"="&amp;A400, deployment!$D$2:$D$500,"&lt;&gt;"&amp;""),"")</f>
        <v/>
      </c>
      <c r="I400" s="13" t="str">
        <f>IF(A400&lt;&gt;"",SUMIFS(deployment!$H$2:$H$500, deployment!$D$2:$D$500,"="&amp;A400, deployment!$D$2:$D$500,"&lt;&gt;"&amp;""),"")</f>
        <v/>
      </c>
      <c r="J400" s="15" t="str">
        <f>IF(A400&lt;&gt;"",SUMIFS(deployment!$I$2:$I$500, deployment!$D$2:$D$500,"="&amp;A400, deployment!$D$2:$D$500,"&lt;&gt;"&amp;""),"")</f>
        <v/>
      </c>
      <c r="K400" s="43" t="str">
        <f>IF(A400&lt;&gt;"",SUMIFS(deployment!$J$2:$J$500, deployment!$D$2:$D$500,"="&amp;A400, deployment!$D$2:$D$500,"&lt;&gt;"&amp;""),"")</f>
        <v/>
      </c>
      <c r="L400" s="43" t="str">
        <f>IF(A400&lt;&gt;"",SUMIFS(deployment!$K$2:$K$500, deployment!$D$2:$D$500,"="&amp;A400, deployment!$D$2:$D$500,"&lt;&gt;"&amp;""),"")</f>
        <v/>
      </c>
      <c r="M400" s="43" t="str">
        <f>IF(A400&lt;&gt;"",SUMIFS(deployment!$L$2:$L$500, deployment!$D$2:$D$500,"="&amp;A400, deployment!$D$2:$D$500,"&lt;&gt;"&amp;""),"")</f>
        <v/>
      </c>
      <c r="N400" s="43" t="str">
        <f>IF(A400&lt;&gt;"",SUMIFS(deployment!$M$2:$M$500, deployment!$D$2:$D$500,"="&amp;A400, deployment!$D$2:$D$500,"&lt;&gt;"&amp;""),"")</f>
        <v/>
      </c>
      <c r="O400" s="63"/>
      <c r="P400" s="64" t="str">
        <f t="shared" si="66"/>
        <v/>
      </c>
      <c r="Q400" s="64" t="str">
        <f t="shared" si="67"/>
        <v/>
      </c>
      <c r="R400" s="11" t="str">
        <f t="shared" si="68"/>
        <v/>
      </c>
      <c r="S400" s="11" t="str">
        <f t="shared" si="69"/>
        <v/>
      </c>
      <c r="T400" s="11" t="str">
        <f t="shared" si="70"/>
        <v/>
      </c>
      <c r="U400" s="11" t="str">
        <f t="shared" si="71"/>
        <v/>
      </c>
      <c r="V400" s="11" t="str">
        <f t="shared" si="72"/>
        <v/>
      </c>
      <c r="W400" s="11" t="str">
        <f t="shared" si="73"/>
        <v/>
      </c>
      <c r="X400" s="65" t="str">
        <f t="shared" si="74"/>
        <v/>
      </c>
      <c r="Y400" s="66" t="str">
        <f t="shared" si="75"/>
        <v/>
      </c>
      <c r="Z400" s="67" t="str">
        <f t="shared" si="76"/>
        <v/>
      </c>
      <c r="AA400" s="68" t="str">
        <f>IF(A400&lt;&gt;"", _xlfn.XLOOKUP(A400, node!$C$2:$C$500, node!$J$2:$J$500)*D400/O400, "")</f>
        <v/>
      </c>
      <c r="AB400" s="69" t="str">
        <f>IF(A400&lt;&gt;"", _xlfn.XLOOKUP(A400, node!$C$2:$C$500, node!$K$2:$K$500)*D400/O400, "")</f>
        <v/>
      </c>
      <c r="AC400" s="72" t="str">
        <f>IF(A400&lt;&gt;"",SUMIFS(node!$L$2:$L$500, node!$C$2:$C$500,"="&amp;A400, deployment!$C$2:$C$500,"&lt;&gt;"&amp;""),"")</f>
        <v/>
      </c>
      <c r="AD400" s="72" t="str">
        <f>IF(A400&lt;&gt;"",SUMIFS(node!$M$2:$M$500, node!$C$2:$C$500,"="&amp;A400, deployment!$C$2:$C$500,"&lt;&gt;"&amp;""),"")</f>
        <v/>
      </c>
    </row>
    <row r="401" spans="1:30" ht="15.75" customHeight="1" x14ac:dyDescent="0.25">
      <c r="A401" s="58" t="str">
        <f>IF(ISNONTEXT(node_raw[[#This Row],[Column2]]), "", node_raw[[#This Row],[Column2]])</f>
        <v/>
      </c>
      <c r="B401" s="60" t="str">
        <f>IF(A401&lt;&gt;"", _xlfn.XLOOKUP(A401, node!$C$2:$C$500, node!$D$2:$D$500), "")</f>
        <v/>
      </c>
      <c r="C401" s="61" t="str">
        <f>IF(A401&lt;&gt;"", _xlfn.XLOOKUP(A401, node!$C$2:$C$500, node!$E$2:$E$500), "")</f>
        <v/>
      </c>
      <c r="D401" s="61" t="str">
        <f>IF(A401&lt;&gt;"",COUNTIFS(node!$C$2:$C$500,"="&amp;A401, node!$C$2:$C$500,"&lt;&gt;"&amp;""),"")</f>
        <v/>
      </c>
      <c r="E401" s="62" t="str">
        <f>IF(A401&lt;&gt;"",SUMIFS(node!$F$2:$F$500, node!$C$2:$C$500,"="&amp;A401, node!$C$2:$C$500,"&lt;&gt;"&amp;"")/(B401*D401),"")</f>
        <v/>
      </c>
      <c r="F401" s="77" t="str">
        <f>IF(A401&lt;&gt;"",SUMIFS(node!$H$2:$H$500, node!$C$2:$C$500,"="&amp;A401, node!$C$2:$C$500,"&lt;&gt;"&amp;"")/(C401*D401),"")</f>
        <v/>
      </c>
      <c r="G401" s="75" t="str">
        <f>IF(A401&lt;&gt;"",SUMIFS(deployment!$F$2:$F$500, deployment!$D$2:$D$500,"="&amp;A401, deployment!$D$2:$D$500,"&lt;&gt;"&amp;""),"")</f>
        <v/>
      </c>
      <c r="H401" s="12" t="str">
        <f>IF(A401&lt;&gt;"",SUMIFS(deployment!$G$2:$G$500, deployment!$D$2:$D$500,"="&amp;A401, deployment!$D$2:$D$500,"&lt;&gt;"&amp;""),"")</f>
        <v/>
      </c>
      <c r="I401" s="13" t="str">
        <f>IF(A401&lt;&gt;"",SUMIFS(deployment!$H$2:$H$500, deployment!$D$2:$D$500,"="&amp;A401, deployment!$D$2:$D$500,"&lt;&gt;"&amp;""),"")</f>
        <v/>
      </c>
      <c r="J401" s="15" t="str">
        <f>IF(A401&lt;&gt;"",SUMIFS(deployment!$I$2:$I$500, deployment!$D$2:$D$500,"="&amp;A401, deployment!$D$2:$D$500,"&lt;&gt;"&amp;""),"")</f>
        <v/>
      </c>
      <c r="K401" s="43" t="str">
        <f>IF(A401&lt;&gt;"",SUMIFS(deployment!$J$2:$J$500, deployment!$D$2:$D$500,"="&amp;A401, deployment!$D$2:$D$500,"&lt;&gt;"&amp;""),"")</f>
        <v/>
      </c>
      <c r="L401" s="43" t="str">
        <f>IF(A401&lt;&gt;"",SUMIFS(deployment!$K$2:$K$500, deployment!$D$2:$D$500,"="&amp;A401, deployment!$D$2:$D$500,"&lt;&gt;"&amp;""),"")</f>
        <v/>
      </c>
      <c r="M401" s="43" t="str">
        <f>IF(A401&lt;&gt;"",SUMIFS(deployment!$L$2:$L$500, deployment!$D$2:$D$500,"="&amp;A401, deployment!$D$2:$D$500,"&lt;&gt;"&amp;""),"")</f>
        <v/>
      </c>
      <c r="N401" s="43" t="str">
        <f>IF(A401&lt;&gt;"",SUMIFS(deployment!$M$2:$M$500, deployment!$D$2:$D$500,"="&amp;A401, deployment!$D$2:$D$500,"&lt;&gt;"&amp;""),"")</f>
        <v/>
      </c>
      <c r="O401" s="63"/>
      <c r="P401" s="64" t="str">
        <f t="shared" si="66"/>
        <v/>
      </c>
      <c r="Q401" s="64" t="str">
        <f t="shared" si="67"/>
        <v/>
      </c>
      <c r="R401" s="11" t="str">
        <f t="shared" si="68"/>
        <v/>
      </c>
      <c r="S401" s="11" t="str">
        <f t="shared" si="69"/>
        <v/>
      </c>
      <c r="T401" s="11" t="str">
        <f t="shared" si="70"/>
        <v/>
      </c>
      <c r="U401" s="11" t="str">
        <f t="shared" si="71"/>
        <v/>
      </c>
      <c r="V401" s="11" t="str">
        <f t="shared" si="72"/>
        <v/>
      </c>
      <c r="W401" s="11" t="str">
        <f t="shared" si="73"/>
        <v/>
      </c>
      <c r="X401" s="65" t="str">
        <f t="shared" si="74"/>
        <v/>
      </c>
      <c r="Y401" s="66" t="str">
        <f t="shared" si="75"/>
        <v/>
      </c>
      <c r="Z401" s="67" t="str">
        <f t="shared" si="76"/>
        <v/>
      </c>
      <c r="AA401" s="68" t="str">
        <f>IF(A401&lt;&gt;"", _xlfn.XLOOKUP(A401, node!$C$2:$C$500, node!$J$2:$J$500)*D401/O401, "")</f>
        <v/>
      </c>
      <c r="AB401" s="69" t="str">
        <f>IF(A401&lt;&gt;"", _xlfn.XLOOKUP(A401, node!$C$2:$C$500, node!$K$2:$K$500)*D401/O401, "")</f>
        <v/>
      </c>
      <c r="AC401" s="72" t="str">
        <f>IF(A401&lt;&gt;"",SUMIFS(node!$L$2:$L$500, node!$C$2:$C$500,"="&amp;A401, deployment!$C$2:$C$500,"&lt;&gt;"&amp;""),"")</f>
        <v/>
      </c>
      <c r="AD401" s="72" t="str">
        <f>IF(A401&lt;&gt;"",SUMIFS(node!$M$2:$M$500, node!$C$2:$C$500,"="&amp;A401, deployment!$C$2:$C$500,"&lt;&gt;"&amp;""),"")</f>
        <v/>
      </c>
    </row>
    <row r="402" spans="1:30" ht="15.75" customHeight="1" x14ac:dyDescent="0.25">
      <c r="A402" s="58" t="str">
        <f>IF(ISNONTEXT(node_raw[[#This Row],[Column2]]), "", node_raw[[#This Row],[Column2]])</f>
        <v/>
      </c>
      <c r="B402" s="60" t="str">
        <f>IF(A402&lt;&gt;"", _xlfn.XLOOKUP(A402, node!$C$2:$C$500, node!$D$2:$D$500), "")</f>
        <v/>
      </c>
      <c r="C402" s="61" t="str">
        <f>IF(A402&lt;&gt;"", _xlfn.XLOOKUP(A402, node!$C$2:$C$500, node!$E$2:$E$500), "")</f>
        <v/>
      </c>
      <c r="D402" s="61" t="str">
        <f>IF(A402&lt;&gt;"",COUNTIFS(node!$C$2:$C$500,"="&amp;A402, node!$C$2:$C$500,"&lt;&gt;"&amp;""),"")</f>
        <v/>
      </c>
      <c r="E402" s="62" t="str">
        <f>IF(A402&lt;&gt;"",SUMIFS(node!$F$2:$F$500, node!$C$2:$C$500,"="&amp;A402, node!$C$2:$C$500,"&lt;&gt;"&amp;"")/(B402*D402),"")</f>
        <v/>
      </c>
      <c r="F402" s="77" t="str">
        <f>IF(A402&lt;&gt;"",SUMIFS(node!$H$2:$H$500, node!$C$2:$C$500,"="&amp;A402, node!$C$2:$C$500,"&lt;&gt;"&amp;"")/(C402*D402),"")</f>
        <v/>
      </c>
      <c r="G402" s="75" t="str">
        <f>IF(A402&lt;&gt;"",SUMIFS(deployment!$F$2:$F$500, deployment!$D$2:$D$500,"="&amp;A402, deployment!$D$2:$D$500,"&lt;&gt;"&amp;""),"")</f>
        <v/>
      </c>
      <c r="H402" s="12" t="str">
        <f>IF(A402&lt;&gt;"",SUMIFS(deployment!$G$2:$G$500, deployment!$D$2:$D$500,"="&amp;A402, deployment!$D$2:$D$500,"&lt;&gt;"&amp;""),"")</f>
        <v/>
      </c>
      <c r="I402" s="13" t="str">
        <f>IF(A402&lt;&gt;"",SUMIFS(deployment!$H$2:$H$500, deployment!$D$2:$D$500,"="&amp;A402, deployment!$D$2:$D$500,"&lt;&gt;"&amp;""),"")</f>
        <v/>
      </c>
      <c r="J402" s="15" t="str">
        <f>IF(A402&lt;&gt;"",SUMIFS(deployment!$I$2:$I$500, deployment!$D$2:$D$500,"="&amp;A402, deployment!$D$2:$D$500,"&lt;&gt;"&amp;""),"")</f>
        <v/>
      </c>
      <c r="K402" s="43" t="str">
        <f>IF(A402&lt;&gt;"",SUMIFS(deployment!$J$2:$J$500, deployment!$D$2:$D$500,"="&amp;A402, deployment!$D$2:$D$500,"&lt;&gt;"&amp;""),"")</f>
        <v/>
      </c>
      <c r="L402" s="43" t="str">
        <f>IF(A402&lt;&gt;"",SUMIFS(deployment!$K$2:$K$500, deployment!$D$2:$D$500,"="&amp;A402, deployment!$D$2:$D$500,"&lt;&gt;"&amp;""),"")</f>
        <v/>
      </c>
      <c r="M402" s="43" t="str">
        <f>IF(A402&lt;&gt;"",SUMIFS(deployment!$L$2:$L$500, deployment!$D$2:$D$500,"="&amp;A402, deployment!$D$2:$D$500,"&lt;&gt;"&amp;""),"")</f>
        <v/>
      </c>
      <c r="N402" s="43" t="str">
        <f>IF(A402&lt;&gt;"",SUMIFS(deployment!$M$2:$M$500, deployment!$D$2:$D$500,"="&amp;A402, deployment!$D$2:$D$500,"&lt;&gt;"&amp;""),"")</f>
        <v/>
      </c>
      <c r="O402" s="63"/>
      <c r="P402" s="64" t="str">
        <f t="shared" si="66"/>
        <v/>
      </c>
      <c r="Q402" s="64" t="str">
        <f t="shared" si="67"/>
        <v/>
      </c>
      <c r="R402" s="11" t="str">
        <f t="shared" si="68"/>
        <v/>
      </c>
      <c r="S402" s="11" t="str">
        <f t="shared" si="69"/>
        <v/>
      </c>
      <c r="T402" s="11" t="str">
        <f t="shared" si="70"/>
        <v/>
      </c>
      <c r="U402" s="11" t="str">
        <f t="shared" si="71"/>
        <v/>
      </c>
      <c r="V402" s="11" t="str">
        <f t="shared" si="72"/>
        <v/>
      </c>
      <c r="W402" s="11" t="str">
        <f t="shared" si="73"/>
        <v/>
      </c>
      <c r="X402" s="65" t="str">
        <f t="shared" si="74"/>
        <v/>
      </c>
      <c r="Y402" s="66" t="str">
        <f t="shared" si="75"/>
        <v/>
      </c>
      <c r="Z402" s="67" t="str">
        <f t="shared" si="76"/>
        <v/>
      </c>
      <c r="AA402" s="68" t="str">
        <f>IF(A402&lt;&gt;"", _xlfn.XLOOKUP(A402, node!$C$2:$C$500, node!$J$2:$J$500)*D402/O402, "")</f>
        <v/>
      </c>
      <c r="AB402" s="69" t="str">
        <f>IF(A402&lt;&gt;"", _xlfn.XLOOKUP(A402, node!$C$2:$C$500, node!$K$2:$K$500)*D402/O402, "")</f>
        <v/>
      </c>
      <c r="AC402" s="72" t="str">
        <f>IF(A402&lt;&gt;"",SUMIFS(node!$L$2:$L$500, node!$C$2:$C$500,"="&amp;A402, deployment!$C$2:$C$500,"&lt;&gt;"&amp;""),"")</f>
        <v/>
      </c>
      <c r="AD402" s="72" t="str">
        <f>IF(A402&lt;&gt;"",SUMIFS(node!$M$2:$M$500, node!$C$2:$C$500,"="&amp;A402, deployment!$C$2:$C$500,"&lt;&gt;"&amp;""),"")</f>
        <v/>
      </c>
    </row>
    <row r="403" spans="1:30" ht="15.75" customHeight="1" x14ac:dyDescent="0.25">
      <c r="A403" s="58" t="str">
        <f>IF(ISNONTEXT(node_raw[[#This Row],[Column2]]), "", node_raw[[#This Row],[Column2]])</f>
        <v/>
      </c>
      <c r="B403" s="60" t="str">
        <f>IF(A403&lt;&gt;"", _xlfn.XLOOKUP(A403, node!$C$2:$C$500, node!$D$2:$D$500), "")</f>
        <v/>
      </c>
      <c r="C403" s="61" t="str">
        <f>IF(A403&lt;&gt;"", _xlfn.XLOOKUP(A403, node!$C$2:$C$500, node!$E$2:$E$500), "")</f>
        <v/>
      </c>
      <c r="D403" s="61" t="str">
        <f>IF(A403&lt;&gt;"",COUNTIFS(node!$C$2:$C$500,"="&amp;A403, node!$C$2:$C$500,"&lt;&gt;"&amp;""),"")</f>
        <v/>
      </c>
      <c r="E403" s="62" t="str">
        <f>IF(A403&lt;&gt;"",SUMIFS(node!$F$2:$F$500, node!$C$2:$C$500,"="&amp;A403, node!$C$2:$C$500,"&lt;&gt;"&amp;"")/(B403*D403),"")</f>
        <v/>
      </c>
      <c r="F403" s="77" t="str">
        <f>IF(A403&lt;&gt;"",SUMIFS(node!$H$2:$H$500, node!$C$2:$C$500,"="&amp;A403, node!$C$2:$C$500,"&lt;&gt;"&amp;"")/(C403*D403),"")</f>
        <v/>
      </c>
      <c r="G403" s="75" t="str">
        <f>IF(A403&lt;&gt;"",SUMIFS(deployment!$F$2:$F$500, deployment!$D$2:$D$500,"="&amp;A403, deployment!$D$2:$D$500,"&lt;&gt;"&amp;""),"")</f>
        <v/>
      </c>
      <c r="H403" s="12" t="str">
        <f>IF(A403&lt;&gt;"",SUMIFS(deployment!$G$2:$G$500, deployment!$D$2:$D$500,"="&amp;A403, deployment!$D$2:$D$500,"&lt;&gt;"&amp;""),"")</f>
        <v/>
      </c>
      <c r="I403" s="13" t="str">
        <f>IF(A403&lt;&gt;"",SUMIFS(deployment!$H$2:$H$500, deployment!$D$2:$D$500,"="&amp;A403, deployment!$D$2:$D$500,"&lt;&gt;"&amp;""),"")</f>
        <v/>
      </c>
      <c r="J403" s="15" t="str">
        <f>IF(A403&lt;&gt;"",SUMIFS(deployment!$I$2:$I$500, deployment!$D$2:$D$500,"="&amp;A403, deployment!$D$2:$D$500,"&lt;&gt;"&amp;""),"")</f>
        <v/>
      </c>
      <c r="K403" s="43" t="str">
        <f>IF(A403&lt;&gt;"",SUMIFS(deployment!$J$2:$J$500, deployment!$D$2:$D$500,"="&amp;A403, deployment!$D$2:$D$500,"&lt;&gt;"&amp;""),"")</f>
        <v/>
      </c>
      <c r="L403" s="43" t="str">
        <f>IF(A403&lt;&gt;"",SUMIFS(deployment!$K$2:$K$500, deployment!$D$2:$D$500,"="&amp;A403, deployment!$D$2:$D$500,"&lt;&gt;"&amp;""),"")</f>
        <v/>
      </c>
      <c r="M403" s="43" t="str">
        <f>IF(A403&lt;&gt;"",SUMIFS(deployment!$L$2:$L$500, deployment!$D$2:$D$500,"="&amp;A403, deployment!$D$2:$D$500,"&lt;&gt;"&amp;""),"")</f>
        <v/>
      </c>
      <c r="N403" s="43" t="str">
        <f>IF(A403&lt;&gt;"",SUMIFS(deployment!$M$2:$M$500, deployment!$D$2:$D$500,"="&amp;A403, deployment!$D$2:$D$500,"&lt;&gt;"&amp;""),"")</f>
        <v/>
      </c>
      <c r="O403" s="63"/>
      <c r="P403" s="64" t="str">
        <f t="shared" si="66"/>
        <v/>
      </c>
      <c r="Q403" s="64" t="str">
        <f t="shared" si="67"/>
        <v/>
      </c>
      <c r="R403" s="11" t="str">
        <f t="shared" si="68"/>
        <v/>
      </c>
      <c r="S403" s="11" t="str">
        <f t="shared" si="69"/>
        <v/>
      </c>
      <c r="T403" s="11" t="str">
        <f t="shared" si="70"/>
        <v/>
      </c>
      <c r="U403" s="11" t="str">
        <f t="shared" si="71"/>
        <v/>
      </c>
      <c r="V403" s="11" t="str">
        <f t="shared" si="72"/>
        <v/>
      </c>
      <c r="W403" s="11" t="str">
        <f t="shared" si="73"/>
        <v/>
      </c>
      <c r="X403" s="65" t="str">
        <f t="shared" si="74"/>
        <v/>
      </c>
      <c r="Y403" s="66" t="str">
        <f t="shared" si="75"/>
        <v/>
      </c>
      <c r="Z403" s="67" t="str">
        <f t="shared" si="76"/>
        <v/>
      </c>
      <c r="AA403" s="68" t="str">
        <f>IF(A403&lt;&gt;"", _xlfn.XLOOKUP(A403, node!$C$2:$C$500, node!$J$2:$J$500)*D403/O403, "")</f>
        <v/>
      </c>
      <c r="AB403" s="69" t="str">
        <f>IF(A403&lt;&gt;"", _xlfn.XLOOKUP(A403, node!$C$2:$C$500, node!$K$2:$K$500)*D403/O403, "")</f>
        <v/>
      </c>
      <c r="AC403" s="72" t="str">
        <f>IF(A403&lt;&gt;"",SUMIFS(node!$L$2:$L$500, node!$C$2:$C$500,"="&amp;A403, deployment!$C$2:$C$500,"&lt;&gt;"&amp;""),"")</f>
        <v/>
      </c>
      <c r="AD403" s="72" t="str">
        <f>IF(A403&lt;&gt;"",SUMIFS(node!$M$2:$M$500, node!$C$2:$C$500,"="&amp;A403, deployment!$C$2:$C$500,"&lt;&gt;"&amp;""),"")</f>
        <v/>
      </c>
    </row>
    <row r="404" spans="1:30" ht="15.75" customHeight="1" x14ac:dyDescent="0.25">
      <c r="A404" s="58" t="str">
        <f>IF(ISNONTEXT(node_raw[[#This Row],[Column2]]), "", node_raw[[#This Row],[Column2]])</f>
        <v/>
      </c>
      <c r="B404" s="60" t="str">
        <f>IF(A404&lt;&gt;"", _xlfn.XLOOKUP(A404, node!$C$2:$C$500, node!$D$2:$D$500), "")</f>
        <v/>
      </c>
      <c r="C404" s="61" t="str">
        <f>IF(A404&lt;&gt;"", _xlfn.XLOOKUP(A404, node!$C$2:$C$500, node!$E$2:$E$500), "")</f>
        <v/>
      </c>
      <c r="D404" s="61" t="str">
        <f>IF(A404&lt;&gt;"",COUNTIFS(node!$C$2:$C$500,"="&amp;A404, node!$C$2:$C$500,"&lt;&gt;"&amp;""),"")</f>
        <v/>
      </c>
      <c r="E404" s="62" t="str">
        <f>IF(A404&lt;&gt;"",SUMIFS(node!$F$2:$F$500, node!$C$2:$C$500,"="&amp;A404, node!$C$2:$C$500,"&lt;&gt;"&amp;"")/(B404*D404),"")</f>
        <v/>
      </c>
      <c r="F404" s="77" t="str">
        <f>IF(A404&lt;&gt;"",SUMIFS(node!$H$2:$H$500, node!$C$2:$C$500,"="&amp;A404, node!$C$2:$C$500,"&lt;&gt;"&amp;"")/(C404*D404),"")</f>
        <v/>
      </c>
      <c r="G404" s="75" t="str">
        <f>IF(A404&lt;&gt;"",SUMIFS(deployment!$F$2:$F$500, deployment!$D$2:$D$500,"="&amp;A404, deployment!$D$2:$D$500,"&lt;&gt;"&amp;""),"")</f>
        <v/>
      </c>
      <c r="H404" s="12" t="str">
        <f>IF(A404&lt;&gt;"",SUMIFS(deployment!$G$2:$G$500, deployment!$D$2:$D$500,"="&amp;A404, deployment!$D$2:$D$500,"&lt;&gt;"&amp;""),"")</f>
        <v/>
      </c>
      <c r="I404" s="13" t="str">
        <f>IF(A404&lt;&gt;"",SUMIFS(deployment!$H$2:$H$500, deployment!$D$2:$D$500,"="&amp;A404, deployment!$D$2:$D$500,"&lt;&gt;"&amp;""),"")</f>
        <v/>
      </c>
      <c r="J404" s="15" t="str">
        <f>IF(A404&lt;&gt;"",SUMIFS(deployment!$I$2:$I$500, deployment!$D$2:$D$500,"="&amp;A404, deployment!$D$2:$D$500,"&lt;&gt;"&amp;""),"")</f>
        <v/>
      </c>
      <c r="K404" s="43" t="str">
        <f>IF(A404&lt;&gt;"",SUMIFS(deployment!$J$2:$J$500, deployment!$D$2:$D$500,"="&amp;A404, deployment!$D$2:$D$500,"&lt;&gt;"&amp;""),"")</f>
        <v/>
      </c>
      <c r="L404" s="43" t="str">
        <f>IF(A404&lt;&gt;"",SUMIFS(deployment!$K$2:$K$500, deployment!$D$2:$D$500,"="&amp;A404, deployment!$D$2:$D$500,"&lt;&gt;"&amp;""),"")</f>
        <v/>
      </c>
      <c r="M404" s="43" t="str">
        <f>IF(A404&lt;&gt;"",SUMIFS(deployment!$L$2:$L$500, deployment!$D$2:$D$500,"="&amp;A404, deployment!$D$2:$D$500,"&lt;&gt;"&amp;""),"")</f>
        <v/>
      </c>
      <c r="N404" s="43" t="str">
        <f>IF(A404&lt;&gt;"",SUMIFS(deployment!$M$2:$M$500, deployment!$D$2:$D$500,"="&amp;A404, deployment!$D$2:$D$500,"&lt;&gt;"&amp;""),"")</f>
        <v/>
      </c>
      <c r="O404" s="63"/>
      <c r="P404" s="64" t="str">
        <f t="shared" si="66"/>
        <v/>
      </c>
      <c r="Q404" s="64" t="str">
        <f t="shared" si="67"/>
        <v/>
      </c>
      <c r="R404" s="11" t="str">
        <f t="shared" si="68"/>
        <v/>
      </c>
      <c r="S404" s="11" t="str">
        <f t="shared" si="69"/>
        <v/>
      </c>
      <c r="T404" s="11" t="str">
        <f t="shared" si="70"/>
        <v/>
      </c>
      <c r="U404" s="11" t="str">
        <f t="shared" si="71"/>
        <v/>
      </c>
      <c r="V404" s="11" t="str">
        <f t="shared" si="72"/>
        <v/>
      </c>
      <c r="W404" s="11" t="str">
        <f t="shared" si="73"/>
        <v/>
      </c>
      <c r="X404" s="65" t="str">
        <f t="shared" si="74"/>
        <v/>
      </c>
      <c r="Y404" s="66" t="str">
        <f t="shared" si="75"/>
        <v/>
      </c>
      <c r="Z404" s="67" t="str">
        <f t="shared" si="76"/>
        <v/>
      </c>
      <c r="AA404" s="68" t="str">
        <f>IF(A404&lt;&gt;"", _xlfn.XLOOKUP(A404, node!$C$2:$C$500, node!$J$2:$J$500)*D404/O404, "")</f>
        <v/>
      </c>
      <c r="AB404" s="69" t="str">
        <f>IF(A404&lt;&gt;"", _xlfn.XLOOKUP(A404, node!$C$2:$C$500, node!$K$2:$K$500)*D404/O404, "")</f>
        <v/>
      </c>
      <c r="AC404" s="72" t="str">
        <f>IF(A404&lt;&gt;"",SUMIFS(node!$L$2:$L$500, node!$C$2:$C$500,"="&amp;A404, deployment!$C$2:$C$500,"&lt;&gt;"&amp;""),"")</f>
        <v/>
      </c>
      <c r="AD404" s="72" t="str">
        <f>IF(A404&lt;&gt;"",SUMIFS(node!$M$2:$M$500, node!$C$2:$C$500,"="&amp;A404, deployment!$C$2:$C$500,"&lt;&gt;"&amp;""),"")</f>
        <v/>
      </c>
    </row>
    <row r="405" spans="1:30" ht="15.75" customHeight="1" x14ac:dyDescent="0.25">
      <c r="A405" s="58" t="str">
        <f>IF(ISNONTEXT(node_raw[[#This Row],[Column2]]), "", node_raw[[#This Row],[Column2]])</f>
        <v/>
      </c>
      <c r="B405" s="60" t="str">
        <f>IF(A405&lt;&gt;"", _xlfn.XLOOKUP(A405, node!$C$2:$C$500, node!$D$2:$D$500), "")</f>
        <v/>
      </c>
      <c r="C405" s="61" t="str">
        <f>IF(A405&lt;&gt;"", _xlfn.XLOOKUP(A405, node!$C$2:$C$500, node!$E$2:$E$500), "")</f>
        <v/>
      </c>
      <c r="D405" s="61" t="str">
        <f>IF(A405&lt;&gt;"",COUNTIFS(node!$C$2:$C$500,"="&amp;A405, node!$C$2:$C$500,"&lt;&gt;"&amp;""),"")</f>
        <v/>
      </c>
      <c r="E405" s="62" t="str">
        <f>IF(A405&lt;&gt;"",SUMIFS(node!$F$2:$F$500, node!$C$2:$C$500,"="&amp;A405, node!$C$2:$C$500,"&lt;&gt;"&amp;"")/(B405*D405),"")</f>
        <v/>
      </c>
      <c r="F405" s="77" t="str">
        <f>IF(A405&lt;&gt;"",SUMIFS(node!$H$2:$H$500, node!$C$2:$C$500,"="&amp;A405, node!$C$2:$C$500,"&lt;&gt;"&amp;"")/(C405*D405),"")</f>
        <v/>
      </c>
      <c r="G405" s="75" t="str">
        <f>IF(A405&lt;&gt;"",SUMIFS(deployment!$F$2:$F$500, deployment!$D$2:$D$500,"="&amp;A405, deployment!$D$2:$D$500,"&lt;&gt;"&amp;""),"")</f>
        <v/>
      </c>
      <c r="H405" s="12" t="str">
        <f>IF(A405&lt;&gt;"",SUMIFS(deployment!$G$2:$G$500, deployment!$D$2:$D$500,"="&amp;A405, deployment!$D$2:$D$500,"&lt;&gt;"&amp;""),"")</f>
        <v/>
      </c>
      <c r="I405" s="13" t="str">
        <f>IF(A405&lt;&gt;"",SUMIFS(deployment!$H$2:$H$500, deployment!$D$2:$D$500,"="&amp;A405, deployment!$D$2:$D$500,"&lt;&gt;"&amp;""),"")</f>
        <v/>
      </c>
      <c r="J405" s="15" t="str">
        <f>IF(A405&lt;&gt;"",SUMIFS(deployment!$I$2:$I$500, deployment!$D$2:$D$500,"="&amp;A405, deployment!$D$2:$D$500,"&lt;&gt;"&amp;""),"")</f>
        <v/>
      </c>
      <c r="K405" s="43" t="str">
        <f>IF(A405&lt;&gt;"",SUMIFS(deployment!$J$2:$J$500, deployment!$D$2:$D$500,"="&amp;A405, deployment!$D$2:$D$500,"&lt;&gt;"&amp;""),"")</f>
        <v/>
      </c>
      <c r="L405" s="43" t="str">
        <f>IF(A405&lt;&gt;"",SUMIFS(deployment!$K$2:$K$500, deployment!$D$2:$D$500,"="&amp;A405, deployment!$D$2:$D$500,"&lt;&gt;"&amp;""),"")</f>
        <v/>
      </c>
      <c r="M405" s="43" t="str">
        <f>IF(A405&lt;&gt;"",SUMIFS(deployment!$L$2:$L$500, deployment!$D$2:$D$500,"="&amp;A405, deployment!$D$2:$D$500,"&lt;&gt;"&amp;""),"")</f>
        <v/>
      </c>
      <c r="N405" s="43" t="str">
        <f>IF(A405&lt;&gt;"",SUMIFS(deployment!$M$2:$M$500, deployment!$D$2:$D$500,"="&amp;A405, deployment!$D$2:$D$500,"&lt;&gt;"&amp;""),"")</f>
        <v/>
      </c>
      <c r="O405" s="63"/>
      <c r="P405" s="64" t="str">
        <f t="shared" si="66"/>
        <v/>
      </c>
      <c r="Q405" s="64" t="str">
        <f t="shared" si="67"/>
        <v/>
      </c>
      <c r="R405" s="11" t="str">
        <f t="shared" si="68"/>
        <v/>
      </c>
      <c r="S405" s="11" t="str">
        <f t="shared" si="69"/>
        <v/>
      </c>
      <c r="T405" s="11" t="str">
        <f t="shared" si="70"/>
        <v/>
      </c>
      <c r="U405" s="11" t="str">
        <f t="shared" si="71"/>
        <v/>
      </c>
      <c r="V405" s="11" t="str">
        <f t="shared" si="72"/>
        <v/>
      </c>
      <c r="W405" s="11" t="str">
        <f t="shared" si="73"/>
        <v/>
      </c>
      <c r="X405" s="65" t="str">
        <f t="shared" si="74"/>
        <v/>
      </c>
      <c r="Y405" s="66" t="str">
        <f t="shared" si="75"/>
        <v/>
      </c>
      <c r="Z405" s="67" t="str">
        <f t="shared" si="76"/>
        <v/>
      </c>
      <c r="AA405" s="68" t="str">
        <f>IF(A405&lt;&gt;"", _xlfn.XLOOKUP(A405, node!$C$2:$C$500, node!$J$2:$J$500)*D405/O405, "")</f>
        <v/>
      </c>
      <c r="AB405" s="69" t="str">
        <f>IF(A405&lt;&gt;"", _xlfn.XLOOKUP(A405, node!$C$2:$C$500, node!$K$2:$K$500)*D405/O405, "")</f>
        <v/>
      </c>
      <c r="AC405" s="72" t="str">
        <f>IF(A405&lt;&gt;"",SUMIFS(node!$L$2:$L$500, node!$C$2:$C$500,"="&amp;A405, deployment!$C$2:$C$500,"&lt;&gt;"&amp;""),"")</f>
        <v/>
      </c>
      <c r="AD405" s="72" t="str">
        <f>IF(A405&lt;&gt;"",SUMIFS(node!$M$2:$M$500, node!$C$2:$C$500,"="&amp;A405, deployment!$C$2:$C$500,"&lt;&gt;"&amp;""),"")</f>
        <v/>
      </c>
    </row>
    <row r="406" spans="1:30" ht="15.75" customHeight="1" x14ac:dyDescent="0.25">
      <c r="A406" s="58" t="str">
        <f>IF(ISNONTEXT(node_raw[[#This Row],[Column2]]), "", node_raw[[#This Row],[Column2]])</f>
        <v/>
      </c>
      <c r="B406" s="60" t="str">
        <f>IF(A406&lt;&gt;"", _xlfn.XLOOKUP(A406, node!$C$2:$C$500, node!$D$2:$D$500), "")</f>
        <v/>
      </c>
      <c r="C406" s="61" t="str">
        <f>IF(A406&lt;&gt;"", _xlfn.XLOOKUP(A406, node!$C$2:$C$500, node!$E$2:$E$500), "")</f>
        <v/>
      </c>
      <c r="D406" s="61" t="str">
        <f>IF(A406&lt;&gt;"",COUNTIFS(node!$C$2:$C$500,"="&amp;A406, node!$C$2:$C$500,"&lt;&gt;"&amp;""),"")</f>
        <v/>
      </c>
      <c r="E406" s="62" t="str">
        <f>IF(A406&lt;&gt;"",SUMIFS(node!$F$2:$F$500, node!$C$2:$C$500,"="&amp;A406, node!$C$2:$C$500,"&lt;&gt;"&amp;"")/(B406*D406),"")</f>
        <v/>
      </c>
      <c r="F406" s="77" t="str">
        <f>IF(A406&lt;&gt;"",SUMIFS(node!$H$2:$H$500, node!$C$2:$C$500,"="&amp;A406, node!$C$2:$C$500,"&lt;&gt;"&amp;"")/(C406*D406),"")</f>
        <v/>
      </c>
      <c r="G406" s="75" t="str">
        <f>IF(A406&lt;&gt;"",SUMIFS(deployment!$F$2:$F$500, deployment!$D$2:$D$500,"="&amp;A406, deployment!$D$2:$D$500,"&lt;&gt;"&amp;""),"")</f>
        <v/>
      </c>
      <c r="H406" s="12" t="str">
        <f>IF(A406&lt;&gt;"",SUMIFS(deployment!$G$2:$G$500, deployment!$D$2:$D$500,"="&amp;A406, deployment!$D$2:$D$500,"&lt;&gt;"&amp;""),"")</f>
        <v/>
      </c>
      <c r="I406" s="13" t="str">
        <f>IF(A406&lt;&gt;"",SUMIFS(deployment!$H$2:$H$500, deployment!$D$2:$D$500,"="&amp;A406, deployment!$D$2:$D$500,"&lt;&gt;"&amp;""),"")</f>
        <v/>
      </c>
      <c r="J406" s="15" t="str">
        <f>IF(A406&lt;&gt;"",SUMIFS(deployment!$I$2:$I$500, deployment!$D$2:$D$500,"="&amp;A406, deployment!$D$2:$D$500,"&lt;&gt;"&amp;""),"")</f>
        <v/>
      </c>
      <c r="K406" s="43" t="str">
        <f>IF(A406&lt;&gt;"",SUMIFS(deployment!$J$2:$J$500, deployment!$D$2:$D$500,"="&amp;A406, deployment!$D$2:$D$500,"&lt;&gt;"&amp;""),"")</f>
        <v/>
      </c>
      <c r="L406" s="43" t="str">
        <f>IF(A406&lt;&gt;"",SUMIFS(deployment!$K$2:$K$500, deployment!$D$2:$D$500,"="&amp;A406, deployment!$D$2:$D$500,"&lt;&gt;"&amp;""),"")</f>
        <v/>
      </c>
      <c r="M406" s="43" t="str">
        <f>IF(A406&lt;&gt;"",SUMIFS(deployment!$L$2:$L$500, deployment!$D$2:$D$500,"="&amp;A406, deployment!$D$2:$D$500,"&lt;&gt;"&amp;""),"")</f>
        <v/>
      </c>
      <c r="N406" s="43" t="str">
        <f>IF(A406&lt;&gt;"",SUMIFS(deployment!$M$2:$M$500, deployment!$D$2:$D$500,"="&amp;A406, deployment!$D$2:$D$500,"&lt;&gt;"&amp;""),"")</f>
        <v/>
      </c>
      <c r="O406" s="63"/>
      <c r="P406" s="64" t="str">
        <f t="shared" si="66"/>
        <v/>
      </c>
      <c r="Q406" s="64" t="str">
        <f t="shared" si="67"/>
        <v/>
      </c>
      <c r="R406" s="11" t="str">
        <f t="shared" si="68"/>
        <v/>
      </c>
      <c r="S406" s="11" t="str">
        <f t="shared" si="69"/>
        <v/>
      </c>
      <c r="T406" s="11" t="str">
        <f t="shared" si="70"/>
        <v/>
      </c>
      <c r="U406" s="11" t="str">
        <f t="shared" si="71"/>
        <v/>
      </c>
      <c r="V406" s="11" t="str">
        <f t="shared" si="72"/>
        <v/>
      </c>
      <c r="W406" s="11" t="str">
        <f t="shared" si="73"/>
        <v/>
      </c>
      <c r="X406" s="65" t="str">
        <f t="shared" si="74"/>
        <v/>
      </c>
      <c r="Y406" s="66" t="str">
        <f t="shared" si="75"/>
        <v/>
      </c>
      <c r="Z406" s="67" t="str">
        <f t="shared" si="76"/>
        <v/>
      </c>
      <c r="AA406" s="68" t="str">
        <f>IF(A406&lt;&gt;"", _xlfn.XLOOKUP(A406, node!$C$2:$C$500, node!$J$2:$J$500)*D406/O406, "")</f>
        <v/>
      </c>
      <c r="AB406" s="69" t="str">
        <f>IF(A406&lt;&gt;"", _xlfn.XLOOKUP(A406, node!$C$2:$C$500, node!$K$2:$K$500)*D406/O406, "")</f>
        <v/>
      </c>
      <c r="AC406" s="72" t="str">
        <f>IF(A406&lt;&gt;"",SUMIFS(node!$L$2:$L$500, node!$C$2:$C$500,"="&amp;A406, deployment!$C$2:$C$500,"&lt;&gt;"&amp;""),"")</f>
        <v/>
      </c>
      <c r="AD406" s="72" t="str">
        <f>IF(A406&lt;&gt;"",SUMIFS(node!$M$2:$M$500, node!$C$2:$C$500,"="&amp;A406, deployment!$C$2:$C$500,"&lt;&gt;"&amp;""),"")</f>
        <v/>
      </c>
    </row>
    <row r="407" spans="1:30" ht="15.75" customHeight="1" x14ac:dyDescent="0.25">
      <c r="A407" s="58" t="str">
        <f>IF(ISNONTEXT(node_raw[[#This Row],[Column2]]), "", node_raw[[#This Row],[Column2]])</f>
        <v/>
      </c>
      <c r="B407" s="60" t="str">
        <f>IF(A407&lt;&gt;"", _xlfn.XLOOKUP(A407, node!$C$2:$C$500, node!$D$2:$D$500), "")</f>
        <v/>
      </c>
      <c r="C407" s="61" t="str">
        <f>IF(A407&lt;&gt;"", _xlfn.XLOOKUP(A407, node!$C$2:$C$500, node!$E$2:$E$500), "")</f>
        <v/>
      </c>
      <c r="D407" s="61" t="str">
        <f>IF(A407&lt;&gt;"",COUNTIFS(node!$C$2:$C$500,"="&amp;A407, node!$C$2:$C$500,"&lt;&gt;"&amp;""),"")</f>
        <v/>
      </c>
      <c r="E407" s="62" t="str">
        <f>IF(A407&lt;&gt;"",SUMIFS(node!$F$2:$F$500, node!$C$2:$C$500,"="&amp;A407, node!$C$2:$C$500,"&lt;&gt;"&amp;"")/(B407*D407),"")</f>
        <v/>
      </c>
      <c r="F407" s="77" t="str">
        <f>IF(A407&lt;&gt;"",SUMIFS(node!$H$2:$H$500, node!$C$2:$C$500,"="&amp;A407, node!$C$2:$C$500,"&lt;&gt;"&amp;"")/(C407*D407),"")</f>
        <v/>
      </c>
      <c r="G407" s="75" t="str">
        <f>IF(A407&lt;&gt;"",SUMIFS(deployment!$F$2:$F$500, deployment!$D$2:$D$500,"="&amp;A407, deployment!$D$2:$D$500,"&lt;&gt;"&amp;""),"")</f>
        <v/>
      </c>
      <c r="H407" s="12" t="str">
        <f>IF(A407&lt;&gt;"",SUMIFS(deployment!$G$2:$G$500, deployment!$D$2:$D$500,"="&amp;A407, deployment!$D$2:$D$500,"&lt;&gt;"&amp;""),"")</f>
        <v/>
      </c>
      <c r="I407" s="13" t="str">
        <f>IF(A407&lt;&gt;"",SUMIFS(deployment!$H$2:$H$500, deployment!$D$2:$D$500,"="&amp;A407, deployment!$D$2:$D$500,"&lt;&gt;"&amp;""),"")</f>
        <v/>
      </c>
      <c r="J407" s="15" t="str">
        <f>IF(A407&lt;&gt;"",SUMIFS(deployment!$I$2:$I$500, deployment!$D$2:$D$500,"="&amp;A407, deployment!$D$2:$D$500,"&lt;&gt;"&amp;""),"")</f>
        <v/>
      </c>
      <c r="K407" s="43" t="str">
        <f>IF(A407&lt;&gt;"",SUMIFS(deployment!$J$2:$J$500, deployment!$D$2:$D$500,"="&amp;A407, deployment!$D$2:$D$500,"&lt;&gt;"&amp;""),"")</f>
        <v/>
      </c>
      <c r="L407" s="43" t="str">
        <f>IF(A407&lt;&gt;"",SUMIFS(deployment!$K$2:$K$500, deployment!$D$2:$D$500,"="&amp;A407, deployment!$D$2:$D$500,"&lt;&gt;"&amp;""),"")</f>
        <v/>
      </c>
      <c r="M407" s="43" t="str">
        <f>IF(A407&lt;&gt;"",SUMIFS(deployment!$L$2:$L$500, deployment!$D$2:$D$500,"="&amp;A407, deployment!$D$2:$D$500,"&lt;&gt;"&amp;""),"")</f>
        <v/>
      </c>
      <c r="N407" s="43" t="str">
        <f>IF(A407&lt;&gt;"",SUMIFS(deployment!$M$2:$M$500, deployment!$D$2:$D$500,"="&amp;A407, deployment!$D$2:$D$500,"&lt;&gt;"&amp;""),"")</f>
        <v/>
      </c>
      <c r="O407" s="63"/>
      <c r="P407" s="64" t="str">
        <f t="shared" si="66"/>
        <v/>
      </c>
      <c r="Q407" s="64" t="str">
        <f t="shared" si="67"/>
        <v/>
      </c>
      <c r="R407" s="11" t="str">
        <f t="shared" si="68"/>
        <v/>
      </c>
      <c r="S407" s="11" t="str">
        <f t="shared" si="69"/>
        <v/>
      </c>
      <c r="T407" s="11" t="str">
        <f t="shared" si="70"/>
        <v/>
      </c>
      <c r="U407" s="11" t="str">
        <f t="shared" si="71"/>
        <v/>
      </c>
      <c r="V407" s="11" t="str">
        <f t="shared" si="72"/>
        <v/>
      </c>
      <c r="W407" s="11" t="str">
        <f t="shared" si="73"/>
        <v/>
      </c>
      <c r="X407" s="65" t="str">
        <f t="shared" si="74"/>
        <v/>
      </c>
      <c r="Y407" s="66" t="str">
        <f t="shared" si="75"/>
        <v/>
      </c>
      <c r="Z407" s="67" t="str">
        <f t="shared" si="76"/>
        <v/>
      </c>
      <c r="AA407" s="68" t="str">
        <f>IF(A407&lt;&gt;"", _xlfn.XLOOKUP(A407, node!$C$2:$C$500, node!$J$2:$J$500)*D407/O407, "")</f>
        <v/>
      </c>
      <c r="AB407" s="69" t="str">
        <f>IF(A407&lt;&gt;"", _xlfn.XLOOKUP(A407, node!$C$2:$C$500, node!$K$2:$K$500)*D407/O407, "")</f>
        <v/>
      </c>
      <c r="AC407" s="72" t="str">
        <f>IF(A407&lt;&gt;"",SUMIFS(node!$L$2:$L$500, node!$C$2:$C$500,"="&amp;A407, deployment!$C$2:$C$500,"&lt;&gt;"&amp;""),"")</f>
        <v/>
      </c>
      <c r="AD407" s="72" t="str">
        <f>IF(A407&lt;&gt;"",SUMIFS(node!$M$2:$M$500, node!$C$2:$C$500,"="&amp;A407, deployment!$C$2:$C$500,"&lt;&gt;"&amp;""),"")</f>
        <v/>
      </c>
    </row>
    <row r="408" spans="1:30" ht="15.75" customHeight="1" x14ac:dyDescent="0.25">
      <c r="A408" s="58" t="str">
        <f>IF(ISNONTEXT(node_raw[[#This Row],[Column2]]), "", node_raw[[#This Row],[Column2]])</f>
        <v/>
      </c>
      <c r="B408" s="60" t="str">
        <f>IF(A408&lt;&gt;"", _xlfn.XLOOKUP(A408, node!$C$2:$C$500, node!$D$2:$D$500), "")</f>
        <v/>
      </c>
      <c r="C408" s="61" t="str">
        <f>IF(A408&lt;&gt;"", _xlfn.XLOOKUP(A408, node!$C$2:$C$500, node!$E$2:$E$500), "")</f>
        <v/>
      </c>
      <c r="D408" s="61" t="str">
        <f>IF(A408&lt;&gt;"",COUNTIFS(node!$C$2:$C$500,"="&amp;A408, node!$C$2:$C$500,"&lt;&gt;"&amp;""),"")</f>
        <v/>
      </c>
      <c r="E408" s="62" t="str">
        <f>IF(A408&lt;&gt;"",SUMIFS(node!$F$2:$F$500, node!$C$2:$C$500,"="&amp;A408, node!$C$2:$C$500,"&lt;&gt;"&amp;"")/(B408*D408),"")</f>
        <v/>
      </c>
      <c r="F408" s="77" t="str">
        <f>IF(A408&lt;&gt;"",SUMIFS(node!$H$2:$H$500, node!$C$2:$C$500,"="&amp;A408, node!$C$2:$C$500,"&lt;&gt;"&amp;"")/(C408*D408),"")</f>
        <v/>
      </c>
      <c r="G408" s="75" t="str">
        <f>IF(A408&lt;&gt;"",SUMIFS(deployment!$F$2:$F$500, deployment!$D$2:$D$500,"="&amp;A408, deployment!$D$2:$D$500,"&lt;&gt;"&amp;""),"")</f>
        <v/>
      </c>
      <c r="H408" s="12" t="str">
        <f>IF(A408&lt;&gt;"",SUMIFS(deployment!$G$2:$G$500, deployment!$D$2:$D$500,"="&amp;A408, deployment!$D$2:$D$500,"&lt;&gt;"&amp;""),"")</f>
        <v/>
      </c>
      <c r="I408" s="13" t="str">
        <f>IF(A408&lt;&gt;"",SUMIFS(deployment!$H$2:$H$500, deployment!$D$2:$D$500,"="&amp;A408, deployment!$D$2:$D$500,"&lt;&gt;"&amp;""),"")</f>
        <v/>
      </c>
      <c r="J408" s="15" t="str">
        <f>IF(A408&lt;&gt;"",SUMIFS(deployment!$I$2:$I$500, deployment!$D$2:$D$500,"="&amp;A408, deployment!$D$2:$D$500,"&lt;&gt;"&amp;""),"")</f>
        <v/>
      </c>
      <c r="K408" s="43" t="str">
        <f>IF(A408&lt;&gt;"",SUMIFS(deployment!$J$2:$J$500, deployment!$D$2:$D$500,"="&amp;A408, deployment!$D$2:$D$500,"&lt;&gt;"&amp;""),"")</f>
        <v/>
      </c>
      <c r="L408" s="43" t="str">
        <f>IF(A408&lt;&gt;"",SUMIFS(deployment!$K$2:$K$500, deployment!$D$2:$D$500,"="&amp;A408, deployment!$D$2:$D$500,"&lt;&gt;"&amp;""),"")</f>
        <v/>
      </c>
      <c r="M408" s="43" t="str">
        <f>IF(A408&lt;&gt;"",SUMIFS(deployment!$L$2:$L$500, deployment!$D$2:$D$500,"="&amp;A408, deployment!$D$2:$D$500,"&lt;&gt;"&amp;""),"")</f>
        <v/>
      </c>
      <c r="N408" s="43" t="str">
        <f>IF(A408&lt;&gt;"",SUMIFS(deployment!$M$2:$M$500, deployment!$D$2:$D$500,"="&amp;A408, deployment!$D$2:$D$500,"&lt;&gt;"&amp;""),"")</f>
        <v/>
      </c>
      <c r="O408" s="63"/>
      <c r="P408" s="64" t="str">
        <f t="shared" si="66"/>
        <v/>
      </c>
      <c r="Q408" s="64" t="str">
        <f t="shared" si="67"/>
        <v/>
      </c>
      <c r="R408" s="11" t="str">
        <f t="shared" si="68"/>
        <v/>
      </c>
      <c r="S408" s="11" t="str">
        <f t="shared" si="69"/>
        <v/>
      </c>
      <c r="T408" s="11" t="str">
        <f t="shared" si="70"/>
        <v/>
      </c>
      <c r="U408" s="11" t="str">
        <f t="shared" si="71"/>
        <v/>
      </c>
      <c r="V408" s="11" t="str">
        <f t="shared" si="72"/>
        <v/>
      </c>
      <c r="W408" s="11" t="str">
        <f t="shared" si="73"/>
        <v/>
      </c>
      <c r="X408" s="65" t="str">
        <f t="shared" si="74"/>
        <v/>
      </c>
      <c r="Y408" s="66" t="str">
        <f t="shared" si="75"/>
        <v/>
      </c>
      <c r="Z408" s="67" t="str">
        <f t="shared" si="76"/>
        <v/>
      </c>
      <c r="AA408" s="68" t="str">
        <f>IF(A408&lt;&gt;"", _xlfn.XLOOKUP(A408, node!$C$2:$C$500, node!$J$2:$J$500)*D408/O408, "")</f>
        <v/>
      </c>
      <c r="AB408" s="69" t="str">
        <f>IF(A408&lt;&gt;"", _xlfn.XLOOKUP(A408, node!$C$2:$C$500, node!$K$2:$K$500)*D408/O408, "")</f>
        <v/>
      </c>
      <c r="AC408" s="72" t="str">
        <f>IF(A408&lt;&gt;"",SUMIFS(node!$L$2:$L$500, node!$C$2:$C$500,"="&amp;A408, deployment!$C$2:$C$500,"&lt;&gt;"&amp;""),"")</f>
        <v/>
      </c>
      <c r="AD408" s="72" t="str">
        <f>IF(A408&lt;&gt;"",SUMIFS(node!$M$2:$M$500, node!$C$2:$C$500,"="&amp;A408, deployment!$C$2:$C$500,"&lt;&gt;"&amp;""),"")</f>
        <v/>
      </c>
    </row>
    <row r="409" spans="1:30" ht="15.75" customHeight="1" x14ac:dyDescent="0.25">
      <c r="A409" s="58" t="str">
        <f>IF(ISNONTEXT(node_raw[[#This Row],[Column2]]), "", node_raw[[#This Row],[Column2]])</f>
        <v/>
      </c>
      <c r="B409" s="60" t="str">
        <f>IF(A409&lt;&gt;"", _xlfn.XLOOKUP(A409, node!$C$2:$C$500, node!$D$2:$D$500), "")</f>
        <v/>
      </c>
      <c r="C409" s="61" t="str">
        <f>IF(A409&lt;&gt;"", _xlfn.XLOOKUP(A409, node!$C$2:$C$500, node!$E$2:$E$500), "")</f>
        <v/>
      </c>
      <c r="D409" s="61" t="str">
        <f>IF(A409&lt;&gt;"",COUNTIFS(node!$C$2:$C$500,"="&amp;A409, node!$C$2:$C$500,"&lt;&gt;"&amp;""),"")</f>
        <v/>
      </c>
      <c r="E409" s="62" t="str">
        <f>IF(A409&lt;&gt;"",SUMIFS(node!$F$2:$F$500, node!$C$2:$C$500,"="&amp;A409, node!$C$2:$C$500,"&lt;&gt;"&amp;"")/(B409*D409),"")</f>
        <v/>
      </c>
      <c r="F409" s="77" t="str">
        <f>IF(A409&lt;&gt;"",SUMIFS(node!$H$2:$H$500, node!$C$2:$C$500,"="&amp;A409, node!$C$2:$C$500,"&lt;&gt;"&amp;"")/(C409*D409),"")</f>
        <v/>
      </c>
      <c r="G409" s="75" t="str">
        <f>IF(A409&lt;&gt;"",SUMIFS(deployment!$F$2:$F$500, deployment!$D$2:$D$500,"="&amp;A409, deployment!$D$2:$D$500,"&lt;&gt;"&amp;""),"")</f>
        <v/>
      </c>
      <c r="H409" s="12" t="str">
        <f>IF(A409&lt;&gt;"",SUMIFS(deployment!$G$2:$G$500, deployment!$D$2:$D$500,"="&amp;A409, deployment!$D$2:$D$500,"&lt;&gt;"&amp;""),"")</f>
        <v/>
      </c>
      <c r="I409" s="13" t="str">
        <f>IF(A409&lt;&gt;"",SUMIFS(deployment!$H$2:$H$500, deployment!$D$2:$D$500,"="&amp;A409, deployment!$D$2:$D$500,"&lt;&gt;"&amp;""),"")</f>
        <v/>
      </c>
      <c r="J409" s="15" t="str">
        <f>IF(A409&lt;&gt;"",SUMIFS(deployment!$I$2:$I$500, deployment!$D$2:$D$500,"="&amp;A409, deployment!$D$2:$D$500,"&lt;&gt;"&amp;""),"")</f>
        <v/>
      </c>
      <c r="K409" s="43" t="str">
        <f>IF(A409&lt;&gt;"",SUMIFS(deployment!$J$2:$J$500, deployment!$D$2:$D$500,"="&amp;A409, deployment!$D$2:$D$500,"&lt;&gt;"&amp;""),"")</f>
        <v/>
      </c>
      <c r="L409" s="43" t="str">
        <f>IF(A409&lt;&gt;"",SUMIFS(deployment!$K$2:$K$500, deployment!$D$2:$D$500,"="&amp;A409, deployment!$D$2:$D$500,"&lt;&gt;"&amp;""),"")</f>
        <v/>
      </c>
      <c r="M409" s="43" t="str">
        <f>IF(A409&lt;&gt;"",SUMIFS(deployment!$L$2:$L$500, deployment!$D$2:$D$500,"="&amp;A409, deployment!$D$2:$D$500,"&lt;&gt;"&amp;""),"")</f>
        <v/>
      </c>
      <c r="N409" s="43" t="str">
        <f>IF(A409&lt;&gt;"",SUMIFS(deployment!$M$2:$M$500, deployment!$D$2:$D$500,"="&amp;A409, deployment!$D$2:$D$500,"&lt;&gt;"&amp;""),"")</f>
        <v/>
      </c>
      <c r="O409" s="63"/>
      <c r="P409" s="64" t="str">
        <f t="shared" si="66"/>
        <v/>
      </c>
      <c r="Q409" s="64" t="str">
        <f t="shared" si="67"/>
        <v/>
      </c>
      <c r="R409" s="11" t="str">
        <f t="shared" si="68"/>
        <v/>
      </c>
      <c r="S409" s="11" t="str">
        <f t="shared" si="69"/>
        <v/>
      </c>
      <c r="T409" s="11" t="str">
        <f t="shared" si="70"/>
        <v/>
      </c>
      <c r="U409" s="11" t="str">
        <f t="shared" si="71"/>
        <v/>
      </c>
      <c r="V409" s="11" t="str">
        <f t="shared" si="72"/>
        <v/>
      </c>
      <c r="W409" s="11" t="str">
        <f t="shared" si="73"/>
        <v/>
      </c>
      <c r="X409" s="65" t="str">
        <f t="shared" si="74"/>
        <v/>
      </c>
      <c r="Y409" s="66" t="str">
        <f t="shared" si="75"/>
        <v/>
      </c>
      <c r="Z409" s="67" t="str">
        <f t="shared" si="76"/>
        <v/>
      </c>
      <c r="AA409" s="68" t="str">
        <f>IF(A409&lt;&gt;"", _xlfn.XLOOKUP(A409, node!$C$2:$C$500, node!$J$2:$J$500)*D409/O409, "")</f>
        <v/>
      </c>
      <c r="AB409" s="69" t="str">
        <f>IF(A409&lt;&gt;"", _xlfn.XLOOKUP(A409, node!$C$2:$C$500, node!$K$2:$K$500)*D409/O409, "")</f>
        <v/>
      </c>
      <c r="AC409" s="72" t="str">
        <f>IF(A409&lt;&gt;"",SUMIFS(node!$L$2:$L$500, node!$C$2:$C$500,"="&amp;A409, deployment!$C$2:$C$500,"&lt;&gt;"&amp;""),"")</f>
        <v/>
      </c>
      <c r="AD409" s="72" t="str">
        <f>IF(A409&lt;&gt;"",SUMIFS(node!$M$2:$M$500, node!$C$2:$C$500,"="&amp;A409, deployment!$C$2:$C$500,"&lt;&gt;"&amp;""),"")</f>
        <v/>
      </c>
    </row>
    <row r="410" spans="1:30" ht="15.75" customHeight="1" x14ac:dyDescent="0.25">
      <c r="A410" s="58" t="str">
        <f>IF(ISNONTEXT(node_raw[[#This Row],[Column2]]), "", node_raw[[#This Row],[Column2]])</f>
        <v/>
      </c>
      <c r="B410" s="60" t="str">
        <f>IF(A410&lt;&gt;"", _xlfn.XLOOKUP(A410, node!$C$2:$C$500, node!$D$2:$D$500), "")</f>
        <v/>
      </c>
      <c r="C410" s="61" t="str">
        <f>IF(A410&lt;&gt;"", _xlfn.XLOOKUP(A410, node!$C$2:$C$500, node!$E$2:$E$500), "")</f>
        <v/>
      </c>
      <c r="D410" s="61" t="str">
        <f>IF(A410&lt;&gt;"",COUNTIFS(node!$C$2:$C$500,"="&amp;A410, node!$C$2:$C$500,"&lt;&gt;"&amp;""),"")</f>
        <v/>
      </c>
      <c r="E410" s="62" t="str">
        <f>IF(A410&lt;&gt;"",SUMIFS(node!$F$2:$F$500, node!$C$2:$C$500,"="&amp;A410, node!$C$2:$C$500,"&lt;&gt;"&amp;"")/(B410*D410),"")</f>
        <v/>
      </c>
      <c r="F410" s="77" t="str">
        <f>IF(A410&lt;&gt;"",SUMIFS(node!$H$2:$H$500, node!$C$2:$C$500,"="&amp;A410, node!$C$2:$C$500,"&lt;&gt;"&amp;"")/(C410*D410),"")</f>
        <v/>
      </c>
      <c r="G410" s="75" t="str">
        <f>IF(A410&lt;&gt;"",SUMIFS(deployment!$F$2:$F$500, deployment!$D$2:$D$500,"="&amp;A410, deployment!$D$2:$D$500,"&lt;&gt;"&amp;""),"")</f>
        <v/>
      </c>
      <c r="H410" s="12" t="str">
        <f>IF(A410&lt;&gt;"",SUMIFS(deployment!$G$2:$G$500, deployment!$D$2:$D$500,"="&amp;A410, deployment!$D$2:$D$500,"&lt;&gt;"&amp;""),"")</f>
        <v/>
      </c>
      <c r="I410" s="13" t="str">
        <f>IF(A410&lt;&gt;"",SUMIFS(deployment!$H$2:$H$500, deployment!$D$2:$D$500,"="&amp;A410, deployment!$D$2:$D$500,"&lt;&gt;"&amp;""),"")</f>
        <v/>
      </c>
      <c r="J410" s="15" t="str">
        <f>IF(A410&lt;&gt;"",SUMIFS(deployment!$I$2:$I$500, deployment!$D$2:$D$500,"="&amp;A410, deployment!$D$2:$D$500,"&lt;&gt;"&amp;""),"")</f>
        <v/>
      </c>
      <c r="K410" s="43" t="str">
        <f>IF(A410&lt;&gt;"",SUMIFS(deployment!$J$2:$J$500, deployment!$D$2:$D$500,"="&amp;A410, deployment!$D$2:$D$500,"&lt;&gt;"&amp;""),"")</f>
        <v/>
      </c>
      <c r="L410" s="43" t="str">
        <f>IF(A410&lt;&gt;"",SUMIFS(deployment!$K$2:$K$500, deployment!$D$2:$D$500,"="&amp;A410, deployment!$D$2:$D$500,"&lt;&gt;"&amp;""),"")</f>
        <v/>
      </c>
      <c r="M410" s="43" t="str">
        <f>IF(A410&lt;&gt;"",SUMIFS(deployment!$L$2:$L$500, deployment!$D$2:$D$500,"="&amp;A410, deployment!$D$2:$D$500,"&lt;&gt;"&amp;""),"")</f>
        <v/>
      </c>
      <c r="N410" s="43" t="str">
        <f>IF(A410&lt;&gt;"",SUMIFS(deployment!$M$2:$M$500, deployment!$D$2:$D$500,"="&amp;A410, deployment!$D$2:$D$500,"&lt;&gt;"&amp;""),"")</f>
        <v/>
      </c>
      <c r="O410" s="63"/>
      <c r="P410" s="64" t="str">
        <f t="shared" si="66"/>
        <v/>
      </c>
      <c r="Q410" s="64" t="str">
        <f t="shared" si="67"/>
        <v/>
      </c>
      <c r="R410" s="11" t="str">
        <f t="shared" si="68"/>
        <v/>
      </c>
      <c r="S410" s="11" t="str">
        <f t="shared" si="69"/>
        <v/>
      </c>
      <c r="T410" s="11" t="str">
        <f t="shared" si="70"/>
        <v/>
      </c>
      <c r="U410" s="11" t="str">
        <f t="shared" si="71"/>
        <v/>
      </c>
      <c r="V410" s="11" t="str">
        <f t="shared" si="72"/>
        <v/>
      </c>
      <c r="W410" s="11" t="str">
        <f t="shared" si="73"/>
        <v/>
      </c>
      <c r="X410" s="65" t="str">
        <f t="shared" si="74"/>
        <v/>
      </c>
      <c r="Y410" s="66" t="str">
        <f t="shared" si="75"/>
        <v/>
      </c>
      <c r="Z410" s="67" t="str">
        <f t="shared" si="76"/>
        <v/>
      </c>
      <c r="AA410" s="68" t="str">
        <f>IF(A410&lt;&gt;"", _xlfn.XLOOKUP(A410, node!$C$2:$C$500, node!$J$2:$J$500)*D410/O410, "")</f>
        <v/>
      </c>
      <c r="AB410" s="69" t="str">
        <f>IF(A410&lt;&gt;"", _xlfn.XLOOKUP(A410, node!$C$2:$C$500, node!$K$2:$K$500)*D410/O410, "")</f>
        <v/>
      </c>
      <c r="AC410" s="72" t="str">
        <f>IF(A410&lt;&gt;"",SUMIFS(node!$L$2:$L$500, node!$C$2:$C$500,"="&amp;A410, deployment!$C$2:$C$500,"&lt;&gt;"&amp;""),"")</f>
        <v/>
      </c>
      <c r="AD410" s="72" t="str">
        <f>IF(A410&lt;&gt;"",SUMIFS(node!$M$2:$M$500, node!$C$2:$C$500,"="&amp;A410, deployment!$C$2:$C$500,"&lt;&gt;"&amp;""),"")</f>
        <v/>
      </c>
    </row>
    <row r="411" spans="1:30" ht="15.75" customHeight="1" x14ac:dyDescent="0.25">
      <c r="A411" s="58" t="str">
        <f>IF(ISNONTEXT(node_raw[[#This Row],[Column2]]), "", node_raw[[#This Row],[Column2]])</f>
        <v/>
      </c>
      <c r="B411" s="60" t="str">
        <f>IF(A411&lt;&gt;"", _xlfn.XLOOKUP(A411, node!$C$2:$C$500, node!$D$2:$D$500), "")</f>
        <v/>
      </c>
      <c r="C411" s="61" t="str">
        <f>IF(A411&lt;&gt;"", _xlfn.XLOOKUP(A411, node!$C$2:$C$500, node!$E$2:$E$500), "")</f>
        <v/>
      </c>
      <c r="D411" s="61" t="str">
        <f>IF(A411&lt;&gt;"",COUNTIFS(node!$C$2:$C$500,"="&amp;A411, node!$C$2:$C$500,"&lt;&gt;"&amp;""),"")</f>
        <v/>
      </c>
      <c r="E411" s="62" t="str">
        <f>IF(A411&lt;&gt;"",SUMIFS(node!$F$2:$F$500, node!$C$2:$C$500,"="&amp;A411, node!$C$2:$C$500,"&lt;&gt;"&amp;"")/(B411*D411),"")</f>
        <v/>
      </c>
      <c r="F411" s="77" t="str">
        <f>IF(A411&lt;&gt;"",SUMIFS(node!$H$2:$H$500, node!$C$2:$C$500,"="&amp;A411, node!$C$2:$C$500,"&lt;&gt;"&amp;"")/(C411*D411),"")</f>
        <v/>
      </c>
      <c r="G411" s="75" t="str">
        <f>IF(A411&lt;&gt;"",SUMIFS(deployment!$F$2:$F$500, deployment!$D$2:$D$500,"="&amp;A411, deployment!$D$2:$D$500,"&lt;&gt;"&amp;""),"")</f>
        <v/>
      </c>
      <c r="H411" s="12" t="str">
        <f>IF(A411&lt;&gt;"",SUMIFS(deployment!$G$2:$G$500, deployment!$D$2:$D$500,"="&amp;A411, deployment!$D$2:$D$500,"&lt;&gt;"&amp;""),"")</f>
        <v/>
      </c>
      <c r="I411" s="13" t="str">
        <f>IF(A411&lt;&gt;"",SUMIFS(deployment!$H$2:$H$500, deployment!$D$2:$D$500,"="&amp;A411, deployment!$D$2:$D$500,"&lt;&gt;"&amp;""),"")</f>
        <v/>
      </c>
      <c r="J411" s="15" t="str">
        <f>IF(A411&lt;&gt;"",SUMIFS(deployment!$I$2:$I$500, deployment!$D$2:$D$500,"="&amp;A411, deployment!$D$2:$D$500,"&lt;&gt;"&amp;""),"")</f>
        <v/>
      </c>
      <c r="K411" s="43" t="str">
        <f>IF(A411&lt;&gt;"",SUMIFS(deployment!$J$2:$J$500, deployment!$D$2:$D$500,"="&amp;A411, deployment!$D$2:$D$500,"&lt;&gt;"&amp;""),"")</f>
        <v/>
      </c>
      <c r="L411" s="43" t="str">
        <f>IF(A411&lt;&gt;"",SUMIFS(deployment!$K$2:$K$500, deployment!$D$2:$D$500,"="&amp;A411, deployment!$D$2:$D$500,"&lt;&gt;"&amp;""),"")</f>
        <v/>
      </c>
      <c r="M411" s="43" t="str">
        <f>IF(A411&lt;&gt;"",SUMIFS(deployment!$L$2:$L$500, deployment!$D$2:$D$500,"="&amp;A411, deployment!$D$2:$D$500,"&lt;&gt;"&amp;""),"")</f>
        <v/>
      </c>
      <c r="N411" s="43" t="str">
        <f>IF(A411&lt;&gt;"",SUMIFS(deployment!$M$2:$M$500, deployment!$D$2:$D$500,"="&amp;A411, deployment!$D$2:$D$500,"&lt;&gt;"&amp;""),"")</f>
        <v/>
      </c>
      <c r="O411" s="63"/>
      <c r="P411" s="64" t="str">
        <f t="shared" si="66"/>
        <v/>
      </c>
      <c r="Q411" s="64" t="str">
        <f t="shared" si="67"/>
        <v/>
      </c>
      <c r="R411" s="11" t="str">
        <f t="shared" si="68"/>
        <v/>
      </c>
      <c r="S411" s="11" t="str">
        <f t="shared" si="69"/>
        <v/>
      </c>
      <c r="T411" s="11" t="str">
        <f t="shared" si="70"/>
        <v/>
      </c>
      <c r="U411" s="11" t="str">
        <f t="shared" si="71"/>
        <v/>
      </c>
      <c r="V411" s="11" t="str">
        <f t="shared" si="72"/>
        <v/>
      </c>
      <c r="W411" s="11" t="str">
        <f t="shared" si="73"/>
        <v/>
      </c>
      <c r="X411" s="65" t="str">
        <f t="shared" si="74"/>
        <v/>
      </c>
      <c r="Y411" s="66" t="str">
        <f t="shared" si="75"/>
        <v/>
      </c>
      <c r="Z411" s="67" t="str">
        <f t="shared" si="76"/>
        <v/>
      </c>
      <c r="AA411" s="68" t="str">
        <f>IF(A411&lt;&gt;"", _xlfn.XLOOKUP(A411, node!$C$2:$C$500, node!$J$2:$J$500)*D411/O411, "")</f>
        <v/>
      </c>
      <c r="AB411" s="69" t="str">
        <f>IF(A411&lt;&gt;"", _xlfn.XLOOKUP(A411, node!$C$2:$C$500, node!$K$2:$K$500)*D411/O411, "")</f>
        <v/>
      </c>
      <c r="AC411" s="72" t="str">
        <f>IF(A411&lt;&gt;"",SUMIFS(node!$L$2:$L$500, node!$C$2:$C$500,"="&amp;A411, deployment!$C$2:$C$500,"&lt;&gt;"&amp;""),"")</f>
        <v/>
      </c>
      <c r="AD411" s="72" t="str">
        <f>IF(A411&lt;&gt;"",SUMIFS(node!$M$2:$M$500, node!$C$2:$C$500,"="&amp;A411, deployment!$C$2:$C$500,"&lt;&gt;"&amp;""),"")</f>
        <v/>
      </c>
    </row>
    <row r="412" spans="1:30" ht="15.75" customHeight="1" x14ac:dyDescent="0.25">
      <c r="A412" s="58" t="str">
        <f>IF(ISNONTEXT(node_raw[[#This Row],[Column2]]), "", node_raw[[#This Row],[Column2]])</f>
        <v/>
      </c>
      <c r="B412" s="60" t="str">
        <f>IF(A412&lt;&gt;"", _xlfn.XLOOKUP(A412, node!$C$2:$C$500, node!$D$2:$D$500), "")</f>
        <v/>
      </c>
      <c r="C412" s="61" t="str">
        <f>IF(A412&lt;&gt;"", _xlfn.XLOOKUP(A412, node!$C$2:$C$500, node!$E$2:$E$500), "")</f>
        <v/>
      </c>
      <c r="D412" s="61" t="str">
        <f>IF(A412&lt;&gt;"",COUNTIFS(node!$C$2:$C$500,"="&amp;A412, node!$C$2:$C$500,"&lt;&gt;"&amp;""),"")</f>
        <v/>
      </c>
      <c r="E412" s="62" t="str">
        <f>IF(A412&lt;&gt;"",SUMIFS(node!$F$2:$F$500, node!$C$2:$C$500,"="&amp;A412, node!$C$2:$C$500,"&lt;&gt;"&amp;"")/(B412*D412),"")</f>
        <v/>
      </c>
      <c r="F412" s="77" t="str">
        <f>IF(A412&lt;&gt;"",SUMIFS(node!$H$2:$H$500, node!$C$2:$C$500,"="&amp;A412, node!$C$2:$C$500,"&lt;&gt;"&amp;"")/(C412*D412),"")</f>
        <v/>
      </c>
      <c r="G412" s="75" t="str">
        <f>IF(A412&lt;&gt;"",SUMIFS(deployment!$F$2:$F$500, deployment!$D$2:$D$500,"="&amp;A412, deployment!$D$2:$D$500,"&lt;&gt;"&amp;""),"")</f>
        <v/>
      </c>
      <c r="H412" s="12" t="str">
        <f>IF(A412&lt;&gt;"",SUMIFS(deployment!$G$2:$G$500, deployment!$D$2:$D$500,"="&amp;A412, deployment!$D$2:$D$500,"&lt;&gt;"&amp;""),"")</f>
        <v/>
      </c>
      <c r="I412" s="13" t="str">
        <f>IF(A412&lt;&gt;"",SUMIFS(deployment!$H$2:$H$500, deployment!$D$2:$D$500,"="&amp;A412, deployment!$D$2:$D$500,"&lt;&gt;"&amp;""),"")</f>
        <v/>
      </c>
      <c r="J412" s="15" t="str">
        <f>IF(A412&lt;&gt;"",SUMIFS(deployment!$I$2:$I$500, deployment!$D$2:$D$500,"="&amp;A412, deployment!$D$2:$D$500,"&lt;&gt;"&amp;""),"")</f>
        <v/>
      </c>
      <c r="K412" s="43" t="str">
        <f>IF(A412&lt;&gt;"",SUMIFS(deployment!$J$2:$J$500, deployment!$D$2:$D$500,"="&amp;A412, deployment!$D$2:$D$500,"&lt;&gt;"&amp;""),"")</f>
        <v/>
      </c>
      <c r="L412" s="43" t="str">
        <f>IF(A412&lt;&gt;"",SUMIFS(deployment!$K$2:$K$500, deployment!$D$2:$D$500,"="&amp;A412, deployment!$D$2:$D$500,"&lt;&gt;"&amp;""),"")</f>
        <v/>
      </c>
      <c r="M412" s="43" t="str">
        <f>IF(A412&lt;&gt;"",SUMIFS(deployment!$L$2:$L$500, deployment!$D$2:$D$500,"="&amp;A412, deployment!$D$2:$D$500,"&lt;&gt;"&amp;""),"")</f>
        <v/>
      </c>
      <c r="N412" s="43" t="str">
        <f>IF(A412&lt;&gt;"",SUMIFS(deployment!$M$2:$M$500, deployment!$D$2:$D$500,"="&amp;A412, deployment!$D$2:$D$500,"&lt;&gt;"&amp;""),"")</f>
        <v/>
      </c>
      <c r="O412" s="63"/>
      <c r="P412" s="64" t="str">
        <f t="shared" si="66"/>
        <v/>
      </c>
      <c r="Q412" s="64" t="str">
        <f t="shared" si="67"/>
        <v/>
      </c>
      <c r="R412" s="11" t="str">
        <f t="shared" si="68"/>
        <v/>
      </c>
      <c r="S412" s="11" t="str">
        <f t="shared" si="69"/>
        <v/>
      </c>
      <c r="T412" s="11" t="str">
        <f t="shared" si="70"/>
        <v/>
      </c>
      <c r="U412" s="11" t="str">
        <f t="shared" si="71"/>
        <v/>
      </c>
      <c r="V412" s="11" t="str">
        <f t="shared" si="72"/>
        <v/>
      </c>
      <c r="W412" s="11" t="str">
        <f t="shared" si="73"/>
        <v/>
      </c>
      <c r="X412" s="65" t="str">
        <f t="shared" si="74"/>
        <v/>
      </c>
      <c r="Y412" s="66" t="str">
        <f t="shared" si="75"/>
        <v/>
      </c>
      <c r="Z412" s="67" t="str">
        <f t="shared" si="76"/>
        <v/>
      </c>
      <c r="AA412" s="68" t="str">
        <f>IF(A412&lt;&gt;"", _xlfn.XLOOKUP(A412, node!$C$2:$C$500, node!$J$2:$J$500)*D412/O412, "")</f>
        <v/>
      </c>
      <c r="AB412" s="69" t="str">
        <f>IF(A412&lt;&gt;"", _xlfn.XLOOKUP(A412, node!$C$2:$C$500, node!$K$2:$K$500)*D412/O412, "")</f>
        <v/>
      </c>
      <c r="AC412" s="72" t="str">
        <f>IF(A412&lt;&gt;"",SUMIFS(node!$L$2:$L$500, node!$C$2:$C$500,"="&amp;A412, deployment!$C$2:$C$500,"&lt;&gt;"&amp;""),"")</f>
        <v/>
      </c>
      <c r="AD412" s="72" t="str">
        <f>IF(A412&lt;&gt;"",SUMIFS(node!$M$2:$M$500, node!$C$2:$C$500,"="&amp;A412, deployment!$C$2:$C$500,"&lt;&gt;"&amp;""),"")</f>
        <v/>
      </c>
    </row>
    <row r="413" spans="1:30" ht="15.75" customHeight="1" x14ac:dyDescent="0.25">
      <c r="A413" s="58" t="str">
        <f>IF(ISNONTEXT(node_raw[[#This Row],[Column2]]), "", node_raw[[#This Row],[Column2]])</f>
        <v/>
      </c>
      <c r="B413" s="60" t="str">
        <f>IF(A413&lt;&gt;"", _xlfn.XLOOKUP(A413, node!$C$2:$C$500, node!$D$2:$D$500), "")</f>
        <v/>
      </c>
      <c r="C413" s="61" t="str">
        <f>IF(A413&lt;&gt;"", _xlfn.XLOOKUP(A413, node!$C$2:$C$500, node!$E$2:$E$500), "")</f>
        <v/>
      </c>
      <c r="D413" s="61" t="str">
        <f>IF(A413&lt;&gt;"",COUNTIFS(node!$C$2:$C$500,"="&amp;A413, node!$C$2:$C$500,"&lt;&gt;"&amp;""),"")</f>
        <v/>
      </c>
      <c r="E413" s="62" t="str">
        <f>IF(A413&lt;&gt;"",SUMIFS(node!$F$2:$F$500, node!$C$2:$C$500,"="&amp;A413, node!$C$2:$C$500,"&lt;&gt;"&amp;"")/(B413*D413),"")</f>
        <v/>
      </c>
      <c r="F413" s="77" t="str">
        <f>IF(A413&lt;&gt;"",SUMIFS(node!$H$2:$H$500, node!$C$2:$C$500,"="&amp;A413, node!$C$2:$C$500,"&lt;&gt;"&amp;"")/(C413*D413),"")</f>
        <v/>
      </c>
      <c r="G413" s="75" t="str">
        <f>IF(A413&lt;&gt;"",SUMIFS(deployment!$F$2:$F$500, deployment!$D$2:$D$500,"="&amp;A413, deployment!$D$2:$D$500,"&lt;&gt;"&amp;""),"")</f>
        <v/>
      </c>
      <c r="H413" s="12" t="str">
        <f>IF(A413&lt;&gt;"",SUMIFS(deployment!$G$2:$G$500, deployment!$D$2:$D$500,"="&amp;A413, deployment!$D$2:$D$500,"&lt;&gt;"&amp;""),"")</f>
        <v/>
      </c>
      <c r="I413" s="13" t="str">
        <f>IF(A413&lt;&gt;"",SUMIFS(deployment!$H$2:$H$500, deployment!$D$2:$D$500,"="&amp;A413, deployment!$D$2:$D$500,"&lt;&gt;"&amp;""),"")</f>
        <v/>
      </c>
      <c r="J413" s="15" t="str">
        <f>IF(A413&lt;&gt;"",SUMIFS(deployment!$I$2:$I$500, deployment!$D$2:$D$500,"="&amp;A413, deployment!$D$2:$D$500,"&lt;&gt;"&amp;""),"")</f>
        <v/>
      </c>
      <c r="K413" s="43" t="str">
        <f>IF(A413&lt;&gt;"",SUMIFS(deployment!$J$2:$J$500, deployment!$D$2:$D$500,"="&amp;A413, deployment!$D$2:$D$500,"&lt;&gt;"&amp;""),"")</f>
        <v/>
      </c>
      <c r="L413" s="43" t="str">
        <f>IF(A413&lt;&gt;"",SUMIFS(deployment!$K$2:$K$500, deployment!$D$2:$D$500,"="&amp;A413, deployment!$D$2:$D$500,"&lt;&gt;"&amp;""),"")</f>
        <v/>
      </c>
      <c r="M413" s="43" t="str">
        <f>IF(A413&lt;&gt;"",SUMIFS(deployment!$L$2:$L$500, deployment!$D$2:$D$500,"="&amp;A413, deployment!$D$2:$D$500,"&lt;&gt;"&amp;""),"")</f>
        <v/>
      </c>
      <c r="N413" s="43" t="str">
        <f>IF(A413&lt;&gt;"",SUMIFS(deployment!$M$2:$M$500, deployment!$D$2:$D$500,"="&amp;A413, deployment!$D$2:$D$500,"&lt;&gt;"&amp;""),"")</f>
        <v/>
      </c>
      <c r="O413" s="63"/>
      <c r="P413" s="64" t="str">
        <f t="shared" si="66"/>
        <v/>
      </c>
      <c r="Q413" s="64" t="str">
        <f t="shared" si="67"/>
        <v/>
      </c>
      <c r="R413" s="11" t="str">
        <f t="shared" si="68"/>
        <v/>
      </c>
      <c r="S413" s="11" t="str">
        <f t="shared" si="69"/>
        <v/>
      </c>
      <c r="T413" s="11" t="str">
        <f t="shared" si="70"/>
        <v/>
      </c>
      <c r="U413" s="11" t="str">
        <f t="shared" si="71"/>
        <v/>
      </c>
      <c r="V413" s="11" t="str">
        <f t="shared" si="72"/>
        <v/>
      </c>
      <c r="W413" s="11" t="str">
        <f t="shared" si="73"/>
        <v/>
      </c>
      <c r="X413" s="65" t="str">
        <f t="shared" si="74"/>
        <v/>
      </c>
      <c r="Y413" s="66" t="str">
        <f t="shared" si="75"/>
        <v/>
      </c>
      <c r="Z413" s="67" t="str">
        <f t="shared" si="76"/>
        <v/>
      </c>
      <c r="AA413" s="68" t="str">
        <f>IF(A413&lt;&gt;"", _xlfn.XLOOKUP(A413, node!$C$2:$C$500, node!$J$2:$J$500)*D413/O413, "")</f>
        <v/>
      </c>
      <c r="AB413" s="69" t="str">
        <f>IF(A413&lt;&gt;"", _xlfn.XLOOKUP(A413, node!$C$2:$C$500, node!$K$2:$K$500)*D413/O413, "")</f>
        <v/>
      </c>
      <c r="AC413" s="72" t="str">
        <f>IF(A413&lt;&gt;"",SUMIFS(node!$L$2:$L$500, node!$C$2:$C$500,"="&amp;A413, deployment!$C$2:$C$500,"&lt;&gt;"&amp;""),"")</f>
        <v/>
      </c>
      <c r="AD413" s="72" t="str">
        <f>IF(A413&lt;&gt;"",SUMIFS(node!$M$2:$M$500, node!$C$2:$C$500,"="&amp;A413, deployment!$C$2:$C$500,"&lt;&gt;"&amp;""),"")</f>
        <v/>
      </c>
    </row>
    <row r="414" spans="1:30" ht="15.75" customHeight="1" x14ac:dyDescent="0.25">
      <c r="A414" s="58" t="str">
        <f>IF(ISNONTEXT(node_raw[[#This Row],[Column2]]), "", node_raw[[#This Row],[Column2]])</f>
        <v/>
      </c>
      <c r="B414" s="60" t="str">
        <f>IF(A414&lt;&gt;"", _xlfn.XLOOKUP(A414, node!$C$2:$C$500, node!$D$2:$D$500), "")</f>
        <v/>
      </c>
      <c r="C414" s="61" t="str">
        <f>IF(A414&lt;&gt;"", _xlfn.XLOOKUP(A414, node!$C$2:$C$500, node!$E$2:$E$500), "")</f>
        <v/>
      </c>
      <c r="D414" s="61" t="str">
        <f>IF(A414&lt;&gt;"",COUNTIFS(node!$C$2:$C$500,"="&amp;A414, node!$C$2:$C$500,"&lt;&gt;"&amp;""),"")</f>
        <v/>
      </c>
      <c r="E414" s="62" t="str">
        <f>IF(A414&lt;&gt;"",SUMIFS(node!$F$2:$F$500, node!$C$2:$C$500,"="&amp;A414, node!$C$2:$C$500,"&lt;&gt;"&amp;"")/(B414*D414),"")</f>
        <v/>
      </c>
      <c r="F414" s="77" t="str">
        <f>IF(A414&lt;&gt;"",SUMIFS(node!$H$2:$H$500, node!$C$2:$C$500,"="&amp;A414, node!$C$2:$C$500,"&lt;&gt;"&amp;"")/(C414*D414),"")</f>
        <v/>
      </c>
      <c r="G414" s="75" t="str">
        <f>IF(A414&lt;&gt;"",SUMIFS(deployment!$F$2:$F$500, deployment!$D$2:$D$500,"="&amp;A414, deployment!$D$2:$D$500,"&lt;&gt;"&amp;""),"")</f>
        <v/>
      </c>
      <c r="H414" s="12" t="str">
        <f>IF(A414&lt;&gt;"",SUMIFS(deployment!$G$2:$G$500, deployment!$D$2:$D$500,"="&amp;A414, deployment!$D$2:$D$500,"&lt;&gt;"&amp;""),"")</f>
        <v/>
      </c>
      <c r="I414" s="13" t="str">
        <f>IF(A414&lt;&gt;"",SUMIFS(deployment!$H$2:$H$500, deployment!$D$2:$D$500,"="&amp;A414, deployment!$D$2:$D$500,"&lt;&gt;"&amp;""),"")</f>
        <v/>
      </c>
      <c r="J414" s="15" t="str">
        <f>IF(A414&lt;&gt;"",SUMIFS(deployment!$I$2:$I$500, deployment!$D$2:$D$500,"="&amp;A414, deployment!$D$2:$D$500,"&lt;&gt;"&amp;""),"")</f>
        <v/>
      </c>
      <c r="K414" s="43" t="str">
        <f>IF(A414&lt;&gt;"",SUMIFS(deployment!$J$2:$J$500, deployment!$D$2:$D$500,"="&amp;A414, deployment!$D$2:$D$500,"&lt;&gt;"&amp;""),"")</f>
        <v/>
      </c>
      <c r="L414" s="43" t="str">
        <f>IF(A414&lt;&gt;"",SUMIFS(deployment!$K$2:$K$500, deployment!$D$2:$D$500,"="&amp;A414, deployment!$D$2:$D$500,"&lt;&gt;"&amp;""),"")</f>
        <v/>
      </c>
      <c r="M414" s="43" t="str">
        <f>IF(A414&lt;&gt;"",SUMIFS(deployment!$L$2:$L$500, deployment!$D$2:$D$500,"="&amp;A414, deployment!$D$2:$D$500,"&lt;&gt;"&amp;""),"")</f>
        <v/>
      </c>
      <c r="N414" s="43" t="str">
        <f>IF(A414&lt;&gt;"",SUMIFS(deployment!$M$2:$M$500, deployment!$D$2:$D$500,"="&amp;A414, deployment!$D$2:$D$500,"&lt;&gt;"&amp;""),"")</f>
        <v/>
      </c>
      <c r="O414" s="63"/>
      <c r="P414" s="64" t="str">
        <f t="shared" si="66"/>
        <v/>
      </c>
      <c r="Q414" s="64" t="str">
        <f t="shared" si="67"/>
        <v/>
      </c>
      <c r="R414" s="11" t="str">
        <f t="shared" si="68"/>
        <v/>
      </c>
      <c r="S414" s="11" t="str">
        <f t="shared" si="69"/>
        <v/>
      </c>
      <c r="T414" s="11" t="str">
        <f t="shared" si="70"/>
        <v/>
      </c>
      <c r="U414" s="11" t="str">
        <f t="shared" si="71"/>
        <v/>
      </c>
      <c r="V414" s="11" t="str">
        <f t="shared" si="72"/>
        <v/>
      </c>
      <c r="W414" s="11" t="str">
        <f t="shared" si="73"/>
        <v/>
      </c>
      <c r="X414" s="65" t="str">
        <f t="shared" si="74"/>
        <v/>
      </c>
      <c r="Y414" s="66" t="str">
        <f t="shared" si="75"/>
        <v/>
      </c>
      <c r="Z414" s="67" t="str">
        <f t="shared" si="76"/>
        <v/>
      </c>
      <c r="AA414" s="68" t="str">
        <f>IF(A414&lt;&gt;"", _xlfn.XLOOKUP(A414, node!$C$2:$C$500, node!$J$2:$J$500)*D414/O414, "")</f>
        <v/>
      </c>
      <c r="AB414" s="69" t="str">
        <f>IF(A414&lt;&gt;"", _xlfn.XLOOKUP(A414, node!$C$2:$C$500, node!$K$2:$K$500)*D414/O414, "")</f>
        <v/>
      </c>
      <c r="AC414" s="72" t="str">
        <f>IF(A414&lt;&gt;"",SUMIFS(node!$L$2:$L$500, node!$C$2:$C$500,"="&amp;A414, deployment!$C$2:$C$500,"&lt;&gt;"&amp;""),"")</f>
        <v/>
      </c>
      <c r="AD414" s="72" t="str">
        <f>IF(A414&lt;&gt;"",SUMIFS(node!$M$2:$M$500, node!$C$2:$C$500,"="&amp;A414, deployment!$C$2:$C$500,"&lt;&gt;"&amp;""),"")</f>
        <v/>
      </c>
    </row>
    <row r="415" spans="1:30" ht="15.75" customHeight="1" x14ac:dyDescent="0.25">
      <c r="A415" s="58" t="str">
        <f>IF(ISNONTEXT(node_raw[[#This Row],[Column2]]), "", node_raw[[#This Row],[Column2]])</f>
        <v/>
      </c>
      <c r="B415" s="60" t="str">
        <f>IF(A415&lt;&gt;"", _xlfn.XLOOKUP(A415, node!$C$2:$C$500, node!$D$2:$D$500), "")</f>
        <v/>
      </c>
      <c r="C415" s="61" t="str">
        <f>IF(A415&lt;&gt;"", _xlfn.XLOOKUP(A415, node!$C$2:$C$500, node!$E$2:$E$500), "")</f>
        <v/>
      </c>
      <c r="D415" s="61" t="str">
        <f>IF(A415&lt;&gt;"",COUNTIFS(node!$C$2:$C$500,"="&amp;A415, node!$C$2:$C$500,"&lt;&gt;"&amp;""),"")</f>
        <v/>
      </c>
      <c r="E415" s="62" t="str">
        <f>IF(A415&lt;&gt;"",SUMIFS(node!$F$2:$F$500, node!$C$2:$C$500,"="&amp;A415, node!$C$2:$C$500,"&lt;&gt;"&amp;"")/(B415*D415),"")</f>
        <v/>
      </c>
      <c r="F415" s="77" t="str">
        <f>IF(A415&lt;&gt;"",SUMIFS(node!$H$2:$H$500, node!$C$2:$C$500,"="&amp;A415, node!$C$2:$C$500,"&lt;&gt;"&amp;"")/(C415*D415),"")</f>
        <v/>
      </c>
      <c r="G415" s="75" t="str">
        <f>IF(A415&lt;&gt;"",SUMIFS(deployment!$F$2:$F$500, deployment!$D$2:$D$500,"="&amp;A415, deployment!$D$2:$D$500,"&lt;&gt;"&amp;""),"")</f>
        <v/>
      </c>
      <c r="H415" s="12" t="str">
        <f>IF(A415&lt;&gt;"",SUMIFS(deployment!$G$2:$G$500, deployment!$D$2:$D$500,"="&amp;A415, deployment!$D$2:$D$500,"&lt;&gt;"&amp;""),"")</f>
        <v/>
      </c>
      <c r="I415" s="13" t="str">
        <f>IF(A415&lt;&gt;"",SUMIFS(deployment!$H$2:$H$500, deployment!$D$2:$D$500,"="&amp;A415, deployment!$D$2:$D$500,"&lt;&gt;"&amp;""),"")</f>
        <v/>
      </c>
      <c r="J415" s="15" t="str">
        <f>IF(A415&lt;&gt;"",SUMIFS(deployment!$I$2:$I$500, deployment!$D$2:$D$500,"="&amp;A415, deployment!$D$2:$D$500,"&lt;&gt;"&amp;""),"")</f>
        <v/>
      </c>
      <c r="K415" s="43" t="str">
        <f>IF(A415&lt;&gt;"",SUMIFS(deployment!$J$2:$J$500, deployment!$D$2:$D$500,"="&amp;A415, deployment!$D$2:$D$500,"&lt;&gt;"&amp;""),"")</f>
        <v/>
      </c>
      <c r="L415" s="43" t="str">
        <f>IF(A415&lt;&gt;"",SUMIFS(deployment!$K$2:$K$500, deployment!$D$2:$D$500,"="&amp;A415, deployment!$D$2:$D$500,"&lt;&gt;"&amp;""),"")</f>
        <v/>
      </c>
      <c r="M415" s="43" t="str">
        <f>IF(A415&lt;&gt;"",SUMIFS(deployment!$L$2:$L$500, deployment!$D$2:$D$500,"="&amp;A415, deployment!$D$2:$D$500,"&lt;&gt;"&amp;""),"")</f>
        <v/>
      </c>
      <c r="N415" s="43" t="str">
        <f>IF(A415&lt;&gt;"",SUMIFS(deployment!$M$2:$M$500, deployment!$D$2:$D$500,"="&amp;A415, deployment!$D$2:$D$500,"&lt;&gt;"&amp;""),"")</f>
        <v/>
      </c>
      <c r="O415" s="63"/>
      <c r="P415" s="64" t="str">
        <f t="shared" si="66"/>
        <v/>
      </c>
      <c r="Q415" s="64" t="str">
        <f t="shared" si="67"/>
        <v/>
      </c>
      <c r="R415" s="11" t="str">
        <f t="shared" si="68"/>
        <v/>
      </c>
      <c r="S415" s="11" t="str">
        <f t="shared" si="69"/>
        <v/>
      </c>
      <c r="T415" s="11" t="str">
        <f t="shared" si="70"/>
        <v/>
      </c>
      <c r="U415" s="11" t="str">
        <f t="shared" si="71"/>
        <v/>
      </c>
      <c r="V415" s="11" t="str">
        <f t="shared" si="72"/>
        <v/>
      </c>
      <c r="W415" s="11" t="str">
        <f t="shared" si="73"/>
        <v/>
      </c>
      <c r="X415" s="65" t="str">
        <f t="shared" si="74"/>
        <v/>
      </c>
      <c r="Y415" s="66" t="str">
        <f t="shared" si="75"/>
        <v/>
      </c>
      <c r="Z415" s="67" t="str">
        <f t="shared" si="76"/>
        <v/>
      </c>
      <c r="AA415" s="68" t="str">
        <f>IF(A415&lt;&gt;"", _xlfn.XLOOKUP(A415, node!$C$2:$C$500, node!$J$2:$J$500)*D415/O415, "")</f>
        <v/>
      </c>
      <c r="AB415" s="69" t="str">
        <f>IF(A415&lt;&gt;"", _xlfn.XLOOKUP(A415, node!$C$2:$C$500, node!$K$2:$K$500)*D415/O415, "")</f>
        <v/>
      </c>
      <c r="AC415" s="72" t="str">
        <f>IF(A415&lt;&gt;"",SUMIFS(node!$L$2:$L$500, node!$C$2:$C$500,"="&amp;A415, deployment!$C$2:$C$500,"&lt;&gt;"&amp;""),"")</f>
        <v/>
      </c>
      <c r="AD415" s="72" t="str">
        <f>IF(A415&lt;&gt;"",SUMIFS(node!$M$2:$M$500, node!$C$2:$C$500,"="&amp;A415, deployment!$C$2:$C$500,"&lt;&gt;"&amp;""),"")</f>
        <v/>
      </c>
    </row>
    <row r="416" spans="1:30" ht="15.75" customHeight="1" x14ac:dyDescent="0.25">
      <c r="A416" s="58" t="str">
        <f>IF(ISNONTEXT(node_raw[[#This Row],[Column2]]), "", node_raw[[#This Row],[Column2]])</f>
        <v/>
      </c>
      <c r="B416" s="60" t="str">
        <f>IF(A416&lt;&gt;"", _xlfn.XLOOKUP(A416, node!$C$2:$C$500, node!$D$2:$D$500), "")</f>
        <v/>
      </c>
      <c r="C416" s="61" t="str">
        <f>IF(A416&lt;&gt;"", _xlfn.XLOOKUP(A416, node!$C$2:$C$500, node!$E$2:$E$500), "")</f>
        <v/>
      </c>
      <c r="D416" s="61" t="str">
        <f>IF(A416&lt;&gt;"",COUNTIFS(node!$C$2:$C$500,"="&amp;A416, node!$C$2:$C$500,"&lt;&gt;"&amp;""),"")</f>
        <v/>
      </c>
      <c r="E416" s="62" t="str">
        <f>IF(A416&lt;&gt;"",SUMIFS(node!$F$2:$F$500, node!$C$2:$C$500,"="&amp;A416, node!$C$2:$C$500,"&lt;&gt;"&amp;"")/(B416*D416),"")</f>
        <v/>
      </c>
      <c r="F416" s="77" t="str">
        <f>IF(A416&lt;&gt;"",SUMIFS(node!$H$2:$H$500, node!$C$2:$C$500,"="&amp;A416, node!$C$2:$C$500,"&lt;&gt;"&amp;"")/(C416*D416),"")</f>
        <v/>
      </c>
      <c r="G416" s="75" t="str">
        <f>IF(A416&lt;&gt;"",SUMIFS(deployment!$F$2:$F$500, deployment!$D$2:$D$500,"="&amp;A416, deployment!$D$2:$D$500,"&lt;&gt;"&amp;""),"")</f>
        <v/>
      </c>
      <c r="H416" s="12" t="str">
        <f>IF(A416&lt;&gt;"",SUMIFS(deployment!$G$2:$G$500, deployment!$D$2:$D$500,"="&amp;A416, deployment!$D$2:$D$500,"&lt;&gt;"&amp;""),"")</f>
        <v/>
      </c>
      <c r="I416" s="13" t="str">
        <f>IF(A416&lt;&gt;"",SUMIFS(deployment!$H$2:$H$500, deployment!$D$2:$D$500,"="&amp;A416, deployment!$D$2:$D$500,"&lt;&gt;"&amp;""),"")</f>
        <v/>
      </c>
      <c r="J416" s="15" t="str">
        <f>IF(A416&lt;&gt;"",SUMIFS(deployment!$I$2:$I$500, deployment!$D$2:$D$500,"="&amp;A416, deployment!$D$2:$D$500,"&lt;&gt;"&amp;""),"")</f>
        <v/>
      </c>
      <c r="K416" s="43" t="str">
        <f>IF(A416&lt;&gt;"",SUMIFS(deployment!$J$2:$J$500, deployment!$D$2:$D$500,"="&amp;A416, deployment!$D$2:$D$500,"&lt;&gt;"&amp;""),"")</f>
        <v/>
      </c>
      <c r="L416" s="43" t="str">
        <f>IF(A416&lt;&gt;"",SUMIFS(deployment!$K$2:$K$500, deployment!$D$2:$D$500,"="&amp;A416, deployment!$D$2:$D$500,"&lt;&gt;"&amp;""),"")</f>
        <v/>
      </c>
      <c r="M416" s="43" t="str">
        <f>IF(A416&lt;&gt;"",SUMIFS(deployment!$L$2:$L$500, deployment!$D$2:$D$500,"="&amp;A416, deployment!$D$2:$D$500,"&lt;&gt;"&amp;""),"")</f>
        <v/>
      </c>
      <c r="N416" s="43" t="str">
        <f>IF(A416&lt;&gt;"",SUMIFS(deployment!$M$2:$M$500, deployment!$D$2:$D$500,"="&amp;A416, deployment!$D$2:$D$500,"&lt;&gt;"&amp;""),"")</f>
        <v/>
      </c>
      <c r="O416" s="63"/>
      <c r="P416" s="64" t="str">
        <f t="shared" si="66"/>
        <v/>
      </c>
      <c r="Q416" s="64" t="str">
        <f t="shared" si="67"/>
        <v/>
      </c>
      <c r="R416" s="11" t="str">
        <f t="shared" si="68"/>
        <v/>
      </c>
      <c r="S416" s="11" t="str">
        <f t="shared" si="69"/>
        <v/>
      </c>
      <c r="T416" s="11" t="str">
        <f t="shared" si="70"/>
        <v/>
      </c>
      <c r="U416" s="11" t="str">
        <f t="shared" si="71"/>
        <v/>
      </c>
      <c r="V416" s="11" t="str">
        <f t="shared" si="72"/>
        <v/>
      </c>
      <c r="W416" s="11" t="str">
        <f t="shared" si="73"/>
        <v/>
      </c>
      <c r="X416" s="65" t="str">
        <f t="shared" si="74"/>
        <v/>
      </c>
      <c r="Y416" s="66" t="str">
        <f t="shared" si="75"/>
        <v/>
      </c>
      <c r="Z416" s="67" t="str">
        <f t="shared" si="76"/>
        <v/>
      </c>
      <c r="AA416" s="68" t="str">
        <f>IF(A416&lt;&gt;"", _xlfn.XLOOKUP(A416, node!$C$2:$C$500, node!$J$2:$J$500)*D416/O416, "")</f>
        <v/>
      </c>
      <c r="AB416" s="69" t="str">
        <f>IF(A416&lt;&gt;"", _xlfn.XLOOKUP(A416, node!$C$2:$C$500, node!$K$2:$K$500)*D416/O416, "")</f>
        <v/>
      </c>
      <c r="AC416" s="72" t="str">
        <f>IF(A416&lt;&gt;"",SUMIFS(node!$L$2:$L$500, node!$C$2:$C$500,"="&amp;A416, deployment!$C$2:$C$500,"&lt;&gt;"&amp;""),"")</f>
        <v/>
      </c>
      <c r="AD416" s="72" t="str">
        <f>IF(A416&lt;&gt;"",SUMIFS(node!$M$2:$M$500, node!$C$2:$C$500,"="&amp;A416, deployment!$C$2:$C$500,"&lt;&gt;"&amp;""),"")</f>
        <v/>
      </c>
    </row>
    <row r="417" spans="1:30" ht="15.75" customHeight="1" x14ac:dyDescent="0.25">
      <c r="A417" s="58" t="str">
        <f>IF(ISNONTEXT(node_raw[[#This Row],[Column2]]), "", node_raw[[#This Row],[Column2]])</f>
        <v/>
      </c>
      <c r="B417" s="60" t="str">
        <f>IF(A417&lt;&gt;"", _xlfn.XLOOKUP(A417, node!$C$2:$C$500, node!$D$2:$D$500), "")</f>
        <v/>
      </c>
      <c r="C417" s="61" t="str">
        <f>IF(A417&lt;&gt;"", _xlfn.XLOOKUP(A417, node!$C$2:$C$500, node!$E$2:$E$500), "")</f>
        <v/>
      </c>
      <c r="D417" s="61" t="str">
        <f>IF(A417&lt;&gt;"",COUNTIFS(node!$C$2:$C$500,"="&amp;A417, node!$C$2:$C$500,"&lt;&gt;"&amp;""),"")</f>
        <v/>
      </c>
      <c r="E417" s="62" t="str">
        <f>IF(A417&lt;&gt;"",SUMIFS(node!$F$2:$F$500, node!$C$2:$C$500,"="&amp;A417, node!$C$2:$C$500,"&lt;&gt;"&amp;"")/(B417*D417),"")</f>
        <v/>
      </c>
      <c r="F417" s="77" t="str">
        <f>IF(A417&lt;&gt;"",SUMIFS(node!$H$2:$H$500, node!$C$2:$C$500,"="&amp;A417, node!$C$2:$C$500,"&lt;&gt;"&amp;"")/(C417*D417),"")</f>
        <v/>
      </c>
      <c r="G417" s="75" t="str">
        <f>IF(A417&lt;&gt;"",SUMIFS(deployment!$F$2:$F$500, deployment!$D$2:$D$500,"="&amp;A417, deployment!$D$2:$D$500,"&lt;&gt;"&amp;""),"")</f>
        <v/>
      </c>
      <c r="H417" s="12" t="str">
        <f>IF(A417&lt;&gt;"",SUMIFS(deployment!$G$2:$G$500, deployment!$D$2:$D$500,"="&amp;A417, deployment!$D$2:$D$500,"&lt;&gt;"&amp;""),"")</f>
        <v/>
      </c>
      <c r="I417" s="13" t="str">
        <f>IF(A417&lt;&gt;"",SUMIFS(deployment!$H$2:$H$500, deployment!$D$2:$D$500,"="&amp;A417, deployment!$D$2:$D$500,"&lt;&gt;"&amp;""),"")</f>
        <v/>
      </c>
      <c r="J417" s="15" t="str">
        <f>IF(A417&lt;&gt;"",SUMIFS(deployment!$I$2:$I$500, deployment!$D$2:$D$500,"="&amp;A417, deployment!$D$2:$D$500,"&lt;&gt;"&amp;""),"")</f>
        <v/>
      </c>
      <c r="K417" s="43" t="str">
        <f>IF(A417&lt;&gt;"",SUMIFS(deployment!$J$2:$J$500, deployment!$D$2:$D$500,"="&amp;A417, deployment!$D$2:$D$500,"&lt;&gt;"&amp;""),"")</f>
        <v/>
      </c>
      <c r="L417" s="43" t="str">
        <f>IF(A417&lt;&gt;"",SUMIFS(deployment!$K$2:$K$500, deployment!$D$2:$D$500,"="&amp;A417, deployment!$D$2:$D$500,"&lt;&gt;"&amp;""),"")</f>
        <v/>
      </c>
      <c r="M417" s="43" t="str">
        <f>IF(A417&lt;&gt;"",SUMIFS(deployment!$L$2:$L$500, deployment!$D$2:$D$500,"="&amp;A417, deployment!$D$2:$D$500,"&lt;&gt;"&amp;""),"")</f>
        <v/>
      </c>
      <c r="N417" s="43" t="str">
        <f>IF(A417&lt;&gt;"",SUMIFS(deployment!$M$2:$M$500, deployment!$D$2:$D$500,"="&amp;A417, deployment!$D$2:$D$500,"&lt;&gt;"&amp;""),"")</f>
        <v/>
      </c>
      <c r="O417" s="63"/>
      <c r="P417" s="64" t="str">
        <f t="shared" si="66"/>
        <v/>
      </c>
      <c r="Q417" s="64" t="str">
        <f t="shared" si="67"/>
        <v/>
      </c>
      <c r="R417" s="11" t="str">
        <f t="shared" si="68"/>
        <v/>
      </c>
      <c r="S417" s="11" t="str">
        <f t="shared" si="69"/>
        <v/>
      </c>
      <c r="T417" s="11" t="str">
        <f t="shared" si="70"/>
        <v/>
      </c>
      <c r="U417" s="11" t="str">
        <f t="shared" si="71"/>
        <v/>
      </c>
      <c r="V417" s="11" t="str">
        <f t="shared" si="72"/>
        <v/>
      </c>
      <c r="W417" s="11" t="str">
        <f t="shared" si="73"/>
        <v/>
      </c>
      <c r="X417" s="65" t="str">
        <f t="shared" si="74"/>
        <v/>
      </c>
      <c r="Y417" s="66" t="str">
        <f t="shared" si="75"/>
        <v/>
      </c>
      <c r="Z417" s="67" t="str">
        <f t="shared" si="76"/>
        <v/>
      </c>
      <c r="AA417" s="68" t="str">
        <f>IF(A417&lt;&gt;"", _xlfn.XLOOKUP(A417, node!$C$2:$C$500, node!$J$2:$J$500)*D417/O417, "")</f>
        <v/>
      </c>
      <c r="AB417" s="69" t="str">
        <f>IF(A417&lt;&gt;"", _xlfn.XLOOKUP(A417, node!$C$2:$C$500, node!$K$2:$K$500)*D417/O417, "")</f>
        <v/>
      </c>
      <c r="AC417" s="72" t="str">
        <f>IF(A417&lt;&gt;"",SUMIFS(node!$L$2:$L$500, node!$C$2:$C$500,"="&amp;A417, deployment!$C$2:$C$500,"&lt;&gt;"&amp;""),"")</f>
        <v/>
      </c>
      <c r="AD417" s="72" t="str">
        <f>IF(A417&lt;&gt;"",SUMIFS(node!$M$2:$M$500, node!$C$2:$C$500,"="&amp;A417, deployment!$C$2:$C$500,"&lt;&gt;"&amp;""),"")</f>
        <v/>
      </c>
    </row>
    <row r="418" spans="1:30" ht="15.75" customHeight="1" x14ac:dyDescent="0.25">
      <c r="A418" s="58" t="str">
        <f>IF(ISNONTEXT(node_raw[[#This Row],[Column2]]), "", node_raw[[#This Row],[Column2]])</f>
        <v/>
      </c>
      <c r="B418" s="60" t="str">
        <f>IF(A418&lt;&gt;"", _xlfn.XLOOKUP(A418, node!$C$2:$C$500, node!$D$2:$D$500), "")</f>
        <v/>
      </c>
      <c r="C418" s="61" t="str">
        <f>IF(A418&lt;&gt;"", _xlfn.XLOOKUP(A418, node!$C$2:$C$500, node!$E$2:$E$500), "")</f>
        <v/>
      </c>
      <c r="D418" s="61" t="str">
        <f>IF(A418&lt;&gt;"",COUNTIFS(node!$C$2:$C$500,"="&amp;A418, node!$C$2:$C$500,"&lt;&gt;"&amp;""),"")</f>
        <v/>
      </c>
      <c r="E418" s="62" t="str">
        <f>IF(A418&lt;&gt;"",SUMIFS(node!$F$2:$F$500, node!$C$2:$C$500,"="&amp;A418, node!$C$2:$C$500,"&lt;&gt;"&amp;"")/(B418*D418),"")</f>
        <v/>
      </c>
      <c r="F418" s="77" t="str">
        <f>IF(A418&lt;&gt;"",SUMIFS(node!$H$2:$H$500, node!$C$2:$C$500,"="&amp;A418, node!$C$2:$C$500,"&lt;&gt;"&amp;"")/(C418*D418),"")</f>
        <v/>
      </c>
      <c r="G418" s="75" t="str">
        <f>IF(A418&lt;&gt;"",SUMIFS(deployment!$F$2:$F$500, deployment!$D$2:$D$500,"="&amp;A418, deployment!$D$2:$D$500,"&lt;&gt;"&amp;""),"")</f>
        <v/>
      </c>
      <c r="H418" s="12" t="str">
        <f>IF(A418&lt;&gt;"",SUMIFS(deployment!$G$2:$G$500, deployment!$D$2:$D$500,"="&amp;A418, deployment!$D$2:$D$500,"&lt;&gt;"&amp;""),"")</f>
        <v/>
      </c>
      <c r="I418" s="13" t="str">
        <f>IF(A418&lt;&gt;"",SUMIFS(deployment!$H$2:$H$500, deployment!$D$2:$D$500,"="&amp;A418, deployment!$D$2:$D$500,"&lt;&gt;"&amp;""),"")</f>
        <v/>
      </c>
      <c r="J418" s="15" t="str">
        <f>IF(A418&lt;&gt;"",SUMIFS(deployment!$I$2:$I$500, deployment!$D$2:$D$500,"="&amp;A418, deployment!$D$2:$D$500,"&lt;&gt;"&amp;""),"")</f>
        <v/>
      </c>
      <c r="K418" s="43" t="str">
        <f>IF(A418&lt;&gt;"",SUMIFS(deployment!$J$2:$J$500, deployment!$D$2:$D$500,"="&amp;A418, deployment!$D$2:$D$500,"&lt;&gt;"&amp;""),"")</f>
        <v/>
      </c>
      <c r="L418" s="43" t="str">
        <f>IF(A418&lt;&gt;"",SUMIFS(deployment!$K$2:$K$500, deployment!$D$2:$D$500,"="&amp;A418, deployment!$D$2:$D$500,"&lt;&gt;"&amp;""),"")</f>
        <v/>
      </c>
      <c r="M418" s="43" t="str">
        <f>IF(A418&lt;&gt;"",SUMIFS(deployment!$L$2:$L$500, deployment!$D$2:$D$500,"="&amp;A418, deployment!$D$2:$D$500,"&lt;&gt;"&amp;""),"")</f>
        <v/>
      </c>
      <c r="N418" s="43" t="str">
        <f>IF(A418&lt;&gt;"",SUMIFS(deployment!$M$2:$M$500, deployment!$D$2:$D$500,"="&amp;A418, deployment!$D$2:$D$500,"&lt;&gt;"&amp;""),"")</f>
        <v/>
      </c>
      <c r="O418" s="63"/>
      <c r="P418" s="64" t="str">
        <f t="shared" si="66"/>
        <v/>
      </c>
      <c r="Q418" s="64" t="str">
        <f t="shared" si="67"/>
        <v/>
      </c>
      <c r="R418" s="11" t="str">
        <f t="shared" si="68"/>
        <v/>
      </c>
      <c r="S418" s="11" t="str">
        <f t="shared" si="69"/>
        <v/>
      </c>
      <c r="T418" s="11" t="str">
        <f t="shared" si="70"/>
        <v/>
      </c>
      <c r="U418" s="11" t="str">
        <f t="shared" si="71"/>
        <v/>
      </c>
      <c r="V418" s="11" t="str">
        <f t="shared" si="72"/>
        <v/>
      </c>
      <c r="W418" s="11" t="str">
        <f t="shared" si="73"/>
        <v/>
      </c>
      <c r="X418" s="65" t="str">
        <f t="shared" si="74"/>
        <v/>
      </c>
      <c r="Y418" s="66" t="str">
        <f t="shared" si="75"/>
        <v/>
      </c>
      <c r="Z418" s="67" t="str">
        <f t="shared" si="76"/>
        <v/>
      </c>
      <c r="AA418" s="68" t="str">
        <f>IF(A418&lt;&gt;"", _xlfn.XLOOKUP(A418, node!$C$2:$C$500, node!$J$2:$J$500)*D418/O418, "")</f>
        <v/>
      </c>
      <c r="AB418" s="69" t="str">
        <f>IF(A418&lt;&gt;"", _xlfn.XLOOKUP(A418, node!$C$2:$C$500, node!$K$2:$K$500)*D418/O418, "")</f>
        <v/>
      </c>
      <c r="AC418" s="72" t="str">
        <f>IF(A418&lt;&gt;"",SUMIFS(node!$L$2:$L$500, node!$C$2:$C$500,"="&amp;A418, deployment!$C$2:$C$500,"&lt;&gt;"&amp;""),"")</f>
        <v/>
      </c>
      <c r="AD418" s="72" t="str">
        <f>IF(A418&lt;&gt;"",SUMIFS(node!$M$2:$M$500, node!$C$2:$C$500,"="&amp;A418, deployment!$C$2:$C$500,"&lt;&gt;"&amp;""),"")</f>
        <v/>
      </c>
    </row>
    <row r="419" spans="1:30" ht="15.75" customHeight="1" x14ac:dyDescent="0.25">
      <c r="A419" s="58" t="str">
        <f>IF(ISNONTEXT(node_raw[[#This Row],[Column2]]), "", node_raw[[#This Row],[Column2]])</f>
        <v/>
      </c>
      <c r="B419" s="60" t="str">
        <f>IF(A419&lt;&gt;"", _xlfn.XLOOKUP(A419, node!$C$2:$C$500, node!$D$2:$D$500), "")</f>
        <v/>
      </c>
      <c r="C419" s="61" t="str">
        <f>IF(A419&lt;&gt;"", _xlfn.XLOOKUP(A419, node!$C$2:$C$500, node!$E$2:$E$500), "")</f>
        <v/>
      </c>
      <c r="D419" s="61" t="str">
        <f>IF(A419&lt;&gt;"",COUNTIFS(node!$C$2:$C$500,"="&amp;A419, node!$C$2:$C$500,"&lt;&gt;"&amp;""),"")</f>
        <v/>
      </c>
      <c r="E419" s="62" t="str">
        <f>IF(A419&lt;&gt;"",SUMIFS(node!$F$2:$F$500, node!$C$2:$C$500,"="&amp;A419, node!$C$2:$C$500,"&lt;&gt;"&amp;"")/(B419*D419),"")</f>
        <v/>
      </c>
      <c r="F419" s="77" t="str">
        <f>IF(A419&lt;&gt;"",SUMIFS(node!$H$2:$H$500, node!$C$2:$C$500,"="&amp;A419, node!$C$2:$C$500,"&lt;&gt;"&amp;"")/(C419*D419),"")</f>
        <v/>
      </c>
      <c r="G419" s="75" t="str">
        <f>IF(A419&lt;&gt;"",SUMIFS(deployment!$F$2:$F$500, deployment!$D$2:$D$500,"="&amp;A419, deployment!$D$2:$D$500,"&lt;&gt;"&amp;""),"")</f>
        <v/>
      </c>
      <c r="H419" s="12" t="str">
        <f>IF(A419&lt;&gt;"",SUMIFS(deployment!$G$2:$G$500, deployment!$D$2:$D$500,"="&amp;A419, deployment!$D$2:$D$500,"&lt;&gt;"&amp;""),"")</f>
        <v/>
      </c>
      <c r="I419" s="13" t="str">
        <f>IF(A419&lt;&gt;"",SUMIFS(deployment!$H$2:$H$500, deployment!$D$2:$D$500,"="&amp;A419, deployment!$D$2:$D$500,"&lt;&gt;"&amp;""),"")</f>
        <v/>
      </c>
      <c r="J419" s="15" t="str">
        <f>IF(A419&lt;&gt;"",SUMIFS(deployment!$I$2:$I$500, deployment!$D$2:$D$500,"="&amp;A419, deployment!$D$2:$D$500,"&lt;&gt;"&amp;""),"")</f>
        <v/>
      </c>
      <c r="K419" s="43" t="str">
        <f>IF(A419&lt;&gt;"",SUMIFS(deployment!$J$2:$J$500, deployment!$D$2:$D$500,"="&amp;A419, deployment!$D$2:$D$500,"&lt;&gt;"&amp;""),"")</f>
        <v/>
      </c>
      <c r="L419" s="43" t="str">
        <f>IF(A419&lt;&gt;"",SUMIFS(deployment!$K$2:$K$500, deployment!$D$2:$D$500,"="&amp;A419, deployment!$D$2:$D$500,"&lt;&gt;"&amp;""),"")</f>
        <v/>
      </c>
      <c r="M419" s="43" t="str">
        <f>IF(A419&lt;&gt;"",SUMIFS(deployment!$L$2:$L$500, deployment!$D$2:$D$500,"="&amp;A419, deployment!$D$2:$D$500,"&lt;&gt;"&amp;""),"")</f>
        <v/>
      </c>
      <c r="N419" s="43" t="str">
        <f>IF(A419&lt;&gt;"",SUMIFS(deployment!$M$2:$M$500, deployment!$D$2:$D$500,"="&amp;A419, deployment!$D$2:$D$500,"&lt;&gt;"&amp;""),"")</f>
        <v/>
      </c>
      <c r="O419" s="63"/>
      <c r="P419" s="64" t="str">
        <f t="shared" si="66"/>
        <v/>
      </c>
      <c r="Q419" s="64" t="str">
        <f t="shared" si="67"/>
        <v/>
      </c>
      <c r="R419" s="11" t="str">
        <f t="shared" si="68"/>
        <v/>
      </c>
      <c r="S419" s="11" t="str">
        <f t="shared" si="69"/>
        <v/>
      </c>
      <c r="T419" s="11" t="str">
        <f t="shared" si="70"/>
        <v/>
      </c>
      <c r="U419" s="11" t="str">
        <f t="shared" si="71"/>
        <v/>
      </c>
      <c r="V419" s="11" t="str">
        <f t="shared" si="72"/>
        <v/>
      </c>
      <c r="W419" s="11" t="str">
        <f t="shared" si="73"/>
        <v/>
      </c>
      <c r="X419" s="65" t="str">
        <f t="shared" si="74"/>
        <v/>
      </c>
      <c r="Y419" s="66" t="str">
        <f t="shared" si="75"/>
        <v/>
      </c>
      <c r="Z419" s="67" t="str">
        <f t="shared" si="76"/>
        <v/>
      </c>
      <c r="AA419" s="68" t="str">
        <f>IF(A419&lt;&gt;"", _xlfn.XLOOKUP(A419, node!$C$2:$C$500, node!$J$2:$J$500)*D419/O419, "")</f>
        <v/>
      </c>
      <c r="AB419" s="69" t="str">
        <f>IF(A419&lt;&gt;"", _xlfn.XLOOKUP(A419, node!$C$2:$C$500, node!$K$2:$K$500)*D419/O419, "")</f>
        <v/>
      </c>
      <c r="AC419" s="72" t="str">
        <f>IF(A419&lt;&gt;"",SUMIFS(node!$L$2:$L$500, node!$C$2:$C$500,"="&amp;A419, deployment!$C$2:$C$500,"&lt;&gt;"&amp;""),"")</f>
        <v/>
      </c>
      <c r="AD419" s="72" t="str">
        <f>IF(A419&lt;&gt;"",SUMIFS(node!$M$2:$M$500, node!$C$2:$C$500,"="&amp;A419, deployment!$C$2:$C$500,"&lt;&gt;"&amp;""),"")</f>
        <v/>
      </c>
    </row>
    <row r="420" spans="1:30" ht="15.75" customHeight="1" x14ac:dyDescent="0.25">
      <c r="A420" s="58" t="str">
        <f>IF(ISNONTEXT(node_raw[[#This Row],[Column2]]), "", node_raw[[#This Row],[Column2]])</f>
        <v/>
      </c>
      <c r="B420" s="60" t="str">
        <f>IF(A420&lt;&gt;"", _xlfn.XLOOKUP(A420, node!$C$2:$C$500, node!$D$2:$D$500), "")</f>
        <v/>
      </c>
      <c r="C420" s="61" t="str">
        <f>IF(A420&lt;&gt;"", _xlfn.XLOOKUP(A420, node!$C$2:$C$500, node!$E$2:$E$500), "")</f>
        <v/>
      </c>
      <c r="D420" s="61" t="str">
        <f>IF(A420&lt;&gt;"",COUNTIFS(node!$C$2:$C$500,"="&amp;A420, node!$C$2:$C$500,"&lt;&gt;"&amp;""),"")</f>
        <v/>
      </c>
      <c r="E420" s="62" t="str">
        <f>IF(A420&lt;&gt;"",SUMIFS(node!$F$2:$F$500, node!$C$2:$C$500,"="&amp;A420, node!$C$2:$C$500,"&lt;&gt;"&amp;"")/(B420*D420),"")</f>
        <v/>
      </c>
      <c r="F420" s="77" t="str">
        <f>IF(A420&lt;&gt;"",SUMIFS(node!$H$2:$H$500, node!$C$2:$C$500,"="&amp;A420, node!$C$2:$C$500,"&lt;&gt;"&amp;"")/(C420*D420),"")</f>
        <v/>
      </c>
      <c r="G420" s="75" t="str">
        <f>IF(A420&lt;&gt;"",SUMIFS(deployment!$F$2:$F$500, deployment!$D$2:$D$500,"="&amp;A420, deployment!$D$2:$D$500,"&lt;&gt;"&amp;""),"")</f>
        <v/>
      </c>
      <c r="H420" s="12" t="str">
        <f>IF(A420&lt;&gt;"",SUMIFS(deployment!$G$2:$G$500, deployment!$D$2:$D$500,"="&amp;A420, deployment!$D$2:$D$500,"&lt;&gt;"&amp;""),"")</f>
        <v/>
      </c>
      <c r="I420" s="13" t="str">
        <f>IF(A420&lt;&gt;"",SUMIFS(deployment!$H$2:$H$500, deployment!$D$2:$D$500,"="&amp;A420, deployment!$D$2:$D$500,"&lt;&gt;"&amp;""),"")</f>
        <v/>
      </c>
      <c r="J420" s="15" t="str">
        <f>IF(A420&lt;&gt;"",SUMIFS(deployment!$I$2:$I$500, deployment!$D$2:$D$500,"="&amp;A420, deployment!$D$2:$D$500,"&lt;&gt;"&amp;""),"")</f>
        <v/>
      </c>
      <c r="K420" s="43" t="str">
        <f>IF(A420&lt;&gt;"",SUMIFS(deployment!$J$2:$J$500, deployment!$D$2:$D$500,"="&amp;A420, deployment!$D$2:$D$500,"&lt;&gt;"&amp;""),"")</f>
        <v/>
      </c>
      <c r="L420" s="43" t="str">
        <f>IF(A420&lt;&gt;"",SUMIFS(deployment!$K$2:$K$500, deployment!$D$2:$D$500,"="&amp;A420, deployment!$D$2:$D$500,"&lt;&gt;"&amp;""),"")</f>
        <v/>
      </c>
      <c r="M420" s="43" t="str">
        <f>IF(A420&lt;&gt;"",SUMIFS(deployment!$L$2:$L$500, deployment!$D$2:$D$500,"="&amp;A420, deployment!$D$2:$D$500,"&lt;&gt;"&amp;""),"")</f>
        <v/>
      </c>
      <c r="N420" s="43" t="str">
        <f>IF(A420&lt;&gt;"",SUMIFS(deployment!$M$2:$M$500, deployment!$D$2:$D$500,"="&amp;A420, deployment!$D$2:$D$500,"&lt;&gt;"&amp;""),"")</f>
        <v/>
      </c>
      <c r="O420" s="63"/>
      <c r="P420" s="64" t="str">
        <f t="shared" si="66"/>
        <v/>
      </c>
      <c r="Q420" s="64" t="str">
        <f t="shared" si="67"/>
        <v/>
      </c>
      <c r="R420" s="11" t="str">
        <f t="shared" si="68"/>
        <v/>
      </c>
      <c r="S420" s="11" t="str">
        <f t="shared" si="69"/>
        <v/>
      </c>
      <c r="T420" s="11" t="str">
        <f t="shared" si="70"/>
        <v/>
      </c>
      <c r="U420" s="11" t="str">
        <f t="shared" si="71"/>
        <v/>
      </c>
      <c r="V420" s="11" t="str">
        <f t="shared" si="72"/>
        <v/>
      </c>
      <c r="W420" s="11" t="str">
        <f t="shared" si="73"/>
        <v/>
      </c>
      <c r="X420" s="65" t="str">
        <f t="shared" si="74"/>
        <v/>
      </c>
      <c r="Y420" s="66" t="str">
        <f t="shared" si="75"/>
        <v/>
      </c>
      <c r="Z420" s="67" t="str">
        <f t="shared" si="76"/>
        <v/>
      </c>
      <c r="AA420" s="68" t="str">
        <f>IF(A420&lt;&gt;"", _xlfn.XLOOKUP(A420, node!$C$2:$C$500, node!$J$2:$J$500)*D420/O420, "")</f>
        <v/>
      </c>
      <c r="AB420" s="69" t="str">
        <f>IF(A420&lt;&gt;"", _xlfn.XLOOKUP(A420, node!$C$2:$C$500, node!$K$2:$K$500)*D420/O420, "")</f>
        <v/>
      </c>
      <c r="AC420" s="72" t="str">
        <f>IF(A420&lt;&gt;"",SUMIFS(node!$L$2:$L$500, node!$C$2:$C$500,"="&amp;A420, deployment!$C$2:$C$500,"&lt;&gt;"&amp;""),"")</f>
        <v/>
      </c>
      <c r="AD420" s="72" t="str">
        <f>IF(A420&lt;&gt;"",SUMIFS(node!$M$2:$M$500, node!$C$2:$C$500,"="&amp;A420, deployment!$C$2:$C$500,"&lt;&gt;"&amp;""),"")</f>
        <v/>
      </c>
    </row>
    <row r="421" spans="1:30" ht="15.75" customHeight="1" x14ac:dyDescent="0.25">
      <c r="A421" s="58" t="str">
        <f>IF(ISNONTEXT(node_raw[[#This Row],[Column2]]), "", node_raw[[#This Row],[Column2]])</f>
        <v/>
      </c>
      <c r="B421" s="60" t="str">
        <f>IF(A421&lt;&gt;"", _xlfn.XLOOKUP(A421, node!$C$2:$C$500, node!$D$2:$D$500), "")</f>
        <v/>
      </c>
      <c r="C421" s="61" t="str">
        <f>IF(A421&lt;&gt;"", _xlfn.XLOOKUP(A421, node!$C$2:$C$500, node!$E$2:$E$500), "")</f>
        <v/>
      </c>
      <c r="D421" s="61" t="str">
        <f>IF(A421&lt;&gt;"",COUNTIFS(node!$C$2:$C$500,"="&amp;A421, node!$C$2:$C$500,"&lt;&gt;"&amp;""),"")</f>
        <v/>
      </c>
      <c r="E421" s="62" t="str">
        <f>IF(A421&lt;&gt;"",SUMIFS(node!$F$2:$F$500, node!$C$2:$C$500,"="&amp;A421, node!$C$2:$C$500,"&lt;&gt;"&amp;"")/(B421*D421),"")</f>
        <v/>
      </c>
      <c r="F421" s="77" t="str">
        <f>IF(A421&lt;&gt;"",SUMIFS(node!$H$2:$H$500, node!$C$2:$C$500,"="&amp;A421, node!$C$2:$C$500,"&lt;&gt;"&amp;"")/(C421*D421),"")</f>
        <v/>
      </c>
      <c r="G421" s="75" t="str">
        <f>IF(A421&lt;&gt;"",SUMIFS(deployment!$F$2:$F$500, deployment!$D$2:$D$500,"="&amp;A421, deployment!$D$2:$D$500,"&lt;&gt;"&amp;""),"")</f>
        <v/>
      </c>
      <c r="H421" s="12" t="str">
        <f>IF(A421&lt;&gt;"",SUMIFS(deployment!$G$2:$G$500, deployment!$D$2:$D$500,"="&amp;A421, deployment!$D$2:$D$500,"&lt;&gt;"&amp;""),"")</f>
        <v/>
      </c>
      <c r="I421" s="13" t="str">
        <f>IF(A421&lt;&gt;"",SUMIFS(deployment!$H$2:$H$500, deployment!$D$2:$D$500,"="&amp;A421, deployment!$D$2:$D$500,"&lt;&gt;"&amp;""),"")</f>
        <v/>
      </c>
      <c r="J421" s="15" t="str">
        <f>IF(A421&lt;&gt;"",SUMIFS(deployment!$I$2:$I$500, deployment!$D$2:$D$500,"="&amp;A421, deployment!$D$2:$D$500,"&lt;&gt;"&amp;""),"")</f>
        <v/>
      </c>
      <c r="K421" s="43" t="str">
        <f>IF(A421&lt;&gt;"",SUMIFS(deployment!$J$2:$J$500, deployment!$D$2:$D$500,"="&amp;A421, deployment!$D$2:$D$500,"&lt;&gt;"&amp;""),"")</f>
        <v/>
      </c>
      <c r="L421" s="43" t="str">
        <f>IF(A421&lt;&gt;"",SUMIFS(deployment!$K$2:$K$500, deployment!$D$2:$D$500,"="&amp;A421, deployment!$D$2:$D$500,"&lt;&gt;"&amp;""),"")</f>
        <v/>
      </c>
      <c r="M421" s="43" t="str">
        <f>IF(A421&lt;&gt;"",SUMIFS(deployment!$L$2:$L$500, deployment!$D$2:$D$500,"="&amp;A421, deployment!$D$2:$D$500,"&lt;&gt;"&amp;""),"")</f>
        <v/>
      </c>
      <c r="N421" s="43" t="str">
        <f>IF(A421&lt;&gt;"",SUMIFS(deployment!$M$2:$M$500, deployment!$D$2:$D$500,"="&amp;A421, deployment!$D$2:$D$500,"&lt;&gt;"&amp;""),"")</f>
        <v/>
      </c>
      <c r="O421" s="63"/>
      <c r="P421" s="64" t="str">
        <f t="shared" si="66"/>
        <v/>
      </c>
      <c r="Q421" s="64" t="str">
        <f t="shared" si="67"/>
        <v/>
      </c>
      <c r="R421" s="11" t="str">
        <f t="shared" si="68"/>
        <v/>
      </c>
      <c r="S421" s="11" t="str">
        <f t="shared" si="69"/>
        <v/>
      </c>
      <c r="T421" s="11" t="str">
        <f t="shared" si="70"/>
        <v/>
      </c>
      <c r="U421" s="11" t="str">
        <f t="shared" si="71"/>
        <v/>
      </c>
      <c r="V421" s="11" t="str">
        <f t="shared" si="72"/>
        <v/>
      </c>
      <c r="W421" s="11" t="str">
        <f t="shared" si="73"/>
        <v/>
      </c>
      <c r="X421" s="65" t="str">
        <f t="shared" si="74"/>
        <v/>
      </c>
      <c r="Y421" s="66" t="str">
        <f t="shared" si="75"/>
        <v/>
      </c>
      <c r="Z421" s="67" t="str">
        <f t="shared" si="76"/>
        <v/>
      </c>
      <c r="AA421" s="68" t="str">
        <f>IF(A421&lt;&gt;"", _xlfn.XLOOKUP(A421, node!$C$2:$C$500, node!$J$2:$J$500)*D421/O421, "")</f>
        <v/>
      </c>
      <c r="AB421" s="69" t="str">
        <f>IF(A421&lt;&gt;"", _xlfn.XLOOKUP(A421, node!$C$2:$C$500, node!$K$2:$K$500)*D421/O421, "")</f>
        <v/>
      </c>
      <c r="AC421" s="72" t="str">
        <f>IF(A421&lt;&gt;"",SUMIFS(node!$L$2:$L$500, node!$C$2:$C$500,"="&amp;A421, deployment!$C$2:$C$500,"&lt;&gt;"&amp;""),"")</f>
        <v/>
      </c>
      <c r="AD421" s="72" t="str">
        <f>IF(A421&lt;&gt;"",SUMIFS(node!$M$2:$M$500, node!$C$2:$C$500,"="&amp;A421, deployment!$C$2:$C$500,"&lt;&gt;"&amp;""),"")</f>
        <v/>
      </c>
    </row>
    <row r="422" spans="1:30" ht="15.75" customHeight="1" x14ac:dyDescent="0.25">
      <c r="A422" s="58" t="str">
        <f>IF(ISNONTEXT(node_raw[[#This Row],[Column2]]), "", node_raw[[#This Row],[Column2]])</f>
        <v/>
      </c>
      <c r="B422" s="60" t="str">
        <f>IF(A422&lt;&gt;"", _xlfn.XLOOKUP(A422, node!$C$2:$C$500, node!$D$2:$D$500), "")</f>
        <v/>
      </c>
      <c r="C422" s="61" t="str">
        <f>IF(A422&lt;&gt;"", _xlfn.XLOOKUP(A422, node!$C$2:$C$500, node!$E$2:$E$500), "")</f>
        <v/>
      </c>
      <c r="D422" s="61" t="str">
        <f>IF(A422&lt;&gt;"",COUNTIFS(node!$C$2:$C$500,"="&amp;A422, node!$C$2:$C$500,"&lt;&gt;"&amp;""),"")</f>
        <v/>
      </c>
      <c r="E422" s="62" t="str">
        <f>IF(A422&lt;&gt;"",SUMIFS(node!$F$2:$F$500, node!$C$2:$C$500,"="&amp;A422, node!$C$2:$C$500,"&lt;&gt;"&amp;"")/(B422*D422),"")</f>
        <v/>
      </c>
      <c r="F422" s="77" t="str">
        <f>IF(A422&lt;&gt;"",SUMIFS(node!$H$2:$H$500, node!$C$2:$C$500,"="&amp;A422, node!$C$2:$C$500,"&lt;&gt;"&amp;"")/(C422*D422),"")</f>
        <v/>
      </c>
      <c r="G422" s="75" t="str">
        <f>IF(A422&lt;&gt;"",SUMIFS(deployment!$F$2:$F$500, deployment!$D$2:$D$500,"="&amp;A422, deployment!$D$2:$D$500,"&lt;&gt;"&amp;""),"")</f>
        <v/>
      </c>
      <c r="H422" s="12" t="str">
        <f>IF(A422&lt;&gt;"",SUMIFS(deployment!$G$2:$G$500, deployment!$D$2:$D$500,"="&amp;A422, deployment!$D$2:$D$500,"&lt;&gt;"&amp;""),"")</f>
        <v/>
      </c>
      <c r="I422" s="13" t="str">
        <f>IF(A422&lt;&gt;"",SUMIFS(deployment!$H$2:$H$500, deployment!$D$2:$D$500,"="&amp;A422, deployment!$D$2:$D$500,"&lt;&gt;"&amp;""),"")</f>
        <v/>
      </c>
      <c r="J422" s="15" t="str">
        <f>IF(A422&lt;&gt;"",SUMIFS(deployment!$I$2:$I$500, deployment!$D$2:$D$500,"="&amp;A422, deployment!$D$2:$D$500,"&lt;&gt;"&amp;""),"")</f>
        <v/>
      </c>
      <c r="K422" s="43" t="str">
        <f>IF(A422&lt;&gt;"",SUMIFS(deployment!$J$2:$J$500, deployment!$D$2:$D$500,"="&amp;A422, deployment!$D$2:$D$500,"&lt;&gt;"&amp;""),"")</f>
        <v/>
      </c>
      <c r="L422" s="43" t="str">
        <f>IF(A422&lt;&gt;"",SUMIFS(deployment!$K$2:$K$500, deployment!$D$2:$D$500,"="&amp;A422, deployment!$D$2:$D$500,"&lt;&gt;"&amp;""),"")</f>
        <v/>
      </c>
      <c r="M422" s="43" t="str">
        <f>IF(A422&lt;&gt;"",SUMIFS(deployment!$L$2:$L$500, deployment!$D$2:$D$500,"="&amp;A422, deployment!$D$2:$D$500,"&lt;&gt;"&amp;""),"")</f>
        <v/>
      </c>
      <c r="N422" s="43" t="str">
        <f>IF(A422&lt;&gt;"",SUMIFS(deployment!$M$2:$M$500, deployment!$D$2:$D$500,"="&amp;A422, deployment!$D$2:$D$500,"&lt;&gt;"&amp;""),"")</f>
        <v/>
      </c>
      <c r="O422" s="63"/>
      <c r="P422" s="64" t="str">
        <f t="shared" si="66"/>
        <v/>
      </c>
      <c r="Q422" s="64" t="str">
        <f t="shared" si="67"/>
        <v/>
      </c>
      <c r="R422" s="11" t="str">
        <f t="shared" si="68"/>
        <v/>
      </c>
      <c r="S422" s="11" t="str">
        <f t="shared" si="69"/>
        <v/>
      </c>
      <c r="T422" s="11" t="str">
        <f t="shared" si="70"/>
        <v/>
      </c>
      <c r="U422" s="11" t="str">
        <f t="shared" si="71"/>
        <v/>
      </c>
      <c r="V422" s="11" t="str">
        <f t="shared" si="72"/>
        <v/>
      </c>
      <c r="W422" s="11" t="str">
        <f t="shared" si="73"/>
        <v/>
      </c>
      <c r="X422" s="65" t="str">
        <f t="shared" si="74"/>
        <v/>
      </c>
      <c r="Y422" s="66" t="str">
        <f t="shared" si="75"/>
        <v/>
      </c>
      <c r="Z422" s="67" t="str">
        <f t="shared" si="76"/>
        <v/>
      </c>
      <c r="AA422" s="68" t="str">
        <f>IF(A422&lt;&gt;"", _xlfn.XLOOKUP(A422, node!$C$2:$C$500, node!$J$2:$J$500)*D422/O422, "")</f>
        <v/>
      </c>
      <c r="AB422" s="69" t="str">
        <f>IF(A422&lt;&gt;"", _xlfn.XLOOKUP(A422, node!$C$2:$C$500, node!$K$2:$K$500)*D422/O422, "")</f>
        <v/>
      </c>
      <c r="AC422" s="72" t="str">
        <f>IF(A422&lt;&gt;"",SUMIFS(node!$L$2:$L$500, node!$C$2:$C$500,"="&amp;A422, deployment!$C$2:$C$500,"&lt;&gt;"&amp;""),"")</f>
        <v/>
      </c>
      <c r="AD422" s="72" t="str">
        <f>IF(A422&lt;&gt;"",SUMIFS(node!$M$2:$M$500, node!$C$2:$C$500,"="&amp;A422, deployment!$C$2:$C$500,"&lt;&gt;"&amp;""),"")</f>
        <v/>
      </c>
    </row>
    <row r="423" spans="1:30" ht="15.75" customHeight="1" x14ac:dyDescent="0.25">
      <c r="A423" s="58" t="str">
        <f>IF(ISNONTEXT(node_raw[[#This Row],[Column2]]), "", node_raw[[#This Row],[Column2]])</f>
        <v/>
      </c>
      <c r="B423" s="60" t="str">
        <f>IF(A423&lt;&gt;"", _xlfn.XLOOKUP(A423, node!$C$2:$C$500, node!$D$2:$D$500), "")</f>
        <v/>
      </c>
      <c r="C423" s="61" t="str">
        <f>IF(A423&lt;&gt;"", _xlfn.XLOOKUP(A423, node!$C$2:$C$500, node!$E$2:$E$500), "")</f>
        <v/>
      </c>
      <c r="D423" s="61" t="str">
        <f>IF(A423&lt;&gt;"",COUNTIFS(node!$C$2:$C$500,"="&amp;A423, node!$C$2:$C$500,"&lt;&gt;"&amp;""),"")</f>
        <v/>
      </c>
      <c r="E423" s="62" t="str">
        <f>IF(A423&lt;&gt;"",SUMIFS(node!$F$2:$F$500, node!$C$2:$C$500,"="&amp;A423, node!$C$2:$C$500,"&lt;&gt;"&amp;"")/(B423*D423),"")</f>
        <v/>
      </c>
      <c r="F423" s="77" t="str">
        <f>IF(A423&lt;&gt;"",SUMIFS(node!$H$2:$H$500, node!$C$2:$C$500,"="&amp;A423, node!$C$2:$C$500,"&lt;&gt;"&amp;"")/(C423*D423),"")</f>
        <v/>
      </c>
      <c r="G423" s="75" t="str">
        <f>IF(A423&lt;&gt;"",SUMIFS(deployment!$F$2:$F$500, deployment!$D$2:$D$500,"="&amp;A423, deployment!$D$2:$D$500,"&lt;&gt;"&amp;""),"")</f>
        <v/>
      </c>
      <c r="H423" s="12" t="str">
        <f>IF(A423&lt;&gt;"",SUMIFS(deployment!$G$2:$G$500, deployment!$D$2:$D$500,"="&amp;A423, deployment!$D$2:$D$500,"&lt;&gt;"&amp;""),"")</f>
        <v/>
      </c>
      <c r="I423" s="13" t="str">
        <f>IF(A423&lt;&gt;"",SUMIFS(deployment!$H$2:$H$500, deployment!$D$2:$D$500,"="&amp;A423, deployment!$D$2:$D$500,"&lt;&gt;"&amp;""),"")</f>
        <v/>
      </c>
      <c r="J423" s="15" t="str">
        <f>IF(A423&lt;&gt;"",SUMIFS(deployment!$I$2:$I$500, deployment!$D$2:$D$500,"="&amp;A423, deployment!$D$2:$D$500,"&lt;&gt;"&amp;""),"")</f>
        <v/>
      </c>
      <c r="K423" s="43" t="str">
        <f>IF(A423&lt;&gt;"",SUMIFS(deployment!$J$2:$J$500, deployment!$D$2:$D$500,"="&amp;A423, deployment!$D$2:$D$500,"&lt;&gt;"&amp;""),"")</f>
        <v/>
      </c>
      <c r="L423" s="43" t="str">
        <f>IF(A423&lt;&gt;"",SUMIFS(deployment!$K$2:$K$500, deployment!$D$2:$D$500,"="&amp;A423, deployment!$D$2:$D$500,"&lt;&gt;"&amp;""),"")</f>
        <v/>
      </c>
      <c r="M423" s="43" t="str">
        <f>IF(A423&lt;&gt;"",SUMIFS(deployment!$L$2:$L$500, deployment!$D$2:$D$500,"="&amp;A423, deployment!$D$2:$D$500,"&lt;&gt;"&amp;""),"")</f>
        <v/>
      </c>
      <c r="N423" s="43" t="str">
        <f>IF(A423&lt;&gt;"",SUMIFS(deployment!$M$2:$M$500, deployment!$D$2:$D$500,"="&amp;A423, deployment!$D$2:$D$500,"&lt;&gt;"&amp;""),"")</f>
        <v/>
      </c>
      <c r="O423" s="63"/>
      <c r="P423" s="64" t="str">
        <f t="shared" si="66"/>
        <v/>
      </c>
      <c r="Q423" s="64" t="str">
        <f t="shared" si="67"/>
        <v/>
      </c>
      <c r="R423" s="11" t="str">
        <f t="shared" si="68"/>
        <v/>
      </c>
      <c r="S423" s="11" t="str">
        <f t="shared" si="69"/>
        <v/>
      </c>
      <c r="T423" s="11" t="str">
        <f t="shared" si="70"/>
        <v/>
      </c>
      <c r="U423" s="11" t="str">
        <f t="shared" si="71"/>
        <v/>
      </c>
      <c r="V423" s="11" t="str">
        <f t="shared" si="72"/>
        <v/>
      </c>
      <c r="W423" s="11" t="str">
        <f t="shared" si="73"/>
        <v/>
      </c>
      <c r="X423" s="65" t="str">
        <f t="shared" si="74"/>
        <v/>
      </c>
      <c r="Y423" s="66" t="str">
        <f t="shared" si="75"/>
        <v/>
      </c>
      <c r="Z423" s="67" t="str">
        <f t="shared" si="76"/>
        <v/>
      </c>
      <c r="AA423" s="68" t="str">
        <f>IF(A423&lt;&gt;"", _xlfn.XLOOKUP(A423, node!$C$2:$C$500, node!$J$2:$J$500)*D423/O423, "")</f>
        <v/>
      </c>
      <c r="AB423" s="69" t="str">
        <f>IF(A423&lt;&gt;"", _xlfn.XLOOKUP(A423, node!$C$2:$C$500, node!$K$2:$K$500)*D423/O423, "")</f>
        <v/>
      </c>
      <c r="AC423" s="72" t="str">
        <f>IF(A423&lt;&gt;"",SUMIFS(node!$L$2:$L$500, node!$C$2:$C$500,"="&amp;A423, deployment!$C$2:$C$500,"&lt;&gt;"&amp;""),"")</f>
        <v/>
      </c>
      <c r="AD423" s="72" t="str">
        <f>IF(A423&lt;&gt;"",SUMIFS(node!$M$2:$M$500, node!$C$2:$C$500,"="&amp;A423, deployment!$C$2:$C$500,"&lt;&gt;"&amp;""),"")</f>
        <v/>
      </c>
    </row>
    <row r="424" spans="1:30" ht="15.75" customHeight="1" x14ac:dyDescent="0.25">
      <c r="A424" s="58" t="str">
        <f>IF(ISNONTEXT(node_raw[[#This Row],[Column2]]), "", node_raw[[#This Row],[Column2]])</f>
        <v/>
      </c>
      <c r="B424" s="60" t="str">
        <f>IF(A424&lt;&gt;"", _xlfn.XLOOKUP(A424, node!$C$2:$C$500, node!$D$2:$D$500), "")</f>
        <v/>
      </c>
      <c r="C424" s="61" t="str">
        <f>IF(A424&lt;&gt;"", _xlfn.XLOOKUP(A424, node!$C$2:$C$500, node!$E$2:$E$500), "")</f>
        <v/>
      </c>
      <c r="D424" s="61" t="str">
        <f>IF(A424&lt;&gt;"",COUNTIFS(node!$C$2:$C$500,"="&amp;A424, node!$C$2:$C$500,"&lt;&gt;"&amp;""),"")</f>
        <v/>
      </c>
      <c r="E424" s="62" t="str">
        <f>IF(A424&lt;&gt;"",SUMIFS(node!$F$2:$F$500, node!$C$2:$C$500,"="&amp;A424, node!$C$2:$C$500,"&lt;&gt;"&amp;"")/(B424*D424),"")</f>
        <v/>
      </c>
      <c r="F424" s="77" t="str">
        <f>IF(A424&lt;&gt;"",SUMIFS(node!$H$2:$H$500, node!$C$2:$C$500,"="&amp;A424, node!$C$2:$C$500,"&lt;&gt;"&amp;"")/(C424*D424),"")</f>
        <v/>
      </c>
      <c r="G424" s="75" t="str">
        <f>IF(A424&lt;&gt;"",SUMIFS(deployment!$F$2:$F$500, deployment!$D$2:$D$500,"="&amp;A424, deployment!$D$2:$D$500,"&lt;&gt;"&amp;""),"")</f>
        <v/>
      </c>
      <c r="H424" s="12" t="str">
        <f>IF(A424&lt;&gt;"",SUMIFS(deployment!$G$2:$G$500, deployment!$D$2:$D$500,"="&amp;A424, deployment!$D$2:$D$500,"&lt;&gt;"&amp;""),"")</f>
        <v/>
      </c>
      <c r="I424" s="13" t="str">
        <f>IF(A424&lt;&gt;"",SUMIFS(deployment!$H$2:$H$500, deployment!$D$2:$D$500,"="&amp;A424, deployment!$D$2:$D$500,"&lt;&gt;"&amp;""),"")</f>
        <v/>
      </c>
      <c r="J424" s="15" t="str">
        <f>IF(A424&lt;&gt;"",SUMIFS(deployment!$I$2:$I$500, deployment!$D$2:$D$500,"="&amp;A424, deployment!$D$2:$D$500,"&lt;&gt;"&amp;""),"")</f>
        <v/>
      </c>
      <c r="K424" s="43" t="str">
        <f>IF(A424&lt;&gt;"",SUMIFS(deployment!$J$2:$J$500, deployment!$D$2:$D$500,"="&amp;A424, deployment!$D$2:$D$500,"&lt;&gt;"&amp;""),"")</f>
        <v/>
      </c>
      <c r="L424" s="43" t="str">
        <f>IF(A424&lt;&gt;"",SUMIFS(deployment!$K$2:$K$500, deployment!$D$2:$D$500,"="&amp;A424, deployment!$D$2:$D$500,"&lt;&gt;"&amp;""),"")</f>
        <v/>
      </c>
      <c r="M424" s="43" t="str">
        <f>IF(A424&lt;&gt;"",SUMIFS(deployment!$L$2:$L$500, deployment!$D$2:$D$500,"="&amp;A424, deployment!$D$2:$D$500,"&lt;&gt;"&amp;""),"")</f>
        <v/>
      </c>
      <c r="N424" s="43" t="str">
        <f>IF(A424&lt;&gt;"",SUMIFS(deployment!$M$2:$M$500, deployment!$D$2:$D$500,"="&amp;A424, deployment!$D$2:$D$500,"&lt;&gt;"&amp;""),"")</f>
        <v/>
      </c>
      <c r="O424" s="63"/>
      <c r="P424" s="64" t="str">
        <f t="shared" si="66"/>
        <v/>
      </c>
      <c r="Q424" s="64" t="str">
        <f t="shared" si="67"/>
        <v/>
      </c>
      <c r="R424" s="11" t="str">
        <f t="shared" si="68"/>
        <v/>
      </c>
      <c r="S424" s="11" t="str">
        <f t="shared" si="69"/>
        <v/>
      </c>
      <c r="T424" s="11" t="str">
        <f t="shared" si="70"/>
        <v/>
      </c>
      <c r="U424" s="11" t="str">
        <f t="shared" si="71"/>
        <v/>
      </c>
      <c r="V424" s="11" t="str">
        <f t="shared" si="72"/>
        <v/>
      </c>
      <c r="W424" s="11" t="str">
        <f t="shared" si="73"/>
        <v/>
      </c>
      <c r="X424" s="65" t="str">
        <f t="shared" si="74"/>
        <v/>
      </c>
      <c r="Y424" s="66" t="str">
        <f t="shared" si="75"/>
        <v/>
      </c>
      <c r="Z424" s="67" t="str">
        <f t="shared" si="76"/>
        <v/>
      </c>
      <c r="AA424" s="68" t="str">
        <f>IF(A424&lt;&gt;"", _xlfn.XLOOKUP(A424, node!$C$2:$C$500, node!$J$2:$J$500)*D424/O424, "")</f>
        <v/>
      </c>
      <c r="AB424" s="69" t="str">
        <f>IF(A424&lt;&gt;"", _xlfn.XLOOKUP(A424, node!$C$2:$C$500, node!$K$2:$K$500)*D424/O424, "")</f>
        <v/>
      </c>
      <c r="AC424" s="72" t="str">
        <f>IF(A424&lt;&gt;"",SUMIFS(node!$L$2:$L$500, node!$C$2:$C$500,"="&amp;A424, deployment!$C$2:$C$500,"&lt;&gt;"&amp;""),"")</f>
        <v/>
      </c>
      <c r="AD424" s="72" t="str">
        <f>IF(A424&lt;&gt;"",SUMIFS(node!$M$2:$M$500, node!$C$2:$C$500,"="&amp;A424, deployment!$C$2:$C$500,"&lt;&gt;"&amp;""),"")</f>
        <v/>
      </c>
    </row>
    <row r="425" spans="1:30" ht="15.75" customHeight="1" x14ac:dyDescent="0.25">
      <c r="A425" s="58" t="str">
        <f>IF(ISNONTEXT(node_raw[[#This Row],[Column2]]), "", node_raw[[#This Row],[Column2]])</f>
        <v/>
      </c>
      <c r="B425" s="60" t="str">
        <f>IF(A425&lt;&gt;"", _xlfn.XLOOKUP(A425, node!$C$2:$C$500, node!$D$2:$D$500), "")</f>
        <v/>
      </c>
      <c r="C425" s="61" t="str">
        <f>IF(A425&lt;&gt;"", _xlfn.XLOOKUP(A425, node!$C$2:$C$500, node!$E$2:$E$500), "")</f>
        <v/>
      </c>
      <c r="D425" s="61" t="str">
        <f>IF(A425&lt;&gt;"",COUNTIFS(node!$C$2:$C$500,"="&amp;A425, node!$C$2:$C$500,"&lt;&gt;"&amp;""),"")</f>
        <v/>
      </c>
      <c r="E425" s="62" t="str">
        <f>IF(A425&lt;&gt;"",SUMIFS(node!$F$2:$F$500, node!$C$2:$C$500,"="&amp;A425, node!$C$2:$C$500,"&lt;&gt;"&amp;"")/(B425*D425),"")</f>
        <v/>
      </c>
      <c r="F425" s="77" t="str">
        <f>IF(A425&lt;&gt;"",SUMIFS(node!$H$2:$H$500, node!$C$2:$C$500,"="&amp;A425, node!$C$2:$C$500,"&lt;&gt;"&amp;"")/(C425*D425),"")</f>
        <v/>
      </c>
      <c r="G425" s="75" t="str">
        <f>IF(A425&lt;&gt;"",SUMIFS(deployment!$F$2:$F$500, deployment!$D$2:$D$500,"="&amp;A425, deployment!$D$2:$D$500,"&lt;&gt;"&amp;""),"")</f>
        <v/>
      </c>
      <c r="H425" s="12" t="str">
        <f>IF(A425&lt;&gt;"",SUMIFS(deployment!$G$2:$G$500, deployment!$D$2:$D$500,"="&amp;A425, deployment!$D$2:$D$500,"&lt;&gt;"&amp;""),"")</f>
        <v/>
      </c>
      <c r="I425" s="13" t="str">
        <f>IF(A425&lt;&gt;"",SUMIFS(deployment!$H$2:$H$500, deployment!$D$2:$D$500,"="&amp;A425, deployment!$D$2:$D$500,"&lt;&gt;"&amp;""),"")</f>
        <v/>
      </c>
      <c r="J425" s="15" t="str">
        <f>IF(A425&lt;&gt;"",SUMIFS(deployment!$I$2:$I$500, deployment!$D$2:$D$500,"="&amp;A425, deployment!$D$2:$D$500,"&lt;&gt;"&amp;""),"")</f>
        <v/>
      </c>
      <c r="K425" s="43" t="str">
        <f>IF(A425&lt;&gt;"",SUMIFS(deployment!$J$2:$J$500, deployment!$D$2:$D$500,"="&amp;A425, deployment!$D$2:$D$500,"&lt;&gt;"&amp;""),"")</f>
        <v/>
      </c>
      <c r="L425" s="43" t="str">
        <f>IF(A425&lt;&gt;"",SUMIFS(deployment!$K$2:$K$500, deployment!$D$2:$D$500,"="&amp;A425, deployment!$D$2:$D$500,"&lt;&gt;"&amp;""),"")</f>
        <v/>
      </c>
      <c r="M425" s="43" t="str">
        <f>IF(A425&lt;&gt;"",SUMIFS(deployment!$L$2:$L$500, deployment!$D$2:$D$500,"="&amp;A425, deployment!$D$2:$D$500,"&lt;&gt;"&amp;""),"")</f>
        <v/>
      </c>
      <c r="N425" s="43" t="str">
        <f>IF(A425&lt;&gt;"",SUMIFS(deployment!$M$2:$M$500, deployment!$D$2:$D$500,"="&amp;A425, deployment!$D$2:$D$500,"&lt;&gt;"&amp;""),"")</f>
        <v/>
      </c>
      <c r="O425" s="63"/>
      <c r="P425" s="64" t="str">
        <f t="shared" si="66"/>
        <v/>
      </c>
      <c r="Q425" s="64" t="str">
        <f t="shared" si="67"/>
        <v/>
      </c>
      <c r="R425" s="11" t="str">
        <f t="shared" si="68"/>
        <v/>
      </c>
      <c r="S425" s="11" t="str">
        <f t="shared" si="69"/>
        <v/>
      </c>
      <c r="T425" s="11" t="str">
        <f t="shared" si="70"/>
        <v/>
      </c>
      <c r="U425" s="11" t="str">
        <f t="shared" si="71"/>
        <v/>
      </c>
      <c r="V425" s="11" t="str">
        <f t="shared" si="72"/>
        <v/>
      </c>
      <c r="W425" s="11" t="str">
        <f t="shared" si="73"/>
        <v/>
      </c>
      <c r="X425" s="65" t="str">
        <f t="shared" si="74"/>
        <v/>
      </c>
      <c r="Y425" s="66" t="str">
        <f t="shared" si="75"/>
        <v/>
      </c>
      <c r="Z425" s="67" t="str">
        <f t="shared" si="76"/>
        <v/>
      </c>
      <c r="AA425" s="68" t="str">
        <f>IF(A425&lt;&gt;"", _xlfn.XLOOKUP(A425, node!$C$2:$C$500, node!$J$2:$J$500)*D425/O425, "")</f>
        <v/>
      </c>
      <c r="AB425" s="69" t="str">
        <f>IF(A425&lt;&gt;"", _xlfn.XLOOKUP(A425, node!$C$2:$C$500, node!$K$2:$K$500)*D425/O425, "")</f>
        <v/>
      </c>
      <c r="AC425" s="72" t="str">
        <f>IF(A425&lt;&gt;"",SUMIFS(node!$L$2:$L$500, node!$C$2:$C$500,"="&amp;A425, deployment!$C$2:$C$500,"&lt;&gt;"&amp;""),"")</f>
        <v/>
      </c>
      <c r="AD425" s="72" t="str">
        <f>IF(A425&lt;&gt;"",SUMIFS(node!$M$2:$M$500, node!$C$2:$C$500,"="&amp;A425, deployment!$C$2:$C$500,"&lt;&gt;"&amp;""),"")</f>
        <v/>
      </c>
    </row>
    <row r="426" spans="1:30" ht="15.75" customHeight="1" x14ac:dyDescent="0.25">
      <c r="A426" s="58" t="str">
        <f>IF(ISNONTEXT(node_raw[[#This Row],[Column2]]), "", node_raw[[#This Row],[Column2]])</f>
        <v/>
      </c>
      <c r="B426" s="60" t="str">
        <f>IF(A426&lt;&gt;"", _xlfn.XLOOKUP(A426, node!$C$2:$C$500, node!$D$2:$D$500), "")</f>
        <v/>
      </c>
      <c r="C426" s="61" t="str">
        <f>IF(A426&lt;&gt;"", _xlfn.XLOOKUP(A426, node!$C$2:$C$500, node!$E$2:$E$500), "")</f>
        <v/>
      </c>
      <c r="D426" s="61" t="str">
        <f>IF(A426&lt;&gt;"",COUNTIFS(node!$C$2:$C$500,"="&amp;A426, node!$C$2:$C$500,"&lt;&gt;"&amp;""),"")</f>
        <v/>
      </c>
      <c r="E426" s="62" t="str">
        <f>IF(A426&lt;&gt;"",SUMIFS(node!$F$2:$F$500, node!$C$2:$C$500,"="&amp;A426, node!$C$2:$C$500,"&lt;&gt;"&amp;"")/(B426*D426),"")</f>
        <v/>
      </c>
      <c r="F426" s="77" t="str">
        <f>IF(A426&lt;&gt;"",SUMIFS(node!$H$2:$H$500, node!$C$2:$C$500,"="&amp;A426, node!$C$2:$C$500,"&lt;&gt;"&amp;"")/(C426*D426),"")</f>
        <v/>
      </c>
      <c r="G426" s="75" t="str">
        <f>IF(A426&lt;&gt;"",SUMIFS(deployment!$F$2:$F$500, deployment!$D$2:$D$500,"="&amp;A426, deployment!$D$2:$D$500,"&lt;&gt;"&amp;""),"")</f>
        <v/>
      </c>
      <c r="H426" s="12" t="str">
        <f>IF(A426&lt;&gt;"",SUMIFS(deployment!$G$2:$G$500, deployment!$D$2:$D$500,"="&amp;A426, deployment!$D$2:$D$500,"&lt;&gt;"&amp;""),"")</f>
        <v/>
      </c>
      <c r="I426" s="13" t="str">
        <f>IF(A426&lt;&gt;"",SUMIFS(deployment!$H$2:$H$500, deployment!$D$2:$D$500,"="&amp;A426, deployment!$D$2:$D$500,"&lt;&gt;"&amp;""),"")</f>
        <v/>
      </c>
      <c r="J426" s="15" t="str">
        <f>IF(A426&lt;&gt;"",SUMIFS(deployment!$I$2:$I$500, deployment!$D$2:$D$500,"="&amp;A426, deployment!$D$2:$D$500,"&lt;&gt;"&amp;""),"")</f>
        <v/>
      </c>
      <c r="K426" s="43" t="str">
        <f>IF(A426&lt;&gt;"",SUMIFS(deployment!$J$2:$J$500, deployment!$D$2:$D$500,"="&amp;A426, deployment!$D$2:$D$500,"&lt;&gt;"&amp;""),"")</f>
        <v/>
      </c>
      <c r="L426" s="43" t="str">
        <f>IF(A426&lt;&gt;"",SUMIFS(deployment!$K$2:$K$500, deployment!$D$2:$D$500,"="&amp;A426, deployment!$D$2:$D$500,"&lt;&gt;"&amp;""),"")</f>
        <v/>
      </c>
      <c r="M426" s="43" t="str">
        <f>IF(A426&lt;&gt;"",SUMIFS(deployment!$L$2:$L$500, deployment!$D$2:$D$500,"="&amp;A426, deployment!$D$2:$D$500,"&lt;&gt;"&amp;""),"")</f>
        <v/>
      </c>
      <c r="N426" s="43" t="str">
        <f>IF(A426&lt;&gt;"",SUMIFS(deployment!$M$2:$M$500, deployment!$D$2:$D$500,"="&amp;A426, deployment!$D$2:$D$500,"&lt;&gt;"&amp;""),"")</f>
        <v/>
      </c>
      <c r="O426" s="63"/>
      <c r="P426" s="64" t="str">
        <f t="shared" si="66"/>
        <v/>
      </c>
      <c r="Q426" s="64" t="str">
        <f t="shared" si="67"/>
        <v/>
      </c>
      <c r="R426" s="11" t="str">
        <f t="shared" si="68"/>
        <v/>
      </c>
      <c r="S426" s="11" t="str">
        <f t="shared" si="69"/>
        <v/>
      </c>
      <c r="T426" s="11" t="str">
        <f t="shared" si="70"/>
        <v/>
      </c>
      <c r="U426" s="11" t="str">
        <f t="shared" si="71"/>
        <v/>
      </c>
      <c r="V426" s="11" t="str">
        <f t="shared" si="72"/>
        <v/>
      </c>
      <c r="W426" s="11" t="str">
        <f t="shared" si="73"/>
        <v/>
      </c>
      <c r="X426" s="65" t="str">
        <f t="shared" si="74"/>
        <v/>
      </c>
      <c r="Y426" s="66" t="str">
        <f t="shared" si="75"/>
        <v/>
      </c>
      <c r="Z426" s="67" t="str">
        <f t="shared" si="76"/>
        <v/>
      </c>
      <c r="AA426" s="68" t="str">
        <f>IF(A426&lt;&gt;"", _xlfn.XLOOKUP(A426, node!$C$2:$C$500, node!$J$2:$J$500)*D426/O426, "")</f>
        <v/>
      </c>
      <c r="AB426" s="69" t="str">
        <f>IF(A426&lt;&gt;"", _xlfn.XLOOKUP(A426, node!$C$2:$C$500, node!$K$2:$K$500)*D426/O426, "")</f>
        <v/>
      </c>
      <c r="AC426" s="72" t="str">
        <f>IF(A426&lt;&gt;"",SUMIFS(node!$L$2:$L$500, node!$C$2:$C$500,"="&amp;A426, deployment!$C$2:$C$500,"&lt;&gt;"&amp;""),"")</f>
        <v/>
      </c>
      <c r="AD426" s="72" t="str">
        <f>IF(A426&lt;&gt;"",SUMIFS(node!$M$2:$M$500, node!$C$2:$C$500,"="&amp;A426, deployment!$C$2:$C$500,"&lt;&gt;"&amp;""),"")</f>
        <v/>
      </c>
    </row>
    <row r="427" spans="1:30" ht="15.75" customHeight="1" x14ac:dyDescent="0.25">
      <c r="A427" s="58" t="str">
        <f>IF(ISNONTEXT(node_raw[[#This Row],[Column2]]), "", node_raw[[#This Row],[Column2]])</f>
        <v/>
      </c>
      <c r="B427" s="60" t="str">
        <f>IF(A427&lt;&gt;"", _xlfn.XLOOKUP(A427, node!$C$2:$C$500, node!$D$2:$D$500), "")</f>
        <v/>
      </c>
      <c r="C427" s="61" t="str">
        <f>IF(A427&lt;&gt;"", _xlfn.XLOOKUP(A427, node!$C$2:$C$500, node!$E$2:$E$500), "")</f>
        <v/>
      </c>
      <c r="D427" s="61" t="str">
        <f>IF(A427&lt;&gt;"",COUNTIFS(node!$C$2:$C$500,"="&amp;A427, node!$C$2:$C$500,"&lt;&gt;"&amp;""),"")</f>
        <v/>
      </c>
      <c r="E427" s="62" t="str">
        <f>IF(A427&lt;&gt;"",SUMIFS(node!$F$2:$F$500, node!$C$2:$C$500,"="&amp;A427, node!$C$2:$C$500,"&lt;&gt;"&amp;"")/(B427*D427),"")</f>
        <v/>
      </c>
      <c r="F427" s="77" t="str">
        <f>IF(A427&lt;&gt;"",SUMIFS(node!$H$2:$H$500, node!$C$2:$C$500,"="&amp;A427, node!$C$2:$C$500,"&lt;&gt;"&amp;"")/(C427*D427),"")</f>
        <v/>
      </c>
      <c r="G427" s="75" t="str">
        <f>IF(A427&lt;&gt;"",SUMIFS(deployment!$F$2:$F$500, deployment!$D$2:$D$500,"="&amp;A427, deployment!$D$2:$D$500,"&lt;&gt;"&amp;""),"")</f>
        <v/>
      </c>
      <c r="H427" s="12" t="str">
        <f>IF(A427&lt;&gt;"",SUMIFS(deployment!$G$2:$G$500, deployment!$D$2:$D$500,"="&amp;A427, deployment!$D$2:$D$500,"&lt;&gt;"&amp;""),"")</f>
        <v/>
      </c>
      <c r="I427" s="13" t="str">
        <f>IF(A427&lt;&gt;"",SUMIFS(deployment!$H$2:$H$500, deployment!$D$2:$D$500,"="&amp;A427, deployment!$D$2:$D$500,"&lt;&gt;"&amp;""),"")</f>
        <v/>
      </c>
      <c r="J427" s="15" t="str">
        <f>IF(A427&lt;&gt;"",SUMIFS(deployment!$I$2:$I$500, deployment!$D$2:$D$500,"="&amp;A427, deployment!$D$2:$D$500,"&lt;&gt;"&amp;""),"")</f>
        <v/>
      </c>
      <c r="K427" s="43" t="str">
        <f>IF(A427&lt;&gt;"",SUMIFS(deployment!$J$2:$J$500, deployment!$D$2:$D$500,"="&amp;A427, deployment!$D$2:$D$500,"&lt;&gt;"&amp;""),"")</f>
        <v/>
      </c>
      <c r="L427" s="43" t="str">
        <f>IF(A427&lt;&gt;"",SUMIFS(deployment!$K$2:$K$500, deployment!$D$2:$D$500,"="&amp;A427, deployment!$D$2:$D$500,"&lt;&gt;"&amp;""),"")</f>
        <v/>
      </c>
      <c r="M427" s="43" t="str">
        <f>IF(A427&lt;&gt;"",SUMIFS(deployment!$L$2:$L$500, deployment!$D$2:$D$500,"="&amp;A427, deployment!$D$2:$D$500,"&lt;&gt;"&amp;""),"")</f>
        <v/>
      </c>
      <c r="N427" s="43" t="str">
        <f>IF(A427&lt;&gt;"",SUMIFS(deployment!$M$2:$M$500, deployment!$D$2:$D$500,"="&amp;A427, deployment!$D$2:$D$500,"&lt;&gt;"&amp;""),"")</f>
        <v/>
      </c>
      <c r="O427" s="63"/>
      <c r="P427" s="64" t="str">
        <f t="shared" si="66"/>
        <v/>
      </c>
      <c r="Q427" s="64" t="str">
        <f t="shared" si="67"/>
        <v/>
      </c>
      <c r="R427" s="11" t="str">
        <f t="shared" si="68"/>
        <v/>
      </c>
      <c r="S427" s="11" t="str">
        <f t="shared" si="69"/>
        <v/>
      </c>
      <c r="T427" s="11" t="str">
        <f t="shared" si="70"/>
        <v/>
      </c>
      <c r="U427" s="11" t="str">
        <f t="shared" si="71"/>
        <v/>
      </c>
      <c r="V427" s="11" t="str">
        <f t="shared" si="72"/>
        <v/>
      </c>
      <c r="W427" s="11" t="str">
        <f t="shared" si="73"/>
        <v/>
      </c>
      <c r="X427" s="65" t="str">
        <f t="shared" si="74"/>
        <v/>
      </c>
      <c r="Y427" s="66" t="str">
        <f t="shared" si="75"/>
        <v/>
      </c>
      <c r="Z427" s="67" t="str">
        <f t="shared" si="76"/>
        <v/>
      </c>
      <c r="AA427" s="68" t="str">
        <f>IF(A427&lt;&gt;"", _xlfn.XLOOKUP(A427, node!$C$2:$C$500, node!$J$2:$J$500)*D427/O427, "")</f>
        <v/>
      </c>
      <c r="AB427" s="69" t="str">
        <f>IF(A427&lt;&gt;"", _xlfn.XLOOKUP(A427, node!$C$2:$C$500, node!$K$2:$K$500)*D427/O427, "")</f>
        <v/>
      </c>
      <c r="AC427" s="72" t="str">
        <f>IF(A427&lt;&gt;"",SUMIFS(node!$L$2:$L$500, node!$C$2:$C$500,"="&amp;A427, deployment!$C$2:$C$500,"&lt;&gt;"&amp;""),"")</f>
        <v/>
      </c>
      <c r="AD427" s="72" t="str">
        <f>IF(A427&lt;&gt;"",SUMIFS(node!$M$2:$M$500, node!$C$2:$C$500,"="&amp;A427, deployment!$C$2:$C$500,"&lt;&gt;"&amp;""),"")</f>
        <v/>
      </c>
    </row>
    <row r="428" spans="1:30" ht="15.75" customHeight="1" x14ac:dyDescent="0.25">
      <c r="A428" s="58" t="str">
        <f>IF(ISNONTEXT(node_raw[[#This Row],[Column2]]), "", node_raw[[#This Row],[Column2]])</f>
        <v/>
      </c>
      <c r="B428" s="60" t="str">
        <f>IF(A428&lt;&gt;"", _xlfn.XLOOKUP(A428, node!$C$2:$C$500, node!$D$2:$D$500), "")</f>
        <v/>
      </c>
      <c r="C428" s="61" t="str">
        <f>IF(A428&lt;&gt;"", _xlfn.XLOOKUP(A428, node!$C$2:$C$500, node!$E$2:$E$500), "")</f>
        <v/>
      </c>
      <c r="D428" s="61" t="str">
        <f>IF(A428&lt;&gt;"",COUNTIFS(node!$C$2:$C$500,"="&amp;A428, node!$C$2:$C$500,"&lt;&gt;"&amp;""),"")</f>
        <v/>
      </c>
      <c r="E428" s="62" t="str">
        <f>IF(A428&lt;&gt;"",SUMIFS(node!$F$2:$F$500, node!$C$2:$C$500,"="&amp;A428, node!$C$2:$C$500,"&lt;&gt;"&amp;"")/(B428*D428),"")</f>
        <v/>
      </c>
      <c r="F428" s="77" t="str">
        <f>IF(A428&lt;&gt;"",SUMIFS(node!$H$2:$H$500, node!$C$2:$C$500,"="&amp;A428, node!$C$2:$C$500,"&lt;&gt;"&amp;"")/(C428*D428),"")</f>
        <v/>
      </c>
      <c r="G428" s="75" t="str">
        <f>IF(A428&lt;&gt;"",SUMIFS(deployment!$F$2:$F$500, deployment!$D$2:$D$500,"="&amp;A428, deployment!$D$2:$D$500,"&lt;&gt;"&amp;""),"")</f>
        <v/>
      </c>
      <c r="H428" s="12" t="str">
        <f>IF(A428&lt;&gt;"",SUMIFS(deployment!$G$2:$G$500, deployment!$D$2:$D$500,"="&amp;A428, deployment!$D$2:$D$500,"&lt;&gt;"&amp;""),"")</f>
        <v/>
      </c>
      <c r="I428" s="13" t="str">
        <f>IF(A428&lt;&gt;"",SUMIFS(deployment!$H$2:$H$500, deployment!$D$2:$D$500,"="&amp;A428, deployment!$D$2:$D$500,"&lt;&gt;"&amp;""),"")</f>
        <v/>
      </c>
      <c r="J428" s="15" t="str">
        <f>IF(A428&lt;&gt;"",SUMIFS(deployment!$I$2:$I$500, deployment!$D$2:$D$500,"="&amp;A428, deployment!$D$2:$D$500,"&lt;&gt;"&amp;""),"")</f>
        <v/>
      </c>
      <c r="K428" s="43" t="str">
        <f>IF(A428&lt;&gt;"",SUMIFS(deployment!$J$2:$J$500, deployment!$D$2:$D$500,"="&amp;A428, deployment!$D$2:$D$500,"&lt;&gt;"&amp;""),"")</f>
        <v/>
      </c>
      <c r="L428" s="43" t="str">
        <f>IF(A428&lt;&gt;"",SUMIFS(deployment!$K$2:$K$500, deployment!$D$2:$D$500,"="&amp;A428, deployment!$D$2:$D$500,"&lt;&gt;"&amp;""),"")</f>
        <v/>
      </c>
      <c r="M428" s="43" t="str">
        <f>IF(A428&lt;&gt;"",SUMIFS(deployment!$L$2:$L$500, deployment!$D$2:$D$500,"="&amp;A428, deployment!$D$2:$D$500,"&lt;&gt;"&amp;""),"")</f>
        <v/>
      </c>
      <c r="N428" s="43" t="str">
        <f>IF(A428&lt;&gt;"",SUMIFS(deployment!$M$2:$M$500, deployment!$D$2:$D$500,"="&amp;A428, deployment!$D$2:$D$500,"&lt;&gt;"&amp;""),"")</f>
        <v/>
      </c>
      <c r="O428" s="63"/>
      <c r="P428" s="64" t="str">
        <f t="shared" si="66"/>
        <v/>
      </c>
      <c r="Q428" s="64" t="str">
        <f t="shared" si="67"/>
        <v/>
      </c>
      <c r="R428" s="11" t="str">
        <f t="shared" si="68"/>
        <v/>
      </c>
      <c r="S428" s="11" t="str">
        <f t="shared" si="69"/>
        <v/>
      </c>
      <c r="T428" s="11" t="str">
        <f t="shared" si="70"/>
        <v/>
      </c>
      <c r="U428" s="11" t="str">
        <f t="shared" si="71"/>
        <v/>
      </c>
      <c r="V428" s="11" t="str">
        <f t="shared" si="72"/>
        <v/>
      </c>
      <c r="W428" s="11" t="str">
        <f t="shared" si="73"/>
        <v/>
      </c>
      <c r="X428" s="65" t="str">
        <f t="shared" si="74"/>
        <v/>
      </c>
      <c r="Y428" s="66" t="str">
        <f t="shared" si="75"/>
        <v/>
      </c>
      <c r="Z428" s="67" t="str">
        <f t="shared" si="76"/>
        <v/>
      </c>
      <c r="AA428" s="68" t="str">
        <f>IF(A428&lt;&gt;"", _xlfn.XLOOKUP(A428, node!$C$2:$C$500, node!$J$2:$J$500)*D428/O428, "")</f>
        <v/>
      </c>
      <c r="AB428" s="69" t="str">
        <f>IF(A428&lt;&gt;"", _xlfn.XLOOKUP(A428, node!$C$2:$C$500, node!$K$2:$K$500)*D428/O428, "")</f>
        <v/>
      </c>
      <c r="AC428" s="72" t="str">
        <f>IF(A428&lt;&gt;"",SUMIFS(node!$L$2:$L$500, node!$C$2:$C$500,"="&amp;A428, deployment!$C$2:$C$500,"&lt;&gt;"&amp;""),"")</f>
        <v/>
      </c>
      <c r="AD428" s="72" t="str">
        <f>IF(A428&lt;&gt;"",SUMIFS(node!$M$2:$M$500, node!$C$2:$C$500,"="&amp;A428, deployment!$C$2:$C$500,"&lt;&gt;"&amp;""),"")</f>
        <v/>
      </c>
    </row>
    <row r="429" spans="1:30" ht="15.75" customHeight="1" x14ac:dyDescent="0.25">
      <c r="A429" s="58" t="str">
        <f>IF(ISNONTEXT(node_raw[[#This Row],[Column2]]), "", node_raw[[#This Row],[Column2]])</f>
        <v/>
      </c>
      <c r="B429" s="60" t="str">
        <f>IF(A429&lt;&gt;"", _xlfn.XLOOKUP(A429, node!$C$2:$C$500, node!$D$2:$D$500), "")</f>
        <v/>
      </c>
      <c r="C429" s="61" t="str">
        <f>IF(A429&lt;&gt;"", _xlfn.XLOOKUP(A429, node!$C$2:$C$500, node!$E$2:$E$500), "")</f>
        <v/>
      </c>
      <c r="D429" s="61" t="str">
        <f>IF(A429&lt;&gt;"",COUNTIFS(node!$C$2:$C$500,"="&amp;A429, node!$C$2:$C$500,"&lt;&gt;"&amp;""),"")</f>
        <v/>
      </c>
      <c r="E429" s="62" t="str">
        <f>IF(A429&lt;&gt;"",SUMIFS(node!$F$2:$F$500, node!$C$2:$C$500,"="&amp;A429, node!$C$2:$C$500,"&lt;&gt;"&amp;"")/(B429*D429),"")</f>
        <v/>
      </c>
      <c r="F429" s="77" t="str">
        <f>IF(A429&lt;&gt;"",SUMIFS(node!$H$2:$H$500, node!$C$2:$C$500,"="&amp;A429, node!$C$2:$C$500,"&lt;&gt;"&amp;"")/(C429*D429),"")</f>
        <v/>
      </c>
      <c r="G429" s="75" t="str">
        <f>IF(A429&lt;&gt;"",SUMIFS(deployment!$F$2:$F$500, deployment!$D$2:$D$500,"="&amp;A429, deployment!$D$2:$D$500,"&lt;&gt;"&amp;""),"")</f>
        <v/>
      </c>
      <c r="H429" s="12" t="str">
        <f>IF(A429&lt;&gt;"",SUMIFS(deployment!$G$2:$G$500, deployment!$D$2:$D$500,"="&amp;A429, deployment!$D$2:$D$500,"&lt;&gt;"&amp;""),"")</f>
        <v/>
      </c>
      <c r="I429" s="13" t="str">
        <f>IF(A429&lt;&gt;"",SUMIFS(deployment!$H$2:$H$500, deployment!$D$2:$D$500,"="&amp;A429, deployment!$D$2:$D$500,"&lt;&gt;"&amp;""),"")</f>
        <v/>
      </c>
      <c r="J429" s="15" t="str">
        <f>IF(A429&lt;&gt;"",SUMIFS(deployment!$I$2:$I$500, deployment!$D$2:$D$500,"="&amp;A429, deployment!$D$2:$D$500,"&lt;&gt;"&amp;""),"")</f>
        <v/>
      </c>
      <c r="K429" s="43" t="str">
        <f>IF(A429&lt;&gt;"",SUMIFS(deployment!$J$2:$J$500, deployment!$D$2:$D$500,"="&amp;A429, deployment!$D$2:$D$500,"&lt;&gt;"&amp;""),"")</f>
        <v/>
      </c>
      <c r="L429" s="43" t="str">
        <f>IF(A429&lt;&gt;"",SUMIFS(deployment!$K$2:$K$500, deployment!$D$2:$D$500,"="&amp;A429, deployment!$D$2:$D$500,"&lt;&gt;"&amp;""),"")</f>
        <v/>
      </c>
      <c r="M429" s="43" t="str">
        <f>IF(A429&lt;&gt;"",SUMIFS(deployment!$L$2:$L$500, deployment!$D$2:$D$500,"="&amp;A429, deployment!$D$2:$D$500,"&lt;&gt;"&amp;""),"")</f>
        <v/>
      </c>
      <c r="N429" s="43" t="str">
        <f>IF(A429&lt;&gt;"",SUMIFS(deployment!$M$2:$M$500, deployment!$D$2:$D$500,"="&amp;A429, deployment!$D$2:$D$500,"&lt;&gt;"&amp;""),"")</f>
        <v/>
      </c>
      <c r="O429" s="63"/>
      <c r="P429" s="64" t="str">
        <f t="shared" si="66"/>
        <v/>
      </c>
      <c r="Q429" s="64" t="str">
        <f t="shared" si="67"/>
        <v/>
      </c>
      <c r="R429" s="11" t="str">
        <f t="shared" si="68"/>
        <v/>
      </c>
      <c r="S429" s="11" t="str">
        <f t="shared" si="69"/>
        <v/>
      </c>
      <c r="T429" s="11" t="str">
        <f t="shared" si="70"/>
        <v/>
      </c>
      <c r="U429" s="11" t="str">
        <f t="shared" si="71"/>
        <v/>
      </c>
      <c r="V429" s="11" t="str">
        <f t="shared" si="72"/>
        <v/>
      </c>
      <c r="W429" s="11" t="str">
        <f t="shared" si="73"/>
        <v/>
      </c>
      <c r="X429" s="65" t="str">
        <f t="shared" si="74"/>
        <v/>
      </c>
      <c r="Y429" s="66" t="str">
        <f t="shared" si="75"/>
        <v/>
      </c>
      <c r="Z429" s="67" t="str">
        <f t="shared" si="76"/>
        <v/>
      </c>
      <c r="AA429" s="68" t="str">
        <f>IF(A429&lt;&gt;"", _xlfn.XLOOKUP(A429, node!$C$2:$C$500, node!$J$2:$J$500)*D429/O429, "")</f>
        <v/>
      </c>
      <c r="AB429" s="69" t="str">
        <f>IF(A429&lt;&gt;"", _xlfn.XLOOKUP(A429, node!$C$2:$C$500, node!$K$2:$K$500)*D429/O429, "")</f>
        <v/>
      </c>
      <c r="AC429" s="72" t="str">
        <f>IF(A429&lt;&gt;"",SUMIFS(node!$L$2:$L$500, node!$C$2:$C$500,"="&amp;A429, deployment!$C$2:$C$500,"&lt;&gt;"&amp;""),"")</f>
        <v/>
      </c>
      <c r="AD429" s="72" t="str">
        <f>IF(A429&lt;&gt;"",SUMIFS(node!$M$2:$M$500, node!$C$2:$C$500,"="&amp;A429, deployment!$C$2:$C$500,"&lt;&gt;"&amp;""),"")</f>
        <v/>
      </c>
    </row>
    <row r="430" spans="1:30" ht="15.75" customHeight="1" x14ac:dyDescent="0.25">
      <c r="A430" s="58" t="str">
        <f>IF(ISNONTEXT(node_raw[[#This Row],[Column2]]), "", node_raw[[#This Row],[Column2]])</f>
        <v/>
      </c>
      <c r="B430" s="60" t="str">
        <f>IF(A430&lt;&gt;"", _xlfn.XLOOKUP(A430, node!$C$2:$C$500, node!$D$2:$D$500), "")</f>
        <v/>
      </c>
      <c r="C430" s="61" t="str">
        <f>IF(A430&lt;&gt;"", _xlfn.XLOOKUP(A430, node!$C$2:$C$500, node!$E$2:$E$500), "")</f>
        <v/>
      </c>
      <c r="D430" s="61" t="str">
        <f>IF(A430&lt;&gt;"",COUNTIFS(node!$C$2:$C$500,"="&amp;A430, node!$C$2:$C$500,"&lt;&gt;"&amp;""),"")</f>
        <v/>
      </c>
      <c r="E430" s="62" t="str">
        <f>IF(A430&lt;&gt;"",SUMIFS(node!$F$2:$F$500, node!$C$2:$C$500,"="&amp;A430, node!$C$2:$C$500,"&lt;&gt;"&amp;"")/(B430*D430),"")</f>
        <v/>
      </c>
      <c r="F430" s="77" t="str">
        <f>IF(A430&lt;&gt;"",SUMIFS(node!$H$2:$H$500, node!$C$2:$C$500,"="&amp;A430, node!$C$2:$C$500,"&lt;&gt;"&amp;"")/(C430*D430),"")</f>
        <v/>
      </c>
      <c r="G430" s="75" t="str">
        <f>IF(A430&lt;&gt;"",SUMIFS(deployment!$F$2:$F$500, deployment!$D$2:$D$500,"="&amp;A430, deployment!$D$2:$D$500,"&lt;&gt;"&amp;""),"")</f>
        <v/>
      </c>
      <c r="H430" s="12" t="str">
        <f>IF(A430&lt;&gt;"",SUMIFS(deployment!$G$2:$G$500, deployment!$D$2:$D$500,"="&amp;A430, deployment!$D$2:$D$500,"&lt;&gt;"&amp;""),"")</f>
        <v/>
      </c>
      <c r="I430" s="13" t="str">
        <f>IF(A430&lt;&gt;"",SUMIFS(deployment!$H$2:$H$500, deployment!$D$2:$D$500,"="&amp;A430, deployment!$D$2:$D$500,"&lt;&gt;"&amp;""),"")</f>
        <v/>
      </c>
      <c r="J430" s="15" t="str">
        <f>IF(A430&lt;&gt;"",SUMIFS(deployment!$I$2:$I$500, deployment!$D$2:$D$500,"="&amp;A430, deployment!$D$2:$D$500,"&lt;&gt;"&amp;""),"")</f>
        <v/>
      </c>
      <c r="K430" s="43" t="str">
        <f>IF(A430&lt;&gt;"",SUMIFS(deployment!$J$2:$J$500, deployment!$D$2:$D$500,"="&amp;A430, deployment!$D$2:$D$500,"&lt;&gt;"&amp;""),"")</f>
        <v/>
      </c>
      <c r="L430" s="43" t="str">
        <f>IF(A430&lt;&gt;"",SUMIFS(deployment!$K$2:$K$500, deployment!$D$2:$D$500,"="&amp;A430, deployment!$D$2:$D$500,"&lt;&gt;"&amp;""),"")</f>
        <v/>
      </c>
      <c r="M430" s="43" t="str">
        <f>IF(A430&lt;&gt;"",SUMIFS(deployment!$L$2:$L$500, deployment!$D$2:$D$500,"="&amp;A430, deployment!$D$2:$D$500,"&lt;&gt;"&amp;""),"")</f>
        <v/>
      </c>
      <c r="N430" s="43" t="str">
        <f>IF(A430&lt;&gt;"",SUMIFS(deployment!$M$2:$M$500, deployment!$D$2:$D$500,"="&amp;A430, deployment!$D$2:$D$500,"&lt;&gt;"&amp;""),"")</f>
        <v/>
      </c>
      <c r="O430" s="63"/>
      <c r="P430" s="64" t="str">
        <f t="shared" si="66"/>
        <v/>
      </c>
      <c r="Q430" s="64" t="str">
        <f t="shared" si="67"/>
        <v/>
      </c>
      <c r="R430" s="11" t="str">
        <f t="shared" si="68"/>
        <v/>
      </c>
      <c r="S430" s="11" t="str">
        <f t="shared" si="69"/>
        <v/>
      </c>
      <c r="T430" s="11" t="str">
        <f t="shared" si="70"/>
        <v/>
      </c>
      <c r="U430" s="11" t="str">
        <f t="shared" si="71"/>
        <v/>
      </c>
      <c r="V430" s="11" t="str">
        <f t="shared" si="72"/>
        <v/>
      </c>
      <c r="W430" s="11" t="str">
        <f t="shared" si="73"/>
        <v/>
      </c>
      <c r="X430" s="65" t="str">
        <f t="shared" si="74"/>
        <v/>
      </c>
      <c r="Y430" s="66" t="str">
        <f t="shared" si="75"/>
        <v/>
      </c>
      <c r="Z430" s="67" t="str">
        <f t="shared" si="76"/>
        <v/>
      </c>
      <c r="AA430" s="68" t="str">
        <f>IF(A430&lt;&gt;"", _xlfn.XLOOKUP(A430, node!$C$2:$C$500, node!$J$2:$J$500)*D430/O430, "")</f>
        <v/>
      </c>
      <c r="AB430" s="69" t="str">
        <f>IF(A430&lt;&gt;"", _xlfn.XLOOKUP(A430, node!$C$2:$C$500, node!$K$2:$K$500)*D430/O430, "")</f>
        <v/>
      </c>
      <c r="AC430" s="72" t="str">
        <f>IF(A430&lt;&gt;"",SUMIFS(node!$L$2:$L$500, node!$C$2:$C$500,"="&amp;A430, deployment!$C$2:$C$500,"&lt;&gt;"&amp;""),"")</f>
        <v/>
      </c>
      <c r="AD430" s="72" t="str">
        <f>IF(A430&lt;&gt;"",SUMIFS(node!$M$2:$M$500, node!$C$2:$C$500,"="&amp;A430, deployment!$C$2:$C$500,"&lt;&gt;"&amp;""),"")</f>
        <v/>
      </c>
    </row>
    <row r="431" spans="1:30" ht="15.75" customHeight="1" x14ac:dyDescent="0.25">
      <c r="A431" s="58" t="str">
        <f>IF(ISNONTEXT(node_raw[[#This Row],[Column2]]), "", node_raw[[#This Row],[Column2]])</f>
        <v/>
      </c>
      <c r="B431" s="60" t="str">
        <f>IF(A431&lt;&gt;"", _xlfn.XLOOKUP(A431, node!$C$2:$C$500, node!$D$2:$D$500), "")</f>
        <v/>
      </c>
      <c r="C431" s="61" t="str">
        <f>IF(A431&lt;&gt;"", _xlfn.XLOOKUP(A431, node!$C$2:$C$500, node!$E$2:$E$500), "")</f>
        <v/>
      </c>
      <c r="D431" s="61" t="str">
        <f>IF(A431&lt;&gt;"",COUNTIFS(node!$C$2:$C$500,"="&amp;A431, node!$C$2:$C$500,"&lt;&gt;"&amp;""),"")</f>
        <v/>
      </c>
      <c r="E431" s="62" t="str">
        <f>IF(A431&lt;&gt;"",SUMIFS(node!$F$2:$F$500, node!$C$2:$C$500,"="&amp;A431, node!$C$2:$C$500,"&lt;&gt;"&amp;"")/(B431*D431),"")</f>
        <v/>
      </c>
      <c r="F431" s="77" t="str">
        <f>IF(A431&lt;&gt;"",SUMIFS(node!$H$2:$H$500, node!$C$2:$C$500,"="&amp;A431, node!$C$2:$C$500,"&lt;&gt;"&amp;"")/(C431*D431),"")</f>
        <v/>
      </c>
      <c r="G431" s="75" t="str">
        <f>IF(A431&lt;&gt;"",SUMIFS(deployment!$F$2:$F$500, deployment!$D$2:$D$500,"="&amp;A431, deployment!$D$2:$D$500,"&lt;&gt;"&amp;""),"")</f>
        <v/>
      </c>
      <c r="H431" s="12" t="str">
        <f>IF(A431&lt;&gt;"",SUMIFS(deployment!$G$2:$G$500, deployment!$D$2:$D$500,"="&amp;A431, deployment!$D$2:$D$500,"&lt;&gt;"&amp;""),"")</f>
        <v/>
      </c>
      <c r="I431" s="13" t="str">
        <f>IF(A431&lt;&gt;"",SUMIFS(deployment!$H$2:$H$500, deployment!$D$2:$D$500,"="&amp;A431, deployment!$D$2:$D$500,"&lt;&gt;"&amp;""),"")</f>
        <v/>
      </c>
      <c r="J431" s="15" t="str">
        <f>IF(A431&lt;&gt;"",SUMIFS(deployment!$I$2:$I$500, deployment!$D$2:$D$500,"="&amp;A431, deployment!$D$2:$D$500,"&lt;&gt;"&amp;""),"")</f>
        <v/>
      </c>
      <c r="K431" s="43" t="str">
        <f>IF(A431&lt;&gt;"",SUMIFS(deployment!$J$2:$J$500, deployment!$D$2:$D$500,"="&amp;A431, deployment!$D$2:$D$500,"&lt;&gt;"&amp;""),"")</f>
        <v/>
      </c>
      <c r="L431" s="43" t="str">
        <f>IF(A431&lt;&gt;"",SUMIFS(deployment!$K$2:$K$500, deployment!$D$2:$D$500,"="&amp;A431, deployment!$D$2:$D$500,"&lt;&gt;"&amp;""),"")</f>
        <v/>
      </c>
      <c r="M431" s="43" t="str">
        <f>IF(A431&lt;&gt;"",SUMIFS(deployment!$L$2:$L$500, deployment!$D$2:$D$500,"="&amp;A431, deployment!$D$2:$D$500,"&lt;&gt;"&amp;""),"")</f>
        <v/>
      </c>
      <c r="N431" s="43" t="str">
        <f>IF(A431&lt;&gt;"",SUMIFS(deployment!$M$2:$M$500, deployment!$D$2:$D$500,"="&amp;A431, deployment!$D$2:$D$500,"&lt;&gt;"&amp;""),"")</f>
        <v/>
      </c>
      <c r="O431" s="63"/>
      <c r="P431" s="64" t="str">
        <f t="shared" si="66"/>
        <v/>
      </c>
      <c r="Q431" s="64" t="str">
        <f t="shared" si="67"/>
        <v/>
      </c>
      <c r="R431" s="11" t="str">
        <f t="shared" si="68"/>
        <v/>
      </c>
      <c r="S431" s="11" t="str">
        <f t="shared" si="69"/>
        <v/>
      </c>
      <c r="T431" s="11" t="str">
        <f t="shared" si="70"/>
        <v/>
      </c>
      <c r="U431" s="11" t="str">
        <f t="shared" si="71"/>
        <v/>
      </c>
      <c r="V431" s="11" t="str">
        <f t="shared" si="72"/>
        <v/>
      </c>
      <c r="W431" s="11" t="str">
        <f t="shared" si="73"/>
        <v/>
      </c>
      <c r="X431" s="65" t="str">
        <f t="shared" si="74"/>
        <v/>
      </c>
      <c r="Y431" s="66" t="str">
        <f t="shared" si="75"/>
        <v/>
      </c>
      <c r="Z431" s="67" t="str">
        <f t="shared" si="76"/>
        <v/>
      </c>
      <c r="AA431" s="68" t="str">
        <f>IF(A431&lt;&gt;"", _xlfn.XLOOKUP(A431, node!$C$2:$C$500, node!$J$2:$J$500)*D431/O431, "")</f>
        <v/>
      </c>
      <c r="AB431" s="69" t="str">
        <f>IF(A431&lt;&gt;"", _xlfn.XLOOKUP(A431, node!$C$2:$C$500, node!$K$2:$K$500)*D431/O431, "")</f>
        <v/>
      </c>
      <c r="AC431" s="72" t="str">
        <f>IF(A431&lt;&gt;"",SUMIFS(node!$L$2:$L$500, node!$C$2:$C$500,"="&amp;A431, deployment!$C$2:$C$500,"&lt;&gt;"&amp;""),"")</f>
        <v/>
      </c>
      <c r="AD431" s="72" t="str">
        <f>IF(A431&lt;&gt;"",SUMIFS(node!$M$2:$M$500, node!$C$2:$C$500,"="&amp;A431, deployment!$C$2:$C$500,"&lt;&gt;"&amp;""),"")</f>
        <v/>
      </c>
    </row>
    <row r="432" spans="1:30" ht="15.75" customHeight="1" x14ac:dyDescent="0.25">
      <c r="A432" s="58" t="str">
        <f>IF(ISNONTEXT(node_raw[[#This Row],[Column2]]), "", node_raw[[#This Row],[Column2]])</f>
        <v/>
      </c>
      <c r="B432" s="60" t="str">
        <f>IF(A432&lt;&gt;"", _xlfn.XLOOKUP(A432, node!$C$2:$C$500, node!$D$2:$D$500), "")</f>
        <v/>
      </c>
      <c r="C432" s="61" t="str">
        <f>IF(A432&lt;&gt;"", _xlfn.XLOOKUP(A432, node!$C$2:$C$500, node!$E$2:$E$500), "")</f>
        <v/>
      </c>
      <c r="D432" s="61" t="str">
        <f>IF(A432&lt;&gt;"",COUNTIFS(node!$C$2:$C$500,"="&amp;A432, node!$C$2:$C$500,"&lt;&gt;"&amp;""),"")</f>
        <v/>
      </c>
      <c r="E432" s="62" t="str">
        <f>IF(A432&lt;&gt;"",SUMIFS(node!$F$2:$F$500, node!$C$2:$C$500,"="&amp;A432, node!$C$2:$C$500,"&lt;&gt;"&amp;"")/(B432*D432),"")</f>
        <v/>
      </c>
      <c r="F432" s="77" t="str">
        <f>IF(A432&lt;&gt;"",SUMIFS(node!$H$2:$H$500, node!$C$2:$C$500,"="&amp;A432, node!$C$2:$C$500,"&lt;&gt;"&amp;"")/(C432*D432),"")</f>
        <v/>
      </c>
      <c r="G432" s="75" t="str">
        <f>IF(A432&lt;&gt;"",SUMIFS(deployment!$F$2:$F$500, deployment!$D$2:$D$500,"="&amp;A432, deployment!$D$2:$D$500,"&lt;&gt;"&amp;""),"")</f>
        <v/>
      </c>
      <c r="H432" s="12" t="str">
        <f>IF(A432&lt;&gt;"",SUMIFS(deployment!$G$2:$G$500, deployment!$D$2:$D$500,"="&amp;A432, deployment!$D$2:$D$500,"&lt;&gt;"&amp;""),"")</f>
        <v/>
      </c>
      <c r="I432" s="13" t="str">
        <f>IF(A432&lt;&gt;"",SUMIFS(deployment!$H$2:$H$500, deployment!$D$2:$D$500,"="&amp;A432, deployment!$D$2:$D$500,"&lt;&gt;"&amp;""),"")</f>
        <v/>
      </c>
      <c r="J432" s="15" t="str">
        <f>IF(A432&lt;&gt;"",SUMIFS(deployment!$I$2:$I$500, deployment!$D$2:$D$500,"="&amp;A432, deployment!$D$2:$D$500,"&lt;&gt;"&amp;""),"")</f>
        <v/>
      </c>
      <c r="K432" s="43" t="str">
        <f>IF(A432&lt;&gt;"",SUMIFS(deployment!$J$2:$J$500, deployment!$D$2:$D$500,"="&amp;A432, deployment!$D$2:$D$500,"&lt;&gt;"&amp;""),"")</f>
        <v/>
      </c>
      <c r="L432" s="43" t="str">
        <f>IF(A432&lt;&gt;"",SUMIFS(deployment!$K$2:$K$500, deployment!$D$2:$D$500,"="&amp;A432, deployment!$D$2:$D$500,"&lt;&gt;"&amp;""),"")</f>
        <v/>
      </c>
      <c r="M432" s="43" t="str">
        <f>IF(A432&lt;&gt;"",SUMIFS(deployment!$L$2:$L$500, deployment!$D$2:$D$500,"="&amp;A432, deployment!$D$2:$D$500,"&lt;&gt;"&amp;""),"")</f>
        <v/>
      </c>
      <c r="N432" s="43" t="str">
        <f>IF(A432&lt;&gt;"",SUMIFS(deployment!$M$2:$M$500, deployment!$D$2:$D$500,"="&amp;A432, deployment!$D$2:$D$500,"&lt;&gt;"&amp;""),"")</f>
        <v/>
      </c>
      <c r="O432" s="63"/>
      <c r="P432" s="64" t="str">
        <f t="shared" si="66"/>
        <v/>
      </c>
      <c r="Q432" s="64" t="str">
        <f t="shared" si="67"/>
        <v/>
      </c>
      <c r="R432" s="11" t="str">
        <f t="shared" si="68"/>
        <v/>
      </c>
      <c r="S432" s="11" t="str">
        <f t="shared" si="69"/>
        <v/>
      </c>
      <c r="T432" s="11" t="str">
        <f t="shared" si="70"/>
        <v/>
      </c>
      <c r="U432" s="11" t="str">
        <f t="shared" si="71"/>
        <v/>
      </c>
      <c r="V432" s="11" t="str">
        <f t="shared" si="72"/>
        <v/>
      </c>
      <c r="W432" s="11" t="str">
        <f t="shared" si="73"/>
        <v/>
      </c>
      <c r="X432" s="65" t="str">
        <f t="shared" si="74"/>
        <v/>
      </c>
      <c r="Y432" s="66" t="str">
        <f t="shared" si="75"/>
        <v/>
      </c>
      <c r="Z432" s="67" t="str">
        <f t="shared" si="76"/>
        <v/>
      </c>
      <c r="AA432" s="68" t="str">
        <f>IF(A432&lt;&gt;"", _xlfn.XLOOKUP(A432, node!$C$2:$C$500, node!$J$2:$J$500)*D432/O432, "")</f>
        <v/>
      </c>
      <c r="AB432" s="69" t="str">
        <f>IF(A432&lt;&gt;"", _xlfn.XLOOKUP(A432, node!$C$2:$C$500, node!$K$2:$K$500)*D432/O432, "")</f>
        <v/>
      </c>
      <c r="AC432" s="72" t="str">
        <f>IF(A432&lt;&gt;"",SUMIFS(node!$L$2:$L$500, node!$C$2:$C$500,"="&amp;A432, deployment!$C$2:$C$500,"&lt;&gt;"&amp;""),"")</f>
        <v/>
      </c>
      <c r="AD432" s="72" t="str">
        <f>IF(A432&lt;&gt;"",SUMIFS(node!$M$2:$M$500, node!$C$2:$C$500,"="&amp;A432, deployment!$C$2:$C$500,"&lt;&gt;"&amp;""),"")</f>
        <v/>
      </c>
    </row>
    <row r="433" spans="1:30" ht="15.75" customHeight="1" x14ac:dyDescent="0.25">
      <c r="A433" s="58" t="str">
        <f>IF(ISNONTEXT(node_raw[[#This Row],[Column2]]), "", node_raw[[#This Row],[Column2]])</f>
        <v/>
      </c>
      <c r="B433" s="60" t="str">
        <f>IF(A433&lt;&gt;"", _xlfn.XLOOKUP(A433, node!$C$2:$C$500, node!$D$2:$D$500), "")</f>
        <v/>
      </c>
      <c r="C433" s="61" t="str">
        <f>IF(A433&lt;&gt;"", _xlfn.XLOOKUP(A433, node!$C$2:$C$500, node!$E$2:$E$500), "")</f>
        <v/>
      </c>
      <c r="D433" s="61" t="str">
        <f>IF(A433&lt;&gt;"",COUNTIFS(node!$C$2:$C$500,"="&amp;A433, node!$C$2:$C$500,"&lt;&gt;"&amp;""),"")</f>
        <v/>
      </c>
      <c r="E433" s="62" t="str">
        <f>IF(A433&lt;&gt;"",SUMIFS(node!$F$2:$F$500, node!$C$2:$C$500,"="&amp;A433, node!$C$2:$C$500,"&lt;&gt;"&amp;"")/(B433*D433),"")</f>
        <v/>
      </c>
      <c r="F433" s="77" t="str">
        <f>IF(A433&lt;&gt;"",SUMIFS(node!$H$2:$H$500, node!$C$2:$C$500,"="&amp;A433, node!$C$2:$C$500,"&lt;&gt;"&amp;"")/(C433*D433),"")</f>
        <v/>
      </c>
      <c r="G433" s="75" t="str">
        <f>IF(A433&lt;&gt;"",SUMIFS(deployment!$F$2:$F$500, deployment!$D$2:$D$500,"="&amp;A433, deployment!$D$2:$D$500,"&lt;&gt;"&amp;""),"")</f>
        <v/>
      </c>
      <c r="H433" s="12" t="str">
        <f>IF(A433&lt;&gt;"",SUMIFS(deployment!$G$2:$G$500, deployment!$D$2:$D$500,"="&amp;A433, deployment!$D$2:$D$500,"&lt;&gt;"&amp;""),"")</f>
        <v/>
      </c>
      <c r="I433" s="13" t="str">
        <f>IF(A433&lt;&gt;"",SUMIFS(deployment!$H$2:$H$500, deployment!$D$2:$D$500,"="&amp;A433, deployment!$D$2:$D$500,"&lt;&gt;"&amp;""),"")</f>
        <v/>
      </c>
      <c r="J433" s="15" t="str">
        <f>IF(A433&lt;&gt;"",SUMIFS(deployment!$I$2:$I$500, deployment!$D$2:$D$500,"="&amp;A433, deployment!$D$2:$D$500,"&lt;&gt;"&amp;""),"")</f>
        <v/>
      </c>
      <c r="K433" s="43" t="str">
        <f>IF(A433&lt;&gt;"",SUMIFS(deployment!$J$2:$J$500, deployment!$D$2:$D$500,"="&amp;A433, deployment!$D$2:$D$500,"&lt;&gt;"&amp;""),"")</f>
        <v/>
      </c>
      <c r="L433" s="43" t="str">
        <f>IF(A433&lt;&gt;"",SUMIFS(deployment!$K$2:$K$500, deployment!$D$2:$D$500,"="&amp;A433, deployment!$D$2:$D$500,"&lt;&gt;"&amp;""),"")</f>
        <v/>
      </c>
      <c r="M433" s="43" t="str">
        <f>IF(A433&lt;&gt;"",SUMIFS(deployment!$L$2:$L$500, deployment!$D$2:$D$500,"="&amp;A433, deployment!$D$2:$D$500,"&lt;&gt;"&amp;""),"")</f>
        <v/>
      </c>
      <c r="N433" s="43" t="str">
        <f>IF(A433&lt;&gt;"",SUMIFS(deployment!$M$2:$M$500, deployment!$D$2:$D$500,"="&amp;A433, deployment!$D$2:$D$500,"&lt;&gt;"&amp;""),"")</f>
        <v/>
      </c>
      <c r="O433" s="63"/>
      <c r="P433" s="64" t="str">
        <f t="shared" si="66"/>
        <v/>
      </c>
      <c r="Q433" s="64" t="str">
        <f t="shared" si="67"/>
        <v/>
      </c>
      <c r="R433" s="11" t="str">
        <f t="shared" si="68"/>
        <v/>
      </c>
      <c r="S433" s="11" t="str">
        <f t="shared" si="69"/>
        <v/>
      </c>
      <c r="T433" s="11" t="str">
        <f t="shared" si="70"/>
        <v/>
      </c>
      <c r="U433" s="11" t="str">
        <f t="shared" si="71"/>
        <v/>
      </c>
      <c r="V433" s="11" t="str">
        <f t="shared" si="72"/>
        <v/>
      </c>
      <c r="W433" s="11" t="str">
        <f t="shared" si="73"/>
        <v/>
      </c>
      <c r="X433" s="65" t="str">
        <f t="shared" si="74"/>
        <v/>
      </c>
      <c r="Y433" s="66" t="str">
        <f t="shared" si="75"/>
        <v/>
      </c>
      <c r="Z433" s="67" t="str">
        <f t="shared" si="76"/>
        <v/>
      </c>
      <c r="AA433" s="68" t="str">
        <f>IF(A433&lt;&gt;"", _xlfn.XLOOKUP(A433, node!$C$2:$C$500, node!$J$2:$J$500)*D433/O433, "")</f>
        <v/>
      </c>
      <c r="AB433" s="69" t="str">
        <f>IF(A433&lt;&gt;"", _xlfn.XLOOKUP(A433, node!$C$2:$C$500, node!$K$2:$K$500)*D433/O433, "")</f>
        <v/>
      </c>
      <c r="AC433" s="72" t="str">
        <f>IF(A433&lt;&gt;"",SUMIFS(node!$L$2:$L$500, node!$C$2:$C$500,"="&amp;A433, deployment!$C$2:$C$500,"&lt;&gt;"&amp;""),"")</f>
        <v/>
      </c>
      <c r="AD433" s="72" t="str">
        <f>IF(A433&lt;&gt;"",SUMIFS(node!$M$2:$M$500, node!$C$2:$C$500,"="&amp;A433, deployment!$C$2:$C$500,"&lt;&gt;"&amp;""),"")</f>
        <v/>
      </c>
    </row>
    <row r="434" spans="1:30" ht="15.75" customHeight="1" x14ac:dyDescent="0.25">
      <c r="A434" s="58" t="str">
        <f>IF(ISNONTEXT(node_raw[[#This Row],[Column2]]), "", node_raw[[#This Row],[Column2]])</f>
        <v/>
      </c>
      <c r="B434" s="60" t="str">
        <f>IF(A434&lt;&gt;"", _xlfn.XLOOKUP(A434, node!$C$2:$C$500, node!$D$2:$D$500), "")</f>
        <v/>
      </c>
      <c r="C434" s="61" t="str">
        <f>IF(A434&lt;&gt;"", _xlfn.XLOOKUP(A434, node!$C$2:$C$500, node!$E$2:$E$500), "")</f>
        <v/>
      </c>
      <c r="D434" s="61" t="str">
        <f>IF(A434&lt;&gt;"",COUNTIFS(node!$C$2:$C$500,"="&amp;A434, node!$C$2:$C$500,"&lt;&gt;"&amp;""),"")</f>
        <v/>
      </c>
      <c r="E434" s="62" t="str">
        <f>IF(A434&lt;&gt;"",SUMIFS(node!$F$2:$F$500, node!$C$2:$C$500,"="&amp;A434, node!$C$2:$C$500,"&lt;&gt;"&amp;"")/(B434*D434),"")</f>
        <v/>
      </c>
      <c r="F434" s="77" t="str">
        <f>IF(A434&lt;&gt;"",SUMIFS(node!$H$2:$H$500, node!$C$2:$C$500,"="&amp;A434, node!$C$2:$C$500,"&lt;&gt;"&amp;"")/(C434*D434),"")</f>
        <v/>
      </c>
      <c r="G434" s="75" t="str">
        <f>IF(A434&lt;&gt;"",SUMIFS(deployment!$F$2:$F$500, deployment!$D$2:$D$500,"="&amp;A434, deployment!$D$2:$D$500,"&lt;&gt;"&amp;""),"")</f>
        <v/>
      </c>
      <c r="H434" s="12" t="str">
        <f>IF(A434&lt;&gt;"",SUMIFS(deployment!$G$2:$G$500, deployment!$D$2:$D$500,"="&amp;A434, deployment!$D$2:$D$500,"&lt;&gt;"&amp;""),"")</f>
        <v/>
      </c>
      <c r="I434" s="13" t="str">
        <f>IF(A434&lt;&gt;"",SUMIFS(deployment!$H$2:$H$500, deployment!$D$2:$D$500,"="&amp;A434, deployment!$D$2:$D$500,"&lt;&gt;"&amp;""),"")</f>
        <v/>
      </c>
      <c r="J434" s="15" t="str">
        <f>IF(A434&lt;&gt;"",SUMIFS(deployment!$I$2:$I$500, deployment!$D$2:$D$500,"="&amp;A434, deployment!$D$2:$D$500,"&lt;&gt;"&amp;""),"")</f>
        <v/>
      </c>
      <c r="K434" s="43" t="str">
        <f>IF(A434&lt;&gt;"",SUMIFS(deployment!$J$2:$J$500, deployment!$D$2:$D$500,"="&amp;A434, deployment!$D$2:$D$500,"&lt;&gt;"&amp;""),"")</f>
        <v/>
      </c>
      <c r="L434" s="43" t="str">
        <f>IF(A434&lt;&gt;"",SUMIFS(deployment!$K$2:$K$500, deployment!$D$2:$D$500,"="&amp;A434, deployment!$D$2:$D$500,"&lt;&gt;"&amp;""),"")</f>
        <v/>
      </c>
      <c r="M434" s="43" t="str">
        <f>IF(A434&lt;&gt;"",SUMIFS(deployment!$L$2:$L$500, deployment!$D$2:$D$500,"="&amp;A434, deployment!$D$2:$D$500,"&lt;&gt;"&amp;""),"")</f>
        <v/>
      </c>
      <c r="N434" s="43" t="str">
        <f>IF(A434&lt;&gt;"",SUMIFS(deployment!$M$2:$M$500, deployment!$D$2:$D$500,"="&amp;A434, deployment!$D$2:$D$500,"&lt;&gt;"&amp;""),"")</f>
        <v/>
      </c>
      <c r="O434" s="63"/>
      <c r="P434" s="64" t="str">
        <f t="shared" si="66"/>
        <v/>
      </c>
      <c r="Q434" s="64" t="str">
        <f t="shared" si="67"/>
        <v/>
      </c>
      <c r="R434" s="11" t="str">
        <f t="shared" si="68"/>
        <v/>
      </c>
      <c r="S434" s="11" t="str">
        <f t="shared" si="69"/>
        <v/>
      </c>
      <c r="T434" s="11" t="str">
        <f t="shared" si="70"/>
        <v/>
      </c>
      <c r="U434" s="11" t="str">
        <f t="shared" si="71"/>
        <v/>
      </c>
      <c r="V434" s="11" t="str">
        <f t="shared" si="72"/>
        <v/>
      </c>
      <c r="W434" s="11" t="str">
        <f t="shared" si="73"/>
        <v/>
      </c>
      <c r="X434" s="65" t="str">
        <f t="shared" si="74"/>
        <v/>
      </c>
      <c r="Y434" s="66" t="str">
        <f t="shared" si="75"/>
        <v/>
      </c>
      <c r="Z434" s="67" t="str">
        <f t="shared" si="76"/>
        <v/>
      </c>
      <c r="AA434" s="68" t="str">
        <f>IF(A434&lt;&gt;"", _xlfn.XLOOKUP(A434, node!$C$2:$C$500, node!$J$2:$J$500)*D434/O434, "")</f>
        <v/>
      </c>
      <c r="AB434" s="69" t="str">
        <f>IF(A434&lt;&gt;"", _xlfn.XLOOKUP(A434, node!$C$2:$C$500, node!$K$2:$K$500)*D434/O434, "")</f>
        <v/>
      </c>
      <c r="AC434" s="72" t="str">
        <f>IF(A434&lt;&gt;"",SUMIFS(node!$L$2:$L$500, node!$C$2:$C$500,"="&amp;A434, deployment!$C$2:$C$500,"&lt;&gt;"&amp;""),"")</f>
        <v/>
      </c>
      <c r="AD434" s="72" t="str">
        <f>IF(A434&lt;&gt;"",SUMIFS(node!$M$2:$M$500, node!$C$2:$C$500,"="&amp;A434, deployment!$C$2:$C$500,"&lt;&gt;"&amp;""),"")</f>
        <v/>
      </c>
    </row>
    <row r="435" spans="1:30" ht="15.75" customHeight="1" x14ac:dyDescent="0.25">
      <c r="A435" s="58" t="str">
        <f>IF(ISNONTEXT(node_raw[[#This Row],[Column2]]), "", node_raw[[#This Row],[Column2]])</f>
        <v/>
      </c>
      <c r="B435" s="60" t="str">
        <f>IF(A435&lt;&gt;"", _xlfn.XLOOKUP(A435, node!$C$2:$C$500, node!$D$2:$D$500), "")</f>
        <v/>
      </c>
      <c r="C435" s="61" t="str">
        <f>IF(A435&lt;&gt;"", _xlfn.XLOOKUP(A435, node!$C$2:$C$500, node!$E$2:$E$500), "")</f>
        <v/>
      </c>
      <c r="D435" s="61" t="str">
        <f>IF(A435&lt;&gt;"",COUNTIFS(node!$C$2:$C$500,"="&amp;A435, node!$C$2:$C$500,"&lt;&gt;"&amp;""),"")</f>
        <v/>
      </c>
      <c r="E435" s="62" t="str">
        <f>IF(A435&lt;&gt;"",SUMIFS(node!$F$2:$F$500, node!$C$2:$C$500,"="&amp;A435, node!$C$2:$C$500,"&lt;&gt;"&amp;"")/(B435*D435),"")</f>
        <v/>
      </c>
      <c r="F435" s="77" t="str">
        <f>IF(A435&lt;&gt;"",SUMIFS(node!$H$2:$H$500, node!$C$2:$C$500,"="&amp;A435, node!$C$2:$C$500,"&lt;&gt;"&amp;"")/(C435*D435),"")</f>
        <v/>
      </c>
      <c r="G435" s="75" t="str">
        <f>IF(A435&lt;&gt;"",SUMIFS(deployment!$F$2:$F$500, deployment!$D$2:$D$500,"="&amp;A435, deployment!$D$2:$D$500,"&lt;&gt;"&amp;""),"")</f>
        <v/>
      </c>
      <c r="H435" s="12" t="str">
        <f>IF(A435&lt;&gt;"",SUMIFS(deployment!$G$2:$G$500, deployment!$D$2:$D$500,"="&amp;A435, deployment!$D$2:$D$500,"&lt;&gt;"&amp;""),"")</f>
        <v/>
      </c>
      <c r="I435" s="13" t="str">
        <f>IF(A435&lt;&gt;"",SUMIFS(deployment!$H$2:$H$500, deployment!$D$2:$D$500,"="&amp;A435, deployment!$D$2:$D$500,"&lt;&gt;"&amp;""),"")</f>
        <v/>
      </c>
      <c r="J435" s="15" t="str">
        <f>IF(A435&lt;&gt;"",SUMIFS(deployment!$I$2:$I$500, deployment!$D$2:$D$500,"="&amp;A435, deployment!$D$2:$D$500,"&lt;&gt;"&amp;""),"")</f>
        <v/>
      </c>
      <c r="K435" s="43" t="str">
        <f>IF(A435&lt;&gt;"",SUMIFS(deployment!$J$2:$J$500, deployment!$D$2:$D$500,"="&amp;A435, deployment!$D$2:$D$500,"&lt;&gt;"&amp;""),"")</f>
        <v/>
      </c>
      <c r="L435" s="43" t="str">
        <f>IF(A435&lt;&gt;"",SUMIFS(deployment!$K$2:$K$500, deployment!$D$2:$D$500,"="&amp;A435, deployment!$D$2:$D$500,"&lt;&gt;"&amp;""),"")</f>
        <v/>
      </c>
      <c r="M435" s="43" t="str">
        <f>IF(A435&lt;&gt;"",SUMIFS(deployment!$L$2:$L$500, deployment!$D$2:$D$500,"="&amp;A435, deployment!$D$2:$D$500,"&lt;&gt;"&amp;""),"")</f>
        <v/>
      </c>
      <c r="N435" s="43" t="str">
        <f>IF(A435&lt;&gt;"",SUMIFS(deployment!$M$2:$M$500, deployment!$D$2:$D$500,"="&amp;A435, deployment!$D$2:$D$500,"&lt;&gt;"&amp;""),"")</f>
        <v/>
      </c>
      <c r="O435" s="63"/>
      <c r="P435" s="64" t="str">
        <f t="shared" si="66"/>
        <v/>
      </c>
      <c r="Q435" s="64" t="str">
        <f t="shared" si="67"/>
        <v/>
      </c>
      <c r="R435" s="11" t="str">
        <f t="shared" si="68"/>
        <v/>
      </c>
      <c r="S435" s="11" t="str">
        <f t="shared" si="69"/>
        <v/>
      </c>
      <c r="T435" s="11" t="str">
        <f t="shared" si="70"/>
        <v/>
      </c>
      <c r="U435" s="11" t="str">
        <f t="shared" si="71"/>
        <v/>
      </c>
      <c r="V435" s="11" t="str">
        <f t="shared" si="72"/>
        <v/>
      </c>
      <c r="W435" s="11" t="str">
        <f t="shared" si="73"/>
        <v/>
      </c>
      <c r="X435" s="65" t="str">
        <f t="shared" si="74"/>
        <v/>
      </c>
      <c r="Y435" s="66" t="str">
        <f t="shared" si="75"/>
        <v/>
      </c>
      <c r="Z435" s="67" t="str">
        <f t="shared" si="76"/>
        <v/>
      </c>
      <c r="AA435" s="68" t="str">
        <f>IF(A435&lt;&gt;"", _xlfn.XLOOKUP(A435, node!$C$2:$C$500, node!$J$2:$J$500)*D435/O435, "")</f>
        <v/>
      </c>
      <c r="AB435" s="69" t="str">
        <f>IF(A435&lt;&gt;"", _xlfn.XLOOKUP(A435, node!$C$2:$C$500, node!$K$2:$K$500)*D435/O435, "")</f>
        <v/>
      </c>
      <c r="AC435" s="72" t="str">
        <f>IF(A435&lt;&gt;"",SUMIFS(node!$L$2:$L$500, node!$C$2:$C$500,"="&amp;A435, deployment!$C$2:$C$500,"&lt;&gt;"&amp;""),"")</f>
        <v/>
      </c>
      <c r="AD435" s="72" t="str">
        <f>IF(A435&lt;&gt;"",SUMIFS(node!$M$2:$M$500, node!$C$2:$C$500,"="&amp;A435, deployment!$C$2:$C$500,"&lt;&gt;"&amp;""),"")</f>
        <v/>
      </c>
    </row>
    <row r="436" spans="1:30" ht="15.75" customHeight="1" x14ac:dyDescent="0.25">
      <c r="A436" s="58" t="str">
        <f>IF(ISNONTEXT(node_raw[[#This Row],[Column2]]), "", node_raw[[#This Row],[Column2]])</f>
        <v/>
      </c>
      <c r="B436" s="60" t="str">
        <f>IF(A436&lt;&gt;"", _xlfn.XLOOKUP(A436, node!$C$2:$C$500, node!$D$2:$D$500), "")</f>
        <v/>
      </c>
      <c r="C436" s="61" t="str">
        <f>IF(A436&lt;&gt;"", _xlfn.XLOOKUP(A436, node!$C$2:$C$500, node!$E$2:$E$500), "")</f>
        <v/>
      </c>
      <c r="D436" s="61" t="str">
        <f>IF(A436&lt;&gt;"",COUNTIFS(node!$C$2:$C$500,"="&amp;A436, node!$C$2:$C$500,"&lt;&gt;"&amp;""),"")</f>
        <v/>
      </c>
      <c r="E436" s="62" t="str">
        <f>IF(A436&lt;&gt;"",SUMIFS(node!$F$2:$F$500, node!$C$2:$C$500,"="&amp;A436, node!$C$2:$C$500,"&lt;&gt;"&amp;"")/(B436*D436),"")</f>
        <v/>
      </c>
      <c r="F436" s="77" t="str">
        <f>IF(A436&lt;&gt;"",SUMIFS(node!$H$2:$H$500, node!$C$2:$C$500,"="&amp;A436, node!$C$2:$C$500,"&lt;&gt;"&amp;"")/(C436*D436),"")</f>
        <v/>
      </c>
      <c r="G436" s="75" t="str">
        <f>IF(A436&lt;&gt;"",SUMIFS(deployment!$F$2:$F$500, deployment!$D$2:$D$500,"="&amp;A436, deployment!$D$2:$D$500,"&lt;&gt;"&amp;""),"")</f>
        <v/>
      </c>
      <c r="H436" s="12" t="str">
        <f>IF(A436&lt;&gt;"",SUMIFS(deployment!$G$2:$G$500, deployment!$D$2:$D$500,"="&amp;A436, deployment!$D$2:$D$500,"&lt;&gt;"&amp;""),"")</f>
        <v/>
      </c>
      <c r="I436" s="13" t="str">
        <f>IF(A436&lt;&gt;"",SUMIFS(deployment!$H$2:$H$500, deployment!$D$2:$D$500,"="&amp;A436, deployment!$D$2:$D$500,"&lt;&gt;"&amp;""),"")</f>
        <v/>
      </c>
      <c r="J436" s="15" t="str">
        <f>IF(A436&lt;&gt;"",SUMIFS(deployment!$I$2:$I$500, deployment!$D$2:$D$500,"="&amp;A436, deployment!$D$2:$D$500,"&lt;&gt;"&amp;""),"")</f>
        <v/>
      </c>
      <c r="K436" s="43" t="str">
        <f>IF(A436&lt;&gt;"",SUMIFS(deployment!$J$2:$J$500, deployment!$D$2:$D$500,"="&amp;A436, deployment!$D$2:$D$500,"&lt;&gt;"&amp;""),"")</f>
        <v/>
      </c>
      <c r="L436" s="43" t="str">
        <f>IF(A436&lt;&gt;"",SUMIFS(deployment!$K$2:$K$500, deployment!$D$2:$D$500,"="&amp;A436, deployment!$D$2:$D$500,"&lt;&gt;"&amp;""),"")</f>
        <v/>
      </c>
      <c r="M436" s="43" t="str">
        <f>IF(A436&lt;&gt;"",SUMIFS(deployment!$L$2:$L$500, deployment!$D$2:$D$500,"="&amp;A436, deployment!$D$2:$D$500,"&lt;&gt;"&amp;""),"")</f>
        <v/>
      </c>
      <c r="N436" s="43" t="str">
        <f>IF(A436&lt;&gt;"",SUMIFS(deployment!$M$2:$M$500, deployment!$D$2:$D$500,"="&amp;A436, deployment!$D$2:$D$500,"&lt;&gt;"&amp;""),"")</f>
        <v/>
      </c>
      <c r="O436" s="63"/>
      <c r="P436" s="64" t="str">
        <f t="shared" si="66"/>
        <v/>
      </c>
      <c r="Q436" s="64" t="str">
        <f t="shared" si="67"/>
        <v/>
      </c>
      <c r="R436" s="11" t="str">
        <f t="shared" si="68"/>
        <v/>
      </c>
      <c r="S436" s="11" t="str">
        <f t="shared" si="69"/>
        <v/>
      </c>
      <c r="T436" s="11" t="str">
        <f t="shared" si="70"/>
        <v/>
      </c>
      <c r="U436" s="11" t="str">
        <f t="shared" si="71"/>
        <v/>
      </c>
      <c r="V436" s="11" t="str">
        <f t="shared" si="72"/>
        <v/>
      </c>
      <c r="W436" s="11" t="str">
        <f t="shared" si="73"/>
        <v/>
      </c>
      <c r="X436" s="65" t="str">
        <f t="shared" si="74"/>
        <v/>
      </c>
      <c r="Y436" s="66" t="str">
        <f t="shared" si="75"/>
        <v/>
      </c>
      <c r="Z436" s="67" t="str">
        <f t="shared" si="76"/>
        <v/>
      </c>
      <c r="AA436" s="68" t="str">
        <f>IF(A436&lt;&gt;"", _xlfn.XLOOKUP(A436, node!$C$2:$C$500, node!$J$2:$J$500)*D436/O436, "")</f>
        <v/>
      </c>
      <c r="AB436" s="69" t="str">
        <f>IF(A436&lt;&gt;"", _xlfn.XLOOKUP(A436, node!$C$2:$C$500, node!$K$2:$K$500)*D436/O436, "")</f>
        <v/>
      </c>
      <c r="AC436" s="72" t="str">
        <f>IF(A436&lt;&gt;"",SUMIFS(node!$L$2:$L$500, node!$C$2:$C$500,"="&amp;A436, deployment!$C$2:$C$500,"&lt;&gt;"&amp;""),"")</f>
        <v/>
      </c>
      <c r="AD436" s="72" t="str">
        <f>IF(A436&lt;&gt;"",SUMIFS(node!$M$2:$M$500, node!$C$2:$C$500,"="&amp;A436, deployment!$C$2:$C$500,"&lt;&gt;"&amp;""),"")</f>
        <v/>
      </c>
    </row>
    <row r="437" spans="1:30" ht="15.75" customHeight="1" x14ac:dyDescent="0.25">
      <c r="A437" s="58" t="str">
        <f>IF(ISNONTEXT(node_raw[[#This Row],[Column2]]), "", node_raw[[#This Row],[Column2]])</f>
        <v/>
      </c>
      <c r="B437" s="60" t="str">
        <f>IF(A437&lt;&gt;"", _xlfn.XLOOKUP(A437, node!$C$2:$C$500, node!$D$2:$D$500), "")</f>
        <v/>
      </c>
      <c r="C437" s="61" t="str">
        <f>IF(A437&lt;&gt;"", _xlfn.XLOOKUP(A437, node!$C$2:$C$500, node!$E$2:$E$500), "")</f>
        <v/>
      </c>
      <c r="D437" s="61" t="str">
        <f>IF(A437&lt;&gt;"",COUNTIFS(node!$C$2:$C$500,"="&amp;A437, node!$C$2:$C$500,"&lt;&gt;"&amp;""),"")</f>
        <v/>
      </c>
      <c r="E437" s="62" t="str">
        <f>IF(A437&lt;&gt;"",SUMIFS(node!$F$2:$F$500, node!$C$2:$C$500,"="&amp;A437, node!$C$2:$C$500,"&lt;&gt;"&amp;"")/(B437*D437),"")</f>
        <v/>
      </c>
      <c r="F437" s="77" t="str">
        <f>IF(A437&lt;&gt;"",SUMIFS(node!$H$2:$H$500, node!$C$2:$C$500,"="&amp;A437, node!$C$2:$C$500,"&lt;&gt;"&amp;"")/(C437*D437),"")</f>
        <v/>
      </c>
      <c r="G437" s="75" t="str">
        <f>IF(A437&lt;&gt;"",SUMIFS(deployment!$F$2:$F$500, deployment!$D$2:$D$500,"="&amp;A437, deployment!$D$2:$D$500,"&lt;&gt;"&amp;""),"")</f>
        <v/>
      </c>
      <c r="H437" s="12" t="str">
        <f>IF(A437&lt;&gt;"",SUMIFS(deployment!$G$2:$G$500, deployment!$D$2:$D$500,"="&amp;A437, deployment!$D$2:$D$500,"&lt;&gt;"&amp;""),"")</f>
        <v/>
      </c>
      <c r="I437" s="13" t="str">
        <f>IF(A437&lt;&gt;"",SUMIFS(deployment!$H$2:$H$500, deployment!$D$2:$D$500,"="&amp;A437, deployment!$D$2:$D$500,"&lt;&gt;"&amp;""),"")</f>
        <v/>
      </c>
      <c r="J437" s="15" t="str">
        <f>IF(A437&lt;&gt;"",SUMIFS(deployment!$I$2:$I$500, deployment!$D$2:$D$500,"="&amp;A437, deployment!$D$2:$D$500,"&lt;&gt;"&amp;""),"")</f>
        <v/>
      </c>
      <c r="K437" s="43" t="str">
        <f>IF(A437&lt;&gt;"",SUMIFS(deployment!$J$2:$J$500, deployment!$D$2:$D$500,"="&amp;A437, deployment!$D$2:$D$500,"&lt;&gt;"&amp;""),"")</f>
        <v/>
      </c>
      <c r="L437" s="43" t="str">
        <f>IF(A437&lt;&gt;"",SUMIFS(deployment!$K$2:$K$500, deployment!$D$2:$D$500,"="&amp;A437, deployment!$D$2:$D$500,"&lt;&gt;"&amp;""),"")</f>
        <v/>
      </c>
      <c r="M437" s="43" t="str">
        <f>IF(A437&lt;&gt;"",SUMIFS(deployment!$L$2:$L$500, deployment!$D$2:$D$500,"="&amp;A437, deployment!$D$2:$D$500,"&lt;&gt;"&amp;""),"")</f>
        <v/>
      </c>
      <c r="N437" s="43" t="str">
        <f>IF(A437&lt;&gt;"",SUMIFS(deployment!$M$2:$M$500, deployment!$D$2:$D$500,"="&amp;A437, deployment!$D$2:$D$500,"&lt;&gt;"&amp;""),"")</f>
        <v/>
      </c>
      <c r="O437" s="63"/>
      <c r="P437" s="64" t="str">
        <f t="shared" si="66"/>
        <v/>
      </c>
      <c r="Q437" s="64" t="str">
        <f t="shared" si="67"/>
        <v/>
      </c>
      <c r="R437" s="11" t="str">
        <f t="shared" si="68"/>
        <v/>
      </c>
      <c r="S437" s="11" t="str">
        <f t="shared" si="69"/>
        <v/>
      </c>
      <c r="T437" s="11" t="str">
        <f t="shared" si="70"/>
        <v/>
      </c>
      <c r="U437" s="11" t="str">
        <f t="shared" si="71"/>
        <v/>
      </c>
      <c r="V437" s="11" t="str">
        <f t="shared" si="72"/>
        <v/>
      </c>
      <c r="W437" s="11" t="str">
        <f t="shared" si="73"/>
        <v/>
      </c>
      <c r="X437" s="65" t="str">
        <f t="shared" si="74"/>
        <v/>
      </c>
      <c r="Y437" s="66" t="str">
        <f t="shared" si="75"/>
        <v/>
      </c>
      <c r="Z437" s="67" t="str">
        <f t="shared" si="76"/>
        <v/>
      </c>
      <c r="AA437" s="68" t="str">
        <f>IF(A437&lt;&gt;"", _xlfn.XLOOKUP(A437, node!$C$2:$C$500, node!$J$2:$J$500)*D437/O437, "")</f>
        <v/>
      </c>
      <c r="AB437" s="69" t="str">
        <f>IF(A437&lt;&gt;"", _xlfn.XLOOKUP(A437, node!$C$2:$C$500, node!$K$2:$K$500)*D437/O437, "")</f>
        <v/>
      </c>
      <c r="AC437" s="72" t="str">
        <f>IF(A437&lt;&gt;"",SUMIFS(node!$L$2:$L$500, node!$C$2:$C$500,"="&amp;A437, deployment!$C$2:$C$500,"&lt;&gt;"&amp;""),"")</f>
        <v/>
      </c>
      <c r="AD437" s="72" t="str">
        <f>IF(A437&lt;&gt;"",SUMIFS(node!$M$2:$M$500, node!$C$2:$C$500,"="&amp;A437, deployment!$C$2:$C$500,"&lt;&gt;"&amp;""),"")</f>
        <v/>
      </c>
    </row>
    <row r="438" spans="1:30" ht="15.75" customHeight="1" x14ac:dyDescent="0.25">
      <c r="A438" s="58" t="str">
        <f>IF(ISNONTEXT(node_raw[[#This Row],[Column2]]), "", node_raw[[#This Row],[Column2]])</f>
        <v/>
      </c>
      <c r="B438" s="60" t="str">
        <f>IF(A438&lt;&gt;"", _xlfn.XLOOKUP(A438, node!$C$2:$C$500, node!$D$2:$D$500), "")</f>
        <v/>
      </c>
      <c r="C438" s="61" t="str">
        <f>IF(A438&lt;&gt;"", _xlfn.XLOOKUP(A438, node!$C$2:$C$500, node!$E$2:$E$500), "")</f>
        <v/>
      </c>
      <c r="D438" s="61" t="str">
        <f>IF(A438&lt;&gt;"",COUNTIFS(node!$C$2:$C$500,"="&amp;A438, node!$C$2:$C$500,"&lt;&gt;"&amp;""),"")</f>
        <v/>
      </c>
      <c r="E438" s="62" t="str">
        <f>IF(A438&lt;&gt;"",SUMIFS(node!$F$2:$F$500, node!$C$2:$C$500,"="&amp;A438, node!$C$2:$C$500,"&lt;&gt;"&amp;"")/(B438*D438),"")</f>
        <v/>
      </c>
      <c r="F438" s="77" t="str">
        <f>IF(A438&lt;&gt;"",SUMIFS(node!$H$2:$H$500, node!$C$2:$C$500,"="&amp;A438, node!$C$2:$C$500,"&lt;&gt;"&amp;"")/(C438*D438),"")</f>
        <v/>
      </c>
      <c r="G438" s="75" t="str">
        <f>IF(A438&lt;&gt;"",SUMIFS(deployment!$F$2:$F$500, deployment!$D$2:$D$500,"="&amp;A438, deployment!$D$2:$D$500,"&lt;&gt;"&amp;""),"")</f>
        <v/>
      </c>
      <c r="H438" s="12" t="str">
        <f>IF(A438&lt;&gt;"",SUMIFS(deployment!$G$2:$G$500, deployment!$D$2:$D$500,"="&amp;A438, deployment!$D$2:$D$500,"&lt;&gt;"&amp;""),"")</f>
        <v/>
      </c>
      <c r="I438" s="13" t="str">
        <f>IF(A438&lt;&gt;"",SUMIFS(deployment!$H$2:$H$500, deployment!$D$2:$D$500,"="&amp;A438, deployment!$D$2:$D$500,"&lt;&gt;"&amp;""),"")</f>
        <v/>
      </c>
      <c r="J438" s="15" t="str">
        <f>IF(A438&lt;&gt;"",SUMIFS(deployment!$I$2:$I$500, deployment!$D$2:$D$500,"="&amp;A438, deployment!$D$2:$D$500,"&lt;&gt;"&amp;""),"")</f>
        <v/>
      </c>
      <c r="K438" s="43" t="str">
        <f>IF(A438&lt;&gt;"",SUMIFS(deployment!$J$2:$J$500, deployment!$D$2:$D$500,"="&amp;A438, deployment!$D$2:$D$500,"&lt;&gt;"&amp;""),"")</f>
        <v/>
      </c>
      <c r="L438" s="43" t="str">
        <f>IF(A438&lt;&gt;"",SUMIFS(deployment!$K$2:$K$500, deployment!$D$2:$D$500,"="&amp;A438, deployment!$D$2:$D$500,"&lt;&gt;"&amp;""),"")</f>
        <v/>
      </c>
      <c r="M438" s="43" t="str">
        <f>IF(A438&lt;&gt;"",SUMIFS(deployment!$L$2:$L$500, deployment!$D$2:$D$500,"="&amp;A438, deployment!$D$2:$D$500,"&lt;&gt;"&amp;""),"")</f>
        <v/>
      </c>
      <c r="N438" s="43" t="str">
        <f>IF(A438&lt;&gt;"",SUMIFS(deployment!$M$2:$M$500, deployment!$D$2:$D$500,"="&amp;A438, deployment!$D$2:$D$500,"&lt;&gt;"&amp;""),"")</f>
        <v/>
      </c>
      <c r="O438" s="63"/>
      <c r="P438" s="64" t="str">
        <f t="shared" si="66"/>
        <v/>
      </c>
      <c r="Q438" s="64" t="str">
        <f t="shared" si="67"/>
        <v/>
      </c>
      <c r="R438" s="11" t="str">
        <f t="shared" si="68"/>
        <v/>
      </c>
      <c r="S438" s="11" t="str">
        <f t="shared" si="69"/>
        <v/>
      </c>
      <c r="T438" s="11" t="str">
        <f t="shared" si="70"/>
        <v/>
      </c>
      <c r="U438" s="11" t="str">
        <f t="shared" si="71"/>
        <v/>
      </c>
      <c r="V438" s="11" t="str">
        <f t="shared" si="72"/>
        <v/>
      </c>
      <c r="W438" s="11" t="str">
        <f t="shared" si="73"/>
        <v/>
      </c>
      <c r="X438" s="65" t="str">
        <f t="shared" si="74"/>
        <v/>
      </c>
      <c r="Y438" s="66" t="str">
        <f t="shared" si="75"/>
        <v/>
      </c>
      <c r="Z438" s="67" t="str">
        <f t="shared" si="76"/>
        <v/>
      </c>
      <c r="AA438" s="68" t="str">
        <f>IF(A438&lt;&gt;"", _xlfn.XLOOKUP(A438, node!$C$2:$C$500, node!$J$2:$J$500)*D438/O438, "")</f>
        <v/>
      </c>
      <c r="AB438" s="69" t="str">
        <f>IF(A438&lt;&gt;"", _xlfn.XLOOKUP(A438, node!$C$2:$C$500, node!$K$2:$K$500)*D438/O438, "")</f>
        <v/>
      </c>
      <c r="AC438" s="72" t="str">
        <f>IF(A438&lt;&gt;"",SUMIFS(node!$L$2:$L$500, node!$C$2:$C$500,"="&amp;A438, deployment!$C$2:$C$500,"&lt;&gt;"&amp;""),"")</f>
        <v/>
      </c>
      <c r="AD438" s="72" t="str">
        <f>IF(A438&lt;&gt;"",SUMIFS(node!$M$2:$M$500, node!$C$2:$C$500,"="&amp;A438, deployment!$C$2:$C$500,"&lt;&gt;"&amp;""),"")</f>
        <v/>
      </c>
    </row>
    <row r="439" spans="1:30" ht="15.75" customHeight="1" x14ac:dyDescent="0.25">
      <c r="A439" s="58" t="str">
        <f>IF(ISNONTEXT(node_raw[[#This Row],[Column2]]), "", node_raw[[#This Row],[Column2]])</f>
        <v/>
      </c>
      <c r="B439" s="60" t="str">
        <f>IF(A439&lt;&gt;"", _xlfn.XLOOKUP(A439, node!$C$2:$C$500, node!$D$2:$D$500), "")</f>
        <v/>
      </c>
      <c r="C439" s="61" t="str">
        <f>IF(A439&lt;&gt;"", _xlfn.XLOOKUP(A439, node!$C$2:$C$500, node!$E$2:$E$500), "")</f>
        <v/>
      </c>
      <c r="D439" s="61" t="str">
        <f>IF(A439&lt;&gt;"",COUNTIFS(node!$C$2:$C$500,"="&amp;A439, node!$C$2:$C$500,"&lt;&gt;"&amp;""),"")</f>
        <v/>
      </c>
      <c r="E439" s="62" t="str">
        <f>IF(A439&lt;&gt;"",SUMIFS(node!$F$2:$F$500, node!$C$2:$C$500,"="&amp;A439, node!$C$2:$C$500,"&lt;&gt;"&amp;"")/(B439*D439),"")</f>
        <v/>
      </c>
      <c r="F439" s="77" t="str">
        <f>IF(A439&lt;&gt;"",SUMIFS(node!$H$2:$H$500, node!$C$2:$C$500,"="&amp;A439, node!$C$2:$C$500,"&lt;&gt;"&amp;"")/(C439*D439),"")</f>
        <v/>
      </c>
      <c r="G439" s="75" t="str">
        <f>IF(A439&lt;&gt;"",SUMIFS(deployment!$F$2:$F$500, deployment!$D$2:$D$500,"="&amp;A439, deployment!$D$2:$D$500,"&lt;&gt;"&amp;""),"")</f>
        <v/>
      </c>
      <c r="H439" s="12" t="str">
        <f>IF(A439&lt;&gt;"",SUMIFS(deployment!$G$2:$G$500, deployment!$D$2:$D$500,"="&amp;A439, deployment!$D$2:$D$500,"&lt;&gt;"&amp;""),"")</f>
        <v/>
      </c>
      <c r="I439" s="13" t="str">
        <f>IF(A439&lt;&gt;"",SUMIFS(deployment!$H$2:$H$500, deployment!$D$2:$D$500,"="&amp;A439, deployment!$D$2:$D$500,"&lt;&gt;"&amp;""),"")</f>
        <v/>
      </c>
      <c r="J439" s="15" t="str">
        <f>IF(A439&lt;&gt;"",SUMIFS(deployment!$I$2:$I$500, deployment!$D$2:$D$500,"="&amp;A439, deployment!$D$2:$D$500,"&lt;&gt;"&amp;""),"")</f>
        <v/>
      </c>
      <c r="K439" s="43" t="str">
        <f>IF(A439&lt;&gt;"",SUMIFS(deployment!$J$2:$J$500, deployment!$D$2:$D$500,"="&amp;A439, deployment!$D$2:$D$500,"&lt;&gt;"&amp;""),"")</f>
        <v/>
      </c>
      <c r="L439" s="43" t="str">
        <f>IF(A439&lt;&gt;"",SUMIFS(deployment!$K$2:$K$500, deployment!$D$2:$D$500,"="&amp;A439, deployment!$D$2:$D$500,"&lt;&gt;"&amp;""),"")</f>
        <v/>
      </c>
      <c r="M439" s="43" t="str">
        <f>IF(A439&lt;&gt;"",SUMIFS(deployment!$L$2:$L$500, deployment!$D$2:$D$500,"="&amp;A439, deployment!$D$2:$D$500,"&lt;&gt;"&amp;""),"")</f>
        <v/>
      </c>
      <c r="N439" s="43" t="str">
        <f>IF(A439&lt;&gt;"",SUMIFS(deployment!$M$2:$M$500, deployment!$D$2:$D$500,"="&amp;A439, deployment!$D$2:$D$500,"&lt;&gt;"&amp;""),"")</f>
        <v/>
      </c>
      <c r="O439" s="63"/>
      <c r="P439" s="64" t="str">
        <f t="shared" si="66"/>
        <v/>
      </c>
      <c r="Q439" s="64" t="str">
        <f t="shared" si="67"/>
        <v/>
      </c>
      <c r="R439" s="11" t="str">
        <f t="shared" si="68"/>
        <v/>
      </c>
      <c r="S439" s="11" t="str">
        <f t="shared" si="69"/>
        <v/>
      </c>
      <c r="T439" s="11" t="str">
        <f t="shared" si="70"/>
        <v/>
      </c>
      <c r="U439" s="11" t="str">
        <f t="shared" si="71"/>
        <v/>
      </c>
      <c r="V439" s="11" t="str">
        <f t="shared" si="72"/>
        <v/>
      </c>
      <c r="W439" s="11" t="str">
        <f t="shared" si="73"/>
        <v/>
      </c>
      <c r="X439" s="65" t="str">
        <f t="shared" si="74"/>
        <v/>
      </c>
      <c r="Y439" s="66" t="str">
        <f t="shared" si="75"/>
        <v/>
      </c>
      <c r="Z439" s="67" t="str">
        <f t="shared" si="76"/>
        <v/>
      </c>
      <c r="AA439" s="68" t="str">
        <f>IF(A439&lt;&gt;"", _xlfn.XLOOKUP(A439, node!$C$2:$C$500, node!$J$2:$J$500)*D439/O439, "")</f>
        <v/>
      </c>
      <c r="AB439" s="69" t="str">
        <f>IF(A439&lt;&gt;"", _xlfn.XLOOKUP(A439, node!$C$2:$C$500, node!$K$2:$K$500)*D439/O439, "")</f>
        <v/>
      </c>
      <c r="AC439" s="72" t="str">
        <f>IF(A439&lt;&gt;"",SUMIFS(node!$L$2:$L$500, node!$C$2:$C$500,"="&amp;A439, deployment!$C$2:$C$500,"&lt;&gt;"&amp;""),"")</f>
        <v/>
      </c>
      <c r="AD439" s="72" t="str">
        <f>IF(A439&lt;&gt;"",SUMIFS(node!$M$2:$M$500, node!$C$2:$C$500,"="&amp;A439, deployment!$C$2:$C$500,"&lt;&gt;"&amp;""),"")</f>
        <v/>
      </c>
    </row>
    <row r="440" spans="1:30" ht="15.75" customHeight="1" x14ac:dyDescent="0.25">
      <c r="A440" s="58" t="str">
        <f>IF(ISNONTEXT(node_raw[[#This Row],[Column2]]), "", node_raw[[#This Row],[Column2]])</f>
        <v/>
      </c>
      <c r="B440" s="60" t="str">
        <f>IF(A440&lt;&gt;"", _xlfn.XLOOKUP(A440, node!$C$2:$C$500, node!$D$2:$D$500), "")</f>
        <v/>
      </c>
      <c r="C440" s="61" t="str">
        <f>IF(A440&lt;&gt;"", _xlfn.XLOOKUP(A440, node!$C$2:$C$500, node!$E$2:$E$500), "")</f>
        <v/>
      </c>
      <c r="D440" s="61" t="str">
        <f>IF(A440&lt;&gt;"",COUNTIFS(node!$C$2:$C$500,"="&amp;A440, node!$C$2:$C$500,"&lt;&gt;"&amp;""),"")</f>
        <v/>
      </c>
      <c r="E440" s="62" t="str">
        <f>IF(A440&lt;&gt;"",SUMIFS(node!$F$2:$F$500, node!$C$2:$C$500,"="&amp;A440, node!$C$2:$C$500,"&lt;&gt;"&amp;"")/(B440*D440),"")</f>
        <v/>
      </c>
      <c r="F440" s="77" t="str">
        <f>IF(A440&lt;&gt;"",SUMIFS(node!$H$2:$H$500, node!$C$2:$C$500,"="&amp;A440, node!$C$2:$C$500,"&lt;&gt;"&amp;"")/(C440*D440),"")</f>
        <v/>
      </c>
      <c r="G440" s="75" t="str">
        <f>IF(A440&lt;&gt;"",SUMIFS(deployment!$F$2:$F$500, deployment!$D$2:$D$500,"="&amp;A440, deployment!$D$2:$D$500,"&lt;&gt;"&amp;""),"")</f>
        <v/>
      </c>
      <c r="H440" s="12" t="str">
        <f>IF(A440&lt;&gt;"",SUMIFS(deployment!$G$2:$G$500, deployment!$D$2:$D$500,"="&amp;A440, deployment!$D$2:$D$500,"&lt;&gt;"&amp;""),"")</f>
        <v/>
      </c>
      <c r="I440" s="13" t="str">
        <f>IF(A440&lt;&gt;"",SUMIFS(deployment!$H$2:$H$500, deployment!$D$2:$D$500,"="&amp;A440, deployment!$D$2:$D$500,"&lt;&gt;"&amp;""),"")</f>
        <v/>
      </c>
      <c r="J440" s="15" t="str">
        <f>IF(A440&lt;&gt;"",SUMIFS(deployment!$I$2:$I$500, deployment!$D$2:$D$500,"="&amp;A440, deployment!$D$2:$D$500,"&lt;&gt;"&amp;""),"")</f>
        <v/>
      </c>
      <c r="K440" s="43" t="str">
        <f>IF(A440&lt;&gt;"",SUMIFS(deployment!$J$2:$J$500, deployment!$D$2:$D$500,"="&amp;A440, deployment!$D$2:$D$500,"&lt;&gt;"&amp;""),"")</f>
        <v/>
      </c>
      <c r="L440" s="43" t="str">
        <f>IF(A440&lt;&gt;"",SUMIFS(deployment!$K$2:$K$500, deployment!$D$2:$D$500,"="&amp;A440, deployment!$D$2:$D$500,"&lt;&gt;"&amp;""),"")</f>
        <v/>
      </c>
      <c r="M440" s="43" t="str">
        <f>IF(A440&lt;&gt;"",SUMIFS(deployment!$L$2:$L$500, deployment!$D$2:$D$500,"="&amp;A440, deployment!$D$2:$D$500,"&lt;&gt;"&amp;""),"")</f>
        <v/>
      </c>
      <c r="N440" s="43" t="str">
        <f>IF(A440&lt;&gt;"",SUMIFS(deployment!$M$2:$M$500, deployment!$D$2:$D$500,"="&amp;A440, deployment!$D$2:$D$500,"&lt;&gt;"&amp;""),"")</f>
        <v/>
      </c>
      <c r="O440" s="63"/>
      <c r="P440" s="64" t="str">
        <f t="shared" si="66"/>
        <v/>
      </c>
      <c r="Q440" s="64" t="str">
        <f t="shared" si="67"/>
        <v/>
      </c>
      <c r="R440" s="11" t="str">
        <f t="shared" si="68"/>
        <v/>
      </c>
      <c r="S440" s="11" t="str">
        <f t="shared" si="69"/>
        <v/>
      </c>
      <c r="T440" s="11" t="str">
        <f t="shared" si="70"/>
        <v/>
      </c>
      <c r="U440" s="11" t="str">
        <f t="shared" si="71"/>
        <v/>
      </c>
      <c r="V440" s="11" t="str">
        <f t="shared" si="72"/>
        <v/>
      </c>
      <c r="W440" s="11" t="str">
        <f t="shared" si="73"/>
        <v/>
      </c>
      <c r="X440" s="65" t="str">
        <f t="shared" si="74"/>
        <v/>
      </c>
      <c r="Y440" s="66" t="str">
        <f t="shared" si="75"/>
        <v/>
      </c>
      <c r="Z440" s="67" t="str">
        <f t="shared" si="76"/>
        <v/>
      </c>
      <c r="AA440" s="68" t="str">
        <f>IF(A440&lt;&gt;"", _xlfn.XLOOKUP(A440, node!$C$2:$C$500, node!$J$2:$J$500)*D440/O440, "")</f>
        <v/>
      </c>
      <c r="AB440" s="69" t="str">
        <f>IF(A440&lt;&gt;"", _xlfn.XLOOKUP(A440, node!$C$2:$C$500, node!$K$2:$K$500)*D440/O440, "")</f>
        <v/>
      </c>
      <c r="AC440" s="72" t="str">
        <f>IF(A440&lt;&gt;"",SUMIFS(node!$L$2:$L$500, node!$C$2:$C$500,"="&amp;A440, deployment!$C$2:$C$500,"&lt;&gt;"&amp;""),"")</f>
        <v/>
      </c>
      <c r="AD440" s="72" t="str">
        <f>IF(A440&lt;&gt;"",SUMIFS(node!$M$2:$M$500, node!$C$2:$C$500,"="&amp;A440, deployment!$C$2:$C$500,"&lt;&gt;"&amp;""),"")</f>
        <v/>
      </c>
    </row>
    <row r="441" spans="1:30" ht="15.75" customHeight="1" x14ac:dyDescent="0.25">
      <c r="A441" s="58" t="str">
        <f>IF(ISNONTEXT(node_raw[[#This Row],[Column2]]), "", node_raw[[#This Row],[Column2]])</f>
        <v/>
      </c>
      <c r="B441" s="60" t="str">
        <f>IF(A441&lt;&gt;"", _xlfn.XLOOKUP(A441, node!$C$2:$C$500, node!$D$2:$D$500), "")</f>
        <v/>
      </c>
      <c r="C441" s="61" t="str">
        <f>IF(A441&lt;&gt;"", _xlfn.XLOOKUP(A441, node!$C$2:$C$500, node!$E$2:$E$500), "")</f>
        <v/>
      </c>
      <c r="D441" s="61" t="str">
        <f>IF(A441&lt;&gt;"",COUNTIFS(node!$C$2:$C$500,"="&amp;A441, node!$C$2:$C$500,"&lt;&gt;"&amp;""),"")</f>
        <v/>
      </c>
      <c r="E441" s="62" t="str">
        <f>IF(A441&lt;&gt;"",SUMIFS(node!$F$2:$F$500, node!$C$2:$C$500,"="&amp;A441, node!$C$2:$C$500,"&lt;&gt;"&amp;"")/(B441*D441),"")</f>
        <v/>
      </c>
      <c r="F441" s="77" t="str">
        <f>IF(A441&lt;&gt;"",SUMIFS(node!$H$2:$H$500, node!$C$2:$C$500,"="&amp;A441, node!$C$2:$C$500,"&lt;&gt;"&amp;"")/(C441*D441),"")</f>
        <v/>
      </c>
      <c r="G441" s="75" t="str">
        <f>IF(A441&lt;&gt;"",SUMIFS(deployment!$F$2:$F$500, deployment!$D$2:$D$500,"="&amp;A441, deployment!$D$2:$D$500,"&lt;&gt;"&amp;""),"")</f>
        <v/>
      </c>
      <c r="H441" s="12" t="str">
        <f>IF(A441&lt;&gt;"",SUMIFS(deployment!$G$2:$G$500, deployment!$D$2:$D$500,"="&amp;A441, deployment!$D$2:$D$500,"&lt;&gt;"&amp;""),"")</f>
        <v/>
      </c>
      <c r="I441" s="13" t="str">
        <f>IF(A441&lt;&gt;"",SUMIFS(deployment!$H$2:$H$500, deployment!$D$2:$D$500,"="&amp;A441, deployment!$D$2:$D$500,"&lt;&gt;"&amp;""),"")</f>
        <v/>
      </c>
      <c r="J441" s="15" t="str">
        <f>IF(A441&lt;&gt;"",SUMIFS(deployment!$I$2:$I$500, deployment!$D$2:$D$500,"="&amp;A441, deployment!$D$2:$D$500,"&lt;&gt;"&amp;""),"")</f>
        <v/>
      </c>
      <c r="K441" s="43" t="str">
        <f>IF(A441&lt;&gt;"",SUMIFS(deployment!$J$2:$J$500, deployment!$D$2:$D$500,"="&amp;A441, deployment!$D$2:$D$500,"&lt;&gt;"&amp;""),"")</f>
        <v/>
      </c>
      <c r="L441" s="43" t="str">
        <f>IF(A441&lt;&gt;"",SUMIFS(deployment!$K$2:$K$500, deployment!$D$2:$D$500,"="&amp;A441, deployment!$D$2:$D$500,"&lt;&gt;"&amp;""),"")</f>
        <v/>
      </c>
      <c r="M441" s="43" t="str">
        <f>IF(A441&lt;&gt;"",SUMIFS(deployment!$L$2:$L$500, deployment!$D$2:$D$500,"="&amp;A441, deployment!$D$2:$D$500,"&lt;&gt;"&amp;""),"")</f>
        <v/>
      </c>
      <c r="N441" s="43" t="str">
        <f>IF(A441&lt;&gt;"",SUMIFS(deployment!$M$2:$M$500, deployment!$D$2:$D$500,"="&amp;A441, deployment!$D$2:$D$500,"&lt;&gt;"&amp;""),"")</f>
        <v/>
      </c>
      <c r="O441" s="63"/>
      <c r="P441" s="64" t="str">
        <f t="shared" si="66"/>
        <v/>
      </c>
      <c r="Q441" s="64" t="str">
        <f t="shared" si="67"/>
        <v/>
      </c>
      <c r="R441" s="11" t="str">
        <f t="shared" si="68"/>
        <v/>
      </c>
      <c r="S441" s="11" t="str">
        <f t="shared" si="69"/>
        <v/>
      </c>
      <c r="T441" s="11" t="str">
        <f t="shared" si="70"/>
        <v/>
      </c>
      <c r="U441" s="11" t="str">
        <f t="shared" si="71"/>
        <v/>
      </c>
      <c r="V441" s="11" t="str">
        <f t="shared" si="72"/>
        <v/>
      </c>
      <c r="W441" s="11" t="str">
        <f t="shared" si="73"/>
        <v/>
      </c>
      <c r="X441" s="65" t="str">
        <f t="shared" si="74"/>
        <v/>
      </c>
      <c r="Y441" s="66" t="str">
        <f t="shared" si="75"/>
        <v/>
      </c>
      <c r="Z441" s="67" t="str">
        <f t="shared" si="76"/>
        <v/>
      </c>
      <c r="AA441" s="68" t="str">
        <f>IF(A441&lt;&gt;"", _xlfn.XLOOKUP(A441, node!$C$2:$C$500, node!$J$2:$J$500)*D441/O441, "")</f>
        <v/>
      </c>
      <c r="AB441" s="69" t="str">
        <f>IF(A441&lt;&gt;"", _xlfn.XLOOKUP(A441, node!$C$2:$C$500, node!$K$2:$K$500)*D441/O441, "")</f>
        <v/>
      </c>
      <c r="AC441" s="72" t="str">
        <f>IF(A441&lt;&gt;"",SUMIFS(node!$L$2:$L$500, node!$C$2:$C$500,"="&amp;A441, deployment!$C$2:$C$500,"&lt;&gt;"&amp;""),"")</f>
        <v/>
      </c>
      <c r="AD441" s="72" t="str">
        <f>IF(A441&lt;&gt;"",SUMIFS(node!$M$2:$M$500, node!$C$2:$C$500,"="&amp;A441, deployment!$C$2:$C$500,"&lt;&gt;"&amp;""),"")</f>
        <v/>
      </c>
    </row>
    <row r="442" spans="1:30" ht="15.75" customHeight="1" x14ac:dyDescent="0.25">
      <c r="A442" s="58" t="str">
        <f>IF(ISNONTEXT(node_raw[[#This Row],[Column2]]), "", node_raw[[#This Row],[Column2]])</f>
        <v/>
      </c>
      <c r="B442" s="60" t="str">
        <f>IF(A442&lt;&gt;"", _xlfn.XLOOKUP(A442, node!$C$2:$C$500, node!$D$2:$D$500), "")</f>
        <v/>
      </c>
      <c r="C442" s="61" t="str">
        <f>IF(A442&lt;&gt;"", _xlfn.XLOOKUP(A442, node!$C$2:$C$500, node!$E$2:$E$500), "")</f>
        <v/>
      </c>
      <c r="D442" s="61" t="str">
        <f>IF(A442&lt;&gt;"",COUNTIFS(node!$C$2:$C$500,"="&amp;A442, node!$C$2:$C$500,"&lt;&gt;"&amp;""),"")</f>
        <v/>
      </c>
      <c r="E442" s="62" t="str">
        <f>IF(A442&lt;&gt;"",SUMIFS(node!$F$2:$F$500, node!$C$2:$C$500,"="&amp;A442, node!$C$2:$C$500,"&lt;&gt;"&amp;"")/(B442*D442),"")</f>
        <v/>
      </c>
      <c r="F442" s="77" t="str">
        <f>IF(A442&lt;&gt;"",SUMIFS(node!$H$2:$H$500, node!$C$2:$C$500,"="&amp;A442, node!$C$2:$C$500,"&lt;&gt;"&amp;"")/(C442*D442),"")</f>
        <v/>
      </c>
      <c r="G442" s="75" t="str">
        <f>IF(A442&lt;&gt;"",SUMIFS(deployment!$F$2:$F$500, deployment!$D$2:$D$500,"="&amp;A442, deployment!$D$2:$D$500,"&lt;&gt;"&amp;""),"")</f>
        <v/>
      </c>
      <c r="H442" s="12" t="str">
        <f>IF(A442&lt;&gt;"",SUMIFS(deployment!$G$2:$G$500, deployment!$D$2:$D$500,"="&amp;A442, deployment!$D$2:$D$500,"&lt;&gt;"&amp;""),"")</f>
        <v/>
      </c>
      <c r="I442" s="13" t="str">
        <f>IF(A442&lt;&gt;"",SUMIFS(deployment!$H$2:$H$500, deployment!$D$2:$D$500,"="&amp;A442, deployment!$D$2:$D$500,"&lt;&gt;"&amp;""),"")</f>
        <v/>
      </c>
      <c r="J442" s="15" t="str">
        <f>IF(A442&lt;&gt;"",SUMIFS(deployment!$I$2:$I$500, deployment!$D$2:$D$500,"="&amp;A442, deployment!$D$2:$D$500,"&lt;&gt;"&amp;""),"")</f>
        <v/>
      </c>
      <c r="K442" s="43" t="str">
        <f>IF(A442&lt;&gt;"",SUMIFS(deployment!$J$2:$J$500, deployment!$D$2:$D$500,"="&amp;A442, deployment!$D$2:$D$500,"&lt;&gt;"&amp;""),"")</f>
        <v/>
      </c>
      <c r="L442" s="43" t="str">
        <f>IF(A442&lt;&gt;"",SUMIFS(deployment!$K$2:$K$500, deployment!$D$2:$D$500,"="&amp;A442, deployment!$D$2:$D$500,"&lt;&gt;"&amp;""),"")</f>
        <v/>
      </c>
      <c r="M442" s="43" t="str">
        <f>IF(A442&lt;&gt;"",SUMIFS(deployment!$L$2:$L$500, deployment!$D$2:$D$500,"="&amp;A442, deployment!$D$2:$D$500,"&lt;&gt;"&amp;""),"")</f>
        <v/>
      </c>
      <c r="N442" s="43" t="str">
        <f>IF(A442&lt;&gt;"",SUMIFS(deployment!$M$2:$M$500, deployment!$D$2:$D$500,"="&amp;A442, deployment!$D$2:$D$500,"&lt;&gt;"&amp;""),"")</f>
        <v/>
      </c>
      <c r="O442" s="63"/>
      <c r="P442" s="64" t="str">
        <f t="shared" si="66"/>
        <v/>
      </c>
      <c r="Q442" s="64" t="str">
        <f t="shared" si="67"/>
        <v/>
      </c>
      <c r="R442" s="11" t="str">
        <f t="shared" si="68"/>
        <v/>
      </c>
      <c r="S442" s="11" t="str">
        <f t="shared" si="69"/>
        <v/>
      </c>
      <c r="T442" s="11" t="str">
        <f t="shared" si="70"/>
        <v/>
      </c>
      <c r="U442" s="11" t="str">
        <f t="shared" si="71"/>
        <v/>
      </c>
      <c r="V442" s="11" t="str">
        <f t="shared" si="72"/>
        <v/>
      </c>
      <c r="W442" s="11" t="str">
        <f t="shared" si="73"/>
        <v/>
      </c>
      <c r="X442" s="65" t="str">
        <f t="shared" si="74"/>
        <v/>
      </c>
      <c r="Y442" s="66" t="str">
        <f t="shared" si="75"/>
        <v/>
      </c>
      <c r="Z442" s="67" t="str">
        <f t="shared" si="76"/>
        <v/>
      </c>
      <c r="AA442" s="68" t="str">
        <f>IF(A442&lt;&gt;"", _xlfn.XLOOKUP(A442, node!$C$2:$C$500, node!$J$2:$J$500)*D442/O442, "")</f>
        <v/>
      </c>
      <c r="AB442" s="69" t="str">
        <f>IF(A442&lt;&gt;"", _xlfn.XLOOKUP(A442, node!$C$2:$C$500, node!$K$2:$K$500)*D442/O442, "")</f>
        <v/>
      </c>
      <c r="AC442" s="72" t="str">
        <f>IF(A442&lt;&gt;"",SUMIFS(node!$L$2:$L$500, node!$C$2:$C$500,"="&amp;A442, deployment!$C$2:$C$500,"&lt;&gt;"&amp;""),"")</f>
        <v/>
      </c>
      <c r="AD442" s="72" t="str">
        <f>IF(A442&lt;&gt;"",SUMIFS(node!$M$2:$M$500, node!$C$2:$C$500,"="&amp;A442, deployment!$C$2:$C$500,"&lt;&gt;"&amp;""),"")</f>
        <v/>
      </c>
    </row>
    <row r="443" spans="1:30" ht="15.75" customHeight="1" x14ac:dyDescent="0.25">
      <c r="A443" s="58" t="str">
        <f>IF(ISNONTEXT(node_raw[[#This Row],[Column2]]), "", node_raw[[#This Row],[Column2]])</f>
        <v/>
      </c>
      <c r="B443" s="60" t="str">
        <f>IF(A443&lt;&gt;"", _xlfn.XLOOKUP(A443, node!$C$2:$C$500, node!$D$2:$D$500), "")</f>
        <v/>
      </c>
      <c r="C443" s="61" t="str">
        <f>IF(A443&lt;&gt;"", _xlfn.XLOOKUP(A443, node!$C$2:$C$500, node!$E$2:$E$500), "")</f>
        <v/>
      </c>
      <c r="D443" s="61" t="str">
        <f>IF(A443&lt;&gt;"",COUNTIFS(node!$C$2:$C$500,"="&amp;A443, node!$C$2:$C$500,"&lt;&gt;"&amp;""),"")</f>
        <v/>
      </c>
      <c r="E443" s="62" t="str">
        <f>IF(A443&lt;&gt;"",SUMIFS(node!$F$2:$F$500, node!$C$2:$C$500,"="&amp;A443, node!$C$2:$C$500,"&lt;&gt;"&amp;"")/(B443*D443),"")</f>
        <v/>
      </c>
      <c r="F443" s="77" t="str">
        <f>IF(A443&lt;&gt;"",SUMIFS(node!$H$2:$H$500, node!$C$2:$C$500,"="&amp;A443, node!$C$2:$C$500,"&lt;&gt;"&amp;"")/(C443*D443),"")</f>
        <v/>
      </c>
      <c r="G443" s="75" t="str">
        <f>IF(A443&lt;&gt;"",SUMIFS(deployment!$F$2:$F$500, deployment!$D$2:$D$500,"="&amp;A443, deployment!$D$2:$D$500,"&lt;&gt;"&amp;""),"")</f>
        <v/>
      </c>
      <c r="H443" s="12" t="str">
        <f>IF(A443&lt;&gt;"",SUMIFS(deployment!$G$2:$G$500, deployment!$D$2:$D$500,"="&amp;A443, deployment!$D$2:$D$500,"&lt;&gt;"&amp;""),"")</f>
        <v/>
      </c>
      <c r="I443" s="13" t="str">
        <f>IF(A443&lt;&gt;"",SUMIFS(deployment!$H$2:$H$500, deployment!$D$2:$D$500,"="&amp;A443, deployment!$D$2:$D$500,"&lt;&gt;"&amp;""),"")</f>
        <v/>
      </c>
      <c r="J443" s="15" t="str">
        <f>IF(A443&lt;&gt;"",SUMIFS(deployment!$I$2:$I$500, deployment!$D$2:$D$500,"="&amp;A443, deployment!$D$2:$D$500,"&lt;&gt;"&amp;""),"")</f>
        <v/>
      </c>
      <c r="K443" s="43" t="str">
        <f>IF(A443&lt;&gt;"",SUMIFS(deployment!$J$2:$J$500, deployment!$D$2:$D$500,"="&amp;A443, deployment!$D$2:$D$500,"&lt;&gt;"&amp;""),"")</f>
        <v/>
      </c>
      <c r="L443" s="43" t="str">
        <f>IF(A443&lt;&gt;"",SUMIFS(deployment!$K$2:$K$500, deployment!$D$2:$D$500,"="&amp;A443, deployment!$D$2:$D$500,"&lt;&gt;"&amp;""),"")</f>
        <v/>
      </c>
      <c r="M443" s="43" t="str">
        <f>IF(A443&lt;&gt;"",SUMIFS(deployment!$L$2:$L$500, deployment!$D$2:$D$500,"="&amp;A443, deployment!$D$2:$D$500,"&lt;&gt;"&amp;""),"")</f>
        <v/>
      </c>
      <c r="N443" s="43" t="str">
        <f>IF(A443&lt;&gt;"",SUMIFS(deployment!$M$2:$M$500, deployment!$D$2:$D$500,"="&amp;A443, deployment!$D$2:$D$500,"&lt;&gt;"&amp;""),"")</f>
        <v/>
      </c>
      <c r="O443" s="63"/>
      <c r="P443" s="64" t="str">
        <f t="shared" si="66"/>
        <v/>
      </c>
      <c r="Q443" s="64" t="str">
        <f t="shared" si="67"/>
        <v/>
      </c>
      <c r="R443" s="11" t="str">
        <f t="shared" si="68"/>
        <v/>
      </c>
      <c r="S443" s="11" t="str">
        <f t="shared" si="69"/>
        <v/>
      </c>
      <c r="T443" s="11" t="str">
        <f t="shared" si="70"/>
        <v/>
      </c>
      <c r="U443" s="11" t="str">
        <f t="shared" si="71"/>
        <v/>
      </c>
      <c r="V443" s="11" t="str">
        <f t="shared" si="72"/>
        <v/>
      </c>
      <c r="W443" s="11" t="str">
        <f t="shared" si="73"/>
        <v/>
      </c>
      <c r="X443" s="65" t="str">
        <f t="shared" si="74"/>
        <v/>
      </c>
      <c r="Y443" s="66" t="str">
        <f t="shared" si="75"/>
        <v/>
      </c>
      <c r="Z443" s="67" t="str">
        <f t="shared" si="76"/>
        <v/>
      </c>
      <c r="AA443" s="68" t="str">
        <f>IF(A443&lt;&gt;"", _xlfn.XLOOKUP(A443, node!$C$2:$C$500, node!$J$2:$J$500)*D443/O443, "")</f>
        <v/>
      </c>
      <c r="AB443" s="69" t="str">
        <f>IF(A443&lt;&gt;"", _xlfn.XLOOKUP(A443, node!$C$2:$C$500, node!$K$2:$K$500)*D443/O443, "")</f>
        <v/>
      </c>
      <c r="AC443" s="72" t="str">
        <f>IF(A443&lt;&gt;"",SUMIFS(node!$L$2:$L$500, node!$C$2:$C$500,"="&amp;A443, deployment!$C$2:$C$500,"&lt;&gt;"&amp;""),"")</f>
        <v/>
      </c>
      <c r="AD443" s="72" t="str">
        <f>IF(A443&lt;&gt;"",SUMIFS(node!$M$2:$M$500, node!$C$2:$C$500,"="&amp;A443, deployment!$C$2:$C$500,"&lt;&gt;"&amp;""),"")</f>
        <v/>
      </c>
    </row>
    <row r="444" spans="1:30" ht="15.75" customHeight="1" x14ac:dyDescent="0.25">
      <c r="A444" s="58" t="str">
        <f>IF(ISNONTEXT(node_raw[[#This Row],[Column2]]), "", node_raw[[#This Row],[Column2]])</f>
        <v/>
      </c>
      <c r="B444" s="60" t="str">
        <f>IF(A444&lt;&gt;"", _xlfn.XLOOKUP(A444, node!$C$2:$C$500, node!$D$2:$D$500), "")</f>
        <v/>
      </c>
      <c r="C444" s="61" t="str">
        <f>IF(A444&lt;&gt;"", _xlfn.XLOOKUP(A444, node!$C$2:$C$500, node!$E$2:$E$500), "")</f>
        <v/>
      </c>
      <c r="D444" s="61" t="str">
        <f>IF(A444&lt;&gt;"",COUNTIFS(node!$C$2:$C$500,"="&amp;A444, node!$C$2:$C$500,"&lt;&gt;"&amp;""),"")</f>
        <v/>
      </c>
      <c r="E444" s="62" t="str">
        <f>IF(A444&lt;&gt;"",SUMIFS(node!$F$2:$F$500, node!$C$2:$C$500,"="&amp;A444, node!$C$2:$C$500,"&lt;&gt;"&amp;"")/(B444*D444),"")</f>
        <v/>
      </c>
      <c r="F444" s="77" t="str">
        <f>IF(A444&lt;&gt;"",SUMIFS(node!$H$2:$H$500, node!$C$2:$C$500,"="&amp;A444, node!$C$2:$C$500,"&lt;&gt;"&amp;"")/(C444*D444),"")</f>
        <v/>
      </c>
      <c r="G444" s="75" t="str">
        <f>IF(A444&lt;&gt;"",SUMIFS(deployment!$F$2:$F$500, deployment!$D$2:$D$500,"="&amp;A444, deployment!$D$2:$D$500,"&lt;&gt;"&amp;""),"")</f>
        <v/>
      </c>
      <c r="H444" s="12" t="str">
        <f>IF(A444&lt;&gt;"",SUMIFS(deployment!$G$2:$G$500, deployment!$D$2:$D$500,"="&amp;A444, deployment!$D$2:$D$500,"&lt;&gt;"&amp;""),"")</f>
        <v/>
      </c>
      <c r="I444" s="13" t="str">
        <f>IF(A444&lt;&gt;"",SUMIFS(deployment!$H$2:$H$500, deployment!$D$2:$D$500,"="&amp;A444, deployment!$D$2:$D$500,"&lt;&gt;"&amp;""),"")</f>
        <v/>
      </c>
      <c r="J444" s="15" t="str">
        <f>IF(A444&lt;&gt;"",SUMIFS(deployment!$I$2:$I$500, deployment!$D$2:$D$500,"="&amp;A444, deployment!$D$2:$D$500,"&lt;&gt;"&amp;""),"")</f>
        <v/>
      </c>
      <c r="K444" s="43" t="str">
        <f>IF(A444&lt;&gt;"",SUMIFS(deployment!$J$2:$J$500, deployment!$D$2:$D$500,"="&amp;A444, deployment!$D$2:$D$500,"&lt;&gt;"&amp;""),"")</f>
        <v/>
      </c>
      <c r="L444" s="43" t="str">
        <f>IF(A444&lt;&gt;"",SUMIFS(deployment!$K$2:$K$500, deployment!$D$2:$D$500,"="&amp;A444, deployment!$D$2:$D$500,"&lt;&gt;"&amp;""),"")</f>
        <v/>
      </c>
      <c r="M444" s="43" t="str">
        <f>IF(A444&lt;&gt;"",SUMIFS(deployment!$L$2:$L$500, deployment!$D$2:$D$500,"="&amp;A444, deployment!$D$2:$D$500,"&lt;&gt;"&amp;""),"")</f>
        <v/>
      </c>
      <c r="N444" s="43" t="str">
        <f>IF(A444&lt;&gt;"",SUMIFS(deployment!$M$2:$M$500, deployment!$D$2:$D$500,"="&amp;A444, deployment!$D$2:$D$500,"&lt;&gt;"&amp;""),"")</f>
        <v/>
      </c>
      <c r="O444" s="63"/>
      <c r="P444" s="64" t="str">
        <f t="shared" si="66"/>
        <v/>
      </c>
      <c r="Q444" s="64" t="str">
        <f t="shared" si="67"/>
        <v/>
      </c>
      <c r="R444" s="11" t="str">
        <f t="shared" si="68"/>
        <v/>
      </c>
      <c r="S444" s="11" t="str">
        <f t="shared" si="69"/>
        <v/>
      </c>
      <c r="T444" s="11" t="str">
        <f t="shared" si="70"/>
        <v/>
      </c>
      <c r="U444" s="11" t="str">
        <f t="shared" si="71"/>
        <v/>
      </c>
      <c r="V444" s="11" t="str">
        <f t="shared" si="72"/>
        <v/>
      </c>
      <c r="W444" s="11" t="str">
        <f t="shared" si="73"/>
        <v/>
      </c>
      <c r="X444" s="65" t="str">
        <f t="shared" si="74"/>
        <v/>
      </c>
      <c r="Y444" s="66" t="str">
        <f t="shared" si="75"/>
        <v/>
      </c>
      <c r="Z444" s="67" t="str">
        <f t="shared" si="76"/>
        <v/>
      </c>
      <c r="AA444" s="68" t="str">
        <f>IF(A444&lt;&gt;"", _xlfn.XLOOKUP(A444, node!$C$2:$C$500, node!$J$2:$J$500)*D444/O444, "")</f>
        <v/>
      </c>
      <c r="AB444" s="69" t="str">
        <f>IF(A444&lt;&gt;"", _xlfn.XLOOKUP(A444, node!$C$2:$C$500, node!$K$2:$K$500)*D444/O444, "")</f>
        <v/>
      </c>
      <c r="AC444" s="72" t="str">
        <f>IF(A444&lt;&gt;"",SUMIFS(node!$L$2:$L$500, node!$C$2:$C$500,"="&amp;A444, deployment!$C$2:$C$500,"&lt;&gt;"&amp;""),"")</f>
        <v/>
      </c>
      <c r="AD444" s="72" t="str">
        <f>IF(A444&lt;&gt;"",SUMIFS(node!$M$2:$M$500, node!$C$2:$C$500,"="&amp;A444, deployment!$C$2:$C$500,"&lt;&gt;"&amp;""),"")</f>
        <v/>
      </c>
    </row>
    <row r="445" spans="1:30" ht="15.75" customHeight="1" x14ac:dyDescent="0.25">
      <c r="A445" s="58" t="str">
        <f>IF(ISNONTEXT(node_raw[[#This Row],[Column2]]), "", node_raw[[#This Row],[Column2]])</f>
        <v/>
      </c>
      <c r="B445" s="60" t="str">
        <f>IF(A445&lt;&gt;"", _xlfn.XLOOKUP(A445, node!$C$2:$C$500, node!$D$2:$D$500), "")</f>
        <v/>
      </c>
      <c r="C445" s="61" t="str">
        <f>IF(A445&lt;&gt;"", _xlfn.XLOOKUP(A445, node!$C$2:$C$500, node!$E$2:$E$500), "")</f>
        <v/>
      </c>
      <c r="D445" s="61" t="str">
        <f>IF(A445&lt;&gt;"",COUNTIFS(node!$C$2:$C$500,"="&amp;A445, node!$C$2:$C$500,"&lt;&gt;"&amp;""),"")</f>
        <v/>
      </c>
      <c r="E445" s="62" t="str">
        <f>IF(A445&lt;&gt;"",SUMIFS(node!$F$2:$F$500, node!$C$2:$C$500,"="&amp;A445, node!$C$2:$C$500,"&lt;&gt;"&amp;"")/(B445*D445),"")</f>
        <v/>
      </c>
      <c r="F445" s="77" t="str">
        <f>IF(A445&lt;&gt;"",SUMIFS(node!$H$2:$H$500, node!$C$2:$C$500,"="&amp;A445, node!$C$2:$C$500,"&lt;&gt;"&amp;"")/(C445*D445),"")</f>
        <v/>
      </c>
      <c r="G445" s="75" t="str">
        <f>IF(A445&lt;&gt;"",SUMIFS(deployment!$F$2:$F$500, deployment!$D$2:$D$500,"="&amp;A445, deployment!$D$2:$D$500,"&lt;&gt;"&amp;""),"")</f>
        <v/>
      </c>
      <c r="H445" s="12" t="str">
        <f>IF(A445&lt;&gt;"",SUMIFS(deployment!$G$2:$G$500, deployment!$D$2:$D$500,"="&amp;A445, deployment!$D$2:$D$500,"&lt;&gt;"&amp;""),"")</f>
        <v/>
      </c>
      <c r="I445" s="13" t="str">
        <f>IF(A445&lt;&gt;"",SUMIFS(deployment!$H$2:$H$500, deployment!$D$2:$D$500,"="&amp;A445, deployment!$D$2:$D$500,"&lt;&gt;"&amp;""),"")</f>
        <v/>
      </c>
      <c r="J445" s="15" t="str">
        <f>IF(A445&lt;&gt;"",SUMIFS(deployment!$I$2:$I$500, deployment!$D$2:$D$500,"="&amp;A445, deployment!$D$2:$D$500,"&lt;&gt;"&amp;""),"")</f>
        <v/>
      </c>
      <c r="K445" s="43" t="str">
        <f>IF(A445&lt;&gt;"",SUMIFS(deployment!$J$2:$J$500, deployment!$D$2:$D$500,"="&amp;A445, deployment!$D$2:$D$500,"&lt;&gt;"&amp;""),"")</f>
        <v/>
      </c>
      <c r="L445" s="43" t="str">
        <f>IF(A445&lt;&gt;"",SUMIFS(deployment!$K$2:$K$500, deployment!$D$2:$D$500,"="&amp;A445, deployment!$D$2:$D$500,"&lt;&gt;"&amp;""),"")</f>
        <v/>
      </c>
      <c r="M445" s="43" t="str">
        <f>IF(A445&lt;&gt;"",SUMIFS(deployment!$L$2:$L$500, deployment!$D$2:$D$500,"="&amp;A445, deployment!$D$2:$D$500,"&lt;&gt;"&amp;""),"")</f>
        <v/>
      </c>
      <c r="N445" s="43" t="str">
        <f>IF(A445&lt;&gt;"",SUMIFS(deployment!$M$2:$M$500, deployment!$D$2:$D$500,"="&amp;A445, deployment!$D$2:$D$500,"&lt;&gt;"&amp;""),"")</f>
        <v/>
      </c>
      <c r="O445" s="63"/>
      <c r="P445" s="64" t="str">
        <f t="shared" si="66"/>
        <v/>
      </c>
      <c r="Q445" s="64" t="str">
        <f t="shared" si="67"/>
        <v/>
      </c>
      <c r="R445" s="11" t="str">
        <f t="shared" si="68"/>
        <v/>
      </c>
      <c r="S445" s="11" t="str">
        <f t="shared" si="69"/>
        <v/>
      </c>
      <c r="T445" s="11" t="str">
        <f t="shared" si="70"/>
        <v/>
      </c>
      <c r="U445" s="11" t="str">
        <f t="shared" si="71"/>
        <v/>
      </c>
      <c r="V445" s="11" t="str">
        <f t="shared" si="72"/>
        <v/>
      </c>
      <c r="W445" s="11" t="str">
        <f t="shared" si="73"/>
        <v/>
      </c>
      <c r="X445" s="65" t="str">
        <f t="shared" si="74"/>
        <v/>
      </c>
      <c r="Y445" s="66" t="str">
        <f t="shared" si="75"/>
        <v/>
      </c>
      <c r="Z445" s="67" t="str">
        <f t="shared" si="76"/>
        <v/>
      </c>
      <c r="AA445" s="68" t="str">
        <f>IF(A445&lt;&gt;"", _xlfn.XLOOKUP(A445, node!$C$2:$C$500, node!$J$2:$J$500)*D445/O445, "")</f>
        <v/>
      </c>
      <c r="AB445" s="69" t="str">
        <f>IF(A445&lt;&gt;"", _xlfn.XLOOKUP(A445, node!$C$2:$C$500, node!$K$2:$K$500)*D445/O445, "")</f>
        <v/>
      </c>
      <c r="AC445" s="72" t="str">
        <f>IF(A445&lt;&gt;"",SUMIFS(node!$L$2:$L$500, node!$C$2:$C$500,"="&amp;A445, deployment!$C$2:$C$500,"&lt;&gt;"&amp;""),"")</f>
        <v/>
      </c>
      <c r="AD445" s="72" t="str">
        <f>IF(A445&lt;&gt;"",SUMIFS(node!$M$2:$M$500, node!$C$2:$C$500,"="&amp;A445, deployment!$C$2:$C$500,"&lt;&gt;"&amp;""),"")</f>
        <v/>
      </c>
    </row>
    <row r="446" spans="1:30" ht="15.75" customHeight="1" x14ac:dyDescent="0.25">
      <c r="A446" s="58" t="str">
        <f>IF(ISNONTEXT(node_raw[[#This Row],[Column2]]), "", node_raw[[#This Row],[Column2]])</f>
        <v/>
      </c>
      <c r="B446" s="60" t="str">
        <f>IF(A446&lt;&gt;"", _xlfn.XLOOKUP(A446, node!$C$2:$C$500, node!$D$2:$D$500), "")</f>
        <v/>
      </c>
      <c r="C446" s="61" t="str">
        <f>IF(A446&lt;&gt;"", _xlfn.XLOOKUP(A446, node!$C$2:$C$500, node!$E$2:$E$500), "")</f>
        <v/>
      </c>
      <c r="D446" s="61" t="str">
        <f>IF(A446&lt;&gt;"",COUNTIFS(node!$C$2:$C$500,"="&amp;A446, node!$C$2:$C$500,"&lt;&gt;"&amp;""),"")</f>
        <v/>
      </c>
      <c r="E446" s="62" t="str">
        <f>IF(A446&lt;&gt;"",SUMIFS(node!$F$2:$F$500, node!$C$2:$C$500,"="&amp;A446, node!$C$2:$C$500,"&lt;&gt;"&amp;"")/(B446*D446),"")</f>
        <v/>
      </c>
      <c r="F446" s="77" t="str">
        <f>IF(A446&lt;&gt;"",SUMIFS(node!$H$2:$H$500, node!$C$2:$C$500,"="&amp;A446, node!$C$2:$C$500,"&lt;&gt;"&amp;"")/(C446*D446),"")</f>
        <v/>
      </c>
      <c r="G446" s="75" t="str">
        <f>IF(A446&lt;&gt;"",SUMIFS(deployment!$F$2:$F$500, deployment!$D$2:$D$500,"="&amp;A446, deployment!$D$2:$D$500,"&lt;&gt;"&amp;""),"")</f>
        <v/>
      </c>
      <c r="H446" s="12" t="str">
        <f>IF(A446&lt;&gt;"",SUMIFS(deployment!$G$2:$G$500, deployment!$D$2:$D$500,"="&amp;A446, deployment!$D$2:$D$500,"&lt;&gt;"&amp;""),"")</f>
        <v/>
      </c>
      <c r="I446" s="13" t="str">
        <f>IF(A446&lt;&gt;"",SUMIFS(deployment!$H$2:$H$500, deployment!$D$2:$D$500,"="&amp;A446, deployment!$D$2:$D$500,"&lt;&gt;"&amp;""),"")</f>
        <v/>
      </c>
      <c r="J446" s="15" t="str">
        <f>IF(A446&lt;&gt;"",SUMIFS(deployment!$I$2:$I$500, deployment!$D$2:$D$500,"="&amp;A446, deployment!$D$2:$D$500,"&lt;&gt;"&amp;""),"")</f>
        <v/>
      </c>
      <c r="K446" s="43" t="str">
        <f>IF(A446&lt;&gt;"",SUMIFS(deployment!$J$2:$J$500, deployment!$D$2:$D$500,"="&amp;A446, deployment!$D$2:$D$500,"&lt;&gt;"&amp;""),"")</f>
        <v/>
      </c>
      <c r="L446" s="43" t="str">
        <f>IF(A446&lt;&gt;"",SUMIFS(deployment!$K$2:$K$500, deployment!$D$2:$D$500,"="&amp;A446, deployment!$D$2:$D$500,"&lt;&gt;"&amp;""),"")</f>
        <v/>
      </c>
      <c r="M446" s="43" t="str">
        <f>IF(A446&lt;&gt;"",SUMIFS(deployment!$L$2:$L$500, deployment!$D$2:$D$500,"="&amp;A446, deployment!$D$2:$D$500,"&lt;&gt;"&amp;""),"")</f>
        <v/>
      </c>
      <c r="N446" s="43" t="str">
        <f>IF(A446&lt;&gt;"",SUMIFS(deployment!$M$2:$M$500, deployment!$D$2:$D$500,"="&amp;A446, deployment!$D$2:$D$500,"&lt;&gt;"&amp;""),"")</f>
        <v/>
      </c>
      <c r="O446" s="63"/>
      <c r="P446" s="64" t="str">
        <f t="shared" si="66"/>
        <v/>
      </c>
      <c r="Q446" s="64" t="str">
        <f t="shared" si="67"/>
        <v/>
      </c>
      <c r="R446" s="11" t="str">
        <f t="shared" si="68"/>
        <v/>
      </c>
      <c r="S446" s="11" t="str">
        <f t="shared" si="69"/>
        <v/>
      </c>
      <c r="T446" s="11" t="str">
        <f t="shared" si="70"/>
        <v/>
      </c>
      <c r="U446" s="11" t="str">
        <f t="shared" si="71"/>
        <v/>
      </c>
      <c r="V446" s="11" t="str">
        <f t="shared" si="72"/>
        <v/>
      </c>
      <c r="W446" s="11" t="str">
        <f t="shared" si="73"/>
        <v/>
      </c>
      <c r="X446" s="65" t="str">
        <f t="shared" si="74"/>
        <v/>
      </c>
      <c r="Y446" s="66" t="str">
        <f t="shared" si="75"/>
        <v/>
      </c>
      <c r="Z446" s="67" t="str">
        <f t="shared" si="76"/>
        <v/>
      </c>
      <c r="AA446" s="68" t="str">
        <f>IF(A446&lt;&gt;"", _xlfn.XLOOKUP(A446, node!$C$2:$C$500, node!$J$2:$J$500)*D446/O446, "")</f>
        <v/>
      </c>
      <c r="AB446" s="69" t="str">
        <f>IF(A446&lt;&gt;"", _xlfn.XLOOKUP(A446, node!$C$2:$C$500, node!$K$2:$K$500)*D446/O446, "")</f>
        <v/>
      </c>
      <c r="AC446" s="72" t="str">
        <f>IF(A446&lt;&gt;"",SUMIFS(node!$L$2:$L$500, node!$C$2:$C$500,"="&amp;A446, deployment!$C$2:$C$500,"&lt;&gt;"&amp;""),"")</f>
        <v/>
      </c>
      <c r="AD446" s="72" t="str">
        <f>IF(A446&lt;&gt;"",SUMIFS(node!$M$2:$M$500, node!$C$2:$C$500,"="&amp;A446, deployment!$C$2:$C$500,"&lt;&gt;"&amp;""),"")</f>
        <v/>
      </c>
    </row>
    <row r="447" spans="1:30" ht="15.75" customHeight="1" x14ac:dyDescent="0.25">
      <c r="A447" s="58" t="str">
        <f>IF(ISNONTEXT(node_raw[[#This Row],[Column2]]), "", node_raw[[#This Row],[Column2]])</f>
        <v/>
      </c>
      <c r="B447" s="60" t="str">
        <f>IF(A447&lt;&gt;"", _xlfn.XLOOKUP(A447, node!$C$2:$C$500, node!$D$2:$D$500), "")</f>
        <v/>
      </c>
      <c r="C447" s="61" t="str">
        <f>IF(A447&lt;&gt;"", _xlfn.XLOOKUP(A447, node!$C$2:$C$500, node!$E$2:$E$500), "")</f>
        <v/>
      </c>
      <c r="D447" s="61" t="str">
        <f>IF(A447&lt;&gt;"",COUNTIFS(node!$C$2:$C$500,"="&amp;A447, node!$C$2:$C$500,"&lt;&gt;"&amp;""),"")</f>
        <v/>
      </c>
      <c r="E447" s="62" t="str">
        <f>IF(A447&lt;&gt;"",SUMIFS(node!$F$2:$F$500, node!$C$2:$C$500,"="&amp;A447, node!$C$2:$C$500,"&lt;&gt;"&amp;"")/(B447*D447),"")</f>
        <v/>
      </c>
      <c r="F447" s="77" t="str">
        <f>IF(A447&lt;&gt;"",SUMIFS(node!$H$2:$H$500, node!$C$2:$C$500,"="&amp;A447, node!$C$2:$C$500,"&lt;&gt;"&amp;"")/(C447*D447),"")</f>
        <v/>
      </c>
      <c r="G447" s="75" t="str">
        <f>IF(A447&lt;&gt;"",SUMIFS(deployment!$F$2:$F$500, deployment!$D$2:$D$500,"="&amp;A447, deployment!$D$2:$D$500,"&lt;&gt;"&amp;""),"")</f>
        <v/>
      </c>
      <c r="H447" s="12" t="str">
        <f>IF(A447&lt;&gt;"",SUMIFS(deployment!$G$2:$G$500, deployment!$D$2:$D$500,"="&amp;A447, deployment!$D$2:$D$500,"&lt;&gt;"&amp;""),"")</f>
        <v/>
      </c>
      <c r="I447" s="13" t="str">
        <f>IF(A447&lt;&gt;"",SUMIFS(deployment!$H$2:$H$500, deployment!$D$2:$D$500,"="&amp;A447, deployment!$D$2:$D$500,"&lt;&gt;"&amp;""),"")</f>
        <v/>
      </c>
      <c r="J447" s="15" t="str">
        <f>IF(A447&lt;&gt;"",SUMIFS(deployment!$I$2:$I$500, deployment!$D$2:$D$500,"="&amp;A447, deployment!$D$2:$D$500,"&lt;&gt;"&amp;""),"")</f>
        <v/>
      </c>
      <c r="K447" s="43" t="str">
        <f>IF(A447&lt;&gt;"",SUMIFS(deployment!$J$2:$J$500, deployment!$D$2:$D$500,"="&amp;A447, deployment!$D$2:$D$500,"&lt;&gt;"&amp;""),"")</f>
        <v/>
      </c>
      <c r="L447" s="43" t="str">
        <f>IF(A447&lt;&gt;"",SUMIFS(deployment!$K$2:$K$500, deployment!$D$2:$D$500,"="&amp;A447, deployment!$D$2:$D$500,"&lt;&gt;"&amp;""),"")</f>
        <v/>
      </c>
      <c r="M447" s="43" t="str">
        <f>IF(A447&lt;&gt;"",SUMIFS(deployment!$L$2:$L$500, deployment!$D$2:$D$500,"="&amp;A447, deployment!$D$2:$D$500,"&lt;&gt;"&amp;""),"")</f>
        <v/>
      </c>
      <c r="N447" s="43" t="str">
        <f>IF(A447&lt;&gt;"",SUMIFS(deployment!$M$2:$M$500, deployment!$D$2:$D$500,"="&amp;A447, deployment!$D$2:$D$500,"&lt;&gt;"&amp;""),"")</f>
        <v/>
      </c>
      <c r="O447" s="63"/>
      <c r="P447" s="64" t="str">
        <f t="shared" si="66"/>
        <v/>
      </c>
      <c r="Q447" s="64" t="str">
        <f t="shared" si="67"/>
        <v/>
      </c>
      <c r="R447" s="11" t="str">
        <f t="shared" si="68"/>
        <v/>
      </c>
      <c r="S447" s="11" t="str">
        <f t="shared" si="69"/>
        <v/>
      </c>
      <c r="T447" s="11" t="str">
        <f t="shared" si="70"/>
        <v/>
      </c>
      <c r="U447" s="11" t="str">
        <f t="shared" si="71"/>
        <v/>
      </c>
      <c r="V447" s="11" t="str">
        <f t="shared" si="72"/>
        <v/>
      </c>
      <c r="W447" s="11" t="str">
        <f t="shared" si="73"/>
        <v/>
      </c>
      <c r="X447" s="65" t="str">
        <f t="shared" si="74"/>
        <v/>
      </c>
      <c r="Y447" s="66" t="str">
        <f t="shared" si="75"/>
        <v/>
      </c>
      <c r="Z447" s="67" t="str">
        <f t="shared" si="76"/>
        <v/>
      </c>
      <c r="AA447" s="68" t="str">
        <f>IF(A447&lt;&gt;"", _xlfn.XLOOKUP(A447, node!$C$2:$C$500, node!$J$2:$J$500)*D447/O447, "")</f>
        <v/>
      </c>
      <c r="AB447" s="69" t="str">
        <f>IF(A447&lt;&gt;"", _xlfn.XLOOKUP(A447, node!$C$2:$C$500, node!$K$2:$K$500)*D447/O447, "")</f>
        <v/>
      </c>
      <c r="AC447" s="72" t="str">
        <f>IF(A447&lt;&gt;"",SUMIFS(node!$L$2:$L$500, node!$C$2:$C$500,"="&amp;A447, deployment!$C$2:$C$500,"&lt;&gt;"&amp;""),"")</f>
        <v/>
      </c>
      <c r="AD447" s="72" t="str">
        <f>IF(A447&lt;&gt;"",SUMIFS(node!$M$2:$M$500, node!$C$2:$C$500,"="&amp;A447, deployment!$C$2:$C$500,"&lt;&gt;"&amp;""),"")</f>
        <v/>
      </c>
    </row>
    <row r="448" spans="1:30" ht="15.75" customHeight="1" x14ac:dyDescent="0.25">
      <c r="A448" s="58" t="str">
        <f>IF(ISNONTEXT(node_raw[[#This Row],[Column2]]), "", node_raw[[#This Row],[Column2]])</f>
        <v/>
      </c>
      <c r="B448" s="60" t="str">
        <f>IF(A448&lt;&gt;"", _xlfn.XLOOKUP(A448, node!$C$2:$C$500, node!$D$2:$D$500), "")</f>
        <v/>
      </c>
      <c r="C448" s="61" t="str">
        <f>IF(A448&lt;&gt;"", _xlfn.XLOOKUP(A448, node!$C$2:$C$500, node!$E$2:$E$500), "")</f>
        <v/>
      </c>
      <c r="D448" s="61" t="str">
        <f>IF(A448&lt;&gt;"",COUNTIFS(node!$C$2:$C$500,"="&amp;A448, node!$C$2:$C$500,"&lt;&gt;"&amp;""),"")</f>
        <v/>
      </c>
      <c r="E448" s="62" t="str">
        <f>IF(A448&lt;&gt;"",SUMIFS(node!$F$2:$F$500, node!$C$2:$C$500,"="&amp;A448, node!$C$2:$C$500,"&lt;&gt;"&amp;"")/(B448*D448),"")</f>
        <v/>
      </c>
      <c r="F448" s="77" t="str">
        <f>IF(A448&lt;&gt;"",SUMIFS(node!$H$2:$H$500, node!$C$2:$C$500,"="&amp;A448, node!$C$2:$C$500,"&lt;&gt;"&amp;"")/(C448*D448),"")</f>
        <v/>
      </c>
      <c r="G448" s="75" t="str">
        <f>IF(A448&lt;&gt;"",SUMIFS(deployment!$F$2:$F$500, deployment!$D$2:$D$500,"="&amp;A448, deployment!$D$2:$D$500,"&lt;&gt;"&amp;""),"")</f>
        <v/>
      </c>
      <c r="H448" s="12" t="str">
        <f>IF(A448&lt;&gt;"",SUMIFS(deployment!$G$2:$G$500, deployment!$D$2:$D$500,"="&amp;A448, deployment!$D$2:$D$500,"&lt;&gt;"&amp;""),"")</f>
        <v/>
      </c>
      <c r="I448" s="13" t="str">
        <f>IF(A448&lt;&gt;"",SUMIFS(deployment!$H$2:$H$500, deployment!$D$2:$D$500,"="&amp;A448, deployment!$D$2:$D$500,"&lt;&gt;"&amp;""),"")</f>
        <v/>
      </c>
      <c r="J448" s="15" t="str">
        <f>IF(A448&lt;&gt;"",SUMIFS(deployment!$I$2:$I$500, deployment!$D$2:$D$500,"="&amp;A448, deployment!$D$2:$D$500,"&lt;&gt;"&amp;""),"")</f>
        <v/>
      </c>
      <c r="K448" s="43" t="str">
        <f>IF(A448&lt;&gt;"",SUMIFS(deployment!$J$2:$J$500, deployment!$D$2:$D$500,"="&amp;A448, deployment!$D$2:$D$500,"&lt;&gt;"&amp;""),"")</f>
        <v/>
      </c>
      <c r="L448" s="43" t="str">
        <f>IF(A448&lt;&gt;"",SUMIFS(deployment!$K$2:$K$500, deployment!$D$2:$D$500,"="&amp;A448, deployment!$D$2:$D$500,"&lt;&gt;"&amp;""),"")</f>
        <v/>
      </c>
      <c r="M448" s="43" t="str">
        <f>IF(A448&lt;&gt;"",SUMIFS(deployment!$L$2:$L$500, deployment!$D$2:$D$500,"="&amp;A448, deployment!$D$2:$D$500,"&lt;&gt;"&amp;""),"")</f>
        <v/>
      </c>
      <c r="N448" s="43" t="str">
        <f>IF(A448&lt;&gt;"",SUMIFS(deployment!$M$2:$M$500, deployment!$D$2:$D$500,"="&amp;A448, deployment!$D$2:$D$500,"&lt;&gt;"&amp;""),"")</f>
        <v/>
      </c>
      <c r="O448" s="63"/>
      <c r="P448" s="64" t="str">
        <f t="shared" si="66"/>
        <v/>
      </c>
      <c r="Q448" s="64" t="str">
        <f t="shared" si="67"/>
        <v/>
      </c>
      <c r="R448" s="11" t="str">
        <f t="shared" si="68"/>
        <v/>
      </c>
      <c r="S448" s="11" t="str">
        <f t="shared" si="69"/>
        <v/>
      </c>
      <c r="T448" s="11" t="str">
        <f t="shared" si="70"/>
        <v/>
      </c>
      <c r="U448" s="11" t="str">
        <f t="shared" si="71"/>
        <v/>
      </c>
      <c r="V448" s="11" t="str">
        <f t="shared" si="72"/>
        <v/>
      </c>
      <c r="W448" s="11" t="str">
        <f t="shared" si="73"/>
        <v/>
      </c>
      <c r="X448" s="65" t="str">
        <f t="shared" si="74"/>
        <v/>
      </c>
      <c r="Y448" s="66" t="str">
        <f t="shared" si="75"/>
        <v/>
      </c>
      <c r="Z448" s="67" t="str">
        <f t="shared" si="76"/>
        <v/>
      </c>
      <c r="AA448" s="68" t="str">
        <f>IF(A448&lt;&gt;"", _xlfn.XLOOKUP(A448, node!$C$2:$C$500, node!$J$2:$J$500)*D448/O448, "")</f>
        <v/>
      </c>
      <c r="AB448" s="69" t="str">
        <f>IF(A448&lt;&gt;"", _xlfn.XLOOKUP(A448, node!$C$2:$C$500, node!$K$2:$K$500)*D448/O448, "")</f>
        <v/>
      </c>
      <c r="AC448" s="72" t="str">
        <f>IF(A448&lt;&gt;"",SUMIFS(node!$L$2:$L$500, node!$C$2:$C$500,"="&amp;A448, deployment!$C$2:$C$500,"&lt;&gt;"&amp;""),"")</f>
        <v/>
      </c>
      <c r="AD448" s="72" t="str">
        <f>IF(A448&lt;&gt;"",SUMIFS(node!$M$2:$M$500, node!$C$2:$C$500,"="&amp;A448, deployment!$C$2:$C$500,"&lt;&gt;"&amp;""),"")</f>
        <v/>
      </c>
    </row>
    <row r="449" spans="1:30" ht="15.75" customHeight="1" x14ac:dyDescent="0.25">
      <c r="A449" s="58" t="str">
        <f>IF(ISNONTEXT(node_raw[[#This Row],[Column2]]), "", node_raw[[#This Row],[Column2]])</f>
        <v/>
      </c>
      <c r="B449" s="60" t="str">
        <f>IF(A449&lt;&gt;"", _xlfn.XLOOKUP(A449, node!$C$2:$C$500, node!$D$2:$D$500), "")</f>
        <v/>
      </c>
      <c r="C449" s="61" t="str">
        <f>IF(A449&lt;&gt;"", _xlfn.XLOOKUP(A449, node!$C$2:$C$500, node!$E$2:$E$500), "")</f>
        <v/>
      </c>
      <c r="D449" s="61" t="str">
        <f>IF(A449&lt;&gt;"",COUNTIFS(node!$C$2:$C$500,"="&amp;A449, node!$C$2:$C$500,"&lt;&gt;"&amp;""),"")</f>
        <v/>
      </c>
      <c r="E449" s="62" t="str">
        <f>IF(A449&lt;&gt;"",SUMIFS(node!$F$2:$F$500, node!$C$2:$C$500,"="&amp;A449, node!$C$2:$C$500,"&lt;&gt;"&amp;"")/(B449*D449),"")</f>
        <v/>
      </c>
      <c r="F449" s="77" t="str">
        <f>IF(A449&lt;&gt;"",SUMIFS(node!$H$2:$H$500, node!$C$2:$C$500,"="&amp;A449, node!$C$2:$C$500,"&lt;&gt;"&amp;"")/(C449*D449),"")</f>
        <v/>
      </c>
      <c r="G449" s="75" t="str">
        <f>IF(A449&lt;&gt;"",SUMIFS(deployment!$F$2:$F$500, deployment!$D$2:$D$500,"="&amp;A449, deployment!$D$2:$D$500,"&lt;&gt;"&amp;""),"")</f>
        <v/>
      </c>
      <c r="H449" s="12" t="str">
        <f>IF(A449&lt;&gt;"",SUMIFS(deployment!$G$2:$G$500, deployment!$D$2:$D$500,"="&amp;A449, deployment!$D$2:$D$500,"&lt;&gt;"&amp;""),"")</f>
        <v/>
      </c>
      <c r="I449" s="13" t="str">
        <f>IF(A449&lt;&gt;"",SUMIFS(deployment!$H$2:$H$500, deployment!$D$2:$D$500,"="&amp;A449, deployment!$D$2:$D$500,"&lt;&gt;"&amp;""),"")</f>
        <v/>
      </c>
      <c r="J449" s="15" t="str">
        <f>IF(A449&lt;&gt;"",SUMIFS(deployment!$I$2:$I$500, deployment!$D$2:$D$500,"="&amp;A449, deployment!$D$2:$D$500,"&lt;&gt;"&amp;""),"")</f>
        <v/>
      </c>
      <c r="K449" s="43" t="str">
        <f>IF(A449&lt;&gt;"",SUMIFS(deployment!$J$2:$J$500, deployment!$D$2:$D$500,"="&amp;A449, deployment!$D$2:$D$500,"&lt;&gt;"&amp;""),"")</f>
        <v/>
      </c>
      <c r="L449" s="43" t="str">
        <f>IF(A449&lt;&gt;"",SUMIFS(deployment!$K$2:$K$500, deployment!$D$2:$D$500,"="&amp;A449, deployment!$D$2:$D$500,"&lt;&gt;"&amp;""),"")</f>
        <v/>
      </c>
      <c r="M449" s="43" t="str">
        <f>IF(A449&lt;&gt;"",SUMIFS(deployment!$L$2:$L$500, deployment!$D$2:$D$500,"="&amp;A449, deployment!$D$2:$D$500,"&lt;&gt;"&amp;""),"")</f>
        <v/>
      </c>
      <c r="N449" s="43" t="str">
        <f>IF(A449&lt;&gt;"",SUMIFS(deployment!$M$2:$M$500, deployment!$D$2:$D$500,"="&amp;A449, deployment!$D$2:$D$500,"&lt;&gt;"&amp;""),"")</f>
        <v/>
      </c>
      <c r="O449" s="63"/>
      <c r="P449" s="64" t="str">
        <f t="shared" si="66"/>
        <v/>
      </c>
      <c r="Q449" s="64" t="str">
        <f t="shared" si="67"/>
        <v/>
      </c>
      <c r="R449" s="11" t="str">
        <f t="shared" si="68"/>
        <v/>
      </c>
      <c r="S449" s="11" t="str">
        <f t="shared" si="69"/>
        <v/>
      </c>
      <c r="T449" s="11" t="str">
        <f t="shared" si="70"/>
        <v/>
      </c>
      <c r="U449" s="11" t="str">
        <f t="shared" si="71"/>
        <v/>
      </c>
      <c r="V449" s="11" t="str">
        <f t="shared" si="72"/>
        <v/>
      </c>
      <c r="W449" s="11" t="str">
        <f t="shared" si="73"/>
        <v/>
      </c>
      <c r="X449" s="65" t="str">
        <f t="shared" si="74"/>
        <v/>
      </c>
      <c r="Y449" s="66" t="str">
        <f t="shared" si="75"/>
        <v/>
      </c>
      <c r="Z449" s="67" t="str">
        <f t="shared" si="76"/>
        <v/>
      </c>
      <c r="AA449" s="68" t="str">
        <f>IF(A449&lt;&gt;"", _xlfn.XLOOKUP(A449, node!$C$2:$C$500, node!$J$2:$J$500)*D449/O449, "")</f>
        <v/>
      </c>
      <c r="AB449" s="69" t="str">
        <f>IF(A449&lt;&gt;"", _xlfn.XLOOKUP(A449, node!$C$2:$C$500, node!$K$2:$K$500)*D449/O449, "")</f>
        <v/>
      </c>
      <c r="AC449" s="72" t="str">
        <f>IF(A449&lt;&gt;"",SUMIFS(node!$L$2:$L$500, node!$C$2:$C$500,"="&amp;A449, deployment!$C$2:$C$500,"&lt;&gt;"&amp;""),"")</f>
        <v/>
      </c>
      <c r="AD449" s="72" t="str">
        <f>IF(A449&lt;&gt;"",SUMIFS(node!$M$2:$M$500, node!$C$2:$C$500,"="&amp;A449, deployment!$C$2:$C$500,"&lt;&gt;"&amp;""),"")</f>
        <v/>
      </c>
    </row>
    <row r="450" spans="1:30" ht="15.75" customHeight="1" x14ac:dyDescent="0.25">
      <c r="A450" s="58" t="str">
        <f>IF(ISNONTEXT(node_raw[[#This Row],[Column2]]), "", node_raw[[#This Row],[Column2]])</f>
        <v/>
      </c>
      <c r="B450" s="60" t="str">
        <f>IF(A450&lt;&gt;"", _xlfn.XLOOKUP(A450, node!$C$2:$C$500, node!$D$2:$D$500), "")</f>
        <v/>
      </c>
      <c r="C450" s="61" t="str">
        <f>IF(A450&lt;&gt;"", _xlfn.XLOOKUP(A450, node!$C$2:$C$500, node!$E$2:$E$500), "")</f>
        <v/>
      </c>
      <c r="D450" s="61" t="str">
        <f>IF(A450&lt;&gt;"",COUNTIFS(node!$C$2:$C$500,"="&amp;A450, node!$C$2:$C$500,"&lt;&gt;"&amp;""),"")</f>
        <v/>
      </c>
      <c r="E450" s="62" t="str">
        <f>IF(A450&lt;&gt;"",SUMIFS(node!$F$2:$F$500, node!$C$2:$C$500,"="&amp;A450, node!$C$2:$C$500,"&lt;&gt;"&amp;"")/(B450*D450),"")</f>
        <v/>
      </c>
      <c r="F450" s="77" t="str">
        <f>IF(A450&lt;&gt;"",SUMIFS(node!$H$2:$H$500, node!$C$2:$C$500,"="&amp;A450, node!$C$2:$C$500,"&lt;&gt;"&amp;"")/(C450*D450),"")</f>
        <v/>
      </c>
      <c r="G450" s="75" t="str">
        <f>IF(A450&lt;&gt;"",SUMIFS(deployment!$F$2:$F$500, deployment!$D$2:$D$500,"="&amp;A450, deployment!$D$2:$D$500,"&lt;&gt;"&amp;""),"")</f>
        <v/>
      </c>
      <c r="H450" s="12" t="str">
        <f>IF(A450&lt;&gt;"",SUMIFS(deployment!$G$2:$G$500, deployment!$D$2:$D$500,"="&amp;A450, deployment!$D$2:$D$500,"&lt;&gt;"&amp;""),"")</f>
        <v/>
      </c>
      <c r="I450" s="13" t="str">
        <f>IF(A450&lt;&gt;"",SUMIFS(deployment!$H$2:$H$500, deployment!$D$2:$D$500,"="&amp;A450, deployment!$D$2:$D$500,"&lt;&gt;"&amp;""),"")</f>
        <v/>
      </c>
      <c r="J450" s="15" t="str">
        <f>IF(A450&lt;&gt;"",SUMIFS(deployment!$I$2:$I$500, deployment!$D$2:$D$500,"="&amp;A450, deployment!$D$2:$D$500,"&lt;&gt;"&amp;""),"")</f>
        <v/>
      </c>
      <c r="K450" s="43" t="str">
        <f>IF(A450&lt;&gt;"",SUMIFS(deployment!$J$2:$J$500, deployment!$D$2:$D$500,"="&amp;A450, deployment!$D$2:$D$500,"&lt;&gt;"&amp;""),"")</f>
        <v/>
      </c>
      <c r="L450" s="43" t="str">
        <f>IF(A450&lt;&gt;"",SUMIFS(deployment!$K$2:$K$500, deployment!$D$2:$D$500,"="&amp;A450, deployment!$D$2:$D$500,"&lt;&gt;"&amp;""),"")</f>
        <v/>
      </c>
      <c r="M450" s="43" t="str">
        <f>IF(A450&lt;&gt;"",SUMIFS(deployment!$L$2:$L$500, deployment!$D$2:$D$500,"="&amp;A450, deployment!$D$2:$D$500,"&lt;&gt;"&amp;""),"")</f>
        <v/>
      </c>
      <c r="N450" s="43" t="str">
        <f>IF(A450&lt;&gt;"",SUMIFS(deployment!$M$2:$M$500, deployment!$D$2:$D$500,"="&amp;A450, deployment!$D$2:$D$500,"&lt;&gt;"&amp;""),"")</f>
        <v/>
      </c>
      <c r="O450" s="63"/>
      <c r="P450" s="64" t="str">
        <f t="shared" si="66"/>
        <v/>
      </c>
      <c r="Q450" s="64" t="str">
        <f t="shared" si="67"/>
        <v/>
      </c>
      <c r="R450" s="11" t="str">
        <f t="shared" si="68"/>
        <v/>
      </c>
      <c r="S450" s="11" t="str">
        <f t="shared" si="69"/>
        <v/>
      </c>
      <c r="T450" s="11" t="str">
        <f t="shared" si="70"/>
        <v/>
      </c>
      <c r="U450" s="11" t="str">
        <f t="shared" si="71"/>
        <v/>
      </c>
      <c r="V450" s="11" t="str">
        <f t="shared" si="72"/>
        <v/>
      </c>
      <c r="W450" s="11" t="str">
        <f t="shared" si="73"/>
        <v/>
      </c>
      <c r="X450" s="65" t="str">
        <f t="shared" si="74"/>
        <v/>
      </c>
      <c r="Y450" s="66" t="str">
        <f t="shared" si="75"/>
        <v/>
      </c>
      <c r="Z450" s="67" t="str">
        <f t="shared" si="76"/>
        <v/>
      </c>
      <c r="AA450" s="68" t="str">
        <f>IF(A450&lt;&gt;"", _xlfn.XLOOKUP(A450, node!$C$2:$C$500, node!$J$2:$J$500)*D450/O450, "")</f>
        <v/>
      </c>
      <c r="AB450" s="69" t="str">
        <f>IF(A450&lt;&gt;"", _xlfn.XLOOKUP(A450, node!$C$2:$C$500, node!$K$2:$K$500)*D450/O450, "")</f>
        <v/>
      </c>
      <c r="AC450" s="72" t="str">
        <f>IF(A450&lt;&gt;"",SUMIFS(node!$L$2:$L$500, node!$C$2:$C$500,"="&amp;A450, deployment!$C$2:$C$500,"&lt;&gt;"&amp;""),"")</f>
        <v/>
      </c>
      <c r="AD450" s="72" t="str">
        <f>IF(A450&lt;&gt;"",SUMIFS(node!$M$2:$M$500, node!$C$2:$C$500,"="&amp;A450, deployment!$C$2:$C$500,"&lt;&gt;"&amp;""),"")</f>
        <v/>
      </c>
    </row>
    <row r="451" spans="1:30" ht="15.75" customHeight="1" x14ac:dyDescent="0.25">
      <c r="A451" s="58" t="str">
        <f>IF(ISNONTEXT(node_raw[[#This Row],[Column2]]), "", node_raw[[#This Row],[Column2]])</f>
        <v/>
      </c>
      <c r="B451" s="60" t="str">
        <f>IF(A451&lt;&gt;"", _xlfn.XLOOKUP(A451, node!$C$2:$C$500, node!$D$2:$D$500), "")</f>
        <v/>
      </c>
      <c r="C451" s="61" t="str">
        <f>IF(A451&lt;&gt;"", _xlfn.XLOOKUP(A451, node!$C$2:$C$500, node!$E$2:$E$500), "")</f>
        <v/>
      </c>
      <c r="D451" s="61" t="str">
        <f>IF(A451&lt;&gt;"",COUNTIFS(node!$C$2:$C$500,"="&amp;A451, node!$C$2:$C$500,"&lt;&gt;"&amp;""),"")</f>
        <v/>
      </c>
      <c r="E451" s="62" t="str">
        <f>IF(A451&lt;&gt;"",SUMIFS(node!$F$2:$F$500, node!$C$2:$C$500,"="&amp;A451, node!$C$2:$C$500,"&lt;&gt;"&amp;"")/(B451*D451),"")</f>
        <v/>
      </c>
      <c r="F451" s="77" t="str">
        <f>IF(A451&lt;&gt;"",SUMIFS(node!$H$2:$H$500, node!$C$2:$C$500,"="&amp;A451, node!$C$2:$C$500,"&lt;&gt;"&amp;"")/(C451*D451),"")</f>
        <v/>
      </c>
      <c r="G451" s="75" t="str">
        <f>IF(A451&lt;&gt;"",SUMIFS(deployment!$F$2:$F$500, deployment!$D$2:$D$500,"="&amp;A451, deployment!$D$2:$D$500,"&lt;&gt;"&amp;""),"")</f>
        <v/>
      </c>
      <c r="H451" s="12" t="str">
        <f>IF(A451&lt;&gt;"",SUMIFS(deployment!$G$2:$G$500, deployment!$D$2:$D$500,"="&amp;A451, deployment!$D$2:$D$500,"&lt;&gt;"&amp;""),"")</f>
        <v/>
      </c>
      <c r="I451" s="13" t="str">
        <f>IF(A451&lt;&gt;"",SUMIFS(deployment!$H$2:$H$500, deployment!$D$2:$D$500,"="&amp;A451, deployment!$D$2:$D$500,"&lt;&gt;"&amp;""),"")</f>
        <v/>
      </c>
      <c r="J451" s="15" t="str">
        <f>IF(A451&lt;&gt;"",SUMIFS(deployment!$I$2:$I$500, deployment!$D$2:$D$500,"="&amp;A451, deployment!$D$2:$D$500,"&lt;&gt;"&amp;""),"")</f>
        <v/>
      </c>
      <c r="K451" s="43" t="str">
        <f>IF(A451&lt;&gt;"",SUMIFS(deployment!$J$2:$J$500, deployment!$D$2:$D$500,"="&amp;A451, deployment!$D$2:$D$500,"&lt;&gt;"&amp;""),"")</f>
        <v/>
      </c>
      <c r="L451" s="43" t="str">
        <f>IF(A451&lt;&gt;"",SUMIFS(deployment!$K$2:$K$500, deployment!$D$2:$D$500,"="&amp;A451, deployment!$D$2:$D$500,"&lt;&gt;"&amp;""),"")</f>
        <v/>
      </c>
      <c r="M451" s="43" t="str">
        <f>IF(A451&lt;&gt;"",SUMIFS(deployment!$L$2:$L$500, deployment!$D$2:$D$500,"="&amp;A451, deployment!$D$2:$D$500,"&lt;&gt;"&amp;""),"")</f>
        <v/>
      </c>
      <c r="N451" s="43" t="str">
        <f>IF(A451&lt;&gt;"",SUMIFS(deployment!$M$2:$M$500, deployment!$D$2:$D$500,"="&amp;A451, deployment!$D$2:$D$500,"&lt;&gt;"&amp;""),"")</f>
        <v/>
      </c>
      <c r="O451" s="63"/>
      <c r="P451" s="64" t="str">
        <f t="shared" ref="P451:P500" si="77">IF(A451&lt;&gt;"",G451/(O451*B451),"")</f>
        <v/>
      </c>
      <c r="Q451" s="64" t="str">
        <f t="shared" ref="Q451:Q500" si="78">IF(A451&lt;&gt;"",H451/(O451*C451),"")</f>
        <v/>
      </c>
      <c r="R451" s="11" t="str">
        <f t="shared" ref="R451:R500" si="79">IF(A451&lt;&gt;"",I451/(O451*B451),"")</f>
        <v/>
      </c>
      <c r="S451" s="11" t="str">
        <f t="shared" ref="S451:S500" si="80">IF(A451&lt;&gt;"",J451/(O451*C451),"")</f>
        <v/>
      </c>
      <c r="T451" s="11" t="str">
        <f t="shared" ref="T451:T500" si="81">IF(A451&lt;&gt;"",K451/(O451*B451),"")</f>
        <v/>
      </c>
      <c r="U451" s="11" t="str">
        <f t="shared" ref="U451:U500" si="82">IF(A451&lt;&gt;"",L451/(O451*C451),"")</f>
        <v/>
      </c>
      <c r="V451" s="11" t="str">
        <f t="shared" ref="V451:V500" si="83">IF(A451&lt;&gt;"",M451/(O451*B451),"")</f>
        <v/>
      </c>
      <c r="W451" s="11" t="str">
        <f t="shared" ref="W451:W500" si="84">IF(A451&lt;&gt;"",N451/(O451*C451),"")</f>
        <v/>
      </c>
      <c r="X451" s="65" t="str">
        <f t="shared" ref="X451:X500" si="85">IF(A451&lt;&gt;"",(D451*E451)/O451,"")</f>
        <v/>
      </c>
      <c r="Y451" s="66" t="str">
        <f t="shared" ref="Y451:Y500" si="86">IF(A451&lt;&gt;"",(D451*F451)/O451,"")</f>
        <v/>
      </c>
      <c r="Z451" s="67" t="str">
        <f t="shared" ref="Z451:Z500" si="87">IF(A451&lt;&gt;"",(D451-O451)/D451,"")</f>
        <v/>
      </c>
      <c r="AA451" s="68" t="str">
        <f>IF(A451&lt;&gt;"", _xlfn.XLOOKUP(A451, node!$C$2:$C$500, node!$J$2:$J$500)*D451/O451, "")</f>
        <v/>
      </c>
      <c r="AB451" s="69" t="str">
        <f>IF(A451&lt;&gt;"", _xlfn.XLOOKUP(A451, node!$C$2:$C$500, node!$K$2:$K$500)*D451/O451, "")</f>
        <v/>
      </c>
      <c r="AC451" s="72" t="str">
        <f>IF(A451&lt;&gt;"",SUMIFS(node!$L$2:$L$500, node!$C$2:$C$500,"="&amp;A451, deployment!$C$2:$C$500,"&lt;&gt;"&amp;""),"")</f>
        <v/>
      </c>
      <c r="AD451" s="72" t="str">
        <f>IF(A451&lt;&gt;"",SUMIFS(node!$M$2:$M$500, node!$C$2:$C$500,"="&amp;A451, deployment!$C$2:$C$500,"&lt;&gt;"&amp;""),"")</f>
        <v/>
      </c>
    </row>
    <row r="452" spans="1:30" ht="15.75" customHeight="1" x14ac:dyDescent="0.25">
      <c r="A452" s="58" t="str">
        <f>IF(ISNONTEXT(node_raw[[#This Row],[Column2]]), "", node_raw[[#This Row],[Column2]])</f>
        <v/>
      </c>
      <c r="B452" s="60" t="str">
        <f>IF(A452&lt;&gt;"", _xlfn.XLOOKUP(A452, node!$C$2:$C$500, node!$D$2:$D$500), "")</f>
        <v/>
      </c>
      <c r="C452" s="61" t="str">
        <f>IF(A452&lt;&gt;"", _xlfn.XLOOKUP(A452, node!$C$2:$C$500, node!$E$2:$E$500), "")</f>
        <v/>
      </c>
      <c r="D452" s="61" t="str">
        <f>IF(A452&lt;&gt;"",COUNTIFS(node!$C$2:$C$500,"="&amp;A452, node!$C$2:$C$500,"&lt;&gt;"&amp;""),"")</f>
        <v/>
      </c>
      <c r="E452" s="62" t="str">
        <f>IF(A452&lt;&gt;"",SUMIFS(node!$F$2:$F$500, node!$C$2:$C$500,"="&amp;A452, node!$C$2:$C$500,"&lt;&gt;"&amp;"")/(B452*D452),"")</f>
        <v/>
      </c>
      <c r="F452" s="77" t="str">
        <f>IF(A452&lt;&gt;"",SUMIFS(node!$H$2:$H$500, node!$C$2:$C$500,"="&amp;A452, node!$C$2:$C$500,"&lt;&gt;"&amp;"")/(C452*D452),"")</f>
        <v/>
      </c>
      <c r="G452" s="75" t="str">
        <f>IF(A452&lt;&gt;"",SUMIFS(deployment!$F$2:$F$500, deployment!$D$2:$D$500,"="&amp;A452, deployment!$D$2:$D$500,"&lt;&gt;"&amp;""),"")</f>
        <v/>
      </c>
      <c r="H452" s="12" t="str">
        <f>IF(A452&lt;&gt;"",SUMIFS(deployment!$G$2:$G$500, deployment!$D$2:$D$500,"="&amp;A452, deployment!$D$2:$D$500,"&lt;&gt;"&amp;""),"")</f>
        <v/>
      </c>
      <c r="I452" s="13" t="str">
        <f>IF(A452&lt;&gt;"",SUMIFS(deployment!$H$2:$H$500, deployment!$D$2:$D$500,"="&amp;A452, deployment!$D$2:$D$500,"&lt;&gt;"&amp;""),"")</f>
        <v/>
      </c>
      <c r="J452" s="15" t="str">
        <f>IF(A452&lt;&gt;"",SUMIFS(deployment!$I$2:$I$500, deployment!$D$2:$D$500,"="&amp;A452, deployment!$D$2:$D$500,"&lt;&gt;"&amp;""),"")</f>
        <v/>
      </c>
      <c r="K452" s="43" t="str">
        <f>IF(A452&lt;&gt;"",SUMIFS(deployment!$J$2:$J$500, deployment!$D$2:$D$500,"="&amp;A452, deployment!$D$2:$D$500,"&lt;&gt;"&amp;""),"")</f>
        <v/>
      </c>
      <c r="L452" s="43" t="str">
        <f>IF(A452&lt;&gt;"",SUMIFS(deployment!$K$2:$K$500, deployment!$D$2:$D$500,"="&amp;A452, deployment!$D$2:$D$500,"&lt;&gt;"&amp;""),"")</f>
        <v/>
      </c>
      <c r="M452" s="43" t="str">
        <f>IF(A452&lt;&gt;"",SUMIFS(deployment!$L$2:$L$500, deployment!$D$2:$D$500,"="&amp;A452, deployment!$D$2:$D$500,"&lt;&gt;"&amp;""),"")</f>
        <v/>
      </c>
      <c r="N452" s="43" t="str">
        <f>IF(A452&lt;&gt;"",SUMIFS(deployment!$M$2:$M$500, deployment!$D$2:$D$500,"="&amp;A452, deployment!$D$2:$D$500,"&lt;&gt;"&amp;""),"")</f>
        <v/>
      </c>
      <c r="O452" s="63"/>
      <c r="P452" s="64" t="str">
        <f t="shared" si="77"/>
        <v/>
      </c>
      <c r="Q452" s="64" t="str">
        <f t="shared" si="78"/>
        <v/>
      </c>
      <c r="R452" s="11" t="str">
        <f t="shared" si="79"/>
        <v/>
      </c>
      <c r="S452" s="11" t="str">
        <f t="shared" si="80"/>
        <v/>
      </c>
      <c r="T452" s="11" t="str">
        <f t="shared" si="81"/>
        <v/>
      </c>
      <c r="U452" s="11" t="str">
        <f t="shared" si="82"/>
        <v/>
      </c>
      <c r="V452" s="11" t="str">
        <f t="shared" si="83"/>
        <v/>
      </c>
      <c r="W452" s="11" t="str">
        <f t="shared" si="84"/>
        <v/>
      </c>
      <c r="X452" s="65" t="str">
        <f t="shared" si="85"/>
        <v/>
      </c>
      <c r="Y452" s="66" t="str">
        <f t="shared" si="86"/>
        <v/>
      </c>
      <c r="Z452" s="67" t="str">
        <f t="shared" si="87"/>
        <v/>
      </c>
      <c r="AA452" s="68" t="str">
        <f>IF(A452&lt;&gt;"", _xlfn.XLOOKUP(A452, node!$C$2:$C$500, node!$J$2:$J$500)*D452/O452, "")</f>
        <v/>
      </c>
      <c r="AB452" s="69" t="str">
        <f>IF(A452&lt;&gt;"", _xlfn.XLOOKUP(A452, node!$C$2:$C$500, node!$K$2:$K$500)*D452/O452, "")</f>
        <v/>
      </c>
      <c r="AC452" s="72" t="str">
        <f>IF(A452&lt;&gt;"",SUMIFS(node!$L$2:$L$500, node!$C$2:$C$500,"="&amp;A452, deployment!$C$2:$C$500,"&lt;&gt;"&amp;""),"")</f>
        <v/>
      </c>
      <c r="AD452" s="72" t="str">
        <f>IF(A452&lt;&gt;"",SUMIFS(node!$M$2:$M$500, node!$C$2:$C$500,"="&amp;A452, deployment!$C$2:$C$500,"&lt;&gt;"&amp;""),"")</f>
        <v/>
      </c>
    </row>
    <row r="453" spans="1:30" ht="15.75" customHeight="1" x14ac:dyDescent="0.25">
      <c r="A453" s="58" t="str">
        <f>IF(ISNONTEXT(node_raw[[#This Row],[Column2]]), "", node_raw[[#This Row],[Column2]])</f>
        <v/>
      </c>
      <c r="B453" s="60" t="str">
        <f>IF(A453&lt;&gt;"", _xlfn.XLOOKUP(A453, node!$C$2:$C$500, node!$D$2:$D$500), "")</f>
        <v/>
      </c>
      <c r="C453" s="61" t="str">
        <f>IF(A453&lt;&gt;"", _xlfn.XLOOKUP(A453, node!$C$2:$C$500, node!$E$2:$E$500), "")</f>
        <v/>
      </c>
      <c r="D453" s="61" t="str">
        <f>IF(A453&lt;&gt;"",COUNTIFS(node!$C$2:$C$500,"="&amp;A453, node!$C$2:$C$500,"&lt;&gt;"&amp;""),"")</f>
        <v/>
      </c>
      <c r="E453" s="62" t="str">
        <f>IF(A453&lt;&gt;"",SUMIFS(node!$F$2:$F$500, node!$C$2:$C$500,"="&amp;A453, node!$C$2:$C$500,"&lt;&gt;"&amp;"")/(B453*D453),"")</f>
        <v/>
      </c>
      <c r="F453" s="77" t="str">
        <f>IF(A453&lt;&gt;"",SUMIFS(node!$H$2:$H$500, node!$C$2:$C$500,"="&amp;A453, node!$C$2:$C$500,"&lt;&gt;"&amp;"")/(C453*D453),"")</f>
        <v/>
      </c>
      <c r="G453" s="75" t="str">
        <f>IF(A453&lt;&gt;"",SUMIFS(deployment!$F$2:$F$500, deployment!$D$2:$D$500,"="&amp;A453, deployment!$D$2:$D$500,"&lt;&gt;"&amp;""),"")</f>
        <v/>
      </c>
      <c r="H453" s="12" t="str">
        <f>IF(A453&lt;&gt;"",SUMIFS(deployment!$G$2:$G$500, deployment!$D$2:$D$500,"="&amp;A453, deployment!$D$2:$D$500,"&lt;&gt;"&amp;""),"")</f>
        <v/>
      </c>
      <c r="I453" s="13" t="str">
        <f>IF(A453&lt;&gt;"",SUMIFS(deployment!$H$2:$H$500, deployment!$D$2:$D$500,"="&amp;A453, deployment!$D$2:$D$500,"&lt;&gt;"&amp;""),"")</f>
        <v/>
      </c>
      <c r="J453" s="15" t="str">
        <f>IF(A453&lt;&gt;"",SUMIFS(deployment!$I$2:$I$500, deployment!$D$2:$D$500,"="&amp;A453, deployment!$D$2:$D$500,"&lt;&gt;"&amp;""),"")</f>
        <v/>
      </c>
      <c r="K453" s="43" t="str">
        <f>IF(A453&lt;&gt;"",SUMIFS(deployment!$J$2:$J$500, deployment!$D$2:$D$500,"="&amp;A453, deployment!$D$2:$D$500,"&lt;&gt;"&amp;""),"")</f>
        <v/>
      </c>
      <c r="L453" s="43" t="str">
        <f>IF(A453&lt;&gt;"",SUMIFS(deployment!$K$2:$K$500, deployment!$D$2:$D$500,"="&amp;A453, deployment!$D$2:$D$500,"&lt;&gt;"&amp;""),"")</f>
        <v/>
      </c>
      <c r="M453" s="43" t="str">
        <f>IF(A453&lt;&gt;"",SUMIFS(deployment!$L$2:$L$500, deployment!$D$2:$D$500,"="&amp;A453, deployment!$D$2:$D$500,"&lt;&gt;"&amp;""),"")</f>
        <v/>
      </c>
      <c r="N453" s="43" t="str">
        <f>IF(A453&lt;&gt;"",SUMIFS(deployment!$M$2:$M$500, deployment!$D$2:$D$500,"="&amp;A453, deployment!$D$2:$D$500,"&lt;&gt;"&amp;""),"")</f>
        <v/>
      </c>
      <c r="O453" s="63"/>
      <c r="P453" s="64" t="str">
        <f t="shared" si="77"/>
        <v/>
      </c>
      <c r="Q453" s="64" t="str">
        <f t="shared" si="78"/>
        <v/>
      </c>
      <c r="R453" s="11" t="str">
        <f t="shared" si="79"/>
        <v/>
      </c>
      <c r="S453" s="11" t="str">
        <f t="shared" si="80"/>
        <v/>
      </c>
      <c r="T453" s="11" t="str">
        <f t="shared" si="81"/>
        <v/>
      </c>
      <c r="U453" s="11" t="str">
        <f t="shared" si="82"/>
        <v/>
      </c>
      <c r="V453" s="11" t="str">
        <f t="shared" si="83"/>
        <v/>
      </c>
      <c r="W453" s="11" t="str">
        <f t="shared" si="84"/>
        <v/>
      </c>
      <c r="X453" s="65" t="str">
        <f t="shared" si="85"/>
        <v/>
      </c>
      <c r="Y453" s="66" t="str">
        <f t="shared" si="86"/>
        <v/>
      </c>
      <c r="Z453" s="67" t="str">
        <f t="shared" si="87"/>
        <v/>
      </c>
      <c r="AA453" s="68" t="str">
        <f>IF(A453&lt;&gt;"", _xlfn.XLOOKUP(A453, node!$C$2:$C$500, node!$J$2:$J$500)*D453/O453, "")</f>
        <v/>
      </c>
      <c r="AB453" s="69" t="str">
        <f>IF(A453&lt;&gt;"", _xlfn.XLOOKUP(A453, node!$C$2:$C$500, node!$K$2:$K$500)*D453/O453, "")</f>
        <v/>
      </c>
      <c r="AC453" s="72" t="str">
        <f>IF(A453&lt;&gt;"",SUMIFS(node!$L$2:$L$500, node!$C$2:$C$500,"="&amp;A453, deployment!$C$2:$C$500,"&lt;&gt;"&amp;""),"")</f>
        <v/>
      </c>
      <c r="AD453" s="72" t="str">
        <f>IF(A453&lt;&gt;"",SUMIFS(node!$M$2:$M$500, node!$C$2:$C$500,"="&amp;A453, deployment!$C$2:$C$500,"&lt;&gt;"&amp;""),"")</f>
        <v/>
      </c>
    </row>
    <row r="454" spans="1:30" ht="15.75" customHeight="1" x14ac:dyDescent="0.25">
      <c r="A454" s="58" t="str">
        <f>IF(ISNONTEXT(node_raw[[#This Row],[Column2]]), "", node_raw[[#This Row],[Column2]])</f>
        <v/>
      </c>
      <c r="B454" s="60" t="str">
        <f>IF(A454&lt;&gt;"", _xlfn.XLOOKUP(A454, node!$C$2:$C$500, node!$D$2:$D$500), "")</f>
        <v/>
      </c>
      <c r="C454" s="61" t="str">
        <f>IF(A454&lt;&gt;"", _xlfn.XLOOKUP(A454, node!$C$2:$C$500, node!$E$2:$E$500), "")</f>
        <v/>
      </c>
      <c r="D454" s="61" t="str">
        <f>IF(A454&lt;&gt;"",COUNTIFS(node!$C$2:$C$500,"="&amp;A454, node!$C$2:$C$500,"&lt;&gt;"&amp;""),"")</f>
        <v/>
      </c>
      <c r="E454" s="62" t="str">
        <f>IF(A454&lt;&gt;"",SUMIFS(node!$F$2:$F$500, node!$C$2:$C$500,"="&amp;A454, node!$C$2:$C$500,"&lt;&gt;"&amp;"")/(B454*D454),"")</f>
        <v/>
      </c>
      <c r="F454" s="77" t="str">
        <f>IF(A454&lt;&gt;"",SUMIFS(node!$H$2:$H$500, node!$C$2:$C$500,"="&amp;A454, node!$C$2:$C$500,"&lt;&gt;"&amp;"")/(C454*D454),"")</f>
        <v/>
      </c>
      <c r="G454" s="75" t="str">
        <f>IF(A454&lt;&gt;"",SUMIFS(deployment!$F$2:$F$500, deployment!$D$2:$D$500,"="&amp;A454, deployment!$D$2:$D$500,"&lt;&gt;"&amp;""),"")</f>
        <v/>
      </c>
      <c r="H454" s="12" t="str">
        <f>IF(A454&lt;&gt;"",SUMIFS(deployment!$G$2:$G$500, deployment!$D$2:$D$500,"="&amp;A454, deployment!$D$2:$D$500,"&lt;&gt;"&amp;""),"")</f>
        <v/>
      </c>
      <c r="I454" s="13" t="str">
        <f>IF(A454&lt;&gt;"",SUMIFS(deployment!$H$2:$H$500, deployment!$D$2:$D$500,"="&amp;A454, deployment!$D$2:$D$500,"&lt;&gt;"&amp;""),"")</f>
        <v/>
      </c>
      <c r="J454" s="15" t="str">
        <f>IF(A454&lt;&gt;"",SUMIFS(deployment!$I$2:$I$500, deployment!$D$2:$D$500,"="&amp;A454, deployment!$D$2:$D$500,"&lt;&gt;"&amp;""),"")</f>
        <v/>
      </c>
      <c r="K454" s="43" t="str">
        <f>IF(A454&lt;&gt;"",SUMIFS(deployment!$J$2:$J$500, deployment!$D$2:$D$500,"="&amp;A454, deployment!$D$2:$D$500,"&lt;&gt;"&amp;""),"")</f>
        <v/>
      </c>
      <c r="L454" s="43" t="str">
        <f>IF(A454&lt;&gt;"",SUMIFS(deployment!$K$2:$K$500, deployment!$D$2:$D$500,"="&amp;A454, deployment!$D$2:$D$500,"&lt;&gt;"&amp;""),"")</f>
        <v/>
      </c>
      <c r="M454" s="43" t="str">
        <f>IF(A454&lt;&gt;"",SUMIFS(deployment!$L$2:$L$500, deployment!$D$2:$D$500,"="&amp;A454, deployment!$D$2:$D$500,"&lt;&gt;"&amp;""),"")</f>
        <v/>
      </c>
      <c r="N454" s="43" t="str">
        <f>IF(A454&lt;&gt;"",SUMIFS(deployment!$M$2:$M$500, deployment!$D$2:$D$500,"="&amp;A454, deployment!$D$2:$D$500,"&lt;&gt;"&amp;""),"")</f>
        <v/>
      </c>
      <c r="O454" s="63"/>
      <c r="P454" s="64" t="str">
        <f t="shared" si="77"/>
        <v/>
      </c>
      <c r="Q454" s="64" t="str">
        <f t="shared" si="78"/>
        <v/>
      </c>
      <c r="R454" s="11" t="str">
        <f t="shared" si="79"/>
        <v/>
      </c>
      <c r="S454" s="11" t="str">
        <f t="shared" si="80"/>
        <v/>
      </c>
      <c r="T454" s="11" t="str">
        <f t="shared" si="81"/>
        <v/>
      </c>
      <c r="U454" s="11" t="str">
        <f t="shared" si="82"/>
        <v/>
      </c>
      <c r="V454" s="11" t="str">
        <f t="shared" si="83"/>
        <v/>
      </c>
      <c r="W454" s="11" t="str">
        <f t="shared" si="84"/>
        <v/>
      </c>
      <c r="X454" s="65" t="str">
        <f t="shared" si="85"/>
        <v/>
      </c>
      <c r="Y454" s="66" t="str">
        <f t="shared" si="86"/>
        <v/>
      </c>
      <c r="Z454" s="67" t="str">
        <f t="shared" si="87"/>
        <v/>
      </c>
      <c r="AA454" s="68" t="str">
        <f>IF(A454&lt;&gt;"", _xlfn.XLOOKUP(A454, node!$C$2:$C$500, node!$J$2:$J$500)*D454/O454, "")</f>
        <v/>
      </c>
      <c r="AB454" s="69" t="str">
        <f>IF(A454&lt;&gt;"", _xlfn.XLOOKUP(A454, node!$C$2:$C$500, node!$K$2:$K$500)*D454/O454, "")</f>
        <v/>
      </c>
      <c r="AC454" s="72" t="str">
        <f>IF(A454&lt;&gt;"",SUMIFS(node!$L$2:$L$500, node!$C$2:$C$500,"="&amp;A454, deployment!$C$2:$C$500,"&lt;&gt;"&amp;""),"")</f>
        <v/>
      </c>
      <c r="AD454" s="72" t="str">
        <f>IF(A454&lt;&gt;"",SUMIFS(node!$M$2:$M$500, node!$C$2:$C$500,"="&amp;A454, deployment!$C$2:$C$500,"&lt;&gt;"&amp;""),"")</f>
        <v/>
      </c>
    </row>
    <row r="455" spans="1:30" ht="15.75" customHeight="1" x14ac:dyDescent="0.25">
      <c r="A455" s="58" t="str">
        <f>IF(ISNONTEXT(node_raw[[#This Row],[Column2]]), "", node_raw[[#This Row],[Column2]])</f>
        <v/>
      </c>
      <c r="B455" s="60" t="str">
        <f>IF(A455&lt;&gt;"", _xlfn.XLOOKUP(A455, node!$C$2:$C$500, node!$D$2:$D$500), "")</f>
        <v/>
      </c>
      <c r="C455" s="61" t="str">
        <f>IF(A455&lt;&gt;"", _xlfn.XLOOKUP(A455, node!$C$2:$C$500, node!$E$2:$E$500), "")</f>
        <v/>
      </c>
      <c r="D455" s="61" t="str">
        <f>IF(A455&lt;&gt;"",COUNTIFS(node!$C$2:$C$500,"="&amp;A455, node!$C$2:$C$500,"&lt;&gt;"&amp;""),"")</f>
        <v/>
      </c>
      <c r="E455" s="62" t="str">
        <f>IF(A455&lt;&gt;"",SUMIFS(node!$F$2:$F$500, node!$C$2:$C$500,"="&amp;A455, node!$C$2:$C$500,"&lt;&gt;"&amp;"")/(B455*D455),"")</f>
        <v/>
      </c>
      <c r="F455" s="77" t="str">
        <f>IF(A455&lt;&gt;"",SUMIFS(node!$H$2:$H$500, node!$C$2:$C$500,"="&amp;A455, node!$C$2:$C$500,"&lt;&gt;"&amp;"")/(C455*D455),"")</f>
        <v/>
      </c>
      <c r="G455" s="75" t="str">
        <f>IF(A455&lt;&gt;"",SUMIFS(deployment!$F$2:$F$500, deployment!$D$2:$D$500,"="&amp;A455, deployment!$D$2:$D$500,"&lt;&gt;"&amp;""),"")</f>
        <v/>
      </c>
      <c r="H455" s="12" t="str">
        <f>IF(A455&lt;&gt;"",SUMIFS(deployment!$G$2:$G$500, deployment!$D$2:$D$500,"="&amp;A455, deployment!$D$2:$D$500,"&lt;&gt;"&amp;""),"")</f>
        <v/>
      </c>
      <c r="I455" s="13" t="str">
        <f>IF(A455&lt;&gt;"",SUMIFS(deployment!$H$2:$H$500, deployment!$D$2:$D$500,"="&amp;A455, deployment!$D$2:$D$500,"&lt;&gt;"&amp;""),"")</f>
        <v/>
      </c>
      <c r="J455" s="15" t="str">
        <f>IF(A455&lt;&gt;"",SUMIFS(deployment!$I$2:$I$500, deployment!$D$2:$D$500,"="&amp;A455, deployment!$D$2:$D$500,"&lt;&gt;"&amp;""),"")</f>
        <v/>
      </c>
      <c r="K455" s="43" t="str">
        <f>IF(A455&lt;&gt;"",SUMIFS(deployment!$J$2:$J$500, deployment!$D$2:$D$500,"="&amp;A455, deployment!$D$2:$D$500,"&lt;&gt;"&amp;""),"")</f>
        <v/>
      </c>
      <c r="L455" s="43" t="str">
        <f>IF(A455&lt;&gt;"",SUMIFS(deployment!$K$2:$K$500, deployment!$D$2:$D$500,"="&amp;A455, deployment!$D$2:$D$500,"&lt;&gt;"&amp;""),"")</f>
        <v/>
      </c>
      <c r="M455" s="43" t="str">
        <f>IF(A455&lt;&gt;"",SUMIFS(deployment!$L$2:$L$500, deployment!$D$2:$D$500,"="&amp;A455, deployment!$D$2:$D$500,"&lt;&gt;"&amp;""),"")</f>
        <v/>
      </c>
      <c r="N455" s="43" t="str">
        <f>IF(A455&lt;&gt;"",SUMIFS(deployment!$M$2:$M$500, deployment!$D$2:$D$500,"="&amp;A455, deployment!$D$2:$D$500,"&lt;&gt;"&amp;""),"")</f>
        <v/>
      </c>
      <c r="O455" s="63"/>
      <c r="P455" s="64" t="str">
        <f t="shared" si="77"/>
        <v/>
      </c>
      <c r="Q455" s="64" t="str">
        <f t="shared" si="78"/>
        <v/>
      </c>
      <c r="R455" s="11" t="str">
        <f t="shared" si="79"/>
        <v/>
      </c>
      <c r="S455" s="11" t="str">
        <f t="shared" si="80"/>
        <v/>
      </c>
      <c r="T455" s="11" t="str">
        <f t="shared" si="81"/>
        <v/>
      </c>
      <c r="U455" s="11" t="str">
        <f t="shared" si="82"/>
        <v/>
      </c>
      <c r="V455" s="11" t="str">
        <f t="shared" si="83"/>
        <v/>
      </c>
      <c r="W455" s="11" t="str">
        <f t="shared" si="84"/>
        <v/>
      </c>
      <c r="X455" s="65" t="str">
        <f t="shared" si="85"/>
        <v/>
      </c>
      <c r="Y455" s="66" t="str">
        <f t="shared" si="86"/>
        <v/>
      </c>
      <c r="Z455" s="67" t="str">
        <f t="shared" si="87"/>
        <v/>
      </c>
      <c r="AA455" s="68" t="str">
        <f>IF(A455&lt;&gt;"", _xlfn.XLOOKUP(A455, node!$C$2:$C$500, node!$J$2:$J$500)*D455/O455, "")</f>
        <v/>
      </c>
      <c r="AB455" s="69" t="str">
        <f>IF(A455&lt;&gt;"", _xlfn.XLOOKUP(A455, node!$C$2:$C$500, node!$K$2:$K$500)*D455/O455, "")</f>
        <v/>
      </c>
      <c r="AC455" s="72" t="str">
        <f>IF(A455&lt;&gt;"",SUMIFS(node!$L$2:$L$500, node!$C$2:$C$500,"="&amp;A455, deployment!$C$2:$C$500,"&lt;&gt;"&amp;""),"")</f>
        <v/>
      </c>
      <c r="AD455" s="72" t="str">
        <f>IF(A455&lt;&gt;"",SUMIFS(node!$M$2:$M$500, node!$C$2:$C$500,"="&amp;A455, deployment!$C$2:$C$500,"&lt;&gt;"&amp;""),"")</f>
        <v/>
      </c>
    </row>
    <row r="456" spans="1:30" ht="15.75" customHeight="1" x14ac:dyDescent="0.25">
      <c r="A456" s="58" t="str">
        <f>IF(ISNONTEXT(node_raw[[#This Row],[Column2]]), "", node_raw[[#This Row],[Column2]])</f>
        <v/>
      </c>
      <c r="B456" s="60" t="str">
        <f>IF(A456&lt;&gt;"", _xlfn.XLOOKUP(A456, node!$C$2:$C$500, node!$D$2:$D$500), "")</f>
        <v/>
      </c>
      <c r="C456" s="61" t="str">
        <f>IF(A456&lt;&gt;"", _xlfn.XLOOKUP(A456, node!$C$2:$C$500, node!$E$2:$E$500), "")</f>
        <v/>
      </c>
      <c r="D456" s="61" t="str">
        <f>IF(A456&lt;&gt;"",COUNTIFS(node!$C$2:$C$500,"="&amp;A456, node!$C$2:$C$500,"&lt;&gt;"&amp;""),"")</f>
        <v/>
      </c>
      <c r="E456" s="62" t="str">
        <f>IF(A456&lt;&gt;"",SUMIFS(node!$F$2:$F$500, node!$C$2:$C$500,"="&amp;A456, node!$C$2:$C$500,"&lt;&gt;"&amp;"")/(B456*D456),"")</f>
        <v/>
      </c>
      <c r="F456" s="77" t="str">
        <f>IF(A456&lt;&gt;"",SUMIFS(node!$H$2:$H$500, node!$C$2:$C$500,"="&amp;A456, node!$C$2:$C$500,"&lt;&gt;"&amp;"")/(C456*D456),"")</f>
        <v/>
      </c>
      <c r="G456" s="75" t="str">
        <f>IF(A456&lt;&gt;"",SUMIFS(deployment!$F$2:$F$500, deployment!$D$2:$D$500,"="&amp;A456, deployment!$D$2:$D$500,"&lt;&gt;"&amp;""),"")</f>
        <v/>
      </c>
      <c r="H456" s="12" t="str">
        <f>IF(A456&lt;&gt;"",SUMIFS(deployment!$G$2:$G$500, deployment!$D$2:$D$500,"="&amp;A456, deployment!$D$2:$D$500,"&lt;&gt;"&amp;""),"")</f>
        <v/>
      </c>
      <c r="I456" s="13" t="str">
        <f>IF(A456&lt;&gt;"",SUMIFS(deployment!$H$2:$H$500, deployment!$D$2:$D$500,"="&amp;A456, deployment!$D$2:$D$500,"&lt;&gt;"&amp;""),"")</f>
        <v/>
      </c>
      <c r="J456" s="15" t="str">
        <f>IF(A456&lt;&gt;"",SUMIFS(deployment!$I$2:$I$500, deployment!$D$2:$D$500,"="&amp;A456, deployment!$D$2:$D$500,"&lt;&gt;"&amp;""),"")</f>
        <v/>
      </c>
      <c r="K456" s="43" t="str">
        <f>IF(A456&lt;&gt;"",SUMIFS(deployment!$J$2:$J$500, deployment!$D$2:$D$500,"="&amp;A456, deployment!$D$2:$D$500,"&lt;&gt;"&amp;""),"")</f>
        <v/>
      </c>
      <c r="L456" s="43" t="str">
        <f>IF(A456&lt;&gt;"",SUMIFS(deployment!$K$2:$K$500, deployment!$D$2:$D$500,"="&amp;A456, deployment!$D$2:$D$500,"&lt;&gt;"&amp;""),"")</f>
        <v/>
      </c>
      <c r="M456" s="43" t="str">
        <f>IF(A456&lt;&gt;"",SUMIFS(deployment!$L$2:$L$500, deployment!$D$2:$D$500,"="&amp;A456, deployment!$D$2:$D$500,"&lt;&gt;"&amp;""),"")</f>
        <v/>
      </c>
      <c r="N456" s="43" t="str">
        <f>IF(A456&lt;&gt;"",SUMIFS(deployment!$M$2:$M$500, deployment!$D$2:$D$500,"="&amp;A456, deployment!$D$2:$D$500,"&lt;&gt;"&amp;""),"")</f>
        <v/>
      </c>
      <c r="O456" s="63"/>
      <c r="P456" s="64" t="str">
        <f t="shared" si="77"/>
        <v/>
      </c>
      <c r="Q456" s="64" t="str">
        <f t="shared" si="78"/>
        <v/>
      </c>
      <c r="R456" s="11" t="str">
        <f t="shared" si="79"/>
        <v/>
      </c>
      <c r="S456" s="11" t="str">
        <f t="shared" si="80"/>
        <v/>
      </c>
      <c r="T456" s="11" t="str">
        <f t="shared" si="81"/>
        <v/>
      </c>
      <c r="U456" s="11" t="str">
        <f t="shared" si="82"/>
        <v/>
      </c>
      <c r="V456" s="11" t="str">
        <f t="shared" si="83"/>
        <v/>
      </c>
      <c r="W456" s="11" t="str">
        <f t="shared" si="84"/>
        <v/>
      </c>
      <c r="X456" s="65" t="str">
        <f t="shared" si="85"/>
        <v/>
      </c>
      <c r="Y456" s="66" t="str">
        <f t="shared" si="86"/>
        <v/>
      </c>
      <c r="Z456" s="67" t="str">
        <f t="shared" si="87"/>
        <v/>
      </c>
      <c r="AA456" s="68" t="str">
        <f>IF(A456&lt;&gt;"", _xlfn.XLOOKUP(A456, node!$C$2:$C$500, node!$J$2:$J$500)*D456/O456, "")</f>
        <v/>
      </c>
      <c r="AB456" s="69" t="str">
        <f>IF(A456&lt;&gt;"", _xlfn.XLOOKUP(A456, node!$C$2:$C$500, node!$K$2:$K$500)*D456/O456, "")</f>
        <v/>
      </c>
      <c r="AC456" s="72" t="str">
        <f>IF(A456&lt;&gt;"",SUMIFS(node!$L$2:$L$500, node!$C$2:$C$500,"="&amp;A456, deployment!$C$2:$C$500,"&lt;&gt;"&amp;""),"")</f>
        <v/>
      </c>
      <c r="AD456" s="72" t="str">
        <f>IF(A456&lt;&gt;"",SUMIFS(node!$M$2:$M$500, node!$C$2:$C$500,"="&amp;A456, deployment!$C$2:$C$500,"&lt;&gt;"&amp;""),"")</f>
        <v/>
      </c>
    </row>
    <row r="457" spans="1:30" ht="15.75" customHeight="1" x14ac:dyDescent="0.25">
      <c r="A457" s="58" t="str">
        <f>IF(ISNONTEXT(node_raw[[#This Row],[Column2]]), "", node_raw[[#This Row],[Column2]])</f>
        <v/>
      </c>
      <c r="B457" s="60" t="str">
        <f>IF(A457&lt;&gt;"", _xlfn.XLOOKUP(A457, node!$C$2:$C$500, node!$D$2:$D$500), "")</f>
        <v/>
      </c>
      <c r="C457" s="61" t="str">
        <f>IF(A457&lt;&gt;"", _xlfn.XLOOKUP(A457, node!$C$2:$C$500, node!$E$2:$E$500), "")</f>
        <v/>
      </c>
      <c r="D457" s="61" t="str">
        <f>IF(A457&lt;&gt;"",COUNTIFS(node!$C$2:$C$500,"="&amp;A457, node!$C$2:$C$500,"&lt;&gt;"&amp;""),"")</f>
        <v/>
      </c>
      <c r="E457" s="62" t="str">
        <f>IF(A457&lt;&gt;"",SUMIFS(node!$F$2:$F$500, node!$C$2:$C$500,"="&amp;A457, node!$C$2:$C$500,"&lt;&gt;"&amp;"")/(B457*D457),"")</f>
        <v/>
      </c>
      <c r="F457" s="77" t="str">
        <f>IF(A457&lt;&gt;"",SUMIFS(node!$H$2:$H$500, node!$C$2:$C$500,"="&amp;A457, node!$C$2:$C$500,"&lt;&gt;"&amp;"")/(C457*D457),"")</f>
        <v/>
      </c>
      <c r="G457" s="75" t="str">
        <f>IF(A457&lt;&gt;"",SUMIFS(deployment!$F$2:$F$500, deployment!$D$2:$D$500,"="&amp;A457, deployment!$D$2:$D$500,"&lt;&gt;"&amp;""),"")</f>
        <v/>
      </c>
      <c r="H457" s="12" t="str">
        <f>IF(A457&lt;&gt;"",SUMIFS(deployment!$G$2:$G$500, deployment!$D$2:$D$500,"="&amp;A457, deployment!$D$2:$D$500,"&lt;&gt;"&amp;""),"")</f>
        <v/>
      </c>
      <c r="I457" s="13" t="str">
        <f>IF(A457&lt;&gt;"",SUMIFS(deployment!$H$2:$H$500, deployment!$D$2:$D$500,"="&amp;A457, deployment!$D$2:$D$500,"&lt;&gt;"&amp;""),"")</f>
        <v/>
      </c>
      <c r="J457" s="15" t="str">
        <f>IF(A457&lt;&gt;"",SUMIFS(deployment!$I$2:$I$500, deployment!$D$2:$D$500,"="&amp;A457, deployment!$D$2:$D$500,"&lt;&gt;"&amp;""),"")</f>
        <v/>
      </c>
      <c r="K457" s="43" t="str">
        <f>IF(A457&lt;&gt;"",SUMIFS(deployment!$J$2:$J$500, deployment!$D$2:$D$500,"="&amp;A457, deployment!$D$2:$D$500,"&lt;&gt;"&amp;""),"")</f>
        <v/>
      </c>
      <c r="L457" s="43" t="str">
        <f>IF(A457&lt;&gt;"",SUMIFS(deployment!$K$2:$K$500, deployment!$D$2:$D$500,"="&amp;A457, deployment!$D$2:$D$500,"&lt;&gt;"&amp;""),"")</f>
        <v/>
      </c>
      <c r="M457" s="43" t="str">
        <f>IF(A457&lt;&gt;"",SUMIFS(deployment!$L$2:$L$500, deployment!$D$2:$D$500,"="&amp;A457, deployment!$D$2:$D$500,"&lt;&gt;"&amp;""),"")</f>
        <v/>
      </c>
      <c r="N457" s="43" t="str">
        <f>IF(A457&lt;&gt;"",SUMIFS(deployment!$M$2:$M$500, deployment!$D$2:$D$500,"="&amp;A457, deployment!$D$2:$D$500,"&lt;&gt;"&amp;""),"")</f>
        <v/>
      </c>
      <c r="O457" s="63"/>
      <c r="P457" s="64" t="str">
        <f t="shared" si="77"/>
        <v/>
      </c>
      <c r="Q457" s="64" t="str">
        <f t="shared" si="78"/>
        <v/>
      </c>
      <c r="R457" s="11" t="str">
        <f t="shared" si="79"/>
        <v/>
      </c>
      <c r="S457" s="11" t="str">
        <f t="shared" si="80"/>
        <v/>
      </c>
      <c r="T457" s="11" t="str">
        <f t="shared" si="81"/>
        <v/>
      </c>
      <c r="U457" s="11" t="str">
        <f t="shared" si="82"/>
        <v/>
      </c>
      <c r="V457" s="11" t="str">
        <f t="shared" si="83"/>
        <v/>
      </c>
      <c r="W457" s="11" t="str">
        <f t="shared" si="84"/>
        <v/>
      </c>
      <c r="X457" s="65" t="str">
        <f t="shared" si="85"/>
        <v/>
      </c>
      <c r="Y457" s="66" t="str">
        <f t="shared" si="86"/>
        <v/>
      </c>
      <c r="Z457" s="67" t="str">
        <f t="shared" si="87"/>
        <v/>
      </c>
      <c r="AA457" s="68" t="str">
        <f>IF(A457&lt;&gt;"", _xlfn.XLOOKUP(A457, node!$C$2:$C$500, node!$J$2:$J$500)*D457/O457, "")</f>
        <v/>
      </c>
      <c r="AB457" s="69" t="str">
        <f>IF(A457&lt;&gt;"", _xlfn.XLOOKUP(A457, node!$C$2:$C$500, node!$K$2:$K$500)*D457/O457, "")</f>
        <v/>
      </c>
      <c r="AC457" s="72" t="str">
        <f>IF(A457&lt;&gt;"",SUMIFS(node!$L$2:$L$500, node!$C$2:$C$500,"="&amp;A457, deployment!$C$2:$C$500,"&lt;&gt;"&amp;""),"")</f>
        <v/>
      </c>
      <c r="AD457" s="72" t="str">
        <f>IF(A457&lt;&gt;"",SUMIFS(node!$M$2:$M$500, node!$C$2:$C$500,"="&amp;A457, deployment!$C$2:$C$500,"&lt;&gt;"&amp;""),"")</f>
        <v/>
      </c>
    </row>
    <row r="458" spans="1:30" ht="15.75" customHeight="1" x14ac:dyDescent="0.25">
      <c r="A458" s="58" t="str">
        <f>IF(ISNONTEXT(node_raw[[#This Row],[Column2]]), "", node_raw[[#This Row],[Column2]])</f>
        <v/>
      </c>
      <c r="B458" s="60" t="str">
        <f>IF(A458&lt;&gt;"", _xlfn.XLOOKUP(A458, node!$C$2:$C$500, node!$D$2:$D$500), "")</f>
        <v/>
      </c>
      <c r="C458" s="61" t="str">
        <f>IF(A458&lt;&gt;"", _xlfn.XLOOKUP(A458, node!$C$2:$C$500, node!$E$2:$E$500), "")</f>
        <v/>
      </c>
      <c r="D458" s="61" t="str">
        <f>IF(A458&lt;&gt;"",COUNTIFS(node!$C$2:$C$500,"="&amp;A458, node!$C$2:$C$500,"&lt;&gt;"&amp;""),"")</f>
        <v/>
      </c>
      <c r="E458" s="62" t="str">
        <f>IF(A458&lt;&gt;"",SUMIFS(node!$F$2:$F$500, node!$C$2:$C$500,"="&amp;A458, node!$C$2:$C$500,"&lt;&gt;"&amp;"")/(B458*D458),"")</f>
        <v/>
      </c>
      <c r="F458" s="77" t="str">
        <f>IF(A458&lt;&gt;"",SUMIFS(node!$H$2:$H$500, node!$C$2:$C$500,"="&amp;A458, node!$C$2:$C$500,"&lt;&gt;"&amp;"")/(C458*D458),"")</f>
        <v/>
      </c>
      <c r="G458" s="75" t="str">
        <f>IF(A458&lt;&gt;"",SUMIFS(deployment!$F$2:$F$500, deployment!$D$2:$D$500,"="&amp;A458, deployment!$D$2:$D$500,"&lt;&gt;"&amp;""),"")</f>
        <v/>
      </c>
      <c r="H458" s="12" t="str">
        <f>IF(A458&lt;&gt;"",SUMIFS(deployment!$G$2:$G$500, deployment!$D$2:$D$500,"="&amp;A458, deployment!$D$2:$D$500,"&lt;&gt;"&amp;""),"")</f>
        <v/>
      </c>
      <c r="I458" s="13" t="str">
        <f>IF(A458&lt;&gt;"",SUMIFS(deployment!$H$2:$H$500, deployment!$D$2:$D$500,"="&amp;A458, deployment!$D$2:$D$500,"&lt;&gt;"&amp;""),"")</f>
        <v/>
      </c>
      <c r="J458" s="15" t="str">
        <f>IF(A458&lt;&gt;"",SUMIFS(deployment!$I$2:$I$500, deployment!$D$2:$D$500,"="&amp;A458, deployment!$D$2:$D$500,"&lt;&gt;"&amp;""),"")</f>
        <v/>
      </c>
      <c r="K458" s="43" t="str">
        <f>IF(A458&lt;&gt;"",SUMIFS(deployment!$J$2:$J$500, deployment!$D$2:$D$500,"="&amp;A458, deployment!$D$2:$D$500,"&lt;&gt;"&amp;""),"")</f>
        <v/>
      </c>
      <c r="L458" s="43" t="str">
        <f>IF(A458&lt;&gt;"",SUMIFS(deployment!$K$2:$K$500, deployment!$D$2:$D$500,"="&amp;A458, deployment!$D$2:$D$500,"&lt;&gt;"&amp;""),"")</f>
        <v/>
      </c>
      <c r="M458" s="43" t="str">
        <f>IF(A458&lt;&gt;"",SUMIFS(deployment!$L$2:$L$500, deployment!$D$2:$D$500,"="&amp;A458, deployment!$D$2:$D$500,"&lt;&gt;"&amp;""),"")</f>
        <v/>
      </c>
      <c r="N458" s="43" t="str">
        <f>IF(A458&lt;&gt;"",SUMIFS(deployment!$M$2:$M$500, deployment!$D$2:$D$500,"="&amp;A458, deployment!$D$2:$D$500,"&lt;&gt;"&amp;""),"")</f>
        <v/>
      </c>
      <c r="O458" s="63"/>
      <c r="P458" s="64" t="str">
        <f t="shared" si="77"/>
        <v/>
      </c>
      <c r="Q458" s="64" t="str">
        <f t="shared" si="78"/>
        <v/>
      </c>
      <c r="R458" s="11" t="str">
        <f t="shared" si="79"/>
        <v/>
      </c>
      <c r="S458" s="11" t="str">
        <f t="shared" si="80"/>
        <v/>
      </c>
      <c r="T458" s="11" t="str">
        <f t="shared" si="81"/>
        <v/>
      </c>
      <c r="U458" s="11" t="str">
        <f t="shared" si="82"/>
        <v/>
      </c>
      <c r="V458" s="11" t="str">
        <f t="shared" si="83"/>
        <v/>
      </c>
      <c r="W458" s="11" t="str">
        <f t="shared" si="84"/>
        <v/>
      </c>
      <c r="X458" s="65" t="str">
        <f t="shared" si="85"/>
        <v/>
      </c>
      <c r="Y458" s="66" t="str">
        <f t="shared" si="86"/>
        <v/>
      </c>
      <c r="Z458" s="67" t="str">
        <f t="shared" si="87"/>
        <v/>
      </c>
      <c r="AA458" s="68" t="str">
        <f>IF(A458&lt;&gt;"", _xlfn.XLOOKUP(A458, node!$C$2:$C$500, node!$J$2:$J$500)*D458/O458, "")</f>
        <v/>
      </c>
      <c r="AB458" s="69" t="str">
        <f>IF(A458&lt;&gt;"", _xlfn.XLOOKUP(A458, node!$C$2:$C$500, node!$K$2:$K$500)*D458/O458, "")</f>
        <v/>
      </c>
      <c r="AC458" s="72" t="str">
        <f>IF(A458&lt;&gt;"",SUMIFS(node!$L$2:$L$500, node!$C$2:$C$500,"="&amp;A458, deployment!$C$2:$C$500,"&lt;&gt;"&amp;""),"")</f>
        <v/>
      </c>
      <c r="AD458" s="72" t="str">
        <f>IF(A458&lt;&gt;"",SUMIFS(node!$M$2:$M$500, node!$C$2:$C$500,"="&amp;A458, deployment!$C$2:$C$500,"&lt;&gt;"&amp;""),"")</f>
        <v/>
      </c>
    </row>
    <row r="459" spans="1:30" ht="15.75" customHeight="1" x14ac:dyDescent="0.25">
      <c r="A459" s="58" t="str">
        <f>IF(ISNONTEXT(node_raw[[#This Row],[Column2]]), "", node_raw[[#This Row],[Column2]])</f>
        <v/>
      </c>
      <c r="B459" s="60" t="str">
        <f>IF(A459&lt;&gt;"", _xlfn.XLOOKUP(A459, node!$C$2:$C$500, node!$D$2:$D$500), "")</f>
        <v/>
      </c>
      <c r="C459" s="61" t="str">
        <f>IF(A459&lt;&gt;"", _xlfn.XLOOKUP(A459, node!$C$2:$C$500, node!$E$2:$E$500), "")</f>
        <v/>
      </c>
      <c r="D459" s="61" t="str">
        <f>IF(A459&lt;&gt;"",COUNTIFS(node!$C$2:$C$500,"="&amp;A459, node!$C$2:$C$500,"&lt;&gt;"&amp;""),"")</f>
        <v/>
      </c>
      <c r="E459" s="62" t="str">
        <f>IF(A459&lt;&gt;"",SUMIFS(node!$F$2:$F$500, node!$C$2:$C$500,"="&amp;A459, node!$C$2:$C$500,"&lt;&gt;"&amp;"")/(B459*D459),"")</f>
        <v/>
      </c>
      <c r="F459" s="77" t="str">
        <f>IF(A459&lt;&gt;"",SUMIFS(node!$H$2:$H$500, node!$C$2:$C$500,"="&amp;A459, node!$C$2:$C$500,"&lt;&gt;"&amp;"")/(C459*D459),"")</f>
        <v/>
      </c>
      <c r="G459" s="75" t="str">
        <f>IF(A459&lt;&gt;"",SUMIFS(deployment!$F$2:$F$500, deployment!$D$2:$D$500,"="&amp;A459, deployment!$D$2:$D$500,"&lt;&gt;"&amp;""),"")</f>
        <v/>
      </c>
      <c r="H459" s="12" t="str">
        <f>IF(A459&lt;&gt;"",SUMIFS(deployment!$G$2:$G$500, deployment!$D$2:$D$500,"="&amp;A459, deployment!$D$2:$D$500,"&lt;&gt;"&amp;""),"")</f>
        <v/>
      </c>
      <c r="I459" s="13" t="str">
        <f>IF(A459&lt;&gt;"",SUMIFS(deployment!$H$2:$H$500, deployment!$D$2:$D$500,"="&amp;A459, deployment!$D$2:$D$500,"&lt;&gt;"&amp;""),"")</f>
        <v/>
      </c>
      <c r="J459" s="15" t="str">
        <f>IF(A459&lt;&gt;"",SUMIFS(deployment!$I$2:$I$500, deployment!$D$2:$D$500,"="&amp;A459, deployment!$D$2:$D$500,"&lt;&gt;"&amp;""),"")</f>
        <v/>
      </c>
      <c r="K459" s="43" t="str">
        <f>IF(A459&lt;&gt;"",SUMIFS(deployment!$J$2:$J$500, deployment!$D$2:$D$500,"="&amp;A459, deployment!$D$2:$D$500,"&lt;&gt;"&amp;""),"")</f>
        <v/>
      </c>
      <c r="L459" s="43" t="str">
        <f>IF(A459&lt;&gt;"",SUMIFS(deployment!$K$2:$K$500, deployment!$D$2:$D$500,"="&amp;A459, deployment!$D$2:$D$500,"&lt;&gt;"&amp;""),"")</f>
        <v/>
      </c>
      <c r="M459" s="43" t="str">
        <f>IF(A459&lt;&gt;"",SUMIFS(deployment!$L$2:$L$500, deployment!$D$2:$D$500,"="&amp;A459, deployment!$D$2:$D$500,"&lt;&gt;"&amp;""),"")</f>
        <v/>
      </c>
      <c r="N459" s="43" t="str">
        <f>IF(A459&lt;&gt;"",SUMIFS(deployment!$M$2:$M$500, deployment!$D$2:$D$500,"="&amp;A459, deployment!$D$2:$D$500,"&lt;&gt;"&amp;""),"")</f>
        <v/>
      </c>
      <c r="O459" s="63"/>
      <c r="P459" s="64" t="str">
        <f t="shared" si="77"/>
        <v/>
      </c>
      <c r="Q459" s="64" t="str">
        <f t="shared" si="78"/>
        <v/>
      </c>
      <c r="R459" s="11" t="str">
        <f t="shared" si="79"/>
        <v/>
      </c>
      <c r="S459" s="11" t="str">
        <f t="shared" si="80"/>
        <v/>
      </c>
      <c r="T459" s="11" t="str">
        <f t="shared" si="81"/>
        <v/>
      </c>
      <c r="U459" s="11" t="str">
        <f t="shared" si="82"/>
        <v/>
      </c>
      <c r="V459" s="11" t="str">
        <f t="shared" si="83"/>
        <v/>
      </c>
      <c r="W459" s="11" t="str">
        <f t="shared" si="84"/>
        <v/>
      </c>
      <c r="X459" s="65" t="str">
        <f t="shared" si="85"/>
        <v/>
      </c>
      <c r="Y459" s="66" t="str">
        <f t="shared" si="86"/>
        <v/>
      </c>
      <c r="Z459" s="67" t="str">
        <f t="shared" si="87"/>
        <v/>
      </c>
      <c r="AA459" s="68" t="str">
        <f>IF(A459&lt;&gt;"", _xlfn.XLOOKUP(A459, node!$C$2:$C$500, node!$J$2:$J$500)*D459/O459, "")</f>
        <v/>
      </c>
      <c r="AB459" s="69" t="str">
        <f>IF(A459&lt;&gt;"", _xlfn.XLOOKUP(A459, node!$C$2:$C$500, node!$K$2:$K$500)*D459/O459, "")</f>
        <v/>
      </c>
      <c r="AC459" s="72" t="str">
        <f>IF(A459&lt;&gt;"",SUMIFS(node!$L$2:$L$500, node!$C$2:$C$500,"="&amp;A459, deployment!$C$2:$C$500,"&lt;&gt;"&amp;""),"")</f>
        <v/>
      </c>
      <c r="AD459" s="72" t="str">
        <f>IF(A459&lt;&gt;"",SUMIFS(node!$M$2:$M$500, node!$C$2:$C$500,"="&amp;A459, deployment!$C$2:$C$500,"&lt;&gt;"&amp;""),"")</f>
        <v/>
      </c>
    </row>
    <row r="460" spans="1:30" ht="15.75" customHeight="1" x14ac:dyDescent="0.25">
      <c r="A460" s="58" t="str">
        <f>IF(ISNONTEXT(node_raw[[#This Row],[Column2]]), "", node_raw[[#This Row],[Column2]])</f>
        <v/>
      </c>
      <c r="B460" s="60" t="str">
        <f>IF(A460&lt;&gt;"", _xlfn.XLOOKUP(A460, node!$C$2:$C$500, node!$D$2:$D$500), "")</f>
        <v/>
      </c>
      <c r="C460" s="61" t="str">
        <f>IF(A460&lt;&gt;"", _xlfn.XLOOKUP(A460, node!$C$2:$C$500, node!$E$2:$E$500), "")</f>
        <v/>
      </c>
      <c r="D460" s="61" t="str">
        <f>IF(A460&lt;&gt;"",COUNTIFS(node!$C$2:$C$500,"="&amp;A460, node!$C$2:$C$500,"&lt;&gt;"&amp;""),"")</f>
        <v/>
      </c>
      <c r="E460" s="62" t="str">
        <f>IF(A460&lt;&gt;"",SUMIFS(node!$F$2:$F$500, node!$C$2:$C$500,"="&amp;A460, node!$C$2:$C$500,"&lt;&gt;"&amp;"")/(B460*D460),"")</f>
        <v/>
      </c>
      <c r="F460" s="77" t="str">
        <f>IF(A460&lt;&gt;"",SUMIFS(node!$H$2:$H$500, node!$C$2:$C$500,"="&amp;A460, node!$C$2:$C$500,"&lt;&gt;"&amp;"")/(C460*D460),"")</f>
        <v/>
      </c>
      <c r="G460" s="75" t="str">
        <f>IF(A460&lt;&gt;"",SUMIFS(deployment!$F$2:$F$500, deployment!$D$2:$D$500,"="&amp;A460, deployment!$D$2:$D$500,"&lt;&gt;"&amp;""),"")</f>
        <v/>
      </c>
      <c r="H460" s="12" t="str">
        <f>IF(A460&lt;&gt;"",SUMIFS(deployment!$G$2:$G$500, deployment!$D$2:$D$500,"="&amp;A460, deployment!$D$2:$D$500,"&lt;&gt;"&amp;""),"")</f>
        <v/>
      </c>
      <c r="I460" s="13" t="str">
        <f>IF(A460&lt;&gt;"",SUMIFS(deployment!$H$2:$H$500, deployment!$D$2:$D$500,"="&amp;A460, deployment!$D$2:$D$500,"&lt;&gt;"&amp;""),"")</f>
        <v/>
      </c>
      <c r="J460" s="15" t="str">
        <f>IF(A460&lt;&gt;"",SUMIFS(deployment!$I$2:$I$500, deployment!$D$2:$D$500,"="&amp;A460, deployment!$D$2:$D$500,"&lt;&gt;"&amp;""),"")</f>
        <v/>
      </c>
      <c r="K460" s="43" t="str">
        <f>IF(A460&lt;&gt;"",SUMIFS(deployment!$J$2:$J$500, deployment!$D$2:$D$500,"="&amp;A460, deployment!$D$2:$D$500,"&lt;&gt;"&amp;""),"")</f>
        <v/>
      </c>
      <c r="L460" s="43" t="str">
        <f>IF(A460&lt;&gt;"",SUMIFS(deployment!$K$2:$K$500, deployment!$D$2:$D$500,"="&amp;A460, deployment!$D$2:$D$500,"&lt;&gt;"&amp;""),"")</f>
        <v/>
      </c>
      <c r="M460" s="43" t="str">
        <f>IF(A460&lt;&gt;"",SUMIFS(deployment!$L$2:$L$500, deployment!$D$2:$D$500,"="&amp;A460, deployment!$D$2:$D$500,"&lt;&gt;"&amp;""),"")</f>
        <v/>
      </c>
      <c r="N460" s="43" t="str">
        <f>IF(A460&lt;&gt;"",SUMIFS(deployment!$M$2:$M$500, deployment!$D$2:$D$500,"="&amp;A460, deployment!$D$2:$D$500,"&lt;&gt;"&amp;""),"")</f>
        <v/>
      </c>
      <c r="O460" s="63"/>
      <c r="P460" s="64" t="str">
        <f t="shared" si="77"/>
        <v/>
      </c>
      <c r="Q460" s="64" t="str">
        <f t="shared" si="78"/>
        <v/>
      </c>
      <c r="R460" s="11" t="str">
        <f t="shared" si="79"/>
        <v/>
      </c>
      <c r="S460" s="11" t="str">
        <f t="shared" si="80"/>
        <v/>
      </c>
      <c r="T460" s="11" t="str">
        <f t="shared" si="81"/>
        <v/>
      </c>
      <c r="U460" s="11" t="str">
        <f t="shared" si="82"/>
        <v/>
      </c>
      <c r="V460" s="11" t="str">
        <f t="shared" si="83"/>
        <v/>
      </c>
      <c r="W460" s="11" t="str">
        <f t="shared" si="84"/>
        <v/>
      </c>
      <c r="X460" s="65" t="str">
        <f t="shared" si="85"/>
        <v/>
      </c>
      <c r="Y460" s="66" t="str">
        <f t="shared" si="86"/>
        <v/>
      </c>
      <c r="Z460" s="67" t="str">
        <f t="shared" si="87"/>
        <v/>
      </c>
      <c r="AA460" s="68" t="str">
        <f>IF(A460&lt;&gt;"", _xlfn.XLOOKUP(A460, node!$C$2:$C$500, node!$J$2:$J$500)*D460/O460, "")</f>
        <v/>
      </c>
      <c r="AB460" s="69" t="str">
        <f>IF(A460&lt;&gt;"", _xlfn.XLOOKUP(A460, node!$C$2:$C$500, node!$K$2:$K$500)*D460/O460, "")</f>
        <v/>
      </c>
      <c r="AC460" s="72" t="str">
        <f>IF(A460&lt;&gt;"",SUMIFS(node!$L$2:$L$500, node!$C$2:$C$500,"="&amp;A460, deployment!$C$2:$C$500,"&lt;&gt;"&amp;""),"")</f>
        <v/>
      </c>
      <c r="AD460" s="72" t="str">
        <f>IF(A460&lt;&gt;"",SUMIFS(node!$M$2:$M$500, node!$C$2:$C$500,"="&amp;A460, deployment!$C$2:$C$500,"&lt;&gt;"&amp;""),"")</f>
        <v/>
      </c>
    </row>
    <row r="461" spans="1:30" ht="15.75" customHeight="1" x14ac:dyDescent="0.25">
      <c r="A461" s="58" t="str">
        <f>IF(ISNONTEXT(node_raw[[#This Row],[Column2]]), "", node_raw[[#This Row],[Column2]])</f>
        <v/>
      </c>
      <c r="B461" s="60" t="str">
        <f>IF(A461&lt;&gt;"", _xlfn.XLOOKUP(A461, node!$C$2:$C$500, node!$D$2:$D$500), "")</f>
        <v/>
      </c>
      <c r="C461" s="61" t="str">
        <f>IF(A461&lt;&gt;"", _xlfn.XLOOKUP(A461, node!$C$2:$C$500, node!$E$2:$E$500), "")</f>
        <v/>
      </c>
      <c r="D461" s="61" t="str">
        <f>IF(A461&lt;&gt;"",COUNTIFS(node!$C$2:$C$500,"="&amp;A461, node!$C$2:$C$500,"&lt;&gt;"&amp;""),"")</f>
        <v/>
      </c>
      <c r="E461" s="62" t="str">
        <f>IF(A461&lt;&gt;"",SUMIFS(node!$F$2:$F$500, node!$C$2:$C$500,"="&amp;A461, node!$C$2:$C$500,"&lt;&gt;"&amp;"")/(B461*D461),"")</f>
        <v/>
      </c>
      <c r="F461" s="77" t="str">
        <f>IF(A461&lt;&gt;"",SUMIFS(node!$H$2:$H$500, node!$C$2:$C$500,"="&amp;A461, node!$C$2:$C$500,"&lt;&gt;"&amp;"")/(C461*D461),"")</f>
        <v/>
      </c>
      <c r="G461" s="75" t="str">
        <f>IF(A461&lt;&gt;"",SUMIFS(deployment!$F$2:$F$500, deployment!$D$2:$D$500,"="&amp;A461, deployment!$D$2:$D$500,"&lt;&gt;"&amp;""),"")</f>
        <v/>
      </c>
      <c r="H461" s="12" t="str">
        <f>IF(A461&lt;&gt;"",SUMIFS(deployment!$G$2:$G$500, deployment!$D$2:$D$500,"="&amp;A461, deployment!$D$2:$D$500,"&lt;&gt;"&amp;""),"")</f>
        <v/>
      </c>
      <c r="I461" s="13" t="str">
        <f>IF(A461&lt;&gt;"",SUMIFS(deployment!$H$2:$H$500, deployment!$D$2:$D$500,"="&amp;A461, deployment!$D$2:$D$500,"&lt;&gt;"&amp;""),"")</f>
        <v/>
      </c>
      <c r="J461" s="15" t="str">
        <f>IF(A461&lt;&gt;"",SUMIFS(deployment!$I$2:$I$500, deployment!$D$2:$D$500,"="&amp;A461, deployment!$D$2:$D$500,"&lt;&gt;"&amp;""),"")</f>
        <v/>
      </c>
      <c r="K461" s="43" t="str">
        <f>IF(A461&lt;&gt;"",SUMIFS(deployment!$J$2:$J$500, deployment!$D$2:$D$500,"="&amp;A461, deployment!$D$2:$D$500,"&lt;&gt;"&amp;""),"")</f>
        <v/>
      </c>
      <c r="L461" s="43" t="str">
        <f>IF(A461&lt;&gt;"",SUMIFS(deployment!$K$2:$K$500, deployment!$D$2:$D$500,"="&amp;A461, deployment!$D$2:$D$500,"&lt;&gt;"&amp;""),"")</f>
        <v/>
      </c>
      <c r="M461" s="43" t="str">
        <f>IF(A461&lt;&gt;"",SUMIFS(deployment!$L$2:$L$500, deployment!$D$2:$D$500,"="&amp;A461, deployment!$D$2:$D$500,"&lt;&gt;"&amp;""),"")</f>
        <v/>
      </c>
      <c r="N461" s="43" t="str">
        <f>IF(A461&lt;&gt;"",SUMIFS(deployment!$M$2:$M$500, deployment!$D$2:$D$500,"="&amp;A461, deployment!$D$2:$D$500,"&lt;&gt;"&amp;""),"")</f>
        <v/>
      </c>
      <c r="O461" s="63"/>
      <c r="P461" s="64" t="str">
        <f t="shared" si="77"/>
        <v/>
      </c>
      <c r="Q461" s="64" t="str">
        <f t="shared" si="78"/>
        <v/>
      </c>
      <c r="R461" s="11" t="str">
        <f t="shared" si="79"/>
        <v/>
      </c>
      <c r="S461" s="11" t="str">
        <f t="shared" si="80"/>
        <v/>
      </c>
      <c r="T461" s="11" t="str">
        <f t="shared" si="81"/>
        <v/>
      </c>
      <c r="U461" s="11" t="str">
        <f t="shared" si="82"/>
        <v/>
      </c>
      <c r="V461" s="11" t="str">
        <f t="shared" si="83"/>
        <v/>
      </c>
      <c r="W461" s="11" t="str">
        <f t="shared" si="84"/>
        <v/>
      </c>
      <c r="X461" s="65" t="str">
        <f t="shared" si="85"/>
        <v/>
      </c>
      <c r="Y461" s="66" t="str">
        <f t="shared" si="86"/>
        <v/>
      </c>
      <c r="Z461" s="67" t="str">
        <f t="shared" si="87"/>
        <v/>
      </c>
      <c r="AA461" s="68" t="str">
        <f>IF(A461&lt;&gt;"", _xlfn.XLOOKUP(A461, node!$C$2:$C$500, node!$J$2:$J$500)*D461/O461, "")</f>
        <v/>
      </c>
      <c r="AB461" s="69" t="str">
        <f>IF(A461&lt;&gt;"", _xlfn.XLOOKUP(A461, node!$C$2:$C$500, node!$K$2:$K$500)*D461/O461, "")</f>
        <v/>
      </c>
      <c r="AC461" s="72" t="str">
        <f>IF(A461&lt;&gt;"",SUMIFS(node!$L$2:$L$500, node!$C$2:$C$500,"="&amp;A461, deployment!$C$2:$C$500,"&lt;&gt;"&amp;""),"")</f>
        <v/>
      </c>
      <c r="AD461" s="72" t="str">
        <f>IF(A461&lt;&gt;"",SUMIFS(node!$M$2:$M$500, node!$C$2:$C$500,"="&amp;A461, deployment!$C$2:$C$500,"&lt;&gt;"&amp;""),"")</f>
        <v/>
      </c>
    </row>
    <row r="462" spans="1:30" ht="15.75" customHeight="1" x14ac:dyDescent="0.25">
      <c r="A462" s="58" t="str">
        <f>IF(ISNONTEXT(node_raw[[#This Row],[Column2]]), "", node_raw[[#This Row],[Column2]])</f>
        <v/>
      </c>
      <c r="B462" s="60" t="str">
        <f>IF(A462&lt;&gt;"", _xlfn.XLOOKUP(A462, node!$C$2:$C$500, node!$D$2:$D$500), "")</f>
        <v/>
      </c>
      <c r="C462" s="61" t="str">
        <f>IF(A462&lt;&gt;"", _xlfn.XLOOKUP(A462, node!$C$2:$C$500, node!$E$2:$E$500), "")</f>
        <v/>
      </c>
      <c r="D462" s="61" t="str">
        <f>IF(A462&lt;&gt;"",COUNTIFS(node!$C$2:$C$500,"="&amp;A462, node!$C$2:$C$500,"&lt;&gt;"&amp;""),"")</f>
        <v/>
      </c>
      <c r="E462" s="62" t="str">
        <f>IF(A462&lt;&gt;"",SUMIFS(node!$F$2:$F$500, node!$C$2:$C$500,"="&amp;A462, node!$C$2:$C$500,"&lt;&gt;"&amp;"")/(B462*D462),"")</f>
        <v/>
      </c>
      <c r="F462" s="77" t="str">
        <f>IF(A462&lt;&gt;"",SUMIFS(node!$H$2:$H$500, node!$C$2:$C$500,"="&amp;A462, node!$C$2:$C$500,"&lt;&gt;"&amp;"")/(C462*D462),"")</f>
        <v/>
      </c>
      <c r="G462" s="75" t="str">
        <f>IF(A462&lt;&gt;"",SUMIFS(deployment!$F$2:$F$500, deployment!$D$2:$D$500,"="&amp;A462, deployment!$D$2:$D$500,"&lt;&gt;"&amp;""),"")</f>
        <v/>
      </c>
      <c r="H462" s="12" t="str">
        <f>IF(A462&lt;&gt;"",SUMIFS(deployment!$G$2:$G$500, deployment!$D$2:$D$500,"="&amp;A462, deployment!$D$2:$D$500,"&lt;&gt;"&amp;""),"")</f>
        <v/>
      </c>
      <c r="I462" s="13" t="str">
        <f>IF(A462&lt;&gt;"",SUMIFS(deployment!$H$2:$H$500, deployment!$D$2:$D$500,"="&amp;A462, deployment!$D$2:$D$500,"&lt;&gt;"&amp;""),"")</f>
        <v/>
      </c>
      <c r="J462" s="15" t="str">
        <f>IF(A462&lt;&gt;"",SUMIFS(deployment!$I$2:$I$500, deployment!$D$2:$D$500,"="&amp;A462, deployment!$D$2:$D$500,"&lt;&gt;"&amp;""),"")</f>
        <v/>
      </c>
      <c r="K462" s="43" t="str">
        <f>IF(A462&lt;&gt;"",SUMIFS(deployment!$J$2:$J$500, deployment!$D$2:$D$500,"="&amp;A462, deployment!$D$2:$D$500,"&lt;&gt;"&amp;""),"")</f>
        <v/>
      </c>
      <c r="L462" s="43" t="str">
        <f>IF(A462&lt;&gt;"",SUMIFS(deployment!$K$2:$K$500, deployment!$D$2:$D$500,"="&amp;A462, deployment!$D$2:$D$500,"&lt;&gt;"&amp;""),"")</f>
        <v/>
      </c>
      <c r="M462" s="43" t="str">
        <f>IF(A462&lt;&gt;"",SUMIFS(deployment!$L$2:$L$500, deployment!$D$2:$D$500,"="&amp;A462, deployment!$D$2:$D$500,"&lt;&gt;"&amp;""),"")</f>
        <v/>
      </c>
      <c r="N462" s="43" t="str">
        <f>IF(A462&lt;&gt;"",SUMIFS(deployment!$M$2:$M$500, deployment!$D$2:$D$500,"="&amp;A462, deployment!$D$2:$D$500,"&lt;&gt;"&amp;""),"")</f>
        <v/>
      </c>
      <c r="O462" s="63"/>
      <c r="P462" s="64" t="str">
        <f t="shared" si="77"/>
        <v/>
      </c>
      <c r="Q462" s="64" t="str">
        <f t="shared" si="78"/>
        <v/>
      </c>
      <c r="R462" s="11" t="str">
        <f t="shared" si="79"/>
        <v/>
      </c>
      <c r="S462" s="11" t="str">
        <f t="shared" si="80"/>
        <v/>
      </c>
      <c r="T462" s="11" t="str">
        <f t="shared" si="81"/>
        <v/>
      </c>
      <c r="U462" s="11" t="str">
        <f t="shared" si="82"/>
        <v/>
      </c>
      <c r="V462" s="11" t="str">
        <f t="shared" si="83"/>
        <v/>
      </c>
      <c r="W462" s="11" t="str">
        <f t="shared" si="84"/>
        <v/>
      </c>
      <c r="X462" s="65" t="str">
        <f t="shared" si="85"/>
        <v/>
      </c>
      <c r="Y462" s="66" t="str">
        <f t="shared" si="86"/>
        <v/>
      </c>
      <c r="Z462" s="67" t="str">
        <f t="shared" si="87"/>
        <v/>
      </c>
      <c r="AA462" s="68" t="str">
        <f>IF(A462&lt;&gt;"", _xlfn.XLOOKUP(A462, node!$C$2:$C$500, node!$J$2:$J$500)*D462/O462, "")</f>
        <v/>
      </c>
      <c r="AB462" s="69" t="str">
        <f>IF(A462&lt;&gt;"", _xlfn.XLOOKUP(A462, node!$C$2:$C$500, node!$K$2:$K$500)*D462/O462, "")</f>
        <v/>
      </c>
      <c r="AC462" s="72" t="str">
        <f>IF(A462&lt;&gt;"",SUMIFS(node!$L$2:$L$500, node!$C$2:$C$500,"="&amp;A462, deployment!$C$2:$C$500,"&lt;&gt;"&amp;""),"")</f>
        <v/>
      </c>
      <c r="AD462" s="72" t="str">
        <f>IF(A462&lt;&gt;"",SUMIFS(node!$M$2:$M$500, node!$C$2:$C$500,"="&amp;A462, deployment!$C$2:$C$500,"&lt;&gt;"&amp;""),"")</f>
        <v/>
      </c>
    </row>
    <row r="463" spans="1:30" ht="15.75" customHeight="1" x14ac:dyDescent="0.25">
      <c r="A463" s="58" t="str">
        <f>IF(ISNONTEXT(node_raw[[#This Row],[Column2]]), "", node_raw[[#This Row],[Column2]])</f>
        <v/>
      </c>
      <c r="B463" s="60" t="str">
        <f>IF(A463&lt;&gt;"", _xlfn.XLOOKUP(A463, node!$C$2:$C$500, node!$D$2:$D$500), "")</f>
        <v/>
      </c>
      <c r="C463" s="61" t="str">
        <f>IF(A463&lt;&gt;"", _xlfn.XLOOKUP(A463, node!$C$2:$C$500, node!$E$2:$E$500), "")</f>
        <v/>
      </c>
      <c r="D463" s="61" t="str">
        <f>IF(A463&lt;&gt;"",COUNTIFS(node!$C$2:$C$500,"="&amp;A463, node!$C$2:$C$500,"&lt;&gt;"&amp;""),"")</f>
        <v/>
      </c>
      <c r="E463" s="62" t="str">
        <f>IF(A463&lt;&gt;"",SUMIFS(node!$F$2:$F$500, node!$C$2:$C$500,"="&amp;A463, node!$C$2:$C$500,"&lt;&gt;"&amp;"")/(B463*D463),"")</f>
        <v/>
      </c>
      <c r="F463" s="77" t="str">
        <f>IF(A463&lt;&gt;"",SUMIFS(node!$H$2:$H$500, node!$C$2:$C$500,"="&amp;A463, node!$C$2:$C$500,"&lt;&gt;"&amp;"")/(C463*D463),"")</f>
        <v/>
      </c>
      <c r="G463" s="75" t="str">
        <f>IF(A463&lt;&gt;"",SUMIFS(deployment!$F$2:$F$500, deployment!$D$2:$D$500,"="&amp;A463, deployment!$D$2:$D$500,"&lt;&gt;"&amp;""),"")</f>
        <v/>
      </c>
      <c r="H463" s="12" t="str">
        <f>IF(A463&lt;&gt;"",SUMIFS(deployment!$G$2:$G$500, deployment!$D$2:$D$500,"="&amp;A463, deployment!$D$2:$D$500,"&lt;&gt;"&amp;""),"")</f>
        <v/>
      </c>
      <c r="I463" s="13" t="str">
        <f>IF(A463&lt;&gt;"",SUMIFS(deployment!$H$2:$H$500, deployment!$D$2:$D$500,"="&amp;A463, deployment!$D$2:$D$500,"&lt;&gt;"&amp;""),"")</f>
        <v/>
      </c>
      <c r="J463" s="15" t="str">
        <f>IF(A463&lt;&gt;"",SUMIFS(deployment!$I$2:$I$500, deployment!$D$2:$D$500,"="&amp;A463, deployment!$D$2:$D$500,"&lt;&gt;"&amp;""),"")</f>
        <v/>
      </c>
      <c r="K463" s="43" t="str">
        <f>IF(A463&lt;&gt;"",SUMIFS(deployment!$J$2:$J$500, deployment!$D$2:$D$500,"="&amp;A463, deployment!$D$2:$D$500,"&lt;&gt;"&amp;""),"")</f>
        <v/>
      </c>
      <c r="L463" s="43" t="str">
        <f>IF(A463&lt;&gt;"",SUMIFS(deployment!$K$2:$K$500, deployment!$D$2:$D$500,"="&amp;A463, deployment!$D$2:$D$500,"&lt;&gt;"&amp;""),"")</f>
        <v/>
      </c>
      <c r="M463" s="43" t="str">
        <f>IF(A463&lt;&gt;"",SUMIFS(deployment!$L$2:$L$500, deployment!$D$2:$D$500,"="&amp;A463, deployment!$D$2:$D$500,"&lt;&gt;"&amp;""),"")</f>
        <v/>
      </c>
      <c r="N463" s="43" t="str">
        <f>IF(A463&lt;&gt;"",SUMIFS(deployment!$M$2:$M$500, deployment!$D$2:$D$500,"="&amp;A463, deployment!$D$2:$D$500,"&lt;&gt;"&amp;""),"")</f>
        <v/>
      </c>
      <c r="O463" s="63"/>
      <c r="P463" s="64" t="str">
        <f t="shared" si="77"/>
        <v/>
      </c>
      <c r="Q463" s="64" t="str">
        <f t="shared" si="78"/>
        <v/>
      </c>
      <c r="R463" s="11" t="str">
        <f t="shared" si="79"/>
        <v/>
      </c>
      <c r="S463" s="11" t="str">
        <f t="shared" si="80"/>
        <v/>
      </c>
      <c r="T463" s="11" t="str">
        <f t="shared" si="81"/>
        <v/>
      </c>
      <c r="U463" s="11" t="str">
        <f t="shared" si="82"/>
        <v/>
      </c>
      <c r="V463" s="11" t="str">
        <f t="shared" si="83"/>
        <v/>
      </c>
      <c r="W463" s="11" t="str">
        <f t="shared" si="84"/>
        <v/>
      </c>
      <c r="X463" s="65" t="str">
        <f t="shared" si="85"/>
        <v/>
      </c>
      <c r="Y463" s="66" t="str">
        <f t="shared" si="86"/>
        <v/>
      </c>
      <c r="Z463" s="67" t="str">
        <f t="shared" si="87"/>
        <v/>
      </c>
      <c r="AA463" s="68" t="str">
        <f>IF(A463&lt;&gt;"", _xlfn.XLOOKUP(A463, node!$C$2:$C$500, node!$J$2:$J$500)*D463/O463, "")</f>
        <v/>
      </c>
      <c r="AB463" s="69" t="str">
        <f>IF(A463&lt;&gt;"", _xlfn.XLOOKUP(A463, node!$C$2:$C$500, node!$K$2:$K$500)*D463/O463, "")</f>
        <v/>
      </c>
      <c r="AC463" s="72" t="str">
        <f>IF(A463&lt;&gt;"",SUMIFS(node!$L$2:$L$500, node!$C$2:$C$500,"="&amp;A463, deployment!$C$2:$C$500,"&lt;&gt;"&amp;""),"")</f>
        <v/>
      </c>
      <c r="AD463" s="72" t="str">
        <f>IF(A463&lt;&gt;"",SUMIFS(node!$M$2:$M$500, node!$C$2:$C$500,"="&amp;A463, deployment!$C$2:$C$500,"&lt;&gt;"&amp;""),"")</f>
        <v/>
      </c>
    </row>
    <row r="464" spans="1:30" ht="15.75" customHeight="1" x14ac:dyDescent="0.25">
      <c r="A464" s="58" t="str">
        <f>IF(ISNONTEXT(node_raw[[#This Row],[Column2]]), "", node_raw[[#This Row],[Column2]])</f>
        <v/>
      </c>
      <c r="B464" s="60" t="str">
        <f>IF(A464&lt;&gt;"", _xlfn.XLOOKUP(A464, node!$C$2:$C$500, node!$D$2:$D$500), "")</f>
        <v/>
      </c>
      <c r="C464" s="61" t="str">
        <f>IF(A464&lt;&gt;"", _xlfn.XLOOKUP(A464, node!$C$2:$C$500, node!$E$2:$E$500), "")</f>
        <v/>
      </c>
      <c r="D464" s="61" t="str">
        <f>IF(A464&lt;&gt;"",COUNTIFS(node!$C$2:$C$500,"="&amp;A464, node!$C$2:$C$500,"&lt;&gt;"&amp;""),"")</f>
        <v/>
      </c>
      <c r="E464" s="62" t="str">
        <f>IF(A464&lt;&gt;"",SUMIFS(node!$F$2:$F$500, node!$C$2:$C$500,"="&amp;A464, node!$C$2:$C$500,"&lt;&gt;"&amp;"")/(B464*D464),"")</f>
        <v/>
      </c>
      <c r="F464" s="77" t="str">
        <f>IF(A464&lt;&gt;"",SUMIFS(node!$H$2:$H$500, node!$C$2:$C$500,"="&amp;A464, node!$C$2:$C$500,"&lt;&gt;"&amp;"")/(C464*D464),"")</f>
        <v/>
      </c>
      <c r="G464" s="75" t="str">
        <f>IF(A464&lt;&gt;"",SUMIFS(deployment!$F$2:$F$500, deployment!$D$2:$D$500,"="&amp;A464, deployment!$D$2:$D$500,"&lt;&gt;"&amp;""),"")</f>
        <v/>
      </c>
      <c r="H464" s="12" t="str">
        <f>IF(A464&lt;&gt;"",SUMIFS(deployment!$G$2:$G$500, deployment!$D$2:$D$500,"="&amp;A464, deployment!$D$2:$D$500,"&lt;&gt;"&amp;""),"")</f>
        <v/>
      </c>
      <c r="I464" s="13" t="str">
        <f>IF(A464&lt;&gt;"",SUMIFS(deployment!$H$2:$H$500, deployment!$D$2:$D$500,"="&amp;A464, deployment!$D$2:$D$500,"&lt;&gt;"&amp;""),"")</f>
        <v/>
      </c>
      <c r="J464" s="15" t="str">
        <f>IF(A464&lt;&gt;"",SUMIFS(deployment!$I$2:$I$500, deployment!$D$2:$D$500,"="&amp;A464, deployment!$D$2:$D$500,"&lt;&gt;"&amp;""),"")</f>
        <v/>
      </c>
      <c r="K464" s="43" t="str">
        <f>IF(A464&lt;&gt;"",SUMIFS(deployment!$J$2:$J$500, deployment!$D$2:$D$500,"="&amp;A464, deployment!$D$2:$D$500,"&lt;&gt;"&amp;""),"")</f>
        <v/>
      </c>
      <c r="L464" s="43" t="str">
        <f>IF(A464&lt;&gt;"",SUMIFS(deployment!$K$2:$K$500, deployment!$D$2:$D$500,"="&amp;A464, deployment!$D$2:$D$500,"&lt;&gt;"&amp;""),"")</f>
        <v/>
      </c>
      <c r="M464" s="43" t="str">
        <f>IF(A464&lt;&gt;"",SUMIFS(deployment!$L$2:$L$500, deployment!$D$2:$D$500,"="&amp;A464, deployment!$D$2:$D$500,"&lt;&gt;"&amp;""),"")</f>
        <v/>
      </c>
      <c r="N464" s="43" t="str">
        <f>IF(A464&lt;&gt;"",SUMIFS(deployment!$M$2:$M$500, deployment!$D$2:$D$500,"="&amp;A464, deployment!$D$2:$D$500,"&lt;&gt;"&amp;""),"")</f>
        <v/>
      </c>
      <c r="O464" s="63"/>
      <c r="P464" s="64" t="str">
        <f t="shared" si="77"/>
        <v/>
      </c>
      <c r="Q464" s="64" t="str">
        <f t="shared" si="78"/>
        <v/>
      </c>
      <c r="R464" s="11" t="str">
        <f t="shared" si="79"/>
        <v/>
      </c>
      <c r="S464" s="11" t="str">
        <f t="shared" si="80"/>
        <v/>
      </c>
      <c r="T464" s="11" t="str">
        <f t="shared" si="81"/>
        <v/>
      </c>
      <c r="U464" s="11" t="str">
        <f t="shared" si="82"/>
        <v/>
      </c>
      <c r="V464" s="11" t="str">
        <f t="shared" si="83"/>
        <v/>
      </c>
      <c r="W464" s="11" t="str">
        <f t="shared" si="84"/>
        <v/>
      </c>
      <c r="X464" s="65" t="str">
        <f t="shared" si="85"/>
        <v/>
      </c>
      <c r="Y464" s="66" t="str">
        <f t="shared" si="86"/>
        <v/>
      </c>
      <c r="Z464" s="67" t="str">
        <f t="shared" si="87"/>
        <v/>
      </c>
      <c r="AA464" s="68" t="str">
        <f>IF(A464&lt;&gt;"", _xlfn.XLOOKUP(A464, node!$C$2:$C$500, node!$J$2:$J$500)*D464/O464, "")</f>
        <v/>
      </c>
      <c r="AB464" s="69" t="str">
        <f>IF(A464&lt;&gt;"", _xlfn.XLOOKUP(A464, node!$C$2:$C$500, node!$K$2:$K$500)*D464/O464, "")</f>
        <v/>
      </c>
      <c r="AC464" s="72" t="str">
        <f>IF(A464&lt;&gt;"",SUMIFS(node!$L$2:$L$500, node!$C$2:$C$500,"="&amp;A464, deployment!$C$2:$C$500,"&lt;&gt;"&amp;""),"")</f>
        <v/>
      </c>
      <c r="AD464" s="72" t="str">
        <f>IF(A464&lt;&gt;"",SUMIFS(node!$M$2:$M$500, node!$C$2:$C$500,"="&amp;A464, deployment!$C$2:$C$500,"&lt;&gt;"&amp;""),"")</f>
        <v/>
      </c>
    </row>
    <row r="465" spans="1:30" ht="15.75" customHeight="1" x14ac:dyDescent="0.25">
      <c r="A465" s="58" t="str">
        <f>IF(ISNONTEXT(node_raw[[#This Row],[Column2]]), "", node_raw[[#This Row],[Column2]])</f>
        <v/>
      </c>
      <c r="B465" s="60" t="str">
        <f>IF(A465&lt;&gt;"", _xlfn.XLOOKUP(A465, node!$C$2:$C$500, node!$D$2:$D$500), "")</f>
        <v/>
      </c>
      <c r="C465" s="61" t="str">
        <f>IF(A465&lt;&gt;"", _xlfn.XLOOKUP(A465, node!$C$2:$C$500, node!$E$2:$E$500), "")</f>
        <v/>
      </c>
      <c r="D465" s="61" t="str">
        <f>IF(A465&lt;&gt;"",COUNTIFS(node!$C$2:$C$500,"="&amp;A465, node!$C$2:$C$500,"&lt;&gt;"&amp;""),"")</f>
        <v/>
      </c>
      <c r="E465" s="62" t="str">
        <f>IF(A465&lt;&gt;"",SUMIFS(node!$F$2:$F$500, node!$C$2:$C$500,"="&amp;A465, node!$C$2:$C$500,"&lt;&gt;"&amp;"")/(B465*D465),"")</f>
        <v/>
      </c>
      <c r="F465" s="77" t="str">
        <f>IF(A465&lt;&gt;"",SUMIFS(node!$H$2:$H$500, node!$C$2:$C$500,"="&amp;A465, node!$C$2:$C$500,"&lt;&gt;"&amp;"")/(C465*D465),"")</f>
        <v/>
      </c>
      <c r="G465" s="75" t="str">
        <f>IF(A465&lt;&gt;"",SUMIFS(deployment!$F$2:$F$500, deployment!$D$2:$D$500,"="&amp;A465, deployment!$D$2:$D$500,"&lt;&gt;"&amp;""),"")</f>
        <v/>
      </c>
      <c r="H465" s="12" t="str">
        <f>IF(A465&lt;&gt;"",SUMIFS(deployment!$G$2:$G$500, deployment!$D$2:$D$500,"="&amp;A465, deployment!$D$2:$D$500,"&lt;&gt;"&amp;""),"")</f>
        <v/>
      </c>
      <c r="I465" s="13" t="str">
        <f>IF(A465&lt;&gt;"",SUMIFS(deployment!$H$2:$H$500, deployment!$D$2:$D$500,"="&amp;A465, deployment!$D$2:$D$500,"&lt;&gt;"&amp;""),"")</f>
        <v/>
      </c>
      <c r="J465" s="15" t="str">
        <f>IF(A465&lt;&gt;"",SUMIFS(deployment!$I$2:$I$500, deployment!$D$2:$D$500,"="&amp;A465, deployment!$D$2:$D$500,"&lt;&gt;"&amp;""),"")</f>
        <v/>
      </c>
      <c r="K465" s="43" t="str">
        <f>IF(A465&lt;&gt;"",SUMIFS(deployment!$J$2:$J$500, deployment!$D$2:$D$500,"="&amp;A465, deployment!$D$2:$D$500,"&lt;&gt;"&amp;""),"")</f>
        <v/>
      </c>
      <c r="L465" s="43" t="str">
        <f>IF(A465&lt;&gt;"",SUMIFS(deployment!$K$2:$K$500, deployment!$D$2:$D$500,"="&amp;A465, deployment!$D$2:$D$500,"&lt;&gt;"&amp;""),"")</f>
        <v/>
      </c>
      <c r="M465" s="43" t="str">
        <f>IF(A465&lt;&gt;"",SUMIFS(deployment!$L$2:$L$500, deployment!$D$2:$D$500,"="&amp;A465, deployment!$D$2:$D$500,"&lt;&gt;"&amp;""),"")</f>
        <v/>
      </c>
      <c r="N465" s="43" t="str">
        <f>IF(A465&lt;&gt;"",SUMIFS(deployment!$M$2:$M$500, deployment!$D$2:$D$500,"="&amp;A465, deployment!$D$2:$D$500,"&lt;&gt;"&amp;""),"")</f>
        <v/>
      </c>
      <c r="O465" s="63"/>
      <c r="P465" s="64" t="str">
        <f t="shared" si="77"/>
        <v/>
      </c>
      <c r="Q465" s="64" t="str">
        <f t="shared" si="78"/>
        <v/>
      </c>
      <c r="R465" s="11" t="str">
        <f t="shared" si="79"/>
        <v/>
      </c>
      <c r="S465" s="11" t="str">
        <f t="shared" si="80"/>
        <v/>
      </c>
      <c r="T465" s="11" t="str">
        <f t="shared" si="81"/>
        <v/>
      </c>
      <c r="U465" s="11" t="str">
        <f t="shared" si="82"/>
        <v/>
      </c>
      <c r="V465" s="11" t="str">
        <f t="shared" si="83"/>
        <v/>
      </c>
      <c r="W465" s="11" t="str">
        <f t="shared" si="84"/>
        <v/>
      </c>
      <c r="X465" s="65" t="str">
        <f t="shared" si="85"/>
        <v/>
      </c>
      <c r="Y465" s="66" t="str">
        <f t="shared" si="86"/>
        <v/>
      </c>
      <c r="Z465" s="67" t="str">
        <f t="shared" si="87"/>
        <v/>
      </c>
      <c r="AA465" s="68" t="str">
        <f>IF(A465&lt;&gt;"", _xlfn.XLOOKUP(A465, node!$C$2:$C$500, node!$J$2:$J$500)*D465/O465, "")</f>
        <v/>
      </c>
      <c r="AB465" s="69" t="str">
        <f>IF(A465&lt;&gt;"", _xlfn.XLOOKUP(A465, node!$C$2:$C$500, node!$K$2:$K$500)*D465/O465, "")</f>
        <v/>
      </c>
      <c r="AC465" s="72" t="str">
        <f>IF(A465&lt;&gt;"",SUMIFS(node!$L$2:$L$500, node!$C$2:$C$500,"="&amp;A465, deployment!$C$2:$C$500,"&lt;&gt;"&amp;""),"")</f>
        <v/>
      </c>
      <c r="AD465" s="72" t="str">
        <f>IF(A465&lt;&gt;"",SUMIFS(node!$M$2:$M$500, node!$C$2:$C$500,"="&amp;A465, deployment!$C$2:$C$500,"&lt;&gt;"&amp;""),"")</f>
        <v/>
      </c>
    </row>
    <row r="466" spans="1:30" ht="15.75" customHeight="1" x14ac:dyDescent="0.25">
      <c r="A466" s="58" t="str">
        <f>IF(ISNONTEXT(node_raw[[#This Row],[Column2]]), "", node_raw[[#This Row],[Column2]])</f>
        <v/>
      </c>
      <c r="B466" s="60" t="str">
        <f>IF(A466&lt;&gt;"", _xlfn.XLOOKUP(A466, node!$C$2:$C$500, node!$D$2:$D$500), "")</f>
        <v/>
      </c>
      <c r="C466" s="61" t="str">
        <f>IF(A466&lt;&gt;"", _xlfn.XLOOKUP(A466, node!$C$2:$C$500, node!$E$2:$E$500), "")</f>
        <v/>
      </c>
      <c r="D466" s="61" t="str">
        <f>IF(A466&lt;&gt;"",COUNTIFS(node!$C$2:$C$500,"="&amp;A466, node!$C$2:$C$500,"&lt;&gt;"&amp;""),"")</f>
        <v/>
      </c>
      <c r="E466" s="62" t="str">
        <f>IF(A466&lt;&gt;"",SUMIFS(node!$F$2:$F$500, node!$C$2:$C$500,"="&amp;A466, node!$C$2:$C$500,"&lt;&gt;"&amp;"")/(B466*D466),"")</f>
        <v/>
      </c>
      <c r="F466" s="77" t="str">
        <f>IF(A466&lt;&gt;"",SUMIFS(node!$H$2:$H$500, node!$C$2:$C$500,"="&amp;A466, node!$C$2:$C$500,"&lt;&gt;"&amp;"")/(C466*D466),"")</f>
        <v/>
      </c>
      <c r="G466" s="75" t="str">
        <f>IF(A466&lt;&gt;"",SUMIFS(deployment!$F$2:$F$500, deployment!$D$2:$D$500,"="&amp;A466, deployment!$D$2:$D$500,"&lt;&gt;"&amp;""),"")</f>
        <v/>
      </c>
      <c r="H466" s="12" t="str">
        <f>IF(A466&lt;&gt;"",SUMIFS(deployment!$G$2:$G$500, deployment!$D$2:$D$500,"="&amp;A466, deployment!$D$2:$D$500,"&lt;&gt;"&amp;""),"")</f>
        <v/>
      </c>
      <c r="I466" s="13" t="str">
        <f>IF(A466&lt;&gt;"",SUMIFS(deployment!$H$2:$H$500, deployment!$D$2:$D$500,"="&amp;A466, deployment!$D$2:$D$500,"&lt;&gt;"&amp;""),"")</f>
        <v/>
      </c>
      <c r="J466" s="15" t="str">
        <f>IF(A466&lt;&gt;"",SUMIFS(deployment!$I$2:$I$500, deployment!$D$2:$D$500,"="&amp;A466, deployment!$D$2:$D$500,"&lt;&gt;"&amp;""),"")</f>
        <v/>
      </c>
      <c r="K466" s="43" t="str">
        <f>IF(A466&lt;&gt;"",SUMIFS(deployment!$J$2:$J$500, deployment!$D$2:$D$500,"="&amp;A466, deployment!$D$2:$D$500,"&lt;&gt;"&amp;""),"")</f>
        <v/>
      </c>
      <c r="L466" s="43" t="str">
        <f>IF(A466&lt;&gt;"",SUMIFS(deployment!$K$2:$K$500, deployment!$D$2:$D$500,"="&amp;A466, deployment!$D$2:$D$500,"&lt;&gt;"&amp;""),"")</f>
        <v/>
      </c>
      <c r="M466" s="43" t="str">
        <f>IF(A466&lt;&gt;"",SUMIFS(deployment!$L$2:$L$500, deployment!$D$2:$D$500,"="&amp;A466, deployment!$D$2:$D$500,"&lt;&gt;"&amp;""),"")</f>
        <v/>
      </c>
      <c r="N466" s="43" t="str">
        <f>IF(A466&lt;&gt;"",SUMIFS(deployment!$M$2:$M$500, deployment!$D$2:$D$500,"="&amp;A466, deployment!$D$2:$D$500,"&lt;&gt;"&amp;""),"")</f>
        <v/>
      </c>
      <c r="O466" s="63"/>
      <c r="P466" s="64" t="str">
        <f t="shared" si="77"/>
        <v/>
      </c>
      <c r="Q466" s="64" t="str">
        <f t="shared" si="78"/>
        <v/>
      </c>
      <c r="R466" s="11" t="str">
        <f t="shared" si="79"/>
        <v/>
      </c>
      <c r="S466" s="11" t="str">
        <f t="shared" si="80"/>
        <v/>
      </c>
      <c r="T466" s="11" t="str">
        <f t="shared" si="81"/>
        <v/>
      </c>
      <c r="U466" s="11" t="str">
        <f t="shared" si="82"/>
        <v/>
      </c>
      <c r="V466" s="11" t="str">
        <f t="shared" si="83"/>
        <v/>
      </c>
      <c r="W466" s="11" t="str">
        <f t="shared" si="84"/>
        <v/>
      </c>
      <c r="X466" s="65" t="str">
        <f t="shared" si="85"/>
        <v/>
      </c>
      <c r="Y466" s="66" t="str">
        <f t="shared" si="86"/>
        <v/>
      </c>
      <c r="Z466" s="67" t="str">
        <f t="shared" si="87"/>
        <v/>
      </c>
      <c r="AA466" s="68" t="str">
        <f>IF(A466&lt;&gt;"", _xlfn.XLOOKUP(A466, node!$C$2:$C$500, node!$J$2:$J$500)*D466/O466, "")</f>
        <v/>
      </c>
      <c r="AB466" s="69" t="str">
        <f>IF(A466&lt;&gt;"", _xlfn.XLOOKUP(A466, node!$C$2:$C$500, node!$K$2:$K$500)*D466/O466, "")</f>
        <v/>
      </c>
      <c r="AC466" s="72" t="str">
        <f>IF(A466&lt;&gt;"",SUMIFS(node!$L$2:$L$500, node!$C$2:$C$500,"="&amp;A466, deployment!$C$2:$C$500,"&lt;&gt;"&amp;""),"")</f>
        <v/>
      </c>
      <c r="AD466" s="72" t="str">
        <f>IF(A466&lt;&gt;"",SUMIFS(node!$M$2:$M$500, node!$C$2:$C$500,"="&amp;A466, deployment!$C$2:$C$500,"&lt;&gt;"&amp;""),"")</f>
        <v/>
      </c>
    </row>
    <row r="467" spans="1:30" ht="15.75" customHeight="1" x14ac:dyDescent="0.25">
      <c r="A467" s="58" t="str">
        <f>IF(ISNONTEXT(node_raw[[#This Row],[Column2]]), "", node_raw[[#This Row],[Column2]])</f>
        <v/>
      </c>
      <c r="B467" s="60" t="str">
        <f>IF(A467&lt;&gt;"", _xlfn.XLOOKUP(A467, node!$C$2:$C$500, node!$D$2:$D$500), "")</f>
        <v/>
      </c>
      <c r="C467" s="61" t="str">
        <f>IF(A467&lt;&gt;"", _xlfn.XLOOKUP(A467, node!$C$2:$C$500, node!$E$2:$E$500), "")</f>
        <v/>
      </c>
      <c r="D467" s="61" t="str">
        <f>IF(A467&lt;&gt;"",COUNTIFS(node!$C$2:$C$500,"="&amp;A467, node!$C$2:$C$500,"&lt;&gt;"&amp;""),"")</f>
        <v/>
      </c>
      <c r="E467" s="62" t="str">
        <f>IF(A467&lt;&gt;"",SUMIFS(node!$F$2:$F$500, node!$C$2:$C$500,"="&amp;A467, node!$C$2:$C$500,"&lt;&gt;"&amp;"")/(B467*D467),"")</f>
        <v/>
      </c>
      <c r="F467" s="77" t="str">
        <f>IF(A467&lt;&gt;"",SUMIFS(node!$H$2:$H$500, node!$C$2:$C$500,"="&amp;A467, node!$C$2:$C$500,"&lt;&gt;"&amp;"")/(C467*D467),"")</f>
        <v/>
      </c>
      <c r="G467" s="75" t="str">
        <f>IF(A467&lt;&gt;"",SUMIFS(deployment!$F$2:$F$500, deployment!$D$2:$D$500,"="&amp;A467, deployment!$D$2:$D$500,"&lt;&gt;"&amp;""),"")</f>
        <v/>
      </c>
      <c r="H467" s="12" t="str">
        <f>IF(A467&lt;&gt;"",SUMIFS(deployment!$G$2:$G$500, deployment!$D$2:$D$500,"="&amp;A467, deployment!$D$2:$D$500,"&lt;&gt;"&amp;""),"")</f>
        <v/>
      </c>
      <c r="I467" s="13" t="str">
        <f>IF(A467&lt;&gt;"",SUMIFS(deployment!$H$2:$H$500, deployment!$D$2:$D$500,"="&amp;A467, deployment!$D$2:$D$500,"&lt;&gt;"&amp;""),"")</f>
        <v/>
      </c>
      <c r="J467" s="15" t="str">
        <f>IF(A467&lt;&gt;"",SUMIFS(deployment!$I$2:$I$500, deployment!$D$2:$D$500,"="&amp;A467, deployment!$D$2:$D$500,"&lt;&gt;"&amp;""),"")</f>
        <v/>
      </c>
      <c r="K467" s="43" t="str">
        <f>IF(A467&lt;&gt;"",SUMIFS(deployment!$J$2:$J$500, deployment!$D$2:$D$500,"="&amp;A467, deployment!$D$2:$D$500,"&lt;&gt;"&amp;""),"")</f>
        <v/>
      </c>
      <c r="L467" s="43" t="str">
        <f>IF(A467&lt;&gt;"",SUMIFS(deployment!$K$2:$K$500, deployment!$D$2:$D$500,"="&amp;A467, deployment!$D$2:$D$500,"&lt;&gt;"&amp;""),"")</f>
        <v/>
      </c>
      <c r="M467" s="43" t="str">
        <f>IF(A467&lt;&gt;"",SUMIFS(deployment!$L$2:$L$500, deployment!$D$2:$D$500,"="&amp;A467, deployment!$D$2:$D$500,"&lt;&gt;"&amp;""),"")</f>
        <v/>
      </c>
      <c r="N467" s="43" t="str">
        <f>IF(A467&lt;&gt;"",SUMIFS(deployment!$M$2:$M$500, deployment!$D$2:$D$500,"="&amp;A467, deployment!$D$2:$D$500,"&lt;&gt;"&amp;""),"")</f>
        <v/>
      </c>
      <c r="O467" s="63"/>
      <c r="P467" s="64" t="str">
        <f t="shared" si="77"/>
        <v/>
      </c>
      <c r="Q467" s="64" t="str">
        <f t="shared" si="78"/>
        <v/>
      </c>
      <c r="R467" s="11" t="str">
        <f t="shared" si="79"/>
        <v/>
      </c>
      <c r="S467" s="11" t="str">
        <f t="shared" si="80"/>
        <v/>
      </c>
      <c r="T467" s="11" t="str">
        <f t="shared" si="81"/>
        <v/>
      </c>
      <c r="U467" s="11" t="str">
        <f t="shared" si="82"/>
        <v/>
      </c>
      <c r="V467" s="11" t="str">
        <f t="shared" si="83"/>
        <v/>
      </c>
      <c r="W467" s="11" t="str">
        <f t="shared" si="84"/>
        <v/>
      </c>
      <c r="X467" s="65" t="str">
        <f t="shared" si="85"/>
        <v/>
      </c>
      <c r="Y467" s="66" t="str">
        <f t="shared" si="86"/>
        <v/>
      </c>
      <c r="Z467" s="67" t="str">
        <f t="shared" si="87"/>
        <v/>
      </c>
      <c r="AA467" s="68" t="str">
        <f>IF(A467&lt;&gt;"", _xlfn.XLOOKUP(A467, node!$C$2:$C$500, node!$J$2:$J$500)*D467/O467, "")</f>
        <v/>
      </c>
      <c r="AB467" s="69" t="str">
        <f>IF(A467&lt;&gt;"", _xlfn.XLOOKUP(A467, node!$C$2:$C$500, node!$K$2:$K$500)*D467/O467, "")</f>
        <v/>
      </c>
      <c r="AC467" s="72" t="str">
        <f>IF(A467&lt;&gt;"",SUMIFS(node!$L$2:$L$500, node!$C$2:$C$500,"="&amp;A467, deployment!$C$2:$C$500,"&lt;&gt;"&amp;""),"")</f>
        <v/>
      </c>
      <c r="AD467" s="72" t="str">
        <f>IF(A467&lt;&gt;"",SUMIFS(node!$M$2:$M$500, node!$C$2:$C$500,"="&amp;A467, deployment!$C$2:$C$500,"&lt;&gt;"&amp;""),"")</f>
        <v/>
      </c>
    </row>
    <row r="468" spans="1:30" ht="15.75" customHeight="1" x14ac:dyDescent="0.25">
      <c r="A468" s="58" t="str">
        <f>IF(ISNONTEXT(node_raw[[#This Row],[Column2]]), "", node_raw[[#This Row],[Column2]])</f>
        <v/>
      </c>
      <c r="B468" s="60" t="str">
        <f>IF(A468&lt;&gt;"", _xlfn.XLOOKUP(A468, node!$C$2:$C$500, node!$D$2:$D$500), "")</f>
        <v/>
      </c>
      <c r="C468" s="61" t="str">
        <f>IF(A468&lt;&gt;"", _xlfn.XLOOKUP(A468, node!$C$2:$C$500, node!$E$2:$E$500), "")</f>
        <v/>
      </c>
      <c r="D468" s="61" t="str">
        <f>IF(A468&lt;&gt;"",COUNTIFS(node!$C$2:$C$500,"="&amp;A468, node!$C$2:$C$500,"&lt;&gt;"&amp;""),"")</f>
        <v/>
      </c>
      <c r="E468" s="62" t="str">
        <f>IF(A468&lt;&gt;"",SUMIFS(node!$F$2:$F$500, node!$C$2:$C$500,"="&amp;A468, node!$C$2:$C$500,"&lt;&gt;"&amp;"")/(B468*D468),"")</f>
        <v/>
      </c>
      <c r="F468" s="77" t="str">
        <f>IF(A468&lt;&gt;"",SUMIFS(node!$H$2:$H$500, node!$C$2:$C$500,"="&amp;A468, node!$C$2:$C$500,"&lt;&gt;"&amp;"")/(C468*D468),"")</f>
        <v/>
      </c>
      <c r="G468" s="75" t="str">
        <f>IF(A468&lt;&gt;"",SUMIFS(deployment!$F$2:$F$500, deployment!$D$2:$D$500,"="&amp;A468, deployment!$D$2:$D$500,"&lt;&gt;"&amp;""),"")</f>
        <v/>
      </c>
      <c r="H468" s="12" t="str">
        <f>IF(A468&lt;&gt;"",SUMIFS(deployment!$G$2:$G$500, deployment!$D$2:$D$500,"="&amp;A468, deployment!$D$2:$D$500,"&lt;&gt;"&amp;""),"")</f>
        <v/>
      </c>
      <c r="I468" s="13" t="str">
        <f>IF(A468&lt;&gt;"",SUMIFS(deployment!$H$2:$H$500, deployment!$D$2:$D$500,"="&amp;A468, deployment!$D$2:$D$500,"&lt;&gt;"&amp;""),"")</f>
        <v/>
      </c>
      <c r="J468" s="15" t="str">
        <f>IF(A468&lt;&gt;"",SUMIFS(deployment!$I$2:$I$500, deployment!$D$2:$D$500,"="&amp;A468, deployment!$D$2:$D$500,"&lt;&gt;"&amp;""),"")</f>
        <v/>
      </c>
      <c r="K468" s="43" t="str">
        <f>IF(A468&lt;&gt;"",SUMIFS(deployment!$J$2:$J$500, deployment!$D$2:$D$500,"="&amp;A468, deployment!$D$2:$D$500,"&lt;&gt;"&amp;""),"")</f>
        <v/>
      </c>
      <c r="L468" s="43" t="str">
        <f>IF(A468&lt;&gt;"",SUMIFS(deployment!$K$2:$K$500, deployment!$D$2:$D$500,"="&amp;A468, deployment!$D$2:$D$500,"&lt;&gt;"&amp;""),"")</f>
        <v/>
      </c>
      <c r="M468" s="43" t="str">
        <f>IF(A468&lt;&gt;"",SUMIFS(deployment!$L$2:$L$500, deployment!$D$2:$D$500,"="&amp;A468, deployment!$D$2:$D$500,"&lt;&gt;"&amp;""),"")</f>
        <v/>
      </c>
      <c r="N468" s="43" t="str">
        <f>IF(A468&lt;&gt;"",SUMIFS(deployment!$M$2:$M$500, deployment!$D$2:$D$500,"="&amp;A468, deployment!$D$2:$D$500,"&lt;&gt;"&amp;""),"")</f>
        <v/>
      </c>
      <c r="O468" s="63"/>
      <c r="P468" s="64" t="str">
        <f t="shared" si="77"/>
        <v/>
      </c>
      <c r="Q468" s="64" t="str">
        <f t="shared" si="78"/>
        <v/>
      </c>
      <c r="R468" s="11" t="str">
        <f t="shared" si="79"/>
        <v/>
      </c>
      <c r="S468" s="11" t="str">
        <f t="shared" si="80"/>
        <v/>
      </c>
      <c r="T468" s="11" t="str">
        <f t="shared" si="81"/>
        <v/>
      </c>
      <c r="U468" s="11" t="str">
        <f t="shared" si="82"/>
        <v/>
      </c>
      <c r="V468" s="11" t="str">
        <f t="shared" si="83"/>
        <v/>
      </c>
      <c r="W468" s="11" t="str">
        <f t="shared" si="84"/>
        <v/>
      </c>
      <c r="X468" s="65" t="str">
        <f t="shared" si="85"/>
        <v/>
      </c>
      <c r="Y468" s="66" t="str">
        <f t="shared" si="86"/>
        <v/>
      </c>
      <c r="Z468" s="67" t="str">
        <f t="shared" si="87"/>
        <v/>
      </c>
      <c r="AA468" s="68" t="str">
        <f>IF(A468&lt;&gt;"", _xlfn.XLOOKUP(A468, node!$C$2:$C$500, node!$J$2:$J$500)*D468/O468, "")</f>
        <v/>
      </c>
      <c r="AB468" s="69" t="str">
        <f>IF(A468&lt;&gt;"", _xlfn.XLOOKUP(A468, node!$C$2:$C$500, node!$K$2:$K$500)*D468/O468, "")</f>
        <v/>
      </c>
      <c r="AC468" s="72" t="str">
        <f>IF(A468&lt;&gt;"",SUMIFS(node!$L$2:$L$500, node!$C$2:$C$500,"="&amp;A468, deployment!$C$2:$C$500,"&lt;&gt;"&amp;""),"")</f>
        <v/>
      </c>
      <c r="AD468" s="72" t="str">
        <f>IF(A468&lt;&gt;"",SUMIFS(node!$M$2:$M$500, node!$C$2:$C$500,"="&amp;A468, deployment!$C$2:$C$500,"&lt;&gt;"&amp;""),"")</f>
        <v/>
      </c>
    </row>
    <row r="469" spans="1:30" ht="15.75" customHeight="1" x14ac:dyDescent="0.25">
      <c r="A469" s="58" t="str">
        <f>IF(ISNONTEXT(node_raw[[#This Row],[Column2]]), "", node_raw[[#This Row],[Column2]])</f>
        <v/>
      </c>
      <c r="B469" s="60" t="str">
        <f>IF(A469&lt;&gt;"", _xlfn.XLOOKUP(A469, node!$C$2:$C$500, node!$D$2:$D$500), "")</f>
        <v/>
      </c>
      <c r="C469" s="61" t="str">
        <f>IF(A469&lt;&gt;"", _xlfn.XLOOKUP(A469, node!$C$2:$C$500, node!$E$2:$E$500), "")</f>
        <v/>
      </c>
      <c r="D469" s="61" t="str">
        <f>IF(A469&lt;&gt;"",COUNTIFS(node!$C$2:$C$500,"="&amp;A469, node!$C$2:$C$500,"&lt;&gt;"&amp;""),"")</f>
        <v/>
      </c>
      <c r="E469" s="62" t="str">
        <f>IF(A469&lt;&gt;"",SUMIFS(node!$F$2:$F$500, node!$C$2:$C$500,"="&amp;A469, node!$C$2:$C$500,"&lt;&gt;"&amp;"")/(B469*D469),"")</f>
        <v/>
      </c>
      <c r="F469" s="77" t="str">
        <f>IF(A469&lt;&gt;"",SUMIFS(node!$H$2:$H$500, node!$C$2:$C$500,"="&amp;A469, node!$C$2:$C$500,"&lt;&gt;"&amp;"")/(C469*D469),"")</f>
        <v/>
      </c>
      <c r="G469" s="75" t="str">
        <f>IF(A469&lt;&gt;"",SUMIFS(deployment!$F$2:$F$500, deployment!$D$2:$D$500,"="&amp;A469, deployment!$D$2:$D$500,"&lt;&gt;"&amp;""),"")</f>
        <v/>
      </c>
      <c r="H469" s="12" t="str">
        <f>IF(A469&lt;&gt;"",SUMIFS(deployment!$G$2:$G$500, deployment!$D$2:$D$500,"="&amp;A469, deployment!$D$2:$D$500,"&lt;&gt;"&amp;""),"")</f>
        <v/>
      </c>
      <c r="I469" s="13" t="str">
        <f>IF(A469&lt;&gt;"",SUMIFS(deployment!$H$2:$H$500, deployment!$D$2:$D$500,"="&amp;A469, deployment!$D$2:$D$500,"&lt;&gt;"&amp;""),"")</f>
        <v/>
      </c>
      <c r="J469" s="15" t="str">
        <f>IF(A469&lt;&gt;"",SUMIFS(deployment!$I$2:$I$500, deployment!$D$2:$D$500,"="&amp;A469, deployment!$D$2:$D$500,"&lt;&gt;"&amp;""),"")</f>
        <v/>
      </c>
      <c r="K469" s="43" t="str">
        <f>IF(A469&lt;&gt;"",SUMIFS(deployment!$J$2:$J$500, deployment!$D$2:$D$500,"="&amp;A469, deployment!$D$2:$D$500,"&lt;&gt;"&amp;""),"")</f>
        <v/>
      </c>
      <c r="L469" s="43" t="str">
        <f>IF(A469&lt;&gt;"",SUMIFS(deployment!$K$2:$K$500, deployment!$D$2:$D$500,"="&amp;A469, deployment!$D$2:$D$500,"&lt;&gt;"&amp;""),"")</f>
        <v/>
      </c>
      <c r="M469" s="43" t="str">
        <f>IF(A469&lt;&gt;"",SUMIFS(deployment!$L$2:$L$500, deployment!$D$2:$D$500,"="&amp;A469, deployment!$D$2:$D$500,"&lt;&gt;"&amp;""),"")</f>
        <v/>
      </c>
      <c r="N469" s="43" t="str">
        <f>IF(A469&lt;&gt;"",SUMIFS(deployment!$M$2:$M$500, deployment!$D$2:$D$500,"="&amp;A469, deployment!$D$2:$D$500,"&lt;&gt;"&amp;""),"")</f>
        <v/>
      </c>
      <c r="O469" s="63"/>
      <c r="P469" s="64" t="str">
        <f t="shared" si="77"/>
        <v/>
      </c>
      <c r="Q469" s="64" t="str">
        <f t="shared" si="78"/>
        <v/>
      </c>
      <c r="R469" s="11" t="str">
        <f t="shared" si="79"/>
        <v/>
      </c>
      <c r="S469" s="11" t="str">
        <f t="shared" si="80"/>
        <v/>
      </c>
      <c r="T469" s="11" t="str">
        <f t="shared" si="81"/>
        <v/>
      </c>
      <c r="U469" s="11" t="str">
        <f t="shared" si="82"/>
        <v/>
      </c>
      <c r="V469" s="11" t="str">
        <f t="shared" si="83"/>
        <v/>
      </c>
      <c r="W469" s="11" t="str">
        <f t="shared" si="84"/>
        <v/>
      </c>
      <c r="X469" s="65" t="str">
        <f t="shared" si="85"/>
        <v/>
      </c>
      <c r="Y469" s="66" t="str">
        <f t="shared" si="86"/>
        <v/>
      </c>
      <c r="Z469" s="67" t="str">
        <f t="shared" si="87"/>
        <v/>
      </c>
      <c r="AA469" s="68" t="str">
        <f>IF(A469&lt;&gt;"", _xlfn.XLOOKUP(A469, node!$C$2:$C$500, node!$J$2:$J$500)*D469/O469, "")</f>
        <v/>
      </c>
      <c r="AB469" s="69" t="str">
        <f>IF(A469&lt;&gt;"", _xlfn.XLOOKUP(A469, node!$C$2:$C$500, node!$K$2:$K$500)*D469/O469, "")</f>
        <v/>
      </c>
      <c r="AC469" s="72" t="str">
        <f>IF(A469&lt;&gt;"",SUMIFS(node!$L$2:$L$500, node!$C$2:$C$500,"="&amp;A469, deployment!$C$2:$C$500,"&lt;&gt;"&amp;""),"")</f>
        <v/>
      </c>
      <c r="AD469" s="72" t="str">
        <f>IF(A469&lt;&gt;"",SUMIFS(node!$M$2:$M$500, node!$C$2:$C$500,"="&amp;A469, deployment!$C$2:$C$500,"&lt;&gt;"&amp;""),"")</f>
        <v/>
      </c>
    </row>
    <row r="470" spans="1:30" ht="15.75" customHeight="1" x14ac:dyDescent="0.25">
      <c r="A470" s="58" t="str">
        <f>IF(ISNONTEXT(node_raw[[#This Row],[Column2]]), "", node_raw[[#This Row],[Column2]])</f>
        <v/>
      </c>
      <c r="B470" s="60" t="str">
        <f>IF(A470&lt;&gt;"", _xlfn.XLOOKUP(A470, node!$C$2:$C$500, node!$D$2:$D$500), "")</f>
        <v/>
      </c>
      <c r="C470" s="61" t="str">
        <f>IF(A470&lt;&gt;"", _xlfn.XLOOKUP(A470, node!$C$2:$C$500, node!$E$2:$E$500), "")</f>
        <v/>
      </c>
      <c r="D470" s="61" t="str">
        <f>IF(A470&lt;&gt;"",COUNTIFS(node!$C$2:$C$500,"="&amp;A470, node!$C$2:$C$500,"&lt;&gt;"&amp;""),"")</f>
        <v/>
      </c>
      <c r="E470" s="62" t="str">
        <f>IF(A470&lt;&gt;"",SUMIFS(node!$F$2:$F$500, node!$C$2:$C$500,"="&amp;A470, node!$C$2:$C$500,"&lt;&gt;"&amp;"")/(B470*D470),"")</f>
        <v/>
      </c>
      <c r="F470" s="77" t="str">
        <f>IF(A470&lt;&gt;"",SUMIFS(node!$H$2:$H$500, node!$C$2:$C$500,"="&amp;A470, node!$C$2:$C$500,"&lt;&gt;"&amp;"")/(C470*D470),"")</f>
        <v/>
      </c>
      <c r="G470" s="75" t="str">
        <f>IF(A470&lt;&gt;"",SUMIFS(deployment!$F$2:$F$500, deployment!$D$2:$D$500,"="&amp;A470, deployment!$D$2:$D$500,"&lt;&gt;"&amp;""),"")</f>
        <v/>
      </c>
      <c r="H470" s="12" t="str">
        <f>IF(A470&lt;&gt;"",SUMIFS(deployment!$G$2:$G$500, deployment!$D$2:$D$500,"="&amp;A470, deployment!$D$2:$D$500,"&lt;&gt;"&amp;""),"")</f>
        <v/>
      </c>
      <c r="I470" s="13" t="str">
        <f>IF(A470&lt;&gt;"",SUMIFS(deployment!$H$2:$H$500, deployment!$D$2:$D$500,"="&amp;A470, deployment!$D$2:$D$500,"&lt;&gt;"&amp;""),"")</f>
        <v/>
      </c>
      <c r="J470" s="15" t="str">
        <f>IF(A470&lt;&gt;"",SUMIFS(deployment!$I$2:$I$500, deployment!$D$2:$D$500,"="&amp;A470, deployment!$D$2:$D$500,"&lt;&gt;"&amp;""),"")</f>
        <v/>
      </c>
      <c r="K470" s="43" t="str">
        <f>IF(A470&lt;&gt;"",SUMIFS(deployment!$J$2:$J$500, deployment!$D$2:$D$500,"="&amp;A470, deployment!$D$2:$D$500,"&lt;&gt;"&amp;""),"")</f>
        <v/>
      </c>
      <c r="L470" s="43" t="str">
        <f>IF(A470&lt;&gt;"",SUMIFS(deployment!$K$2:$K$500, deployment!$D$2:$D$500,"="&amp;A470, deployment!$D$2:$D$500,"&lt;&gt;"&amp;""),"")</f>
        <v/>
      </c>
      <c r="M470" s="43" t="str">
        <f>IF(A470&lt;&gt;"",SUMIFS(deployment!$L$2:$L$500, deployment!$D$2:$D$500,"="&amp;A470, deployment!$D$2:$D$500,"&lt;&gt;"&amp;""),"")</f>
        <v/>
      </c>
      <c r="N470" s="43" t="str">
        <f>IF(A470&lt;&gt;"",SUMIFS(deployment!$M$2:$M$500, deployment!$D$2:$D$500,"="&amp;A470, deployment!$D$2:$D$500,"&lt;&gt;"&amp;""),"")</f>
        <v/>
      </c>
      <c r="O470" s="63"/>
      <c r="P470" s="64" t="str">
        <f t="shared" si="77"/>
        <v/>
      </c>
      <c r="Q470" s="64" t="str">
        <f t="shared" si="78"/>
        <v/>
      </c>
      <c r="R470" s="11" t="str">
        <f t="shared" si="79"/>
        <v/>
      </c>
      <c r="S470" s="11" t="str">
        <f t="shared" si="80"/>
        <v/>
      </c>
      <c r="T470" s="11" t="str">
        <f t="shared" si="81"/>
        <v/>
      </c>
      <c r="U470" s="11" t="str">
        <f t="shared" si="82"/>
        <v/>
      </c>
      <c r="V470" s="11" t="str">
        <f t="shared" si="83"/>
        <v/>
      </c>
      <c r="W470" s="11" t="str">
        <f t="shared" si="84"/>
        <v/>
      </c>
      <c r="X470" s="65" t="str">
        <f t="shared" si="85"/>
        <v/>
      </c>
      <c r="Y470" s="66" t="str">
        <f t="shared" si="86"/>
        <v/>
      </c>
      <c r="Z470" s="67" t="str">
        <f t="shared" si="87"/>
        <v/>
      </c>
      <c r="AA470" s="68" t="str">
        <f>IF(A470&lt;&gt;"", _xlfn.XLOOKUP(A470, node!$C$2:$C$500, node!$J$2:$J$500)*D470/O470, "")</f>
        <v/>
      </c>
      <c r="AB470" s="69" t="str">
        <f>IF(A470&lt;&gt;"", _xlfn.XLOOKUP(A470, node!$C$2:$C$500, node!$K$2:$K$500)*D470/O470, "")</f>
        <v/>
      </c>
      <c r="AC470" s="72" t="str">
        <f>IF(A470&lt;&gt;"",SUMIFS(node!$L$2:$L$500, node!$C$2:$C$500,"="&amp;A470, deployment!$C$2:$C$500,"&lt;&gt;"&amp;""),"")</f>
        <v/>
      </c>
      <c r="AD470" s="72" t="str">
        <f>IF(A470&lt;&gt;"",SUMIFS(node!$M$2:$M$500, node!$C$2:$C$500,"="&amp;A470, deployment!$C$2:$C$500,"&lt;&gt;"&amp;""),"")</f>
        <v/>
      </c>
    </row>
    <row r="471" spans="1:30" ht="15.75" customHeight="1" x14ac:dyDescent="0.25">
      <c r="A471" s="58" t="str">
        <f>IF(ISNONTEXT(node_raw[[#This Row],[Column2]]), "", node_raw[[#This Row],[Column2]])</f>
        <v/>
      </c>
      <c r="B471" s="60" t="str">
        <f>IF(A471&lt;&gt;"", _xlfn.XLOOKUP(A471, node!$C$2:$C$500, node!$D$2:$D$500), "")</f>
        <v/>
      </c>
      <c r="C471" s="61" t="str">
        <f>IF(A471&lt;&gt;"", _xlfn.XLOOKUP(A471, node!$C$2:$C$500, node!$E$2:$E$500), "")</f>
        <v/>
      </c>
      <c r="D471" s="61" t="str">
        <f>IF(A471&lt;&gt;"",COUNTIFS(node!$C$2:$C$500,"="&amp;A471, node!$C$2:$C$500,"&lt;&gt;"&amp;""),"")</f>
        <v/>
      </c>
      <c r="E471" s="62" t="str">
        <f>IF(A471&lt;&gt;"",SUMIFS(node!$F$2:$F$500, node!$C$2:$C$500,"="&amp;A471, node!$C$2:$C$500,"&lt;&gt;"&amp;"")/(B471*D471),"")</f>
        <v/>
      </c>
      <c r="F471" s="77" t="str">
        <f>IF(A471&lt;&gt;"",SUMIFS(node!$H$2:$H$500, node!$C$2:$C$500,"="&amp;A471, node!$C$2:$C$500,"&lt;&gt;"&amp;"")/(C471*D471),"")</f>
        <v/>
      </c>
      <c r="G471" s="75" t="str">
        <f>IF(A471&lt;&gt;"",SUMIFS(deployment!$F$2:$F$500, deployment!$D$2:$D$500,"="&amp;A471, deployment!$D$2:$D$500,"&lt;&gt;"&amp;""),"")</f>
        <v/>
      </c>
      <c r="H471" s="12" t="str">
        <f>IF(A471&lt;&gt;"",SUMIFS(deployment!$G$2:$G$500, deployment!$D$2:$D$500,"="&amp;A471, deployment!$D$2:$D$500,"&lt;&gt;"&amp;""),"")</f>
        <v/>
      </c>
      <c r="I471" s="13" t="str">
        <f>IF(A471&lt;&gt;"",SUMIFS(deployment!$H$2:$H$500, deployment!$D$2:$D$500,"="&amp;A471, deployment!$D$2:$D$500,"&lt;&gt;"&amp;""),"")</f>
        <v/>
      </c>
      <c r="J471" s="15" t="str">
        <f>IF(A471&lt;&gt;"",SUMIFS(deployment!$I$2:$I$500, deployment!$D$2:$D$500,"="&amp;A471, deployment!$D$2:$D$500,"&lt;&gt;"&amp;""),"")</f>
        <v/>
      </c>
      <c r="K471" s="43" t="str">
        <f>IF(A471&lt;&gt;"",SUMIFS(deployment!$J$2:$J$500, deployment!$D$2:$D$500,"="&amp;A471, deployment!$D$2:$D$500,"&lt;&gt;"&amp;""),"")</f>
        <v/>
      </c>
      <c r="L471" s="43" t="str">
        <f>IF(A471&lt;&gt;"",SUMIFS(deployment!$K$2:$K$500, deployment!$D$2:$D$500,"="&amp;A471, deployment!$D$2:$D$500,"&lt;&gt;"&amp;""),"")</f>
        <v/>
      </c>
      <c r="M471" s="43" t="str">
        <f>IF(A471&lt;&gt;"",SUMIFS(deployment!$L$2:$L$500, deployment!$D$2:$D$500,"="&amp;A471, deployment!$D$2:$D$500,"&lt;&gt;"&amp;""),"")</f>
        <v/>
      </c>
      <c r="N471" s="43" t="str">
        <f>IF(A471&lt;&gt;"",SUMIFS(deployment!$M$2:$M$500, deployment!$D$2:$D$500,"="&amp;A471, deployment!$D$2:$D$500,"&lt;&gt;"&amp;""),"")</f>
        <v/>
      </c>
      <c r="O471" s="63"/>
      <c r="P471" s="64" t="str">
        <f t="shared" si="77"/>
        <v/>
      </c>
      <c r="Q471" s="64" t="str">
        <f t="shared" si="78"/>
        <v/>
      </c>
      <c r="R471" s="11" t="str">
        <f t="shared" si="79"/>
        <v/>
      </c>
      <c r="S471" s="11" t="str">
        <f t="shared" si="80"/>
        <v/>
      </c>
      <c r="T471" s="11" t="str">
        <f t="shared" si="81"/>
        <v/>
      </c>
      <c r="U471" s="11" t="str">
        <f t="shared" si="82"/>
        <v/>
      </c>
      <c r="V471" s="11" t="str">
        <f t="shared" si="83"/>
        <v/>
      </c>
      <c r="W471" s="11" t="str">
        <f t="shared" si="84"/>
        <v/>
      </c>
      <c r="X471" s="65" t="str">
        <f t="shared" si="85"/>
        <v/>
      </c>
      <c r="Y471" s="66" t="str">
        <f t="shared" si="86"/>
        <v/>
      </c>
      <c r="Z471" s="67" t="str">
        <f t="shared" si="87"/>
        <v/>
      </c>
      <c r="AA471" s="68" t="str">
        <f>IF(A471&lt;&gt;"", _xlfn.XLOOKUP(A471, node!$C$2:$C$500, node!$J$2:$J$500)*D471/O471, "")</f>
        <v/>
      </c>
      <c r="AB471" s="69" t="str">
        <f>IF(A471&lt;&gt;"", _xlfn.XLOOKUP(A471, node!$C$2:$C$500, node!$K$2:$K$500)*D471/O471, "")</f>
        <v/>
      </c>
      <c r="AC471" s="72" t="str">
        <f>IF(A471&lt;&gt;"",SUMIFS(node!$L$2:$L$500, node!$C$2:$C$500,"="&amp;A471, deployment!$C$2:$C$500,"&lt;&gt;"&amp;""),"")</f>
        <v/>
      </c>
      <c r="AD471" s="72" t="str">
        <f>IF(A471&lt;&gt;"",SUMIFS(node!$M$2:$M$500, node!$C$2:$C$500,"="&amp;A471, deployment!$C$2:$C$500,"&lt;&gt;"&amp;""),"")</f>
        <v/>
      </c>
    </row>
    <row r="472" spans="1:30" ht="15.75" customHeight="1" x14ac:dyDescent="0.25">
      <c r="A472" s="58" t="str">
        <f>IF(ISNONTEXT(node_raw[[#This Row],[Column2]]), "", node_raw[[#This Row],[Column2]])</f>
        <v/>
      </c>
      <c r="B472" s="60" t="str">
        <f>IF(A472&lt;&gt;"", _xlfn.XLOOKUP(A472, node!$C$2:$C$500, node!$D$2:$D$500), "")</f>
        <v/>
      </c>
      <c r="C472" s="61" t="str">
        <f>IF(A472&lt;&gt;"", _xlfn.XLOOKUP(A472, node!$C$2:$C$500, node!$E$2:$E$500), "")</f>
        <v/>
      </c>
      <c r="D472" s="61" t="str">
        <f>IF(A472&lt;&gt;"",COUNTIFS(node!$C$2:$C$500,"="&amp;A472, node!$C$2:$C$500,"&lt;&gt;"&amp;""),"")</f>
        <v/>
      </c>
      <c r="E472" s="62" t="str">
        <f>IF(A472&lt;&gt;"",SUMIFS(node!$F$2:$F$500, node!$C$2:$C$500,"="&amp;A472, node!$C$2:$C$500,"&lt;&gt;"&amp;"")/(B472*D472),"")</f>
        <v/>
      </c>
      <c r="F472" s="77" t="str">
        <f>IF(A472&lt;&gt;"",SUMIFS(node!$H$2:$H$500, node!$C$2:$C$500,"="&amp;A472, node!$C$2:$C$500,"&lt;&gt;"&amp;"")/(C472*D472),"")</f>
        <v/>
      </c>
      <c r="G472" s="75" t="str">
        <f>IF(A472&lt;&gt;"",SUMIFS(deployment!$F$2:$F$500, deployment!$D$2:$D$500,"="&amp;A472, deployment!$D$2:$D$500,"&lt;&gt;"&amp;""),"")</f>
        <v/>
      </c>
      <c r="H472" s="12" t="str">
        <f>IF(A472&lt;&gt;"",SUMIFS(deployment!$G$2:$G$500, deployment!$D$2:$D$500,"="&amp;A472, deployment!$D$2:$D$500,"&lt;&gt;"&amp;""),"")</f>
        <v/>
      </c>
      <c r="I472" s="13" t="str">
        <f>IF(A472&lt;&gt;"",SUMIFS(deployment!$H$2:$H$500, deployment!$D$2:$D$500,"="&amp;A472, deployment!$D$2:$D$500,"&lt;&gt;"&amp;""),"")</f>
        <v/>
      </c>
      <c r="J472" s="15" t="str">
        <f>IF(A472&lt;&gt;"",SUMIFS(deployment!$I$2:$I$500, deployment!$D$2:$D$500,"="&amp;A472, deployment!$D$2:$D$500,"&lt;&gt;"&amp;""),"")</f>
        <v/>
      </c>
      <c r="K472" s="43" t="str">
        <f>IF(A472&lt;&gt;"",SUMIFS(deployment!$J$2:$J$500, deployment!$D$2:$D$500,"="&amp;A472, deployment!$D$2:$D$500,"&lt;&gt;"&amp;""),"")</f>
        <v/>
      </c>
      <c r="L472" s="43" t="str">
        <f>IF(A472&lt;&gt;"",SUMIFS(deployment!$K$2:$K$500, deployment!$D$2:$D$500,"="&amp;A472, deployment!$D$2:$D$500,"&lt;&gt;"&amp;""),"")</f>
        <v/>
      </c>
      <c r="M472" s="43" t="str">
        <f>IF(A472&lt;&gt;"",SUMIFS(deployment!$L$2:$L$500, deployment!$D$2:$D$500,"="&amp;A472, deployment!$D$2:$D$500,"&lt;&gt;"&amp;""),"")</f>
        <v/>
      </c>
      <c r="N472" s="43" t="str">
        <f>IF(A472&lt;&gt;"",SUMIFS(deployment!$M$2:$M$500, deployment!$D$2:$D$500,"="&amp;A472, deployment!$D$2:$D$500,"&lt;&gt;"&amp;""),"")</f>
        <v/>
      </c>
      <c r="O472" s="63"/>
      <c r="P472" s="64" t="str">
        <f t="shared" si="77"/>
        <v/>
      </c>
      <c r="Q472" s="64" t="str">
        <f t="shared" si="78"/>
        <v/>
      </c>
      <c r="R472" s="11" t="str">
        <f t="shared" si="79"/>
        <v/>
      </c>
      <c r="S472" s="11" t="str">
        <f t="shared" si="80"/>
        <v/>
      </c>
      <c r="T472" s="11" t="str">
        <f t="shared" si="81"/>
        <v/>
      </c>
      <c r="U472" s="11" t="str">
        <f t="shared" si="82"/>
        <v/>
      </c>
      <c r="V472" s="11" t="str">
        <f t="shared" si="83"/>
        <v/>
      </c>
      <c r="W472" s="11" t="str">
        <f t="shared" si="84"/>
        <v/>
      </c>
      <c r="X472" s="65" t="str">
        <f t="shared" si="85"/>
        <v/>
      </c>
      <c r="Y472" s="66" t="str">
        <f t="shared" si="86"/>
        <v/>
      </c>
      <c r="Z472" s="67" t="str">
        <f t="shared" si="87"/>
        <v/>
      </c>
      <c r="AA472" s="68" t="str">
        <f>IF(A472&lt;&gt;"", _xlfn.XLOOKUP(A472, node!$C$2:$C$500, node!$J$2:$J$500)*D472/O472, "")</f>
        <v/>
      </c>
      <c r="AB472" s="69" t="str">
        <f>IF(A472&lt;&gt;"", _xlfn.XLOOKUP(A472, node!$C$2:$C$500, node!$K$2:$K$500)*D472/O472, "")</f>
        <v/>
      </c>
      <c r="AC472" s="72" t="str">
        <f>IF(A472&lt;&gt;"",SUMIFS(node!$L$2:$L$500, node!$C$2:$C$500,"="&amp;A472, deployment!$C$2:$C$500,"&lt;&gt;"&amp;""),"")</f>
        <v/>
      </c>
      <c r="AD472" s="72" t="str">
        <f>IF(A472&lt;&gt;"",SUMIFS(node!$M$2:$M$500, node!$C$2:$C$500,"="&amp;A472, deployment!$C$2:$C$500,"&lt;&gt;"&amp;""),"")</f>
        <v/>
      </c>
    </row>
    <row r="473" spans="1:30" ht="15.75" customHeight="1" x14ac:dyDescent="0.25">
      <c r="A473" s="58" t="str">
        <f>IF(ISNONTEXT(node_raw[[#This Row],[Column2]]), "", node_raw[[#This Row],[Column2]])</f>
        <v/>
      </c>
      <c r="B473" s="60" t="str">
        <f>IF(A473&lt;&gt;"", _xlfn.XLOOKUP(A473, node!$C$2:$C$500, node!$D$2:$D$500), "")</f>
        <v/>
      </c>
      <c r="C473" s="61" t="str">
        <f>IF(A473&lt;&gt;"", _xlfn.XLOOKUP(A473, node!$C$2:$C$500, node!$E$2:$E$500), "")</f>
        <v/>
      </c>
      <c r="D473" s="61" t="str">
        <f>IF(A473&lt;&gt;"",COUNTIFS(node!$C$2:$C$500,"="&amp;A473, node!$C$2:$C$500,"&lt;&gt;"&amp;""),"")</f>
        <v/>
      </c>
      <c r="E473" s="62" t="str">
        <f>IF(A473&lt;&gt;"",SUMIFS(node!$F$2:$F$500, node!$C$2:$C$500,"="&amp;A473, node!$C$2:$C$500,"&lt;&gt;"&amp;"")/(B473*D473),"")</f>
        <v/>
      </c>
      <c r="F473" s="77" t="str">
        <f>IF(A473&lt;&gt;"",SUMIFS(node!$H$2:$H$500, node!$C$2:$C$500,"="&amp;A473, node!$C$2:$C$500,"&lt;&gt;"&amp;"")/(C473*D473),"")</f>
        <v/>
      </c>
      <c r="G473" s="75" t="str">
        <f>IF(A473&lt;&gt;"",SUMIFS(deployment!$F$2:$F$500, deployment!$D$2:$D$500,"="&amp;A473, deployment!$D$2:$D$500,"&lt;&gt;"&amp;""),"")</f>
        <v/>
      </c>
      <c r="H473" s="12" t="str">
        <f>IF(A473&lt;&gt;"",SUMIFS(deployment!$G$2:$G$500, deployment!$D$2:$D$500,"="&amp;A473, deployment!$D$2:$D$500,"&lt;&gt;"&amp;""),"")</f>
        <v/>
      </c>
      <c r="I473" s="13" t="str">
        <f>IF(A473&lt;&gt;"",SUMIFS(deployment!$H$2:$H$500, deployment!$D$2:$D$500,"="&amp;A473, deployment!$D$2:$D$500,"&lt;&gt;"&amp;""),"")</f>
        <v/>
      </c>
      <c r="J473" s="15" t="str">
        <f>IF(A473&lt;&gt;"",SUMIFS(deployment!$I$2:$I$500, deployment!$D$2:$D$500,"="&amp;A473, deployment!$D$2:$D$500,"&lt;&gt;"&amp;""),"")</f>
        <v/>
      </c>
      <c r="K473" s="43" t="str">
        <f>IF(A473&lt;&gt;"",SUMIFS(deployment!$J$2:$J$500, deployment!$D$2:$D$500,"="&amp;A473, deployment!$D$2:$D$500,"&lt;&gt;"&amp;""),"")</f>
        <v/>
      </c>
      <c r="L473" s="43" t="str">
        <f>IF(A473&lt;&gt;"",SUMIFS(deployment!$K$2:$K$500, deployment!$D$2:$D$500,"="&amp;A473, deployment!$D$2:$D$500,"&lt;&gt;"&amp;""),"")</f>
        <v/>
      </c>
      <c r="M473" s="43" t="str">
        <f>IF(A473&lt;&gt;"",SUMIFS(deployment!$L$2:$L$500, deployment!$D$2:$D$500,"="&amp;A473, deployment!$D$2:$D$500,"&lt;&gt;"&amp;""),"")</f>
        <v/>
      </c>
      <c r="N473" s="43" t="str">
        <f>IF(A473&lt;&gt;"",SUMIFS(deployment!$M$2:$M$500, deployment!$D$2:$D$500,"="&amp;A473, deployment!$D$2:$D$500,"&lt;&gt;"&amp;""),"")</f>
        <v/>
      </c>
      <c r="O473" s="63"/>
      <c r="P473" s="64" t="str">
        <f t="shared" si="77"/>
        <v/>
      </c>
      <c r="Q473" s="64" t="str">
        <f t="shared" si="78"/>
        <v/>
      </c>
      <c r="R473" s="11" t="str">
        <f t="shared" si="79"/>
        <v/>
      </c>
      <c r="S473" s="11" t="str">
        <f t="shared" si="80"/>
        <v/>
      </c>
      <c r="T473" s="11" t="str">
        <f t="shared" si="81"/>
        <v/>
      </c>
      <c r="U473" s="11" t="str">
        <f t="shared" si="82"/>
        <v/>
      </c>
      <c r="V473" s="11" t="str">
        <f t="shared" si="83"/>
        <v/>
      </c>
      <c r="W473" s="11" t="str">
        <f t="shared" si="84"/>
        <v/>
      </c>
      <c r="X473" s="65" t="str">
        <f t="shared" si="85"/>
        <v/>
      </c>
      <c r="Y473" s="66" t="str">
        <f t="shared" si="86"/>
        <v/>
      </c>
      <c r="Z473" s="67" t="str">
        <f t="shared" si="87"/>
        <v/>
      </c>
      <c r="AA473" s="68" t="str">
        <f>IF(A473&lt;&gt;"", _xlfn.XLOOKUP(A473, node!$C$2:$C$500, node!$J$2:$J$500)*D473/O473, "")</f>
        <v/>
      </c>
      <c r="AB473" s="69" t="str">
        <f>IF(A473&lt;&gt;"", _xlfn.XLOOKUP(A473, node!$C$2:$C$500, node!$K$2:$K$500)*D473/O473, "")</f>
        <v/>
      </c>
      <c r="AC473" s="72" t="str">
        <f>IF(A473&lt;&gt;"",SUMIFS(node!$L$2:$L$500, node!$C$2:$C$500,"="&amp;A473, deployment!$C$2:$C$500,"&lt;&gt;"&amp;""),"")</f>
        <v/>
      </c>
      <c r="AD473" s="72" t="str">
        <f>IF(A473&lt;&gt;"",SUMIFS(node!$M$2:$M$500, node!$C$2:$C$500,"="&amp;A473, deployment!$C$2:$C$500,"&lt;&gt;"&amp;""),"")</f>
        <v/>
      </c>
    </row>
    <row r="474" spans="1:30" ht="15.75" customHeight="1" x14ac:dyDescent="0.25">
      <c r="A474" s="58" t="str">
        <f>IF(ISNONTEXT(node_raw[[#This Row],[Column2]]), "", node_raw[[#This Row],[Column2]])</f>
        <v/>
      </c>
      <c r="B474" s="60" t="str">
        <f>IF(A474&lt;&gt;"", _xlfn.XLOOKUP(A474, node!$C$2:$C$500, node!$D$2:$D$500), "")</f>
        <v/>
      </c>
      <c r="C474" s="61" t="str">
        <f>IF(A474&lt;&gt;"", _xlfn.XLOOKUP(A474, node!$C$2:$C$500, node!$E$2:$E$500), "")</f>
        <v/>
      </c>
      <c r="D474" s="61" t="str">
        <f>IF(A474&lt;&gt;"",COUNTIFS(node!$C$2:$C$500,"="&amp;A474, node!$C$2:$C$500,"&lt;&gt;"&amp;""),"")</f>
        <v/>
      </c>
      <c r="E474" s="62" t="str">
        <f>IF(A474&lt;&gt;"",SUMIFS(node!$F$2:$F$500, node!$C$2:$C$500,"="&amp;A474, node!$C$2:$C$500,"&lt;&gt;"&amp;"")/(B474*D474),"")</f>
        <v/>
      </c>
      <c r="F474" s="77" t="str">
        <f>IF(A474&lt;&gt;"",SUMIFS(node!$H$2:$H$500, node!$C$2:$C$500,"="&amp;A474, node!$C$2:$C$500,"&lt;&gt;"&amp;"")/(C474*D474),"")</f>
        <v/>
      </c>
      <c r="G474" s="75" t="str">
        <f>IF(A474&lt;&gt;"",SUMIFS(deployment!$F$2:$F$500, deployment!$D$2:$D$500,"="&amp;A474, deployment!$D$2:$D$500,"&lt;&gt;"&amp;""),"")</f>
        <v/>
      </c>
      <c r="H474" s="12" t="str">
        <f>IF(A474&lt;&gt;"",SUMIFS(deployment!$G$2:$G$500, deployment!$D$2:$D$500,"="&amp;A474, deployment!$D$2:$D$500,"&lt;&gt;"&amp;""),"")</f>
        <v/>
      </c>
      <c r="I474" s="13" t="str">
        <f>IF(A474&lt;&gt;"",SUMIFS(deployment!$H$2:$H$500, deployment!$D$2:$D$500,"="&amp;A474, deployment!$D$2:$D$500,"&lt;&gt;"&amp;""),"")</f>
        <v/>
      </c>
      <c r="J474" s="15" t="str">
        <f>IF(A474&lt;&gt;"",SUMIFS(deployment!$I$2:$I$500, deployment!$D$2:$D$500,"="&amp;A474, deployment!$D$2:$D$500,"&lt;&gt;"&amp;""),"")</f>
        <v/>
      </c>
      <c r="K474" s="43" t="str">
        <f>IF(A474&lt;&gt;"",SUMIFS(deployment!$J$2:$J$500, deployment!$D$2:$D$500,"="&amp;A474, deployment!$D$2:$D$500,"&lt;&gt;"&amp;""),"")</f>
        <v/>
      </c>
      <c r="L474" s="43" t="str">
        <f>IF(A474&lt;&gt;"",SUMIFS(deployment!$K$2:$K$500, deployment!$D$2:$D$500,"="&amp;A474, deployment!$D$2:$D$500,"&lt;&gt;"&amp;""),"")</f>
        <v/>
      </c>
      <c r="M474" s="43" t="str">
        <f>IF(A474&lt;&gt;"",SUMIFS(deployment!$L$2:$L$500, deployment!$D$2:$D$500,"="&amp;A474, deployment!$D$2:$D$500,"&lt;&gt;"&amp;""),"")</f>
        <v/>
      </c>
      <c r="N474" s="43" t="str">
        <f>IF(A474&lt;&gt;"",SUMIFS(deployment!$M$2:$M$500, deployment!$D$2:$D$500,"="&amp;A474, deployment!$D$2:$D$500,"&lt;&gt;"&amp;""),"")</f>
        <v/>
      </c>
      <c r="O474" s="63"/>
      <c r="P474" s="64" t="str">
        <f t="shared" si="77"/>
        <v/>
      </c>
      <c r="Q474" s="64" t="str">
        <f t="shared" si="78"/>
        <v/>
      </c>
      <c r="R474" s="11" t="str">
        <f t="shared" si="79"/>
        <v/>
      </c>
      <c r="S474" s="11" t="str">
        <f t="shared" si="80"/>
        <v/>
      </c>
      <c r="T474" s="11" t="str">
        <f t="shared" si="81"/>
        <v/>
      </c>
      <c r="U474" s="11" t="str">
        <f t="shared" si="82"/>
        <v/>
      </c>
      <c r="V474" s="11" t="str">
        <f t="shared" si="83"/>
        <v/>
      </c>
      <c r="W474" s="11" t="str">
        <f t="shared" si="84"/>
        <v/>
      </c>
      <c r="X474" s="65" t="str">
        <f t="shared" si="85"/>
        <v/>
      </c>
      <c r="Y474" s="66" t="str">
        <f t="shared" si="86"/>
        <v/>
      </c>
      <c r="Z474" s="67" t="str">
        <f t="shared" si="87"/>
        <v/>
      </c>
      <c r="AA474" s="68" t="str">
        <f>IF(A474&lt;&gt;"", _xlfn.XLOOKUP(A474, node!$C$2:$C$500, node!$J$2:$J$500)*D474/O474, "")</f>
        <v/>
      </c>
      <c r="AB474" s="69" t="str">
        <f>IF(A474&lt;&gt;"", _xlfn.XLOOKUP(A474, node!$C$2:$C$500, node!$K$2:$K$500)*D474/O474, "")</f>
        <v/>
      </c>
      <c r="AC474" s="72" t="str">
        <f>IF(A474&lt;&gt;"",SUMIFS(node!$L$2:$L$500, node!$C$2:$C$500,"="&amp;A474, deployment!$C$2:$C$500,"&lt;&gt;"&amp;""),"")</f>
        <v/>
      </c>
      <c r="AD474" s="72" t="str">
        <f>IF(A474&lt;&gt;"",SUMIFS(node!$M$2:$M$500, node!$C$2:$C$500,"="&amp;A474, deployment!$C$2:$C$500,"&lt;&gt;"&amp;""),"")</f>
        <v/>
      </c>
    </row>
    <row r="475" spans="1:30" ht="15.75" customHeight="1" x14ac:dyDescent="0.25">
      <c r="A475" s="58" t="str">
        <f>IF(ISNONTEXT(node_raw[[#This Row],[Column2]]), "", node_raw[[#This Row],[Column2]])</f>
        <v/>
      </c>
      <c r="B475" s="60" t="str">
        <f>IF(A475&lt;&gt;"", _xlfn.XLOOKUP(A475, node!$C$2:$C$500, node!$D$2:$D$500), "")</f>
        <v/>
      </c>
      <c r="C475" s="61" t="str">
        <f>IF(A475&lt;&gt;"", _xlfn.XLOOKUP(A475, node!$C$2:$C$500, node!$E$2:$E$500), "")</f>
        <v/>
      </c>
      <c r="D475" s="61" t="str">
        <f>IF(A475&lt;&gt;"",COUNTIFS(node!$C$2:$C$500,"="&amp;A475, node!$C$2:$C$500,"&lt;&gt;"&amp;""),"")</f>
        <v/>
      </c>
      <c r="E475" s="62" t="str">
        <f>IF(A475&lt;&gt;"",SUMIFS(node!$F$2:$F$500, node!$C$2:$C$500,"="&amp;A475, node!$C$2:$C$500,"&lt;&gt;"&amp;"")/(B475*D475),"")</f>
        <v/>
      </c>
      <c r="F475" s="77" t="str">
        <f>IF(A475&lt;&gt;"",SUMIFS(node!$H$2:$H$500, node!$C$2:$C$500,"="&amp;A475, node!$C$2:$C$500,"&lt;&gt;"&amp;"")/(C475*D475),"")</f>
        <v/>
      </c>
      <c r="G475" s="75" t="str">
        <f>IF(A475&lt;&gt;"",SUMIFS(deployment!$F$2:$F$500, deployment!$D$2:$D$500,"="&amp;A475, deployment!$D$2:$D$500,"&lt;&gt;"&amp;""),"")</f>
        <v/>
      </c>
      <c r="H475" s="12" t="str">
        <f>IF(A475&lt;&gt;"",SUMIFS(deployment!$G$2:$G$500, deployment!$D$2:$D$500,"="&amp;A475, deployment!$D$2:$D$500,"&lt;&gt;"&amp;""),"")</f>
        <v/>
      </c>
      <c r="I475" s="13" t="str">
        <f>IF(A475&lt;&gt;"",SUMIFS(deployment!$H$2:$H$500, deployment!$D$2:$D$500,"="&amp;A475, deployment!$D$2:$D$500,"&lt;&gt;"&amp;""),"")</f>
        <v/>
      </c>
      <c r="J475" s="15" t="str">
        <f>IF(A475&lt;&gt;"",SUMIFS(deployment!$I$2:$I$500, deployment!$D$2:$D$500,"="&amp;A475, deployment!$D$2:$D$500,"&lt;&gt;"&amp;""),"")</f>
        <v/>
      </c>
      <c r="K475" s="43" t="str">
        <f>IF(A475&lt;&gt;"",SUMIFS(deployment!$J$2:$J$500, deployment!$D$2:$D$500,"="&amp;A475, deployment!$D$2:$D$500,"&lt;&gt;"&amp;""),"")</f>
        <v/>
      </c>
      <c r="L475" s="43" t="str">
        <f>IF(A475&lt;&gt;"",SUMIFS(deployment!$K$2:$K$500, deployment!$D$2:$D$500,"="&amp;A475, deployment!$D$2:$D$500,"&lt;&gt;"&amp;""),"")</f>
        <v/>
      </c>
      <c r="M475" s="43" t="str">
        <f>IF(A475&lt;&gt;"",SUMIFS(deployment!$L$2:$L$500, deployment!$D$2:$D$500,"="&amp;A475, deployment!$D$2:$D$500,"&lt;&gt;"&amp;""),"")</f>
        <v/>
      </c>
      <c r="N475" s="43" t="str">
        <f>IF(A475&lt;&gt;"",SUMIFS(deployment!$M$2:$M$500, deployment!$D$2:$D$500,"="&amp;A475, deployment!$D$2:$D$500,"&lt;&gt;"&amp;""),"")</f>
        <v/>
      </c>
      <c r="O475" s="63"/>
      <c r="P475" s="64" t="str">
        <f t="shared" si="77"/>
        <v/>
      </c>
      <c r="Q475" s="64" t="str">
        <f t="shared" si="78"/>
        <v/>
      </c>
      <c r="R475" s="11" t="str">
        <f t="shared" si="79"/>
        <v/>
      </c>
      <c r="S475" s="11" t="str">
        <f t="shared" si="80"/>
        <v/>
      </c>
      <c r="T475" s="11" t="str">
        <f t="shared" si="81"/>
        <v/>
      </c>
      <c r="U475" s="11" t="str">
        <f t="shared" si="82"/>
        <v/>
      </c>
      <c r="V475" s="11" t="str">
        <f t="shared" si="83"/>
        <v/>
      </c>
      <c r="W475" s="11" t="str">
        <f t="shared" si="84"/>
        <v/>
      </c>
      <c r="X475" s="65" t="str">
        <f t="shared" si="85"/>
        <v/>
      </c>
      <c r="Y475" s="66" t="str">
        <f t="shared" si="86"/>
        <v/>
      </c>
      <c r="Z475" s="67" t="str">
        <f t="shared" si="87"/>
        <v/>
      </c>
      <c r="AA475" s="68" t="str">
        <f>IF(A475&lt;&gt;"", _xlfn.XLOOKUP(A475, node!$C$2:$C$500, node!$J$2:$J$500)*D475/O475, "")</f>
        <v/>
      </c>
      <c r="AB475" s="69" t="str">
        <f>IF(A475&lt;&gt;"", _xlfn.XLOOKUP(A475, node!$C$2:$C$500, node!$K$2:$K$500)*D475/O475, "")</f>
        <v/>
      </c>
      <c r="AC475" s="72" t="str">
        <f>IF(A475&lt;&gt;"",SUMIFS(node!$L$2:$L$500, node!$C$2:$C$500,"="&amp;A475, deployment!$C$2:$C$500,"&lt;&gt;"&amp;""),"")</f>
        <v/>
      </c>
      <c r="AD475" s="72" t="str">
        <f>IF(A475&lt;&gt;"",SUMIFS(node!$M$2:$M$500, node!$C$2:$C$500,"="&amp;A475, deployment!$C$2:$C$500,"&lt;&gt;"&amp;""),"")</f>
        <v/>
      </c>
    </row>
    <row r="476" spans="1:30" ht="15.75" customHeight="1" x14ac:dyDescent="0.25">
      <c r="A476" s="58" t="str">
        <f>IF(ISNONTEXT(node_raw[[#This Row],[Column2]]), "", node_raw[[#This Row],[Column2]])</f>
        <v/>
      </c>
      <c r="B476" s="60" t="str">
        <f>IF(A476&lt;&gt;"", _xlfn.XLOOKUP(A476, node!$C$2:$C$500, node!$D$2:$D$500), "")</f>
        <v/>
      </c>
      <c r="C476" s="61" t="str">
        <f>IF(A476&lt;&gt;"", _xlfn.XLOOKUP(A476, node!$C$2:$C$500, node!$E$2:$E$500), "")</f>
        <v/>
      </c>
      <c r="D476" s="61" t="str">
        <f>IF(A476&lt;&gt;"",COUNTIFS(node!$C$2:$C$500,"="&amp;A476, node!$C$2:$C$500,"&lt;&gt;"&amp;""),"")</f>
        <v/>
      </c>
      <c r="E476" s="62" t="str">
        <f>IF(A476&lt;&gt;"",SUMIFS(node!$F$2:$F$500, node!$C$2:$C$500,"="&amp;A476, node!$C$2:$C$500,"&lt;&gt;"&amp;"")/(B476*D476),"")</f>
        <v/>
      </c>
      <c r="F476" s="77" t="str">
        <f>IF(A476&lt;&gt;"",SUMIFS(node!$H$2:$H$500, node!$C$2:$C$500,"="&amp;A476, node!$C$2:$C$500,"&lt;&gt;"&amp;"")/(C476*D476),"")</f>
        <v/>
      </c>
      <c r="G476" s="75" t="str">
        <f>IF(A476&lt;&gt;"",SUMIFS(deployment!$F$2:$F$500, deployment!$D$2:$D$500,"="&amp;A476, deployment!$D$2:$D$500,"&lt;&gt;"&amp;""),"")</f>
        <v/>
      </c>
      <c r="H476" s="12" t="str">
        <f>IF(A476&lt;&gt;"",SUMIFS(deployment!$G$2:$G$500, deployment!$D$2:$D$500,"="&amp;A476, deployment!$D$2:$D$500,"&lt;&gt;"&amp;""),"")</f>
        <v/>
      </c>
      <c r="I476" s="13" t="str">
        <f>IF(A476&lt;&gt;"",SUMIFS(deployment!$H$2:$H$500, deployment!$D$2:$D$500,"="&amp;A476, deployment!$D$2:$D$500,"&lt;&gt;"&amp;""),"")</f>
        <v/>
      </c>
      <c r="J476" s="15" t="str">
        <f>IF(A476&lt;&gt;"",SUMIFS(deployment!$I$2:$I$500, deployment!$D$2:$D$500,"="&amp;A476, deployment!$D$2:$D$500,"&lt;&gt;"&amp;""),"")</f>
        <v/>
      </c>
      <c r="K476" s="43" t="str">
        <f>IF(A476&lt;&gt;"",SUMIFS(deployment!$J$2:$J$500, deployment!$D$2:$D$500,"="&amp;A476, deployment!$D$2:$D$500,"&lt;&gt;"&amp;""),"")</f>
        <v/>
      </c>
      <c r="L476" s="43" t="str">
        <f>IF(A476&lt;&gt;"",SUMIFS(deployment!$K$2:$K$500, deployment!$D$2:$D$500,"="&amp;A476, deployment!$D$2:$D$500,"&lt;&gt;"&amp;""),"")</f>
        <v/>
      </c>
      <c r="M476" s="43" t="str">
        <f>IF(A476&lt;&gt;"",SUMIFS(deployment!$L$2:$L$500, deployment!$D$2:$D$500,"="&amp;A476, deployment!$D$2:$D$500,"&lt;&gt;"&amp;""),"")</f>
        <v/>
      </c>
      <c r="N476" s="43" t="str">
        <f>IF(A476&lt;&gt;"",SUMIFS(deployment!$M$2:$M$500, deployment!$D$2:$D$500,"="&amp;A476, deployment!$D$2:$D$500,"&lt;&gt;"&amp;""),"")</f>
        <v/>
      </c>
      <c r="O476" s="63"/>
      <c r="P476" s="64" t="str">
        <f t="shared" si="77"/>
        <v/>
      </c>
      <c r="Q476" s="64" t="str">
        <f t="shared" si="78"/>
        <v/>
      </c>
      <c r="R476" s="11" t="str">
        <f t="shared" si="79"/>
        <v/>
      </c>
      <c r="S476" s="11" t="str">
        <f t="shared" si="80"/>
        <v/>
      </c>
      <c r="T476" s="11" t="str">
        <f t="shared" si="81"/>
        <v/>
      </c>
      <c r="U476" s="11" t="str">
        <f t="shared" si="82"/>
        <v/>
      </c>
      <c r="V476" s="11" t="str">
        <f t="shared" si="83"/>
        <v/>
      </c>
      <c r="W476" s="11" t="str">
        <f t="shared" si="84"/>
        <v/>
      </c>
      <c r="X476" s="65" t="str">
        <f t="shared" si="85"/>
        <v/>
      </c>
      <c r="Y476" s="66" t="str">
        <f t="shared" si="86"/>
        <v/>
      </c>
      <c r="Z476" s="67" t="str">
        <f t="shared" si="87"/>
        <v/>
      </c>
      <c r="AA476" s="68" t="str">
        <f>IF(A476&lt;&gt;"", _xlfn.XLOOKUP(A476, node!$C$2:$C$500, node!$J$2:$J$500)*D476/O476, "")</f>
        <v/>
      </c>
      <c r="AB476" s="69" t="str">
        <f>IF(A476&lt;&gt;"", _xlfn.XLOOKUP(A476, node!$C$2:$C$500, node!$K$2:$K$500)*D476/O476, "")</f>
        <v/>
      </c>
      <c r="AC476" s="72" t="str">
        <f>IF(A476&lt;&gt;"",SUMIFS(node!$L$2:$L$500, node!$C$2:$C$500,"="&amp;A476, deployment!$C$2:$C$500,"&lt;&gt;"&amp;""),"")</f>
        <v/>
      </c>
      <c r="AD476" s="72" t="str">
        <f>IF(A476&lt;&gt;"",SUMIFS(node!$M$2:$M$500, node!$C$2:$C$500,"="&amp;A476, deployment!$C$2:$C$500,"&lt;&gt;"&amp;""),"")</f>
        <v/>
      </c>
    </row>
    <row r="477" spans="1:30" ht="15.75" customHeight="1" x14ac:dyDescent="0.25">
      <c r="A477" s="58" t="str">
        <f>IF(ISNONTEXT(node_raw[[#This Row],[Column2]]), "", node_raw[[#This Row],[Column2]])</f>
        <v/>
      </c>
      <c r="B477" s="60" t="str">
        <f>IF(A477&lt;&gt;"", _xlfn.XLOOKUP(A477, node!$C$2:$C$500, node!$D$2:$D$500), "")</f>
        <v/>
      </c>
      <c r="C477" s="61" t="str">
        <f>IF(A477&lt;&gt;"", _xlfn.XLOOKUP(A477, node!$C$2:$C$500, node!$E$2:$E$500), "")</f>
        <v/>
      </c>
      <c r="D477" s="61" t="str">
        <f>IF(A477&lt;&gt;"",COUNTIFS(node!$C$2:$C$500,"="&amp;A477, node!$C$2:$C$500,"&lt;&gt;"&amp;""),"")</f>
        <v/>
      </c>
      <c r="E477" s="62" t="str">
        <f>IF(A477&lt;&gt;"",SUMIFS(node!$F$2:$F$500, node!$C$2:$C$500,"="&amp;A477, node!$C$2:$C$500,"&lt;&gt;"&amp;"")/(B477*D477),"")</f>
        <v/>
      </c>
      <c r="F477" s="77" t="str">
        <f>IF(A477&lt;&gt;"",SUMIFS(node!$H$2:$H$500, node!$C$2:$C$500,"="&amp;A477, node!$C$2:$C$500,"&lt;&gt;"&amp;"")/(C477*D477),"")</f>
        <v/>
      </c>
      <c r="G477" s="75" t="str">
        <f>IF(A477&lt;&gt;"",SUMIFS(deployment!$F$2:$F$500, deployment!$D$2:$D$500,"="&amp;A477, deployment!$D$2:$D$500,"&lt;&gt;"&amp;""),"")</f>
        <v/>
      </c>
      <c r="H477" s="12" t="str">
        <f>IF(A477&lt;&gt;"",SUMIFS(deployment!$G$2:$G$500, deployment!$D$2:$D$500,"="&amp;A477, deployment!$D$2:$D$500,"&lt;&gt;"&amp;""),"")</f>
        <v/>
      </c>
      <c r="I477" s="13" t="str">
        <f>IF(A477&lt;&gt;"",SUMIFS(deployment!$H$2:$H$500, deployment!$D$2:$D$500,"="&amp;A477, deployment!$D$2:$D$500,"&lt;&gt;"&amp;""),"")</f>
        <v/>
      </c>
      <c r="J477" s="15" t="str">
        <f>IF(A477&lt;&gt;"",SUMIFS(deployment!$I$2:$I$500, deployment!$D$2:$D$500,"="&amp;A477, deployment!$D$2:$D$500,"&lt;&gt;"&amp;""),"")</f>
        <v/>
      </c>
      <c r="K477" s="43" t="str">
        <f>IF(A477&lt;&gt;"",SUMIFS(deployment!$J$2:$J$500, deployment!$D$2:$D$500,"="&amp;A477, deployment!$D$2:$D$500,"&lt;&gt;"&amp;""),"")</f>
        <v/>
      </c>
      <c r="L477" s="43" t="str">
        <f>IF(A477&lt;&gt;"",SUMIFS(deployment!$K$2:$K$500, deployment!$D$2:$D$500,"="&amp;A477, deployment!$D$2:$D$500,"&lt;&gt;"&amp;""),"")</f>
        <v/>
      </c>
      <c r="M477" s="43" t="str">
        <f>IF(A477&lt;&gt;"",SUMIFS(deployment!$L$2:$L$500, deployment!$D$2:$D$500,"="&amp;A477, deployment!$D$2:$D$500,"&lt;&gt;"&amp;""),"")</f>
        <v/>
      </c>
      <c r="N477" s="43" t="str">
        <f>IF(A477&lt;&gt;"",SUMIFS(deployment!$M$2:$M$500, deployment!$D$2:$D$500,"="&amp;A477, deployment!$D$2:$D$500,"&lt;&gt;"&amp;""),"")</f>
        <v/>
      </c>
      <c r="O477" s="63"/>
      <c r="P477" s="64" t="str">
        <f t="shared" si="77"/>
        <v/>
      </c>
      <c r="Q477" s="64" t="str">
        <f t="shared" si="78"/>
        <v/>
      </c>
      <c r="R477" s="11" t="str">
        <f t="shared" si="79"/>
        <v/>
      </c>
      <c r="S477" s="11" t="str">
        <f t="shared" si="80"/>
        <v/>
      </c>
      <c r="T477" s="11" t="str">
        <f t="shared" si="81"/>
        <v/>
      </c>
      <c r="U477" s="11" t="str">
        <f t="shared" si="82"/>
        <v/>
      </c>
      <c r="V477" s="11" t="str">
        <f t="shared" si="83"/>
        <v/>
      </c>
      <c r="W477" s="11" t="str">
        <f t="shared" si="84"/>
        <v/>
      </c>
      <c r="X477" s="65" t="str">
        <f t="shared" si="85"/>
        <v/>
      </c>
      <c r="Y477" s="66" t="str">
        <f t="shared" si="86"/>
        <v/>
      </c>
      <c r="Z477" s="67" t="str">
        <f t="shared" si="87"/>
        <v/>
      </c>
      <c r="AA477" s="68" t="str">
        <f>IF(A477&lt;&gt;"", _xlfn.XLOOKUP(A477, node!$C$2:$C$500, node!$J$2:$J$500)*D477/O477, "")</f>
        <v/>
      </c>
      <c r="AB477" s="69" t="str">
        <f>IF(A477&lt;&gt;"", _xlfn.XLOOKUP(A477, node!$C$2:$C$500, node!$K$2:$K$500)*D477/O477, "")</f>
        <v/>
      </c>
      <c r="AC477" s="72" t="str">
        <f>IF(A477&lt;&gt;"",SUMIFS(node!$L$2:$L$500, node!$C$2:$C$500,"="&amp;A477, deployment!$C$2:$C$500,"&lt;&gt;"&amp;""),"")</f>
        <v/>
      </c>
      <c r="AD477" s="72" t="str">
        <f>IF(A477&lt;&gt;"",SUMIFS(node!$M$2:$M$500, node!$C$2:$C$500,"="&amp;A477, deployment!$C$2:$C$500,"&lt;&gt;"&amp;""),"")</f>
        <v/>
      </c>
    </row>
    <row r="478" spans="1:30" ht="15.75" customHeight="1" x14ac:dyDescent="0.25">
      <c r="A478" s="58" t="str">
        <f>IF(ISNONTEXT(node_raw[[#This Row],[Column2]]), "", node_raw[[#This Row],[Column2]])</f>
        <v/>
      </c>
      <c r="B478" s="60" t="str">
        <f>IF(A478&lt;&gt;"", _xlfn.XLOOKUP(A478, node!$C$2:$C$500, node!$D$2:$D$500), "")</f>
        <v/>
      </c>
      <c r="C478" s="61" t="str">
        <f>IF(A478&lt;&gt;"", _xlfn.XLOOKUP(A478, node!$C$2:$C$500, node!$E$2:$E$500), "")</f>
        <v/>
      </c>
      <c r="D478" s="61" t="str">
        <f>IF(A478&lt;&gt;"",COUNTIFS(node!$C$2:$C$500,"="&amp;A478, node!$C$2:$C$500,"&lt;&gt;"&amp;""),"")</f>
        <v/>
      </c>
      <c r="E478" s="62" t="str">
        <f>IF(A478&lt;&gt;"",SUMIFS(node!$F$2:$F$500, node!$C$2:$C$500,"="&amp;A478, node!$C$2:$C$500,"&lt;&gt;"&amp;"")/(B478*D478),"")</f>
        <v/>
      </c>
      <c r="F478" s="77" t="str">
        <f>IF(A478&lt;&gt;"",SUMIFS(node!$H$2:$H$500, node!$C$2:$C$500,"="&amp;A478, node!$C$2:$C$500,"&lt;&gt;"&amp;"")/(C478*D478),"")</f>
        <v/>
      </c>
      <c r="G478" s="75" t="str">
        <f>IF(A478&lt;&gt;"",SUMIFS(deployment!$F$2:$F$500, deployment!$D$2:$D$500,"="&amp;A478, deployment!$D$2:$D$500,"&lt;&gt;"&amp;""),"")</f>
        <v/>
      </c>
      <c r="H478" s="12" t="str">
        <f>IF(A478&lt;&gt;"",SUMIFS(deployment!$G$2:$G$500, deployment!$D$2:$D$500,"="&amp;A478, deployment!$D$2:$D$500,"&lt;&gt;"&amp;""),"")</f>
        <v/>
      </c>
      <c r="I478" s="13" t="str">
        <f>IF(A478&lt;&gt;"",SUMIFS(deployment!$H$2:$H$500, deployment!$D$2:$D$500,"="&amp;A478, deployment!$D$2:$D$500,"&lt;&gt;"&amp;""),"")</f>
        <v/>
      </c>
      <c r="J478" s="15" t="str">
        <f>IF(A478&lt;&gt;"",SUMIFS(deployment!$I$2:$I$500, deployment!$D$2:$D$500,"="&amp;A478, deployment!$D$2:$D$500,"&lt;&gt;"&amp;""),"")</f>
        <v/>
      </c>
      <c r="K478" s="43" t="str">
        <f>IF(A478&lt;&gt;"",SUMIFS(deployment!$J$2:$J$500, deployment!$D$2:$D$500,"="&amp;A478, deployment!$D$2:$D$500,"&lt;&gt;"&amp;""),"")</f>
        <v/>
      </c>
      <c r="L478" s="43" t="str">
        <f>IF(A478&lt;&gt;"",SUMIFS(deployment!$K$2:$K$500, deployment!$D$2:$D$500,"="&amp;A478, deployment!$D$2:$D$500,"&lt;&gt;"&amp;""),"")</f>
        <v/>
      </c>
      <c r="M478" s="43" t="str">
        <f>IF(A478&lt;&gt;"",SUMIFS(deployment!$L$2:$L$500, deployment!$D$2:$D$500,"="&amp;A478, deployment!$D$2:$D$500,"&lt;&gt;"&amp;""),"")</f>
        <v/>
      </c>
      <c r="N478" s="43" t="str">
        <f>IF(A478&lt;&gt;"",SUMIFS(deployment!$M$2:$M$500, deployment!$D$2:$D$500,"="&amp;A478, deployment!$D$2:$D$500,"&lt;&gt;"&amp;""),"")</f>
        <v/>
      </c>
      <c r="O478" s="63"/>
      <c r="P478" s="64" t="str">
        <f t="shared" si="77"/>
        <v/>
      </c>
      <c r="Q478" s="64" t="str">
        <f t="shared" si="78"/>
        <v/>
      </c>
      <c r="R478" s="11" t="str">
        <f t="shared" si="79"/>
        <v/>
      </c>
      <c r="S478" s="11" t="str">
        <f t="shared" si="80"/>
        <v/>
      </c>
      <c r="T478" s="11" t="str">
        <f t="shared" si="81"/>
        <v/>
      </c>
      <c r="U478" s="11" t="str">
        <f t="shared" si="82"/>
        <v/>
      </c>
      <c r="V478" s="11" t="str">
        <f t="shared" si="83"/>
        <v/>
      </c>
      <c r="W478" s="11" t="str">
        <f t="shared" si="84"/>
        <v/>
      </c>
      <c r="X478" s="65" t="str">
        <f t="shared" si="85"/>
        <v/>
      </c>
      <c r="Y478" s="66" t="str">
        <f t="shared" si="86"/>
        <v/>
      </c>
      <c r="Z478" s="67" t="str">
        <f t="shared" si="87"/>
        <v/>
      </c>
      <c r="AA478" s="68" t="str">
        <f>IF(A478&lt;&gt;"", _xlfn.XLOOKUP(A478, node!$C$2:$C$500, node!$J$2:$J$500)*D478/O478, "")</f>
        <v/>
      </c>
      <c r="AB478" s="69" t="str">
        <f>IF(A478&lt;&gt;"", _xlfn.XLOOKUP(A478, node!$C$2:$C$500, node!$K$2:$K$500)*D478/O478, "")</f>
        <v/>
      </c>
      <c r="AC478" s="72" t="str">
        <f>IF(A478&lt;&gt;"",SUMIFS(node!$L$2:$L$500, node!$C$2:$C$500,"="&amp;A478, deployment!$C$2:$C$500,"&lt;&gt;"&amp;""),"")</f>
        <v/>
      </c>
      <c r="AD478" s="72" t="str">
        <f>IF(A478&lt;&gt;"",SUMIFS(node!$M$2:$M$500, node!$C$2:$C$500,"="&amp;A478, deployment!$C$2:$C$500,"&lt;&gt;"&amp;""),"")</f>
        <v/>
      </c>
    </row>
    <row r="479" spans="1:30" ht="15.75" customHeight="1" x14ac:dyDescent="0.25">
      <c r="A479" s="58" t="str">
        <f>IF(ISNONTEXT(node_raw[[#This Row],[Column2]]), "", node_raw[[#This Row],[Column2]])</f>
        <v/>
      </c>
      <c r="B479" s="60" t="str">
        <f>IF(A479&lt;&gt;"", _xlfn.XLOOKUP(A479, node!$C$2:$C$500, node!$D$2:$D$500), "")</f>
        <v/>
      </c>
      <c r="C479" s="61" t="str">
        <f>IF(A479&lt;&gt;"", _xlfn.XLOOKUP(A479, node!$C$2:$C$500, node!$E$2:$E$500), "")</f>
        <v/>
      </c>
      <c r="D479" s="61" t="str">
        <f>IF(A479&lt;&gt;"",COUNTIFS(node!$C$2:$C$500,"="&amp;A479, node!$C$2:$C$500,"&lt;&gt;"&amp;""),"")</f>
        <v/>
      </c>
      <c r="E479" s="62" t="str">
        <f>IF(A479&lt;&gt;"",SUMIFS(node!$F$2:$F$500, node!$C$2:$C$500,"="&amp;A479, node!$C$2:$C$500,"&lt;&gt;"&amp;"")/(B479*D479),"")</f>
        <v/>
      </c>
      <c r="F479" s="77" t="str">
        <f>IF(A479&lt;&gt;"",SUMIFS(node!$H$2:$H$500, node!$C$2:$C$500,"="&amp;A479, node!$C$2:$C$500,"&lt;&gt;"&amp;"")/(C479*D479),"")</f>
        <v/>
      </c>
      <c r="G479" s="75" t="str">
        <f>IF(A479&lt;&gt;"",SUMIFS(deployment!$F$2:$F$500, deployment!$D$2:$D$500,"="&amp;A479, deployment!$D$2:$D$500,"&lt;&gt;"&amp;""),"")</f>
        <v/>
      </c>
      <c r="H479" s="12" t="str">
        <f>IF(A479&lt;&gt;"",SUMIFS(deployment!$G$2:$G$500, deployment!$D$2:$D$500,"="&amp;A479, deployment!$D$2:$D$500,"&lt;&gt;"&amp;""),"")</f>
        <v/>
      </c>
      <c r="I479" s="13" t="str">
        <f>IF(A479&lt;&gt;"",SUMIFS(deployment!$H$2:$H$500, deployment!$D$2:$D$500,"="&amp;A479, deployment!$D$2:$D$500,"&lt;&gt;"&amp;""),"")</f>
        <v/>
      </c>
      <c r="J479" s="15" t="str">
        <f>IF(A479&lt;&gt;"",SUMIFS(deployment!$I$2:$I$500, deployment!$D$2:$D$500,"="&amp;A479, deployment!$D$2:$D$500,"&lt;&gt;"&amp;""),"")</f>
        <v/>
      </c>
      <c r="K479" s="43" t="str">
        <f>IF(A479&lt;&gt;"",SUMIFS(deployment!$J$2:$J$500, deployment!$D$2:$D$500,"="&amp;A479, deployment!$D$2:$D$500,"&lt;&gt;"&amp;""),"")</f>
        <v/>
      </c>
      <c r="L479" s="43" t="str">
        <f>IF(A479&lt;&gt;"",SUMIFS(deployment!$K$2:$K$500, deployment!$D$2:$D$500,"="&amp;A479, deployment!$D$2:$D$500,"&lt;&gt;"&amp;""),"")</f>
        <v/>
      </c>
      <c r="M479" s="43" t="str">
        <f>IF(A479&lt;&gt;"",SUMIFS(deployment!$L$2:$L$500, deployment!$D$2:$D$500,"="&amp;A479, deployment!$D$2:$D$500,"&lt;&gt;"&amp;""),"")</f>
        <v/>
      </c>
      <c r="N479" s="43" t="str">
        <f>IF(A479&lt;&gt;"",SUMIFS(deployment!$M$2:$M$500, deployment!$D$2:$D$500,"="&amp;A479, deployment!$D$2:$D$500,"&lt;&gt;"&amp;""),"")</f>
        <v/>
      </c>
      <c r="O479" s="63"/>
      <c r="P479" s="64" t="str">
        <f t="shared" si="77"/>
        <v/>
      </c>
      <c r="Q479" s="64" t="str">
        <f t="shared" si="78"/>
        <v/>
      </c>
      <c r="R479" s="11" t="str">
        <f t="shared" si="79"/>
        <v/>
      </c>
      <c r="S479" s="11" t="str">
        <f t="shared" si="80"/>
        <v/>
      </c>
      <c r="T479" s="11" t="str">
        <f t="shared" si="81"/>
        <v/>
      </c>
      <c r="U479" s="11" t="str">
        <f t="shared" si="82"/>
        <v/>
      </c>
      <c r="V479" s="11" t="str">
        <f t="shared" si="83"/>
        <v/>
      </c>
      <c r="W479" s="11" t="str">
        <f t="shared" si="84"/>
        <v/>
      </c>
      <c r="X479" s="65" t="str">
        <f t="shared" si="85"/>
        <v/>
      </c>
      <c r="Y479" s="66" t="str">
        <f t="shared" si="86"/>
        <v/>
      </c>
      <c r="Z479" s="67" t="str">
        <f t="shared" si="87"/>
        <v/>
      </c>
      <c r="AA479" s="68" t="str">
        <f>IF(A479&lt;&gt;"", _xlfn.XLOOKUP(A479, node!$C$2:$C$500, node!$J$2:$J$500)*D479/O479, "")</f>
        <v/>
      </c>
      <c r="AB479" s="69" t="str">
        <f>IF(A479&lt;&gt;"", _xlfn.XLOOKUP(A479, node!$C$2:$C$500, node!$K$2:$K$500)*D479/O479, "")</f>
        <v/>
      </c>
      <c r="AC479" s="72" t="str">
        <f>IF(A479&lt;&gt;"",SUMIFS(node!$L$2:$L$500, node!$C$2:$C$500,"="&amp;A479, deployment!$C$2:$C$500,"&lt;&gt;"&amp;""),"")</f>
        <v/>
      </c>
      <c r="AD479" s="72" t="str">
        <f>IF(A479&lt;&gt;"",SUMIFS(node!$M$2:$M$500, node!$C$2:$C$500,"="&amp;A479, deployment!$C$2:$C$500,"&lt;&gt;"&amp;""),"")</f>
        <v/>
      </c>
    </row>
    <row r="480" spans="1:30" ht="15.75" customHeight="1" x14ac:dyDescent="0.25">
      <c r="A480" s="58" t="str">
        <f>IF(ISNONTEXT(node_raw[[#This Row],[Column2]]), "", node_raw[[#This Row],[Column2]])</f>
        <v/>
      </c>
      <c r="B480" s="60" t="str">
        <f>IF(A480&lt;&gt;"", _xlfn.XLOOKUP(A480, node!$C$2:$C$500, node!$D$2:$D$500), "")</f>
        <v/>
      </c>
      <c r="C480" s="61" t="str">
        <f>IF(A480&lt;&gt;"", _xlfn.XLOOKUP(A480, node!$C$2:$C$500, node!$E$2:$E$500), "")</f>
        <v/>
      </c>
      <c r="D480" s="61" t="str">
        <f>IF(A480&lt;&gt;"",COUNTIFS(node!$C$2:$C$500,"="&amp;A480, node!$C$2:$C$500,"&lt;&gt;"&amp;""),"")</f>
        <v/>
      </c>
      <c r="E480" s="62" t="str">
        <f>IF(A480&lt;&gt;"",SUMIFS(node!$F$2:$F$500, node!$C$2:$C$500,"="&amp;A480, node!$C$2:$C$500,"&lt;&gt;"&amp;"")/(B480*D480),"")</f>
        <v/>
      </c>
      <c r="F480" s="77" t="str">
        <f>IF(A480&lt;&gt;"",SUMIFS(node!$H$2:$H$500, node!$C$2:$C$500,"="&amp;A480, node!$C$2:$C$500,"&lt;&gt;"&amp;"")/(C480*D480),"")</f>
        <v/>
      </c>
      <c r="G480" s="75" t="str">
        <f>IF(A480&lt;&gt;"",SUMIFS(deployment!$F$2:$F$500, deployment!$D$2:$D$500,"="&amp;A480, deployment!$D$2:$D$500,"&lt;&gt;"&amp;""),"")</f>
        <v/>
      </c>
      <c r="H480" s="12" t="str">
        <f>IF(A480&lt;&gt;"",SUMIFS(deployment!$G$2:$G$500, deployment!$D$2:$D$500,"="&amp;A480, deployment!$D$2:$D$500,"&lt;&gt;"&amp;""),"")</f>
        <v/>
      </c>
      <c r="I480" s="13" t="str">
        <f>IF(A480&lt;&gt;"",SUMIFS(deployment!$H$2:$H$500, deployment!$D$2:$D$500,"="&amp;A480, deployment!$D$2:$D$500,"&lt;&gt;"&amp;""),"")</f>
        <v/>
      </c>
      <c r="J480" s="15" t="str">
        <f>IF(A480&lt;&gt;"",SUMIFS(deployment!$I$2:$I$500, deployment!$D$2:$D$500,"="&amp;A480, deployment!$D$2:$D$500,"&lt;&gt;"&amp;""),"")</f>
        <v/>
      </c>
      <c r="K480" s="43" t="str">
        <f>IF(A480&lt;&gt;"",SUMIFS(deployment!$J$2:$J$500, deployment!$D$2:$D$500,"="&amp;A480, deployment!$D$2:$D$500,"&lt;&gt;"&amp;""),"")</f>
        <v/>
      </c>
      <c r="L480" s="43" t="str">
        <f>IF(A480&lt;&gt;"",SUMIFS(deployment!$K$2:$K$500, deployment!$D$2:$D$500,"="&amp;A480, deployment!$D$2:$D$500,"&lt;&gt;"&amp;""),"")</f>
        <v/>
      </c>
      <c r="M480" s="43" t="str">
        <f>IF(A480&lt;&gt;"",SUMIFS(deployment!$L$2:$L$500, deployment!$D$2:$D$500,"="&amp;A480, deployment!$D$2:$D$500,"&lt;&gt;"&amp;""),"")</f>
        <v/>
      </c>
      <c r="N480" s="43" t="str">
        <f>IF(A480&lt;&gt;"",SUMIFS(deployment!$M$2:$M$500, deployment!$D$2:$D$500,"="&amp;A480, deployment!$D$2:$D$500,"&lt;&gt;"&amp;""),"")</f>
        <v/>
      </c>
      <c r="O480" s="63"/>
      <c r="P480" s="64" t="str">
        <f t="shared" si="77"/>
        <v/>
      </c>
      <c r="Q480" s="64" t="str">
        <f t="shared" si="78"/>
        <v/>
      </c>
      <c r="R480" s="11" t="str">
        <f t="shared" si="79"/>
        <v/>
      </c>
      <c r="S480" s="11" t="str">
        <f t="shared" si="80"/>
        <v/>
      </c>
      <c r="T480" s="11" t="str">
        <f t="shared" si="81"/>
        <v/>
      </c>
      <c r="U480" s="11" t="str">
        <f t="shared" si="82"/>
        <v/>
      </c>
      <c r="V480" s="11" t="str">
        <f t="shared" si="83"/>
        <v/>
      </c>
      <c r="W480" s="11" t="str">
        <f t="shared" si="84"/>
        <v/>
      </c>
      <c r="X480" s="65" t="str">
        <f t="shared" si="85"/>
        <v/>
      </c>
      <c r="Y480" s="66" t="str">
        <f t="shared" si="86"/>
        <v/>
      </c>
      <c r="Z480" s="67" t="str">
        <f t="shared" si="87"/>
        <v/>
      </c>
      <c r="AA480" s="68" t="str">
        <f>IF(A480&lt;&gt;"", _xlfn.XLOOKUP(A480, node!$C$2:$C$500, node!$J$2:$J$500)*D480/O480, "")</f>
        <v/>
      </c>
      <c r="AB480" s="69" t="str">
        <f>IF(A480&lt;&gt;"", _xlfn.XLOOKUP(A480, node!$C$2:$C$500, node!$K$2:$K$500)*D480/O480, "")</f>
        <v/>
      </c>
      <c r="AC480" s="72" t="str">
        <f>IF(A480&lt;&gt;"",SUMIFS(node!$L$2:$L$500, node!$C$2:$C$500,"="&amp;A480, deployment!$C$2:$C$500,"&lt;&gt;"&amp;""),"")</f>
        <v/>
      </c>
      <c r="AD480" s="72" t="str">
        <f>IF(A480&lt;&gt;"",SUMIFS(node!$M$2:$M$500, node!$C$2:$C$500,"="&amp;A480, deployment!$C$2:$C$500,"&lt;&gt;"&amp;""),"")</f>
        <v/>
      </c>
    </row>
    <row r="481" spans="1:30" ht="15.75" customHeight="1" x14ac:dyDescent="0.25">
      <c r="A481" s="58" t="str">
        <f>IF(ISNONTEXT(node_raw[[#This Row],[Column2]]), "", node_raw[[#This Row],[Column2]])</f>
        <v/>
      </c>
      <c r="B481" s="60" t="str">
        <f>IF(A481&lt;&gt;"", _xlfn.XLOOKUP(A481, node!$C$2:$C$500, node!$D$2:$D$500), "")</f>
        <v/>
      </c>
      <c r="C481" s="61" t="str">
        <f>IF(A481&lt;&gt;"", _xlfn.XLOOKUP(A481, node!$C$2:$C$500, node!$E$2:$E$500), "")</f>
        <v/>
      </c>
      <c r="D481" s="61" t="str">
        <f>IF(A481&lt;&gt;"",COUNTIFS(node!$C$2:$C$500,"="&amp;A481, node!$C$2:$C$500,"&lt;&gt;"&amp;""),"")</f>
        <v/>
      </c>
      <c r="E481" s="62" t="str">
        <f>IF(A481&lt;&gt;"",SUMIFS(node!$F$2:$F$500, node!$C$2:$C$500,"="&amp;A481, node!$C$2:$C$500,"&lt;&gt;"&amp;"")/(B481*D481),"")</f>
        <v/>
      </c>
      <c r="F481" s="77" t="str">
        <f>IF(A481&lt;&gt;"",SUMIFS(node!$H$2:$H$500, node!$C$2:$C$500,"="&amp;A481, node!$C$2:$C$500,"&lt;&gt;"&amp;"")/(C481*D481),"")</f>
        <v/>
      </c>
      <c r="G481" s="75" t="str">
        <f>IF(A481&lt;&gt;"",SUMIFS(deployment!$F$2:$F$500, deployment!$D$2:$D$500,"="&amp;A481, deployment!$D$2:$D$500,"&lt;&gt;"&amp;""),"")</f>
        <v/>
      </c>
      <c r="H481" s="12" t="str">
        <f>IF(A481&lt;&gt;"",SUMIFS(deployment!$G$2:$G$500, deployment!$D$2:$D$500,"="&amp;A481, deployment!$D$2:$D$500,"&lt;&gt;"&amp;""),"")</f>
        <v/>
      </c>
      <c r="I481" s="13" t="str">
        <f>IF(A481&lt;&gt;"",SUMIFS(deployment!$H$2:$H$500, deployment!$D$2:$D$500,"="&amp;A481, deployment!$D$2:$D$500,"&lt;&gt;"&amp;""),"")</f>
        <v/>
      </c>
      <c r="J481" s="15" t="str">
        <f>IF(A481&lt;&gt;"",SUMIFS(deployment!$I$2:$I$500, deployment!$D$2:$D$500,"="&amp;A481, deployment!$D$2:$D$500,"&lt;&gt;"&amp;""),"")</f>
        <v/>
      </c>
      <c r="K481" s="43" t="str">
        <f>IF(A481&lt;&gt;"",SUMIFS(deployment!$J$2:$J$500, deployment!$D$2:$D$500,"="&amp;A481, deployment!$D$2:$D$500,"&lt;&gt;"&amp;""),"")</f>
        <v/>
      </c>
      <c r="L481" s="43" t="str">
        <f>IF(A481&lt;&gt;"",SUMIFS(deployment!$K$2:$K$500, deployment!$D$2:$D$500,"="&amp;A481, deployment!$D$2:$D$500,"&lt;&gt;"&amp;""),"")</f>
        <v/>
      </c>
      <c r="M481" s="43" t="str">
        <f>IF(A481&lt;&gt;"",SUMIFS(deployment!$L$2:$L$500, deployment!$D$2:$D$500,"="&amp;A481, deployment!$D$2:$D$500,"&lt;&gt;"&amp;""),"")</f>
        <v/>
      </c>
      <c r="N481" s="43" t="str">
        <f>IF(A481&lt;&gt;"",SUMIFS(deployment!$M$2:$M$500, deployment!$D$2:$D$500,"="&amp;A481, deployment!$D$2:$D$500,"&lt;&gt;"&amp;""),"")</f>
        <v/>
      </c>
      <c r="O481" s="63"/>
      <c r="P481" s="64" t="str">
        <f t="shared" si="77"/>
        <v/>
      </c>
      <c r="Q481" s="64" t="str">
        <f t="shared" si="78"/>
        <v/>
      </c>
      <c r="R481" s="11" t="str">
        <f t="shared" si="79"/>
        <v/>
      </c>
      <c r="S481" s="11" t="str">
        <f t="shared" si="80"/>
        <v/>
      </c>
      <c r="T481" s="11" t="str">
        <f t="shared" si="81"/>
        <v/>
      </c>
      <c r="U481" s="11" t="str">
        <f t="shared" si="82"/>
        <v/>
      </c>
      <c r="V481" s="11" t="str">
        <f t="shared" si="83"/>
        <v/>
      </c>
      <c r="W481" s="11" t="str">
        <f t="shared" si="84"/>
        <v/>
      </c>
      <c r="X481" s="65" t="str">
        <f t="shared" si="85"/>
        <v/>
      </c>
      <c r="Y481" s="66" t="str">
        <f t="shared" si="86"/>
        <v/>
      </c>
      <c r="Z481" s="67" t="str">
        <f t="shared" si="87"/>
        <v/>
      </c>
      <c r="AA481" s="68" t="str">
        <f>IF(A481&lt;&gt;"", _xlfn.XLOOKUP(A481, node!$C$2:$C$500, node!$J$2:$J$500)*D481/O481, "")</f>
        <v/>
      </c>
      <c r="AB481" s="69" t="str">
        <f>IF(A481&lt;&gt;"", _xlfn.XLOOKUP(A481, node!$C$2:$C$500, node!$K$2:$K$500)*D481/O481, "")</f>
        <v/>
      </c>
      <c r="AC481" s="72" t="str">
        <f>IF(A481&lt;&gt;"",SUMIFS(node!$L$2:$L$500, node!$C$2:$C$500,"="&amp;A481, deployment!$C$2:$C$500,"&lt;&gt;"&amp;""),"")</f>
        <v/>
      </c>
      <c r="AD481" s="72" t="str">
        <f>IF(A481&lt;&gt;"",SUMIFS(node!$M$2:$M$500, node!$C$2:$C$500,"="&amp;A481, deployment!$C$2:$C$500,"&lt;&gt;"&amp;""),"")</f>
        <v/>
      </c>
    </row>
    <row r="482" spans="1:30" ht="15.75" customHeight="1" x14ac:dyDescent="0.25">
      <c r="A482" s="58" t="str">
        <f>IF(ISNONTEXT(node_raw[[#This Row],[Column2]]), "", node_raw[[#This Row],[Column2]])</f>
        <v/>
      </c>
      <c r="B482" s="60" t="str">
        <f>IF(A482&lt;&gt;"", _xlfn.XLOOKUP(A482, node!$C$2:$C$500, node!$D$2:$D$500), "")</f>
        <v/>
      </c>
      <c r="C482" s="61" t="str">
        <f>IF(A482&lt;&gt;"", _xlfn.XLOOKUP(A482, node!$C$2:$C$500, node!$E$2:$E$500), "")</f>
        <v/>
      </c>
      <c r="D482" s="61" t="str">
        <f>IF(A482&lt;&gt;"",COUNTIFS(node!$C$2:$C$500,"="&amp;A482, node!$C$2:$C$500,"&lt;&gt;"&amp;""),"")</f>
        <v/>
      </c>
      <c r="E482" s="62" t="str">
        <f>IF(A482&lt;&gt;"",SUMIFS(node!$F$2:$F$500, node!$C$2:$C$500,"="&amp;A482, node!$C$2:$C$500,"&lt;&gt;"&amp;"")/(B482*D482),"")</f>
        <v/>
      </c>
      <c r="F482" s="77" t="str">
        <f>IF(A482&lt;&gt;"",SUMIFS(node!$H$2:$H$500, node!$C$2:$C$500,"="&amp;A482, node!$C$2:$C$500,"&lt;&gt;"&amp;"")/(C482*D482),"")</f>
        <v/>
      </c>
      <c r="G482" s="75" t="str">
        <f>IF(A482&lt;&gt;"",SUMIFS(deployment!$F$2:$F$500, deployment!$D$2:$D$500,"="&amp;A482, deployment!$D$2:$D$500,"&lt;&gt;"&amp;""),"")</f>
        <v/>
      </c>
      <c r="H482" s="12" t="str">
        <f>IF(A482&lt;&gt;"",SUMIFS(deployment!$G$2:$G$500, deployment!$D$2:$D$500,"="&amp;A482, deployment!$D$2:$D$500,"&lt;&gt;"&amp;""),"")</f>
        <v/>
      </c>
      <c r="I482" s="13" t="str">
        <f>IF(A482&lt;&gt;"",SUMIFS(deployment!$H$2:$H$500, deployment!$D$2:$D$500,"="&amp;A482, deployment!$D$2:$D$500,"&lt;&gt;"&amp;""),"")</f>
        <v/>
      </c>
      <c r="J482" s="15" t="str">
        <f>IF(A482&lt;&gt;"",SUMIFS(deployment!$I$2:$I$500, deployment!$D$2:$D$500,"="&amp;A482, deployment!$D$2:$D$500,"&lt;&gt;"&amp;""),"")</f>
        <v/>
      </c>
      <c r="K482" s="43" t="str">
        <f>IF(A482&lt;&gt;"",SUMIFS(deployment!$J$2:$J$500, deployment!$D$2:$D$500,"="&amp;A482, deployment!$D$2:$D$500,"&lt;&gt;"&amp;""),"")</f>
        <v/>
      </c>
      <c r="L482" s="43" t="str">
        <f>IF(A482&lt;&gt;"",SUMIFS(deployment!$K$2:$K$500, deployment!$D$2:$D$500,"="&amp;A482, deployment!$D$2:$D$500,"&lt;&gt;"&amp;""),"")</f>
        <v/>
      </c>
      <c r="M482" s="43" t="str">
        <f>IF(A482&lt;&gt;"",SUMIFS(deployment!$L$2:$L$500, deployment!$D$2:$D$500,"="&amp;A482, deployment!$D$2:$D$500,"&lt;&gt;"&amp;""),"")</f>
        <v/>
      </c>
      <c r="N482" s="43" t="str">
        <f>IF(A482&lt;&gt;"",SUMIFS(deployment!$M$2:$M$500, deployment!$D$2:$D$500,"="&amp;A482, deployment!$D$2:$D$500,"&lt;&gt;"&amp;""),"")</f>
        <v/>
      </c>
      <c r="O482" s="63"/>
      <c r="P482" s="64" t="str">
        <f t="shared" si="77"/>
        <v/>
      </c>
      <c r="Q482" s="64" t="str">
        <f t="shared" si="78"/>
        <v/>
      </c>
      <c r="R482" s="11" t="str">
        <f t="shared" si="79"/>
        <v/>
      </c>
      <c r="S482" s="11" t="str">
        <f t="shared" si="80"/>
        <v/>
      </c>
      <c r="T482" s="11" t="str">
        <f t="shared" si="81"/>
        <v/>
      </c>
      <c r="U482" s="11" t="str">
        <f t="shared" si="82"/>
        <v/>
      </c>
      <c r="V482" s="11" t="str">
        <f t="shared" si="83"/>
        <v/>
      </c>
      <c r="W482" s="11" t="str">
        <f t="shared" si="84"/>
        <v/>
      </c>
      <c r="X482" s="65" t="str">
        <f t="shared" si="85"/>
        <v/>
      </c>
      <c r="Y482" s="66" t="str">
        <f t="shared" si="86"/>
        <v/>
      </c>
      <c r="Z482" s="67" t="str">
        <f t="shared" si="87"/>
        <v/>
      </c>
      <c r="AA482" s="68" t="str">
        <f>IF(A482&lt;&gt;"", _xlfn.XLOOKUP(A482, node!$C$2:$C$500, node!$J$2:$J$500)*D482/O482, "")</f>
        <v/>
      </c>
      <c r="AB482" s="69" t="str">
        <f>IF(A482&lt;&gt;"", _xlfn.XLOOKUP(A482, node!$C$2:$C$500, node!$K$2:$K$500)*D482/O482, "")</f>
        <v/>
      </c>
      <c r="AC482" s="72" t="str">
        <f>IF(A482&lt;&gt;"",SUMIFS(node!$L$2:$L$500, node!$C$2:$C$500,"="&amp;A482, deployment!$C$2:$C$500,"&lt;&gt;"&amp;""),"")</f>
        <v/>
      </c>
      <c r="AD482" s="72" t="str">
        <f>IF(A482&lt;&gt;"",SUMIFS(node!$M$2:$M$500, node!$C$2:$C$500,"="&amp;A482, deployment!$C$2:$C$500,"&lt;&gt;"&amp;""),"")</f>
        <v/>
      </c>
    </row>
    <row r="483" spans="1:30" ht="15.75" customHeight="1" x14ac:dyDescent="0.25">
      <c r="A483" s="58" t="str">
        <f>IF(ISNONTEXT(node_raw[[#This Row],[Column2]]), "", node_raw[[#This Row],[Column2]])</f>
        <v/>
      </c>
      <c r="B483" s="60" t="str">
        <f>IF(A483&lt;&gt;"", _xlfn.XLOOKUP(A483, node!$C$2:$C$500, node!$D$2:$D$500), "")</f>
        <v/>
      </c>
      <c r="C483" s="61" t="str">
        <f>IF(A483&lt;&gt;"", _xlfn.XLOOKUP(A483, node!$C$2:$C$500, node!$E$2:$E$500), "")</f>
        <v/>
      </c>
      <c r="D483" s="61" t="str">
        <f>IF(A483&lt;&gt;"",COUNTIFS(node!$C$2:$C$500,"="&amp;A483, node!$C$2:$C$500,"&lt;&gt;"&amp;""),"")</f>
        <v/>
      </c>
      <c r="E483" s="62" t="str">
        <f>IF(A483&lt;&gt;"",SUMIFS(node!$F$2:$F$500, node!$C$2:$C$500,"="&amp;A483, node!$C$2:$C$500,"&lt;&gt;"&amp;"")/(B483*D483),"")</f>
        <v/>
      </c>
      <c r="F483" s="77" t="str">
        <f>IF(A483&lt;&gt;"",SUMIFS(node!$H$2:$H$500, node!$C$2:$C$500,"="&amp;A483, node!$C$2:$C$500,"&lt;&gt;"&amp;"")/(C483*D483),"")</f>
        <v/>
      </c>
      <c r="G483" s="75" t="str">
        <f>IF(A483&lt;&gt;"",SUMIFS(deployment!$F$2:$F$500, deployment!$D$2:$D$500,"="&amp;A483, deployment!$D$2:$D$500,"&lt;&gt;"&amp;""),"")</f>
        <v/>
      </c>
      <c r="H483" s="12" t="str">
        <f>IF(A483&lt;&gt;"",SUMIFS(deployment!$G$2:$G$500, deployment!$D$2:$D$500,"="&amp;A483, deployment!$D$2:$D$500,"&lt;&gt;"&amp;""),"")</f>
        <v/>
      </c>
      <c r="I483" s="13" t="str">
        <f>IF(A483&lt;&gt;"",SUMIFS(deployment!$H$2:$H$500, deployment!$D$2:$D$500,"="&amp;A483, deployment!$D$2:$D$500,"&lt;&gt;"&amp;""),"")</f>
        <v/>
      </c>
      <c r="J483" s="15" t="str">
        <f>IF(A483&lt;&gt;"",SUMIFS(deployment!$I$2:$I$500, deployment!$D$2:$D$500,"="&amp;A483, deployment!$D$2:$D$500,"&lt;&gt;"&amp;""),"")</f>
        <v/>
      </c>
      <c r="K483" s="43" t="str">
        <f>IF(A483&lt;&gt;"",SUMIFS(deployment!$J$2:$J$500, deployment!$D$2:$D$500,"="&amp;A483, deployment!$D$2:$D$500,"&lt;&gt;"&amp;""),"")</f>
        <v/>
      </c>
      <c r="L483" s="43" t="str">
        <f>IF(A483&lt;&gt;"",SUMIFS(deployment!$K$2:$K$500, deployment!$D$2:$D$500,"="&amp;A483, deployment!$D$2:$D$500,"&lt;&gt;"&amp;""),"")</f>
        <v/>
      </c>
      <c r="M483" s="43" t="str">
        <f>IF(A483&lt;&gt;"",SUMIFS(deployment!$L$2:$L$500, deployment!$D$2:$D$500,"="&amp;A483, deployment!$D$2:$D$500,"&lt;&gt;"&amp;""),"")</f>
        <v/>
      </c>
      <c r="N483" s="43" t="str">
        <f>IF(A483&lt;&gt;"",SUMIFS(deployment!$M$2:$M$500, deployment!$D$2:$D$500,"="&amp;A483, deployment!$D$2:$D$500,"&lt;&gt;"&amp;""),"")</f>
        <v/>
      </c>
      <c r="O483" s="63"/>
      <c r="P483" s="64" t="str">
        <f t="shared" si="77"/>
        <v/>
      </c>
      <c r="Q483" s="64" t="str">
        <f t="shared" si="78"/>
        <v/>
      </c>
      <c r="R483" s="11" t="str">
        <f t="shared" si="79"/>
        <v/>
      </c>
      <c r="S483" s="11" t="str">
        <f t="shared" si="80"/>
        <v/>
      </c>
      <c r="T483" s="11" t="str">
        <f t="shared" si="81"/>
        <v/>
      </c>
      <c r="U483" s="11" t="str">
        <f t="shared" si="82"/>
        <v/>
      </c>
      <c r="V483" s="11" t="str">
        <f t="shared" si="83"/>
        <v/>
      </c>
      <c r="W483" s="11" t="str">
        <f t="shared" si="84"/>
        <v/>
      </c>
      <c r="X483" s="65" t="str">
        <f t="shared" si="85"/>
        <v/>
      </c>
      <c r="Y483" s="66" t="str">
        <f t="shared" si="86"/>
        <v/>
      </c>
      <c r="Z483" s="67" t="str">
        <f t="shared" si="87"/>
        <v/>
      </c>
      <c r="AA483" s="68" t="str">
        <f>IF(A483&lt;&gt;"", _xlfn.XLOOKUP(A483, node!$C$2:$C$500, node!$J$2:$J$500)*D483/O483, "")</f>
        <v/>
      </c>
      <c r="AB483" s="69" t="str">
        <f>IF(A483&lt;&gt;"", _xlfn.XLOOKUP(A483, node!$C$2:$C$500, node!$K$2:$K$500)*D483/O483, "")</f>
        <v/>
      </c>
      <c r="AC483" s="72" t="str">
        <f>IF(A483&lt;&gt;"",SUMIFS(node!$L$2:$L$500, node!$C$2:$C$500,"="&amp;A483, deployment!$C$2:$C$500,"&lt;&gt;"&amp;""),"")</f>
        <v/>
      </c>
      <c r="AD483" s="72" t="str">
        <f>IF(A483&lt;&gt;"",SUMIFS(node!$M$2:$M$500, node!$C$2:$C$500,"="&amp;A483, deployment!$C$2:$C$500,"&lt;&gt;"&amp;""),"")</f>
        <v/>
      </c>
    </row>
    <row r="484" spans="1:30" ht="15.75" customHeight="1" x14ac:dyDescent="0.25">
      <c r="A484" s="58" t="str">
        <f>IF(ISNONTEXT(node_raw[[#This Row],[Column2]]), "", node_raw[[#This Row],[Column2]])</f>
        <v/>
      </c>
      <c r="B484" s="60" t="str">
        <f>IF(A484&lt;&gt;"", _xlfn.XLOOKUP(A484, node!$C$2:$C$500, node!$D$2:$D$500), "")</f>
        <v/>
      </c>
      <c r="C484" s="61" t="str">
        <f>IF(A484&lt;&gt;"", _xlfn.XLOOKUP(A484, node!$C$2:$C$500, node!$E$2:$E$500), "")</f>
        <v/>
      </c>
      <c r="D484" s="61" t="str">
        <f>IF(A484&lt;&gt;"",COUNTIFS(node!$C$2:$C$500,"="&amp;A484, node!$C$2:$C$500,"&lt;&gt;"&amp;""),"")</f>
        <v/>
      </c>
      <c r="E484" s="62" t="str">
        <f>IF(A484&lt;&gt;"",SUMIFS(node!$F$2:$F$500, node!$C$2:$C$500,"="&amp;A484, node!$C$2:$C$500,"&lt;&gt;"&amp;"")/(B484*D484),"")</f>
        <v/>
      </c>
      <c r="F484" s="77" t="str">
        <f>IF(A484&lt;&gt;"",SUMIFS(node!$H$2:$H$500, node!$C$2:$C$500,"="&amp;A484, node!$C$2:$C$500,"&lt;&gt;"&amp;"")/(C484*D484),"")</f>
        <v/>
      </c>
      <c r="G484" s="75" t="str">
        <f>IF(A484&lt;&gt;"",SUMIFS(deployment!$F$2:$F$500, deployment!$D$2:$D$500,"="&amp;A484, deployment!$D$2:$D$500,"&lt;&gt;"&amp;""),"")</f>
        <v/>
      </c>
      <c r="H484" s="12" t="str">
        <f>IF(A484&lt;&gt;"",SUMIFS(deployment!$G$2:$G$500, deployment!$D$2:$D$500,"="&amp;A484, deployment!$D$2:$D$500,"&lt;&gt;"&amp;""),"")</f>
        <v/>
      </c>
      <c r="I484" s="13" t="str">
        <f>IF(A484&lt;&gt;"",SUMIFS(deployment!$H$2:$H$500, deployment!$D$2:$D$500,"="&amp;A484, deployment!$D$2:$D$500,"&lt;&gt;"&amp;""),"")</f>
        <v/>
      </c>
      <c r="J484" s="15" t="str">
        <f>IF(A484&lt;&gt;"",SUMIFS(deployment!$I$2:$I$500, deployment!$D$2:$D$500,"="&amp;A484, deployment!$D$2:$D$500,"&lt;&gt;"&amp;""),"")</f>
        <v/>
      </c>
      <c r="K484" s="43" t="str">
        <f>IF(A484&lt;&gt;"",SUMIFS(deployment!$J$2:$J$500, deployment!$D$2:$D$500,"="&amp;A484, deployment!$D$2:$D$500,"&lt;&gt;"&amp;""),"")</f>
        <v/>
      </c>
      <c r="L484" s="43" t="str">
        <f>IF(A484&lt;&gt;"",SUMIFS(deployment!$K$2:$K$500, deployment!$D$2:$D$500,"="&amp;A484, deployment!$D$2:$D$500,"&lt;&gt;"&amp;""),"")</f>
        <v/>
      </c>
      <c r="M484" s="43" t="str">
        <f>IF(A484&lt;&gt;"",SUMIFS(deployment!$L$2:$L$500, deployment!$D$2:$D$500,"="&amp;A484, deployment!$D$2:$D$500,"&lt;&gt;"&amp;""),"")</f>
        <v/>
      </c>
      <c r="N484" s="43" t="str">
        <f>IF(A484&lt;&gt;"",SUMIFS(deployment!$M$2:$M$500, deployment!$D$2:$D$500,"="&amp;A484, deployment!$D$2:$D$500,"&lt;&gt;"&amp;""),"")</f>
        <v/>
      </c>
      <c r="O484" s="63"/>
      <c r="P484" s="64" t="str">
        <f t="shared" si="77"/>
        <v/>
      </c>
      <c r="Q484" s="64" t="str">
        <f t="shared" si="78"/>
        <v/>
      </c>
      <c r="R484" s="11" t="str">
        <f t="shared" si="79"/>
        <v/>
      </c>
      <c r="S484" s="11" t="str">
        <f t="shared" si="80"/>
        <v/>
      </c>
      <c r="T484" s="11" t="str">
        <f t="shared" si="81"/>
        <v/>
      </c>
      <c r="U484" s="11" t="str">
        <f t="shared" si="82"/>
        <v/>
      </c>
      <c r="V484" s="11" t="str">
        <f t="shared" si="83"/>
        <v/>
      </c>
      <c r="W484" s="11" t="str">
        <f t="shared" si="84"/>
        <v/>
      </c>
      <c r="X484" s="65" t="str">
        <f t="shared" si="85"/>
        <v/>
      </c>
      <c r="Y484" s="66" t="str">
        <f t="shared" si="86"/>
        <v/>
      </c>
      <c r="Z484" s="67" t="str">
        <f t="shared" si="87"/>
        <v/>
      </c>
      <c r="AA484" s="68" t="str">
        <f>IF(A484&lt;&gt;"", _xlfn.XLOOKUP(A484, node!$C$2:$C$500, node!$J$2:$J$500)*D484/O484, "")</f>
        <v/>
      </c>
      <c r="AB484" s="69" t="str">
        <f>IF(A484&lt;&gt;"", _xlfn.XLOOKUP(A484, node!$C$2:$C$500, node!$K$2:$K$500)*D484/O484, "")</f>
        <v/>
      </c>
      <c r="AC484" s="72" t="str">
        <f>IF(A484&lt;&gt;"",SUMIFS(node!$L$2:$L$500, node!$C$2:$C$500,"="&amp;A484, deployment!$C$2:$C$500,"&lt;&gt;"&amp;""),"")</f>
        <v/>
      </c>
      <c r="AD484" s="72" t="str">
        <f>IF(A484&lt;&gt;"",SUMIFS(node!$M$2:$M$500, node!$C$2:$C$500,"="&amp;A484, deployment!$C$2:$C$500,"&lt;&gt;"&amp;""),"")</f>
        <v/>
      </c>
    </row>
    <row r="485" spans="1:30" ht="15.75" customHeight="1" x14ac:dyDescent="0.25">
      <c r="A485" s="58" t="str">
        <f>IF(ISNONTEXT(node_raw[[#This Row],[Column2]]), "", node_raw[[#This Row],[Column2]])</f>
        <v/>
      </c>
      <c r="B485" s="60" t="str">
        <f>IF(A485&lt;&gt;"", _xlfn.XLOOKUP(A485, node!$C$2:$C$500, node!$D$2:$D$500), "")</f>
        <v/>
      </c>
      <c r="C485" s="61" t="str">
        <f>IF(A485&lt;&gt;"", _xlfn.XLOOKUP(A485, node!$C$2:$C$500, node!$E$2:$E$500), "")</f>
        <v/>
      </c>
      <c r="D485" s="61" t="str">
        <f>IF(A485&lt;&gt;"",COUNTIFS(node!$C$2:$C$500,"="&amp;A485, node!$C$2:$C$500,"&lt;&gt;"&amp;""),"")</f>
        <v/>
      </c>
      <c r="E485" s="62" t="str">
        <f>IF(A485&lt;&gt;"",SUMIFS(node!$F$2:$F$500, node!$C$2:$C$500,"="&amp;A485, node!$C$2:$C$500,"&lt;&gt;"&amp;"")/(B485*D485),"")</f>
        <v/>
      </c>
      <c r="F485" s="77" t="str">
        <f>IF(A485&lt;&gt;"",SUMIFS(node!$H$2:$H$500, node!$C$2:$C$500,"="&amp;A485, node!$C$2:$C$500,"&lt;&gt;"&amp;"")/(C485*D485),"")</f>
        <v/>
      </c>
      <c r="G485" s="75" t="str">
        <f>IF(A485&lt;&gt;"",SUMIFS(deployment!$F$2:$F$500, deployment!$D$2:$D$500,"="&amp;A485, deployment!$D$2:$D$500,"&lt;&gt;"&amp;""),"")</f>
        <v/>
      </c>
      <c r="H485" s="12" t="str">
        <f>IF(A485&lt;&gt;"",SUMIFS(deployment!$G$2:$G$500, deployment!$D$2:$D$500,"="&amp;A485, deployment!$D$2:$D$500,"&lt;&gt;"&amp;""),"")</f>
        <v/>
      </c>
      <c r="I485" s="13" t="str">
        <f>IF(A485&lt;&gt;"",SUMIFS(deployment!$H$2:$H$500, deployment!$D$2:$D$500,"="&amp;A485, deployment!$D$2:$D$500,"&lt;&gt;"&amp;""),"")</f>
        <v/>
      </c>
      <c r="J485" s="15" t="str">
        <f>IF(A485&lt;&gt;"",SUMIFS(deployment!$I$2:$I$500, deployment!$D$2:$D$500,"="&amp;A485, deployment!$D$2:$D$500,"&lt;&gt;"&amp;""),"")</f>
        <v/>
      </c>
      <c r="K485" s="43" t="str">
        <f>IF(A485&lt;&gt;"",SUMIFS(deployment!$J$2:$J$500, deployment!$D$2:$D$500,"="&amp;A485, deployment!$D$2:$D$500,"&lt;&gt;"&amp;""),"")</f>
        <v/>
      </c>
      <c r="L485" s="43" t="str">
        <f>IF(A485&lt;&gt;"",SUMIFS(deployment!$K$2:$K$500, deployment!$D$2:$D$500,"="&amp;A485, deployment!$D$2:$D$500,"&lt;&gt;"&amp;""),"")</f>
        <v/>
      </c>
      <c r="M485" s="43" t="str">
        <f>IF(A485&lt;&gt;"",SUMIFS(deployment!$L$2:$L$500, deployment!$D$2:$D$500,"="&amp;A485, deployment!$D$2:$D$500,"&lt;&gt;"&amp;""),"")</f>
        <v/>
      </c>
      <c r="N485" s="43" t="str">
        <f>IF(A485&lt;&gt;"",SUMIFS(deployment!$M$2:$M$500, deployment!$D$2:$D$500,"="&amp;A485, deployment!$D$2:$D$500,"&lt;&gt;"&amp;""),"")</f>
        <v/>
      </c>
      <c r="O485" s="63"/>
      <c r="P485" s="64" t="str">
        <f t="shared" si="77"/>
        <v/>
      </c>
      <c r="Q485" s="64" t="str">
        <f t="shared" si="78"/>
        <v/>
      </c>
      <c r="R485" s="11" t="str">
        <f t="shared" si="79"/>
        <v/>
      </c>
      <c r="S485" s="11" t="str">
        <f t="shared" si="80"/>
        <v/>
      </c>
      <c r="T485" s="11" t="str">
        <f t="shared" si="81"/>
        <v/>
      </c>
      <c r="U485" s="11" t="str">
        <f t="shared" si="82"/>
        <v/>
      </c>
      <c r="V485" s="11" t="str">
        <f t="shared" si="83"/>
        <v/>
      </c>
      <c r="W485" s="11" t="str">
        <f t="shared" si="84"/>
        <v/>
      </c>
      <c r="X485" s="65" t="str">
        <f t="shared" si="85"/>
        <v/>
      </c>
      <c r="Y485" s="66" t="str">
        <f t="shared" si="86"/>
        <v/>
      </c>
      <c r="Z485" s="67" t="str">
        <f t="shared" si="87"/>
        <v/>
      </c>
      <c r="AA485" s="68" t="str">
        <f>IF(A485&lt;&gt;"", _xlfn.XLOOKUP(A485, node!$C$2:$C$500, node!$J$2:$J$500)*D485/O485, "")</f>
        <v/>
      </c>
      <c r="AB485" s="69" t="str">
        <f>IF(A485&lt;&gt;"", _xlfn.XLOOKUP(A485, node!$C$2:$C$500, node!$K$2:$K$500)*D485/O485, "")</f>
        <v/>
      </c>
      <c r="AC485" s="72" t="str">
        <f>IF(A485&lt;&gt;"",SUMIFS(node!$L$2:$L$500, node!$C$2:$C$500,"="&amp;A485, deployment!$C$2:$C$500,"&lt;&gt;"&amp;""),"")</f>
        <v/>
      </c>
      <c r="AD485" s="72" t="str">
        <f>IF(A485&lt;&gt;"",SUMIFS(node!$M$2:$M$500, node!$C$2:$C$500,"="&amp;A485, deployment!$C$2:$C$500,"&lt;&gt;"&amp;""),"")</f>
        <v/>
      </c>
    </row>
    <row r="486" spans="1:30" ht="15.75" customHeight="1" x14ac:dyDescent="0.25">
      <c r="A486" s="58" t="str">
        <f>IF(ISNONTEXT(node_raw[[#This Row],[Column2]]), "", node_raw[[#This Row],[Column2]])</f>
        <v/>
      </c>
      <c r="B486" s="60" t="str">
        <f>IF(A486&lt;&gt;"", _xlfn.XLOOKUP(A486, node!$C$2:$C$500, node!$D$2:$D$500), "")</f>
        <v/>
      </c>
      <c r="C486" s="61" t="str">
        <f>IF(A486&lt;&gt;"", _xlfn.XLOOKUP(A486, node!$C$2:$C$500, node!$E$2:$E$500), "")</f>
        <v/>
      </c>
      <c r="D486" s="61" t="str">
        <f>IF(A486&lt;&gt;"",COUNTIFS(node!$C$2:$C$500,"="&amp;A486, node!$C$2:$C$500,"&lt;&gt;"&amp;""),"")</f>
        <v/>
      </c>
      <c r="E486" s="62" t="str">
        <f>IF(A486&lt;&gt;"",SUMIFS(node!$F$2:$F$500, node!$C$2:$C$500,"="&amp;A486, node!$C$2:$C$500,"&lt;&gt;"&amp;"")/(B486*D486),"")</f>
        <v/>
      </c>
      <c r="F486" s="77" t="str">
        <f>IF(A486&lt;&gt;"",SUMIFS(node!$H$2:$H$500, node!$C$2:$C$500,"="&amp;A486, node!$C$2:$C$500,"&lt;&gt;"&amp;"")/(C486*D486),"")</f>
        <v/>
      </c>
      <c r="G486" s="75" t="str">
        <f>IF(A486&lt;&gt;"",SUMIFS(deployment!$F$2:$F$500, deployment!$D$2:$D$500,"="&amp;A486, deployment!$D$2:$D$500,"&lt;&gt;"&amp;""),"")</f>
        <v/>
      </c>
      <c r="H486" s="12" t="str">
        <f>IF(A486&lt;&gt;"",SUMIFS(deployment!$G$2:$G$500, deployment!$D$2:$D$500,"="&amp;A486, deployment!$D$2:$D$500,"&lt;&gt;"&amp;""),"")</f>
        <v/>
      </c>
      <c r="I486" s="13" t="str">
        <f>IF(A486&lt;&gt;"",SUMIFS(deployment!$H$2:$H$500, deployment!$D$2:$D$500,"="&amp;A486, deployment!$D$2:$D$500,"&lt;&gt;"&amp;""),"")</f>
        <v/>
      </c>
      <c r="J486" s="15" t="str">
        <f>IF(A486&lt;&gt;"",SUMIFS(deployment!$I$2:$I$500, deployment!$D$2:$D$500,"="&amp;A486, deployment!$D$2:$D$500,"&lt;&gt;"&amp;""),"")</f>
        <v/>
      </c>
      <c r="K486" s="43" t="str">
        <f>IF(A486&lt;&gt;"",SUMIFS(deployment!$J$2:$J$500, deployment!$D$2:$D$500,"="&amp;A486, deployment!$D$2:$D$500,"&lt;&gt;"&amp;""),"")</f>
        <v/>
      </c>
      <c r="L486" s="43" t="str">
        <f>IF(A486&lt;&gt;"",SUMIFS(deployment!$K$2:$K$500, deployment!$D$2:$D$500,"="&amp;A486, deployment!$D$2:$D$500,"&lt;&gt;"&amp;""),"")</f>
        <v/>
      </c>
      <c r="M486" s="43" t="str">
        <f>IF(A486&lt;&gt;"",SUMIFS(deployment!$L$2:$L$500, deployment!$D$2:$D$500,"="&amp;A486, deployment!$D$2:$D$500,"&lt;&gt;"&amp;""),"")</f>
        <v/>
      </c>
      <c r="N486" s="43" t="str">
        <f>IF(A486&lt;&gt;"",SUMIFS(deployment!$M$2:$M$500, deployment!$D$2:$D$500,"="&amp;A486, deployment!$D$2:$D$500,"&lt;&gt;"&amp;""),"")</f>
        <v/>
      </c>
      <c r="O486" s="63"/>
      <c r="P486" s="64" t="str">
        <f t="shared" si="77"/>
        <v/>
      </c>
      <c r="Q486" s="64" t="str">
        <f t="shared" si="78"/>
        <v/>
      </c>
      <c r="R486" s="11" t="str">
        <f t="shared" si="79"/>
        <v/>
      </c>
      <c r="S486" s="11" t="str">
        <f t="shared" si="80"/>
        <v/>
      </c>
      <c r="T486" s="11" t="str">
        <f t="shared" si="81"/>
        <v/>
      </c>
      <c r="U486" s="11" t="str">
        <f t="shared" si="82"/>
        <v/>
      </c>
      <c r="V486" s="11" t="str">
        <f t="shared" si="83"/>
        <v/>
      </c>
      <c r="W486" s="11" t="str">
        <f t="shared" si="84"/>
        <v/>
      </c>
      <c r="X486" s="65" t="str">
        <f t="shared" si="85"/>
        <v/>
      </c>
      <c r="Y486" s="66" t="str">
        <f t="shared" si="86"/>
        <v/>
      </c>
      <c r="Z486" s="67" t="str">
        <f t="shared" si="87"/>
        <v/>
      </c>
      <c r="AA486" s="68" t="str">
        <f>IF(A486&lt;&gt;"", _xlfn.XLOOKUP(A486, node!$C$2:$C$500, node!$J$2:$J$500)*D486/O486, "")</f>
        <v/>
      </c>
      <c r="AB486" s="69" t="str">
        <f>IF(A486&lt;&gt;"", _xlfn.XLOOKUP(A486, node!$C$2:$C$500, node!$K$2:$K$500)*D486/O486, "")</f>
        <v/>
      </c>
      <c r="AC486" s="72" t="str">
        <f>IF(A486&lt;&gt;"",SUMIFS(node!$L$2:$L$500, node!$C$2:$C$500,"="&amp;A486, deployment!$C$2:$C$500,"&lt;&gt;"&amp;""),"")</f>
        <v/>
      </c>
      <c r="AD486" s="72" t="str">
        <f>IF(A486&lt;&gt;"",SUMIFS(node!$M$2:$M$500, node!$C$2:$C$500,"="&amp;A486, deployment!$C$2:$C$500,"&lt;&gt;"&amp;""),"")</f>
        <v/>
      </c>
    </row>
    <row r="487" spans="1:30" ht="15.75" customHeight="1" x14ac:dyDescent="0.25">
      <c r="A487" s="58" t="str">
        <f>IF(ISNONTEXT(node_raw[[#This Row],[Column2]]), "", node_raw[[#This Row],[Column2]])</f>
        <v/>
      </c>
      <c r="B487" s="60" t="str">
        <f>IF(A487&lt;&gt;"", _xlfn.XLOOKUP(A487, node!$C$2:$C$500, node!$D$2:$D$500), "")</f>
        <v/>
      </c>
      <c r="C487" s="61" t="str">
        <f>IF(A487&lt;&gt;"", _xlfn.XLOOKUP(A487, node!$C$2:$C$500, node!$E$2:$E$500), "")</f>
        <v/>
      </c>
      <c r="D487" s="61" t="str">
        <f>IF(A487&lt;&gt;"",COUNTIFS(node!$C$2:$C$500,"="&amp;A487, node!$C$2:$C$500,"&lt;&gt;"&amp;""),"")</f>
        <v/>
      </c>
      <c r="E487" s="62" t="str">
        <f>IF(A487&lt;&gt;"",SUMIFS(node!$F$2:$F$500, node!$C$2:$C$500,"="&amp;A487, node!$C$2:$C$500,"&lt;&gt;"&amp;"")/(B487*D487),"")</f>
        <v/>
      </c>
      <c r="F487" s="77" t="str">
        <f>IF(A487&lt;&gt;"",SUMIFS(node!$H$2:$H$500, node!$C$2:$C$500,"="&amp;A487, node!$C$2:$C$500,"&lt;&gt;"&amp;"")/(C487*D487),"")</f>
        <v/>
      </c>
      <c r="G487" s="75" t="str">
        <f>IF(A487&lt;&gt;"",SUMIFS(deployment!$F$2:$F$500, deployment!$D$2:$D$500,"="&amp;A487, deployment!$D$2:$D$500,"&lt;&gt;"&amp;""),"")</f>
        <v/>
      </c>
      <c r="H487" s="12" t="str">
        <f>IF(A487&lt;&gt;"",SUMIFS(deployment!$G$2:$G$500, deployment!$D$2:$D$500,"="&amp;A487, deployment!$D$2:$D$500,"&lt;&gt;"&amp;""),"")</f>
        <v/>
      </c>
      <c r="I487" s="13" t="str">
        <f>IF(A487&lt;&gt;"",SUMIFS(deployment!$H$2:$H$500, deployment!$D$2:$D$500,"="&amp;A487, deployment!$D$2:$D$500,"&lt;&gt;"&amp;""),"")</f>
        <v/>
      </c>
      <c r="J487" s="15" t="str">
        <f>IF(A487&lt;&gt;"",SUMIFS(deployment!$I$2:$I$500, deployment!$D$2:$D$500,"="&amp;A487, deployment!$D$2:$D$500,"&lt;&gt;"&amp;""),"")</f>
        <v/>
      </c>
      <c r="K487" s="43" t="str">
        <f>IF(A487&lt;&gt;"",SUMIFS(deployment!$J$2:$J$500, deployment!$D$2:$D$500,"="&amp;A487, deployment!$D$2:$D$500,"&lt;&gt;"&amp;""),"")</f>
        <v/>
      </c>
      <c r="L487" s="43" t="str">
        <f>IF(A487&lt;&gt;"",SUMIFS(deployment!$K$2:$K$500, deployment!$D$2:$D$500,"="&amp;A487, deployment!$D$2:$D$500,"&lt;&gt;"&amp;""),"")</f>
        <v/>
      </c>
      <c r="M487" s="43" t="str">
        <f>IF(A487&lt;&gt;"",SUMIFS(deployment!$L$2:$L$500, deployment!$D$2:$D$500,"="&amp;A487, deployment!$D$2:$D$500,"&lt;&gt;"&amp;""),"")</f>
        <v/>
      </c>
      <c r="N487" s="43" t="str">
        <f>IF(A487&lt;&gt;"",SUMIFS(deployment!$M$2:$M$500, deployment!$D$2:$D$500,"="&amp;A487, deployment!$D$2:$D$500,"&lt;&gt;"&amp;""),"")</f>
        <v/>
      </c>
      <c r="O487" s="63"/>
      <c r="P487" s="64" t="str">
        <f t="shared" si="77"/>
        <v/>
      </c>
      <c r="Q487" s="64" t="str">
        <f t="shared" si="78"/>
        <v/>
      </c>
      <c r="R487" s="11" t="str">
        <f t="shared" si="79"/>
        <v/>
      </c>
      <c r="S487" s="11" t="str">
        <f t="shared" si="80"/>
        <v/>
      </c>
      <c r="T487" s="11" t="str">
        <f t="shared" si="81"/>
        <v/>
      </c>
      <c r="U487" s="11" t="str">
        <f t="shared" si="82"/>
        <v/>
      </c>
      <c r="V487" s="11" t="str">
        <f t="shared" si="83"/>
        <v/>
      </c>
      <c r="W487" s="11" t="str">
        <f t="shared" si="84"/>
        <v/>
      </c>
      <c r="X487" s="65" t="str">
        <f t="shared" si="85"/>
        <v/>
      </c>
      <c r="Y487" s="66" t="str">
        <f t="shared" si="86"/>
        <v/>
      </c>
      <c r="Z487" s="67" t="str">
        <f t="shared" si="87"/>
        <v/>
      </c>
      <c r="AA487" s="68" t="str">
        <f>IF(A487&lt;&gt;"", _xlfn.XLOOKUP(A487, node!$C$2:$C$500, node!$J$2:$J$500)*D487/O487, "")</f>
        <v/>
      </c>
      <c r="AB487" s="69" t="str">
        <f>IF(A487&lt;&gt;"", _xlfn.XLOOKUP(A487, node!$C$2:$C$500, node!$K$2:$K$500)*D487/O487, "")</f>
        <v/>
      </c>
      <c r="AC487" s="72" t="str">
        <f>IF(A487&lt;&gt;"",SUMIFS(node!$L$2:$L$500, node!$C$2:$C$500,"="&amp;A487, deployment!$C$2:$C$500,"&lt;&gt;"&amp;""),"")</f>
        <v/>
      </c>
      <c r="AD487" s="72" t="str">
        <f>IF(A487&lt;&gt;"",SUMIFS(node!$M$2:$M$500, node!$C$2:$C$500,"="&amp;A487, deployment!$C$2:$C$500,"&lt;&gt;"&amp;""),"")</f>
        <v/>
      </c>
    </row>
    <row r="488" spans="1:30" ht="15.75" customHeight="1" x14ac:dyDescent="0.25">
      <c r="A488" s="58" t="str">
        <f>IF(ISNONTEXT(node_raw[[#This Row],[Column2]]), "", node_raw[[#This Row],[Column2]])</f>
        <v/>
      </c>
      <c r="B488" s="60" t="str">
        <f>IF(A488&lt;&gt;"", _xlfn.XLOOKUP(A488, node!$C$2:$C$500, node!$D$2:$D$500), "")</f>
        <v/>
      </c>
      <c r="C488" s="61" t="str">
        <f>IF(A488&lt;&gt;"", _xlfn.XLOOKUP(A488, node!$C$2:$C$500, node!$E$2:$E$500), "")</f>
        <v/>
      </c>
      <c r="D488" s="61" t="str">
        <f>IF(A488&lt;&gt;"",COUNTIFS(node!$C$2:$C$500,"="&amp;A488, node!$C$2:$C$500,"&lt;&gt;"&amp;""),"")</f>
        <v/>
      </c>
      <c r="E488" s="62" t="str">
        <f>IF(A488&lt;&gt;"",SUMIFS(node!$F$2:$F$500, node!$C$2:$C$500,"="&amp;A488, node!$C$2:$C$500,"&lt;&gt;"&amp;"")/(B488*D488),"")</f>
        <v/>
      </c>
      <c r="F488" s="77" t="str">
        <f>IF(A488&lt;&gt;"",SUMIFS(node!$H$2:$H$500, node!$C$2:$C$500,"="&amp;A488, node!$C$2:$C$500,"&lt;&gt;"&amp;"")/(C488*D488),"")</f>
        <v/>
      </c>
      <c r="G488" s="75" t="str">
        <f>IF(A488&lt;&gt;"",SUMIFS(deployment!$F$2:$F$500, deployment!$D$2:$D$500,"="&amp;A488, deployment!$D$2:$D$500,"&lt;&gt;"&amp;""),"")</f>
        <v/>
      </c>
      <c r="H488" s="12" t="str">
        <f>IF(A488&lt;&gt;"",SUMIFS(deployment!$G$2:$G$500, deployment!$D$2:$D$500,"="&amp;A488, deployment!$D$2:$D$500,"&lt;&gt;"&amp;""),"")</f>
        <v/>
      </c>
      <c r="I488" s="13" t="str">
        <f>IF(A488&lt;&gt;"",SUMIFS(deployment!$H$2:$H$500, deployment!$D$2:$D$500,"="&amp;A488, deployment!$D$2:$D$500,"&lt;&gt;"&amp;""),"")</f>
        <v/>
      </c>
      <c r="J488" s="15" t="str">
        <f>IF(A488&lt;&gt;"",SUMIFS(deployment!$I$2:$I$500, deployment!$D$2:$D$500,"="&amp;A488, deployment!$D$2:$D$500,"&lt;&gt;"&amp;""),"")</f>
        <v/>
      </c>
      <c r="K488" s="43" t="str">
        <f>IF(A488&lt;&gt;"",SUMIFS(deployment!$J$2:$J$500, deployment!$D$2:$D$500,"="&amp;A488, deployment!$D$2:$D$500,"&lt;&gt;"&amp;""),"")</f>
        <v/>
      </c>
      <c r="L488" s="43" t="str">
        <f>IF(A488&lt;&gt;"",SUMIFS(deployment!$K$2:$K$500, deployment!$D$2:$D$500,"="&amp;A488, deployment!$D$2:$D$500,"&lt;&gt;"&amp;""),"")</f>
        <v/>
      </c>
      <c r="M488" s="43" t="str">
        <f>IF(A488&lt;&gt;"",SUMIFS(deployment!$L$2:$L$500, deployment!$D$2:$D$500,"="&amp;A488, deployment!$D$2:$D$500,"&lt;&gt;"&amp;""),"")</f>
        <v/>
      </c>
      <c r="N488" s="43" t="str">
        <f>IF(A488&lt;&gt;"",SUMIFS(deployment!$M$2:$M$500, deployment!$D$2:$D$500,"="&amp;A488, deployment!$D$2:$D$500,"&lt;&gt;"&amp;""),"")</f>
        <v/>
      </c>
      <c r="O488" s="63"/>
      <c r="P488" s="64" t="str">
        <f t="shared" si="77"/>
        <v/>
      </c>
      <c r="Q488" s="64" t="str">
        <f t="shared" si="78"/>
        <v/>
      </c>
      <c r="R488" s="11" t="str">
        <f t="shared" si="79"/>
        <v/>
      </c>
      <c r="S488" s="11" t="str">
        <f t="shared" si="80"/>
        <v/>
      </c>
      <c r="T488" s="11" t="str">
        <f t="shared" si="81"/>
        <v/>
      </c>
      <c r="U488" s="11" t="str">
        <f t="shared" si="82"/>
        <v/>
      </c>
      <c r="V488" s="11" t="str">
        <f t="shared" si="83"/>
        <v/>
      </c>
      <c r="W488" s="11" t="str">
        <f t="shared" si="84"/>
        <v/>
      </c>
      <c r="X488" s="65" t="str">
        <f t="shared" si="85"/>
        <v/>
      </c>
      <c r="Y488" s="66" t="str">
        <f t="shared" si="86"/>
        <v/>
      </c>
      <c r="Z488" s="67" t="str">
        <f t="shared" si="87"/>
        <v/>
      </c>
      <c r="AA488" s="68" t="str">
        <f>IF(A488&lt;&gt;"", _xlfn.XLOOKUP(A488, node!$C$2:$C$500, node!$J$2:$J$500)*D488/O488, "")</f>
        <v/>
      </c>
      <c r="AB488" s="69" t="str">
        <f>IF(A488&lt;&gt;"", _xlfn.XLOOKUP(A488, node!$C$2:$C$500, node!$K$2:$K$500)*D488/O488, "")</f>
        <v/>
      </c>
      <c r="AC488" s="72" t="str">
        <f>IF(A488&lt;&gt;"",SUMIFS(node!$L$2:$L$500, node!$C$2:$C$500,"="&amp;A488, deployment!$C$2:$C$500,"&lt;&gt;"&amp;""),"")</f>
        <v/>
      </c>
      <c r="AD488" s="72" t="str">
        <f>IF(A488&lt;&gt;"",SUMIFS(node!$M$2:$M$500, node!$C$2:$C$500,"="&amp;A488, deployment!$C$2:$C$500,"&lt;&gt;"&amp;""),"")</f>
        <v/>
      </c>
    </row>
    <row r="489" spans="1:30" ht="15.75" customHeight="1" x14ac:dyDescent="0.25">
      <c r="A489" s="58" t="str">
        <f>IF(ISNONTEXT(node_raw[[#This Row],[Column2]]), "", node_raw[[#This Row],[Column2]])</f>
        <v/>
      </c>
      <c r="B489" s="60" t="str">
        <f>IF(A489&lt;&gt;"", _xlfn.XLOOKUP(A489, node!$C$2:$C$500, node!$D$2:$D$500), "")</f>
        <v/>
      </c>
      <c r="C489" s="61" t="str">
        <f>IF(A489&lt;&gt;"", _xlfn.XLOOKUP(A489, node!$C$2:$C$500, node!$E$2:$E$500), "")</f>
        <v/>
      </c>
      <c r="D489" s="61" t="str">
        <f>IF(A489&lt;&gt;"",COUNTIFS(node!$C$2:$C$500,"="&amp;A489, node!$C$2:$C$500,"&lt;&gt;"&amp;""),"")</f>
        <v/>
      </c>
      <c r="E489" s="62" t="str">
        <f>IF(A489&lt;&gt;"",SUMIFS(node!$F$2:$F$500, node!$C$2:$C$500,"="&amp;A489, node!$C$2:$C$500,"&lt;&gt;"&amp;"")/(B489*D489),"")</f>
        <v/>
      </c>
      <c r="F489" s="77" t="str">
        <f>IF(A489&lt;&gt;"",SUMIFS(node!$H$2:$H$500, node!$C$2:$C$500,"="&amp;A489, node!$C$2:$C$500,"&lt;&gt;"&amp;"")/(C489*D489),"")</f>
        <v/>
      </c>
      <c r="G489" s="75" t="str">
        <f>IF(A489&lt;&gt;"",SUMIFS(deployment!$F$2:$F$500, deployment!$D$2:$D$500,"="&amp;A489, deployment!$D$2:$D$500,"&lt;&gt;"&amp;""),"")</f>
        <v/>
      </c>
      <c r="H489" s="12" t="str">
        <f>IF(A489&lt;&gt;"",SUMIFS(deployment!$G$2:$G$500, deployment!$D$2:$D$500,"="&amp;A489, deployment!$D$2:$D$500,"&lt;&gt;"&amp;""),"")</f>
        <v/>
      </c>
      <c r="I489" s="13" t="str">
        <f>IF(A489&lt;&gt;"",SUMIFS(deployment!$H$2:$H$500, deployment!$D$2:$D$500,"="&amp;A489, deployment!$D$2:$D$500,"&lt;&gt;"&amp;""),"")</f>
        <v/>
      </c>
      <c r="J489" s="15" t="str">
        <f>IF(A489&lt;&gt;"",SUMIFS(deployment!$I$2:$I$500, deployment!$D$2:$D$500,"="&amp;A489, deployment!$D$2:$D$500,"&lt;&gt;"&amp;""),"")</f>
        <v/>
      </c>
      <c r="K489" s="43" t="str">
        <f>IF(A489&lt;&gt;"",SUMIFS(deployment!$J$2:$J$500, deployment!$D$2:$D$500,"="&amp;A489, deployment!$D$2:$D$500,"&lt;&gt;"&amp;""),"")</f>
        <v/>
      </c>
      <c r="L489" s="43" t="str">
        <f>IF(A489&lt;&gt;"",SUMIFS(deployment!$K$2:$K$500, deployment!$D$2:$D$500,"="&amp;A489, deployment!$D$2:$D$500,"&lt;&gt;"&amp;""),"")</f>
        <v/>
      </c>
      <c r="M489" s="43" t="str">
        <f>IF(A489&lt;&gt;"",SUMIFS(deployment!$L$2:$L$500, deployment!$D$2:$D$500,"="&amp;A489, deployment!$D$2:$D$500,"&lt;&gt;"&amp;""),"")</f>
        <v/>
      </c>
      <c r="N489" s="43" t="str">
        <f>IF(A489&lt;&gt;"",SUMIFS(deployment!$M$2:$M$500, deployment!$D$2:$D$500,"="&amp;A489, deployment!$D$2:$D$500,"&lt;&gt;"&amp;""),"")</f>
        <v/>
      </c>
      <c r="O489" s="63"/>
      <c r="P489" s="64" t="str">
        <f t="shared" si="77"/>
        <v/>
      </c>
      <c r="Q489" s="64" t="str">
        <f t="shared" si="78"/>
        <v/>
      </c>
      <c r="R489" s="11" t="str">
        <f t="shared" si="79"/>
        <v/>
      </c>
      <c r="S489" s="11" t="str">
        <f t="shared" si="80"/>
        <v/>
      </c>
      <c r="T489" s="11" t="str">
        <f t="shared" si="81"/>
        <v/>
      </c>
      <c r="U489" s="11" t="str">
        <f t="shared" si="82"/>
        <v/>
      </c>
      <c r="V489" s="11" t="str">
        <f t="shared" si="83"/>
        <v/>
      </c>
      <c r="W489" s="11" t="str">
        <f t="shared" si="84"/>
        <v/>
      </c>
      <c r="X489" s="65" t="str">
        <f t="shared" si="85"/>
        <v/>
      </c>
      <c r="Y489" s="66" t="str">
        <f t="shared" si="86"/>
        <v/>
      </c>
      <c r="Z489" s="67" t="str">
        <f t="shared" si="87"/>
        <v/>
      </c>
      <c r="AA489" s="68" t="str">
        <f>IF(A489&lt;&gt;"", _xlfn.XLOOKUP(A489, node!$C$2:$C$500, node!$J$2:$J$500)*D489/O489, "")</f>
        <v/>
      </c>
      <c r="AB489" s="69" t="str">
        <f>IF(A489&lt;&gt;"", _xlfn.XLOOKUP(A489, node!$C$2:$C$500, node!$K$2:$K$500)*D489/O489, "")</f>
        <v/>
      </c>
      <c r="AC489" s="72" t="str">
        <f>IF(A489&lt;&gt;"",SUMIFS(node!$L$2:$L$500, node!$C$2:$C$500,"="&amp;A489, deployment!$C$2:$C$500,"&lt;&gt;"&amp;""),"")</f>
        <v/>
      </c>
      <c r="AD489" s="72" t="str">
        <f>IF(A489&lt;&gt;"",SUMIFS(node!$M$2:$M$500, node!$C$2:$C$500,"="&amp;A489, deployment!$C$2:$C$500,"&lt;&gt;"&amp;""),"")</f>
        <v/>
      </c>
    </row>
    <row r="490" spans="1:30" ht="15.75" customHeight="1" x14ac:dyDescent="0.25">
      <c r="A490" s="58" t="str">
        <f>IF(ISNONTEXT(node_raw[[#This Row],[Column2]]), "", node_raw[[#This Row],[Column2]])</f>
        <v/>
      </c>
      <c r="B490" s="60" t="str">
        <f>IF(A490&lt;&gt;"", _xlfn.XLOOKUP(A490, node!$C$2:$C$500, node!$D$2:$D$500), "")</f>
        <v/>
      </c>
      <c r="C490" s="61" t="str">
        <f>IF(A490&lt;&gt;"", _xlfn.XLOOKUP(A490, node!$C$2:$C$500, node!$E$2:$E$500), "")</f>
        <v/>
      </c>
      <c r="D490" s="61" t="str">
        <f>IF(A490&lt;&gt;"",COUNTIFS(node!$C$2:$C$500,"="&amp;A490, node!$C$2:$C$500,"&lt;&gt;"&amp;""),"")</f>
        <v/>
      </c>
      <c r="E490" s="62" t="str">
        <f>IF(A490&lt;&gt;"",SUMIFS(node!$F$2:$F$500, node!$C$2:$C$500,"="&amp;A490, node!$C$2:$C$500,"&lt;&gt;"&amp;"")/(B490*D490),"")</f>
        <v/>
      </c>
      <c r="F490" s="77" t="str">
        <f>IF(A490&lt;&gt;"",SUMIFS(node!$H$2:$H$500, node!$C$2:$C$500,"="&amp;A490, node!$C$2:$C$500,"&lt;&gt;"&amp;"")/(C490*D490),"")</f>
        <v/>
      </c>
      <c r="G490" s="75" t="str">
        <f>IF(A490&lt;&gt;"",SUMIFS(deployment!$F$2:$F$500, deployment!$D$2:$D$500,"="&amp;A490, deployment!$D$2:$D$500,"&lt;&gt;"&amp;""),"")</f>
        <v/>
      </c>
      <c r="H490" s="12" t="str">
        <f>IF(A490&lt;&gt;"",SUMIFS(deployment!$G$2:$G$500, deployment!$D$2:$D$500,"="&amp;A490, deployment!$D$2:$D$500,"&lt;&gt;"&amp;""),"")</f>
        <v/>
      </c>
      <c r="I490" s="13" t="str">
        <f>IF(A490&lt;&gt;"",SUMIFS(deployment!$H$2:$H$500, deployment!$D$2:$D$500,"="&amp;A490, deployment!$D$2:$D$500,"&lt;&gt;"&amp;""),"")</f>
        <v/>
      </c>
      <c r="J490" s="15" t="str">
        <f>IF(A490&lt;&gt;"",SUMIFS(deployment!$I$2:$I$500, deployment!$D$2:$D$500,"="&amp;A490, deployment!$D$2:$D$500,"&lt;&gt;"&amp;""),"")</f>
        <v/>
      </c>
      <c r="K490" s="43" t="str">
        <f>IF(A490&lt;&gt;"",SUMIFS(deployment!$J$2:$J$500, deployment!$D$2:$D$500,"="&amp;A490, deployment!$D$2:$D$500,"&lt;&gt;"&amp;""),"")</f>
        <v/>
      </c>
      <c r="L490" s="43" t="str">
        <f>IF(A490&lt;&gt;"",SUMIFS(deployment!$K$2:$K$500, deployment!$D$2:$D$500,"="&amp;A490, deployment!$D$2:$D$500,"&lt;&gt;"&amp;""),"")</f>
        <v/>
      </c>
      <c r="M490" s="43" t="str">
        <f>IF(A490&lt;&gt;"",SUMIFS(deployment!$L$2:$L$500, deployment!$D$2:$D$500,"="&amp;A490, deployment!$D$2:$D$500,"&lt;&gt;"&amp;""),"")</f>
        <v/>
      </c>
      <c r="N490" s="43" t="str">
        <f>IF(A490&lt;&gt;"",SUMIFS(deployment!$M$2:$M$500, deployment!$D$2:$D$500,"="&amp;A490, deployment!$D$2:$D$500,"&lt;&gt;"&amp;""),"")</f>
        <v/>
      </c>
      <c r="O490" s="63"/>
      <c r="P490" s="64" t="str">
        <f t="shared" si="77"/>
        <v/>
      </c>
      <c r="Q490" s="64" t="str">
        <f t="shared" si="78"/>
        <v/>
      </c>
      <c r="R490" s="11" t="str">
        <f t="shared" si="79"/>
        <v/>
      </c>
      <c r="S490" s="11" t="str">
        <f t="shared" si="80"/>
        <v/>
      </c>
      <c r="T490" s="11" t="str">
        <f t="shared" si="81"/>
        <v/>
      </c>
      <c r="U490" s="11" t="str">
        <f t="shared" si="82"/>
        <v/>
      </c>
      <c r="V490" s="11" t="str">
        <f t="shared" si="83"/>
        <v/>
      </c>
      <c r="W490" s="11" t="str">
        <f t="shared" si="84"/>
        <v/>
      </c>
      <c r="X490" s="65" t="str">
        <f t="shared" si="85"/>
        <v/>
      </c>
      <c r="Y490" s="66" t="str">
        <f t="shared" si="86"/>
        <v/>
      </c>
      <c r="Z490" s="67" t="str">
        <f t="shared" si="87"/>
        <v/>
      </c>
      <c r="AA490" s="68" t="str">
        <f>IF(A490&lt;&gt;"", _xlfn.XLOOKUP(A490, node!$C$2:$C$500, node!$J$2:$J$500)*D490/O490, "")</f>
        <v/>
      </c>
      <c r="AB490" s="69" t="str">
        <f>IF(A490&lt;&gt;"", _xlfn.XLOOKUP(A490, node!$C$2:$C$500, node!$K$2:$K$500)*D490/O490, "")</f>
        <v/>
      </c>
      <c r="AC490" s="72" t="str">
        <f>IF(A490&lt;&gt;"",SUMIFS(node!$L$2:$L$500, node!$C$2:$C$500,"="&amp;A490, deployment!$C$2:$C$500,"&lt;&gt;"&amp;""),"")</f>
        <v/>
      </c>
      <c r="AD490" s="72" t="str">
        <f>IF(A490&lt;&gt;"",SUMIFS(node!$M$2:$M$500, node!$C$2:$C$500,"="&amp;A490, deployment!$C$2:$C$500,"&lt;&gt;"&amp;""),"")</f>
        <v/>
      </c>
    </row>
    <row r="491" spans="1:30" ht="15.75" customHeight="1" x14ac:dyDescent="0.25">
      <c r="A491" s="58" t="str">
        <f>IF(ISNONTEXT(node_raw[[#This Row],[Column2]]), "", node_raw[[#This Row],[Column2]])</f>
        <v/>
      </c>
      <c r="B491" s="60" t="str">
        <f>IF(A491&lt;&gt;"", _xlfn.XLOOKUP(A491, node!$C$2:$C$500, node!$D$2:$D$500), "")</f>
        <v/>
      </c>
      <c r="C491" s="61" t="str">
        <f>IF(A491&lt;&gt;"", _xlfn.XLOOKUP(A491, node!$C$2:$C$500, node!$E$2:$E$500), "")</f>
        <v/>
      </c>
      <c r="D491" s="61" t="str">
        <f>IF(A491&lt;&gt;"",COUNTIFS(node!$C$2:$C$500,"="&amp;A491, node!$C$2:$C$500,"&lt;&gt;"&amp;""),"")</f>
        <v/>
      </c>
      <c r="E491" s="62" t="str">
        <f>IF(A491&lt;&gt;"",SUMIFS(node!$F$2:$F$500, node!$C$2:$C$500,"="&amp;A491, node!$C$2:$C$500,"&lt;&gt;"&amp;"")/(B491*D491),"")</f>
        <v/>
      </c>
      <c r="F491" s="77" t="str">
        <f>IF(A491&lt;&gt;"",SUMIFS(node!$H$2:$H$500, node!$C$2:$C$500,"="&amp;A491, node!$C$2:$C$500,"&lt;&gt;"&amp;"")/(C491*D491),"")</f>
        <v/>
      </c>
      <c r="G491" s="75" t="str">
        <f>IF(A491&lt;&gt;"",SUMIFS(deployment!$F$2:$F$500, deployment!$D$2:$D$500,"="&amp;A491, deployment!$D$2:$D$500,"&lt;&gt;"&amp;""),"")</f>
        <v/>
      </c>
      <c r="H491" s="12" t="str">
        <f>IF(A491&lt;&gt;"",SUMIFS(deployment!$G$2:$G$500, deployment!$D$2:$D$500,"="&amp;A491, deployment!$D$2:$D$500,"&lt;&gt;"&amp;""),"")</f>
        <v/>
      </c>
      <c r="I491" s="13" t="str">
        <f>IF(A491&lt;&gt;"",SUMIFS(deployment!$H$2:$H$500, deployment!$D$2:$D$500,"="&amp;A491, deployment!$D$2:$D$500,"&lt;&gt;"&amp;""),"")</f>
        <v/>
      </c>
      <c r="J491" s="15" t="str">
        <f>IF(A491&lt;&gt;"",SUMIFS(deployment!$I$2:$I$500, deployment!$D$2:$D$500,"="&amp;A491, deployment!$D$2:$D$500,"&lt;&gt;"&amp;""),"")</f>
        <v/>
      </c>
      <c r="K491" s="43" t="str">
        <f>IF(A491&lt;&gt;"",SUMIFS(deployment!$J$2:$J$500, deployment!$D$2:$D$500,"="&amp;A491, deployment!$D$2:$D$500,"&lt;&gt;"&amp;""),"")</f>
        <v/>
      </c>
      <c r="L491" s="43" t="str">
        <f>IF(A491&lt;&gt;"",SUMIFS(deployment!$K$2:$K$500, deployment!$D$2:$D$500,"="&amp;A491, deployment!$D$2:$D$500,"&lt;&gt;"&amp;""),"")</f>
        <v/>
      </c>
      <c r="M491" s="43" t="str">
        <f>IF(A491&lt;&gt;"",SUMIFS(deployment!$L$2:$L$500, deployment!$D$2:$D$500,"="&amp;A491, deployment!$D$2:$D$500,"&lt;&gt;"&amp;""),"")</f>
        <v/>
      </c>
      <c r="N491" s="43" t="str">
        <f>IF(A491&lt;&gt;"",SUMIFS(deployment!$M$2:$M$500, deployment!$D$2:$D$500,"="&amp;A491, deployment!$D$2:$D$500,"&lt;&gt;"&amp;""),"")</f>
        <v/>
      </c>
      <c r="O491" s="63"/>
      <c r="P491" s="64" t="str">
        <f t="shared" si="77"/>
        <v/>
      </c>
      <c r="Q491" s="64" t="str">
        <f t="shared" si="78"/>
        <v/>
      </c>
      <c r="R491" s="11" t="str">
        <f t="shared" si="79"/>
        <v/>
      </c>
      <c r="S491" s="11" t="str">
        <f t="shared" si="80"/>
        <v/>
      </c>
      <c r="T491" s="11" t="str">
        <f t="shared" si="81"/>
        <v/>
      </c>
      <c r="U491" s="11" t="str">
        <f t="shared" si="82"/>
        <v/>
      </c>
      <c r="V491" s="11" t="str">
        <f t="shared" si="83"/>
        <v/>
      </c>
      <c r="W491" s="11" t="str">
        <f t="shared" si="84"/>
        <v/>
      </c>
      <c r="X491" s="65" t="str">
        <f t="shared" si="85"/>
        <v/>
      </c>
      <c r="Y491" s="66" t="str">
        <f t="shared" si="86"/>
        <v/>
      </c>
      <c r="Z491" s="67" t="str">
        <f t="shared" si="87"/>
        <v/>
      </c>
      <c r="AA491" s="68" t="str">
        <f>IF(A491&lt;&gt;"", _xlfn.XLOOKUP(A491, node!$C$2:$C$500, node!$J$2:$J$500)*D491/O491, "")</f>
        <v/>
      </c>
      <c r="AB491" s="69" t="str">
        <f>IF(A491&lt;&gt;"", _xlfn.XLOOKUP(A491, node!$C$2:$C$500, node!$K$2:$K$500)*D491/O491, "")</f>
        <v/>
      </c>
      <c r="AC491" s="72" t="str">
        <f>IF(A491&lt;&gt;"",SUMIFS(node!$L$2:$L$500, node!$C$2:$C$500,"="&amp;A491, deployment!$C$2:$C$500,"&lt;&gt;"&amp;""),"")</f>
        <v/>
      </c>
      <c r="AD491" s="72" t="str">
        <f>IF(A491&lt;&gt;"",SUMIFS(node!$M$2:$M$500, node!$C$2:$C$500,"="&amp;A491, deployment!$C$2:$C$500,"&lt;&gt;"&amp;""),"")</f>
        <v/>
      </c>
    </row>
    <row r="492" spans="1:30" ht="15.75" customHeight="1" x14ac:dyDescent="0.25">
      <c r="A492" s="58" t="str">
        <f>IF(ISNONTEXT(node_raw[[#This Row],[Column2]]), "", node_raw[[#This Row],[Column2]])</f>
        <v/>
      </c>
      <c r="B492" s="60" t="str">
        <f>IF(A492&lt;&gt;"", _xlfn.XLOOKUP(A492, node!$C$2:$C$500, node!$D$2:$D$500), "")</f>
        <v/>
      </c>
      <c r="C492" s="61" t="str">
        <f>IF(A492&lt;&gt;"", _xlfn.XLOOKUP(A492, node!$C$2:$C$500, node!$E$2:$E$500), "")</f>
        <v/>
      </c>
      <c r="D492" s="61" t="str">
        <f>IF(A492&lt;&gt;"",COUNTIFS(node!$C$2:$C$500,"="&amp;A492, node!$C$2:$C$500,"&lt;&gt;"&amp;""),"")</f>
        <v/>
      </c>
      <c r="E492" s="62" t="str">
        <f>IF(A492&lt;&gt;"",SUMIFS(node!$F$2:$F$500, node!$C$2:$C$500,"="&amp;A492, node!$C$2:$C$500,"&lt;&gt;"&amp;"")/(B492*D492),"")</f>
        <v/>
      </c>
      <c r="F492" s="77" t="str">
        <f>IF(A492&lt;&gt;"",SUMIFS(node!$H$2:$H$500, node!$C$2:$C$500,"="&amp;A492, node!$C$2:$C$500,"&lt;&gt;"&amp;"")/(C492*D492),"")</f>
        <v/>
      </c>
      <c r="G492" s="75" t="str">
        <f>IF(A492&lt;&gt;"",SUMIFS(deployment!$F$2:$F$500, deployment!$D$2:$D$500,"="&amp;A492, deployment!$D$2:$D$500,"&lt;&gt;"&amp;""),"")</f>
        <v/>
      </c>
      <c r="H492" s="12" t="str">
        <f>IF(A492&lt;&gt;"",SUMIFS(deployment!$G$2:$G$500, deployment!$D$2:$D$500,"="&amp;A492, deployment!$D$2:$D$500,"&lt;&gt;"&amp;""),"")</f>
        <v/>
      </c>
      <c r="I492" s="13" t="str">
        <f>IF(A492&lt;&gt;"",SUMIFS(deployment!$H$2:$H$500, deployment!$D$2:$D$500,"="&amp;A492, deployment!$D$2:$D$500,"&lt;&gt;"&amp;""),"")</f>
        <v/>
      </c>
      <c r="J492" s="15" t="str">
        <f>IF(A492&lt;&gt;"",SUMIFS(deployment!$I$2:$I$500, deployment!$D$2:$D$500,"="&amp;A492, deployment!$D$2:$D$500,"&lt;&gt;"&amp;""),"")</f>
        <v/>
      </c>
      <c r="K492" s="43" t="str">
        <f>IF(A492&lt;&gt;"",SUMIFS(deployment!$J$2:$J$500, deployment!$D$2:$D$500,"="&amp;A492, deployment!$D$2:$D$500,"&lt;&gt;"&amp;""),"")</f>
        <v/>
      </c>
      <c r="L492" s="43" t="str">
        <f>IF(A492&lt;&gt;"",SUMIFS(deployment!$K$2:$K$500, deployment!$D$2:$D$500,"="&amp;A492, deployment!$D$2:$D$500,"&lt;&gt;"&amp;""),"")</f>
        <v/>
      </c>
      <c r="M492" s="43" t="str">
        <f>IF(A492&lt;&gt;"",SUMIFS(deployment!$L$2:$L$500, deployment!$D$2:$D$500,"="&amp;A492, deployment!$D$2:$D$500,"&lt;&gt;"&amp;""),"")</f>
        <v/>
      </c>
      <c r="N492" s="43" t="str">
        <f>IF(A492&lt;&gt;"",SUMIFS(deployment!$M$2:$M$500, deployment!$D$2:$D$500,"="&amp;A492, deployment!$D$2:$D$500,"&lt;&gt;"&amp;""),"")</f>
        <v/>
      </c>
      <c r="O492" s="63"/>
      <c r="P492" s="64" t="str">
        <f t="shared" si="77"/>
        <v/>
      </c>
      <c r="Q492" s="64" t="str">
        <f t="shared" si="78"/>
        <v/>
      </c>
      <c r="R492" s="11" t="str">
        <f t="shared" si="79"/>
        <v/>
      </c>
      <c r="S492" s="11" t="str">
        <f t="shared" si="80"/>
        <v/>
      </c>
      <c r="T492" s="11" t="str">
        <f t="shared" si="81"/>
        <v/>
      </c>
      <c r="U492" s="11" t="str">
        <f t="shared" si="82"/>
        <v/>
      </c>
      <c r="V492" s="11" t="str">
        <f t="shared" si="83"/>
        <v/>
      </c>
      <c r="W492" s="11" t="str">
        <f t="shared" si="84"/>
        <v/>
      </c>
      <c r="X492" s="65" t="str">
        <f t="shared" si="85"/>
        <v/>
      </c>
      <c r="Y492" s="66" t="str">
        <f t="shared" si="86"/>
        <v/>
      </c>
      <c r="Z492" s="67" t="str">
        <f t="shared" si="87"/>
        <v/>
      </c>
      <c r="AA492" s="68" t="str">
        <f>IF(A492&lt;&gt;"", _xlfn.XLOOKUP(A492, node!$C$2:$C$500, node!$J$2:$J$500)*D492/O492, "")</f>
        <v/>
      </c>
      <c r="AB492" s="69" t="str">
        <f>IF(A492&lt;&gt;"", _xlfn.XLOOKUP(A492, node!$C$2:$C$500, node!$K$2:$K$500)*D492/O492, "")</f>
        <v/>
      </c>
      <c r="AC492" s="72" t="str">
        <f>IF(A492&lt;&gt;"",SUMIFS(node!$L$2:$L$500, node!$C$2:$C$500,"="&amp;A492, deployment!$C$2:$C$500,"&lt;&gt;"&amp;""),"")</f>
        <v/>
      </c>
      <c r="AD492" s="72" t="str">
        <f>IF(A492&lt;&gt;"",SUMIFS(node!$M$2:$M$500, node!$C$2:$C$500,"="&amp;A492, deployment!$C$2:$C$500,"&lt;&gt;"&amp;""),"")</f>
        <v/>
      </c>
    </row>
    <row r="493" spans="1:30" ht="15.75" customHeight="1" x14ac:dyDescent="0.25">
      <c r="A493" s="58" t="str">
        <f>IF(ISNONTEXT(node_raw[[#This Row],[Column2]]), "", node_raw[[#This Row],[Column2]])</f>
        <v/>
      </c>
      <c r="B493" s="60" t="str">
        <f>IF(A493&lt;&gt;"", _xlfn.XLOOKUP(A493, node!$C$2:$C$500, node!$D$2:$D$500), "")</f>
        <v/>
      </c>
      <c r="C493" s="61" t="str">
        <f>IF(A493&lt;&gt;"", _xlfn.XLOOKUP(A493, node!$C$2:$C$500, node!$E$2:$E$500), "")</f>
        <v/>
      </c>
      <c r="D493" s="61" t="str">
        <f>IF(A493&lt;&gt;"",COUNTIFS(node!$C$2:$C$500,"="&amp;A493, node!$C$2:$C$500,"&lt;&gt;"&amp;""),"")</f>
        <v/>
      </c>
      <c r="E493" s="62" t="str">
        <f>IF(A493&lt;&gt;"",SUMIFS(node!$F$2:$F$500, node!$C$2:$C$500,"="&amp;A493, node!$C$2:$C$500,"&lt;&gt;"&amp;"")/(B493*D493),"")</f>
        <v/>
      </c>
      <c r="F493" s="77" t="str">
        <f>IF(A493&lt;&gt;"",SUMIFS(node!$H$2:$H$500, node!$C$2:$C$500,"="&amp;A493, node!$C$2:$C$500,"&lt;&gt;"&amp;"")/(C493*D493),"")</f>
        <v/>
      </c>
      <c r="G493" s="75" t="str">
        <f>IF(A493&lt;&gt;"",SUMIFS(deployment!$F$2:$F$500, deployment!$D$2:$D$500,"="&amp;A493, deployment!$D$2:$D$500,"&lt;&gt;"&amp;""),"")</f>
        <v/>
      </c>
      <c r="H493" s="12" t="str">
        <f>IF(A493&lt;&gt;"",SUMIFS(deployment!$G$2:$G$500, deployment!$D$2:$D$500,"="&amp;A493, deployment!$D$2:$D$500,"&lt;&gt;"&amp;""),"")</f>
        <v/>
      </c>
      <c r="I493" s="13" t="str">
        <f>IF(A493&lt;&gt;"",SUMIFS(deployment!$H$2:$H$500, deployment!$D$2:$D$500,"="&amp;A493, deployment!$D$2:$D$500,"&lt;&gt;"&amp;""),"")</f>
        <v/>
      </c>
      <c r="J493" s="15" t="str">
        <f>IF(A493&lt;&gt;"",SUMIFS(deployment!$I$2:$I$500, deployment!$D$2:$D$500,"="&amp;A493, deployment!$D$2:$D$500,"&lt;&gt;"&amp;""),"")</f>
        <v/>
      </c>
      <c r="K493" s="43" t="str">
        <f>IF(A493&lt;&gt;"",SUMIFS(deployment!$J$2:$J$500, deployment!$D$2:$D$500,"="&amp;A493, deployment!$D$2:$D$500,"&lt;&gt;"&amp;""),"")</f>
        <v/>
      </c>
      <c r="L493" s="43" t="str">
        <f>IF(A493&lt;&gt;"",SUMIFS(deployment!$K$2:$K$500, deployment!$D$2:$D$500,"="&amp;A493, deployment!$D$2:$D$500,"&lt;&gt;"&amp;""),"")</f>
        <v/>
      </c>
      <c r="M493" s="43" t="str">
        <f>IF(A493&lt;&gt;"",SUMIFS(deployment!$L$2:$L$500, deployment!$D$2:$D$500,"="&amp;A493, deployment!$D$2:$D$500,"&lt;&gt;"&amp;""),"")</f>
        <v/>
      </c>
      <c r="N493" s="43" t="str">
        <f>IF(A493&lt;&gt;"",SUMIFS(deployment!$M$2:$M$500, deployment!$D$2:$D$500,"="&amp;A493, deployment!$D$2:$D$500,"&lt;&gt;"&amp;""),"")</f>
        <v/>
      </c>
      <c r="O493" s="63"/>
      <c r="P493" s="64" t="str">
        <f t="shared" si="77"/>
        <v/>
      </c>
      <c r="Q493" s="64" t="str">
        <f t="shared" si="78"/>
        <v/>
      </c>
      <c r="R493" s="11" t="str">
        <f t="shared" si="79"/>
        <v/>
      </c>
      <c r="S493" s="11" t="str">
        <f t="shared" si="80"/>
        <v/>
      </c>
      <c r="T493" s="11" t="str">
        <f t="shared" si="81"/>
        <v/>
      </c>
      <c r="U493" s="11" t="str">
        <f t="shared" si="82"/>
        <v/>
      </c>
      <c r="V493" s="11" t="str">
        <f t="shared" si="83"/>
        <v/>
      </c>
      <c r="W493" s="11" t="str">
        <f t="shared" si="84"/>
        <v/>
      </c>
      <c r="X493" s="65" t="str">
        <f t="shared" si="85"/>
        <v/>
      </c>
      <c r="Y493" s="66" t="str">
        <f t="shared" si="86"/>
        <v/>
      </c>
      <c r="Z493" s="67" t="str">
        <f t="shared" si="87"/>
        <v/>
      </c>
      <c r="AA493" s="68" t="str">
        <f>IF(A493&lt;&gt;"", _xlfn.XLOOKUP(A493, node!$C$2:$C$500, node!$J$2:$J$500)*D493/O493, "")</f>
        <v/>
      </c>
      <c r="AB493" s="69" t="str">
        <f>IF(A493&lt;&gt;"", _xlfn.XLOOKUP(A493, node!$C$2:$C$500, node!$K$2:$K$500)*D493/O493, "")</f>
        <v/>
      </c>
      <c r="AC493" s="72" t="str">
        <f>IF(A493&lt;&gt;"",SUMIFS(node!$L$2:$L$500, node!$C$2:$C$500,"="&amp;A493, deployment!$C$2:$C$500,"&lt;&gt;"&amp;""),"")</f>
        <v/>
      </c>
      <c r="AD493" s="72" t="str">
        <f>IF(A493&lt;&gt;"",SUMIFS(node!$M$2:$M$500, node!$C$2:$C$500,"="&amp;A493, deployment!$C$2:$C$500,"&lt;&gt;"&amp;""),"")</f>
        <v/>
      </c>
    </row>
    <row r="494" spans="1:30" ht="15.75" customHeight="1" x14ac:dyDescent="0.25">
      <c r="A494" s="58" t="str">
        <f>IF(ISNONTEXT(node_raw[[#This Row],[Column2]]), "", node_raw[[#This Row],[Column2]])</f>
        <v/>
      </c>
      <c r="B494" s="60" t="str">
        <f>IF(A494&lt;&gt;"", _xlfn.XLOOKUP(A494, node!$C$2:$C$500, node!$D$2:$D$500), "")</f>
        <v/>
      </c>
      <c r="C494" s="61" t="str">
        <f>IF(A494&lt;&gt;"", _xlfn.XLOOKUP(A494, node!$C$2:$C$500, node!$E$2:$E$500), "")</f>
        <v/>
      </c>
      <c r="D494" s="61" t="str">
        <f>IF(A494&lt;&gt;"",COUNTIFS(node!$C$2:$C$500,"="&amp;A494, node!$C$2:$C$500,"&lt;&gt;"&amp;""),"")</f>
        <v/>
      </c>
      <c r="E494" s="62" t="str">
        <f>IF(A494&lt;&gt;"",SUMIFS(node!$F$2:$F$500, node!$C$2:$C$500,"="&amp;A494, node!$C$2:$C$500,"&lt;&gt;"&amp;"")/(B494*D494),"")</f>
        <v/>
      </c>
      <c r="F494" s="77" t="str">
        <f>IF(A494&lt;&gt;"",SUMIFS(node!$H$2:$H$500, node!$C$2:$C$500,"="&amp;A494, node!$C$2:$C$500,"&lt;&gt;"&amp;"")/(C494*D494),"")</f>
        <v/>
      </c>
      <c r="G494" s="75" t="str">
        <f>IF(A494&lt;&gt;"",SUMIFS(deployment!$F$2:$F$500, deployment!$D$2:$D$500,"="&amp;A494, deployment!$D$2:$D$500,"&lt;&gt;"&amp;""),"")</f>
        <v/>
      </c>
      <c r="H494" s="12" t="str">
        <f>IF(A494&lt;&gt;"",SUMIFS(deployment!$G$2:$G$500, deployment!$D$2:$D$500,"="&amp;A494, deployment!$D$2:$D$500,"&lt;&gt;"&amp;""),"")</f>
        <v/>
      </c>
      <c r="I494" s="13" t="str">
        <f>IF(A494&lt;&gt;"",SUMIFS(deployment!$H$2:$H$500, deployment!$D$2:$D$500,"="&amp;A494, deployment!$D$2:$D$500,"&lt;&gt;"&amp;""),"")</f>
        <v/>
      </c>
      <c r="J494" s="15" t="str">
        <f>IF(A494&lt;&gt;"",SUMIFS(deployment!$I$2:$I$500, deployment!$D$2:$D$500,"="&amp;A494, deployment!$D$2:$D$500,"&lt;&gt;"&amp;""),"")</f>
        <v/>
      </c>
      <c r="K494" s="43" t="str">
        <f>IF(A494&lt;&gt;"",SUMIFS(deployment!$J$2:$J$500, deployment!$D$2:$D$500,"="&amp;A494, deployment!$D$2:$D$500,"&lt;&gt;"&amp;""),"")</f>
        <v/>
      </c>
      <c r="L494" s="43" t="str">
        <f>IF(A494&lt;&gt;"",SUMIFS(deployment!$K$2:$K$500, deployment!$D$2:$D$500,"="&amp;A494, deployment!$D$2:$D$500,"&lt;&gt;"&amp;""),"")</f>
        <v/>
      </c>
      <c r="M494" s="43" t="str">
        <f>IF(A494&lt;&gt;"",SUMIFS(deployment!$L$2:$L$500, deployment!$D$2:$D$500,"="&amp;A494, deployment!$D$2:$D$500,"&lt;&gt;"&amp;""),"")</f>
        <v/>
      </c>
      <c r="N494" s="43" t="str">
        <f>IF(A494&lt;&gt;"",SUMIFS(deployment!$M$2:$M$500, deployment!$D$2:$D$500,"="&amp;A494, deployment!$D$2:$D$500,"&lt;&gt;"&amp;""),"")</f>
        <v/>
      </c>
      <c r="O494" s="63"/>
      <c r="P494" s="64" t="str">
        <f t="shared" si="77"/>
        <v/>
      </c>
      <c r="Q494" s="64" t="str">
        <f t="shared" si="78"/>
        <v/>
      </c>
      <c r="R494" s="11" t="str">
        <f t="shared" si="79"/>
        <v/>
      </c>
      <c r="S494" s="11" t="str">
        <f t="shared" si="80"/>
        <v/>
      </c>
      <c r="T494" s="11" t="str">
        <f t="shared" si="81"/>
        <v/>
      </c>
      <c r="U494" s="11" t="str">
        <f t="shared" si="82"/>
        <v/>
      </c>
      <c r="V494" s="11" t="str">
        <f t="shared" si="83"/>
        <v/>
      </c>
      <c r="W494" s="11" t="str">
        <f t="shared" si="84"/>
        <v/>
      </c>
      <c r="X494" s="65" t="str">
        <f t="shared" si="85"/>
        <v/>
      </c>
      <c r="Y494" s="66" t="str">
        <f t="shared" si="86"/>
        <v/>
      </c>
      <c r="Z494" s="67" t="str">
        <f t="shared" si="87"/>
        <v/>
      </c>
      <c r="AA494" s="68" t="str">
        <f>IF(A494&lt;&gt;"", _xlfn.XLOOKUP(A494, node!$C$2:$C$500, node!$J$2:$J$500)*D494/O494, "")</f>
        <v/>
      </c>
      <c r="AB494" s="69" t="str">
        <f>IF(A494&lt;&gt;"", _xlfn.XLOOKUP(A494, node!$C$2:$C$500, node!$K$2:$K$500)*D494/O494, "")</f>
        <v/>
      </c>
      <c r="AC494" s="72" t="str">
        <f>IF(A494&lt;&gt;"",SUMIFS(node!$L$2:$L$500, node!$C$2:$C$500,"="&amp;A494, deployment!$C$2:$C$500,"&lt;&gt;"&amp;""),"")</f>
        <v/>
      </c>
      <c r="AD494" s="72" t="str">
        <f>IF(A494&lt;&gt;"",SUMIFS(node!$M$2:$M$500, node!$C$2:$C$500,"="&amp;A494, deployment!$C$2:$C$500,"&lt;&gt;"&amp;""),"")</f>
        <v/>
      </c>
    </row>
    <row r="495" spans="1:30" ht="15.75" customHeight="1" x14ac:dyDescent="0.25">
      <c r="A495" s="58" t="str">
        <f>IF(ISNONTEXT(node_raw[[#This Row],[Column2]]), "", node_raw[[#This Row],[Column2]])</f>
        <v/>
      </c>
      <c r="B495" s="60" t="str">
        <f>IF(A495&lt;&gt;"", _xlfn.XLOOKUP(A495, node!$C$2:$C$500, node!$D$2:$D$500), "")</f>
        <v/>
      </c>
      <c r="C495" s="61" t="str">
        <f>IF(A495&lt;&gt;"", _xlfn.XLOOKUP(A495, node!$C$2:$C$500, node!$E$2:$E$500), "")</f>
        <v/>
      </c>
      <c r="D495" s="61" t="str">
        <f>IF(A495&lt;&gt;"",COUNTIFS(node!$C$2:$C$500,"="&amp;A495, node!$C$2:$C$500,"&lt;&gt;"&amp;""),"")</f>
        <v/>
      </c>
      <c r="E495" s="62" t="str">
        <f>IF(A495&lt;&gt;"",SUMIFS(node!$F$2:$F$500, node!$C$2:$C$500,"="&amp;A495, node!$C$2:$C$500,"&lt;&gt;"&amp;"")/(B495*D495),"")</f>
        <v/>
      </c>
      <c r="F495" s="77" t="str">
        <f>IF(A495&lt;&gt;"",SUMIFS(node!$H$2:$H$500, node!$C$2:$C$500,"="&amp;A495, node!$C$2:$C$500,"&lt;&gt;"&amp;"")/(C495*D495),"")</f>
        <v/>
      </c>
      <c r="G495" s="75" t="str">
        <f>IF(A495&lt;&gt;"",SUMIFS(deployment!$F$2:$F$500, deployment!$D$2:$D$500,"="&amp;A495, deployment!$D$2:$D$500,"&lt;&gt;"&amp;""),"")</f>
        <v/>
      </c>
      <c r="H495" s="12" t="str">
        <f>IF(A495&lt;&gt;"",SUMIFS(deployment!$G$2:$G$500, deployment!$D$2:$D$500,"="&amp;A495, deployment!$D$2:$D$500,"&lt;&gt;"&amp;""),"")</f>
        <v/>
      </c>
      <c r="I495" s="13" t="str">
        <f>IF(A495&lt;&gt;"",SUMIFS(deployment!$H$2:$H$500, deployment!$D$2:$D$500,"="&amp;A495, deployment!$D$2:$D$500,"&lt;&gt;"&amp;""),"")</f>
        <v/>
      </c>
      <c r="J495" s="15" t="str">
        <f>IF(A495&lt;&gt;"",SUMIFS(deployment!$I$2:$I$500, deployment!$D$2:$D$500,"="&amp;A495, deployment!$D$2:$D$500,"&lt;&gt;"&amp;""),"")</f>
        <v/>
      </c>
      <c r="K495" s="43" t="str">
        <f>IF(A495&lt;&gt;"",SUMIFS(deployment!$J$2:$J$500, deployment!$D$2:$D$500,"="&amp;A495, deployment!$D$2:$D$500,"&lt;&gt;"&amp;""),"")</f>
        <v/>
      </c>
      <c r="L495" s="43" t="str">
        <f>IF(A495&lt;&gt;"",SUMIFS(deployment!$K$2:$K$500, deployment!$D$2:$D$500,"="&amp;A495, deployment!$D$2:$D$500,"&lt;&gt;"&amp;""),"")</f>
        <v/>
      </c>
      <c r="M495" s="43" t="str">
        <f>IF(A495&lt;&gt;"",SUMIFS(deployment!$L$2:$L$500, deployment!$D$2:$D$500,"="&amp;A495, deployment!$D$2:$D$500,"&lt;&gt;"&amp;""),"")</f>
        <v/>
      </c>
      <c r="N495" s="43" t="str">
        <f>IF(A495&lt;&gt;"",SUMIFS(deployment!$M$2:$M$500, deployment!$D$2:$D$500,"="&amp;A495, deployment!$D$2:$D$500,"&lt;&gt;"&amp;""),"")</f>
        <v/>
      </c>
      <c r="O495" s="63"/>
      <c r="P495" s="64" t="str">
        <f t="shared" si="77"/>
        <v/>
      </c>
      <c r="Q495" s="64" t="str">
        <f t="shared" si="78"/>
        <v/>
      </c>
      <c r="R495" s="11" t="str">
        <f t="shared" si="79"/>
        <v/>
      </c>
      <c r="S495" s="11" t="str">
        <f t="shared" si="80"/>
        <v/>
      </c>
      <c r="T495" s="11" t="str">
        <f t="shared" si="81"/>
        <v/>
      </c>
      <c r="U495" s="11" t="str">
        <f t="shared" si="82"/>
        <v/>
      </c>
      <c r="V495" s="11" t="str">
        <f t="shared" si="83"/>
        <v/>
      </c>
      <c r="W495" s="11" t="str">
        <f t="shared" si="84"/>
        <v/>
      </c>
      <c r="X495" s="65" t="str">
        <f t="shared" si="85"/>
        <v/>
      </c>
      <c r="Y495" s="66" t="str">
        <f t="shared" si="86"/>
        <v/>
      </c>
      <c r="Z495" s="67" t="str">
        <f t="shared" si="87"/>
        <v/>
      </c>
      <c r="AA495" s="68" t="str">
        <f>IF(A495&lt;&gt;"", _xlfn.XLOOKUP(A495, node!$C$2:$C$500, node!$J$2:$J$500)*D495/O495, "")</f>
        <v/>
      </c>
      <c r="AB495" s="69" t="str">
        <f>IF(A495&lt;&gt;"", _xlfn.XLOOKUP(A495, node!$C$2:$C$500, node!$K$2:$K$500)*D495/O495, "")</f>
        <v/>
      </c>
      <c r="AC495" s="72" t="str">
        <f>IF(A495&lt;&gt;"",SUMIFS(node!$L$2:$L$500, node!$C$2:$C$500,"="&amp;A495, deployment!$C$2:$C$500,"&lt;&gt;"&amp;""),"")</f>
        <v/>
      </c>
      <c r="AD495" s="72" t="str">
        <f>IF(A495&lt;&gt;"",SUMIFS(node!$M$2:$M$500, node!$C$2:$C$500,"="&amp;A495, deployment!$C$2:$C$500,"&lt;&gt;"&amp;""),"")</f>
        <v/>
      </c>
    </row>
    <row r="496" spans="1:30" ht="15.75" customHeight="1" x14ac:dyDescent="0.25">
      <c r="A496" s="58" t="str">
        <f>IF(ISNONTEXT(node_raw[[#This Row],[Column2]]), "", node_raw[[#This Row],[Column2]])</f>
        <v/>
      </c>
      <c r="B496" s="60" t="str">
        <f>IF(A496&lt;&gt;"", _xlfn.XLOOKUP(A496, node!$C$2:$C$500, node!$D$2:$D$500), "")</f>
        <v/>
      </c>
      <c r="C496" s="61" t="str">
        <f>IF(A496&lt;&gt;"", _xlfn.XLOOKUP(A496, node!$C$2:$C$500, node!$E$2:$E$500), "")</f>
        <v/>
      </c>
      <c r="D496" s="61" t="str">
        <f>IF(A496&lt;&gt;"",COUNTIFS(node!$C$2:$C$500,"="&amp;A496, node!$C$2:$C$500,"&lt;&gt;"&amp;""),"")</f>
        <v/>
      </c>
      <c r="E496" s="62" t="str">
        <f>IF(A496&lt;&gt;"",SUMIFS(node!$F$2:$F$500, node!$C$2:$C$500,"="&amp;A496, node!$C$2:$C$500,"&lt;&gt;"&amp;"")/(B496*D496),"")</f>
        <v/>
      </c>
      <c r="F496" s="77" t="str">
        <f>IF(A496&lt;&gt;"",SUMIFS(node!$H$2:$H$500, node!$C$2:$C$500,"="&amp;A496, node!$C$2:$C$500,"&lt;&gt;"&amp;"")/(C496*D496),"")</f>
        <v/>
      </c>
      <c r="G496" s="75" t="str">
        <f>IF(A496&lt;&gt;"",SUMIFS(deployment!$F$2:$F$500, deployment!$D$2:$D$500,"="&amp;A496, deployment!$D$2:$D$500,"&lt;&gt;"&amp;""),"")</f>
        <v/>
      </c>
      <c r="H496" s="12" t="str">
        <f>IF(A496&lt;&gt;"",SUMIFS(deployment!$G$2:$G$500, deployment!$D$2:$D$500,"="&amp;A496, deployment!$D$2:$D$500,"&lt;&gt;"&amp;""),"")</f>
        <v/>
      </c>
      <c r="I496" s="13" t="str">
        <f>IF(A496&lt;&gt;"",SUMIFS(deployment!$H$2:$H$500, deployment!$D$2:$D$500,"="&amp;A496, deployment!$D$2:$D$500,"&lt;&gt;"&amp;""),"")</f>
        <v/>
      </c>
      <c r="J496" s="15" t="str">
        <f>IF(A496&lt;&gt;"",SUMIFS(deployment!$I$2:$I$500, deployment!$D$2:$D$500,"="&amp;A496, deployment!$D$2:$D$500,"&lt;&gt;"&amp;""),"")</f>
        <v/>
      </c>
      <c r="K496" s="43" t="str">
        <f>IF(A496&lt;&gt;"",SUMIFS(deployment!$J$2:$J$500, deployment!$D$2:$D$500,"="&amp;A496, deployment!$D$2:$D$500,"&lt;&gt;"&amp;""),"")</f>
        <v/>
      </c>
      <c r="L496" s="43" t="str">
        <f>IF(A496&lt;&gt;"",SUMIFS(deployment!$K$2:$K$500, deployment!$D$2:$D$500,"="&amp;A496, deployment!$D$2:$D$500,"&lt;&gt;"&amp;""),"")</f>
        <v/>
      </c>
      <c r="M496" s="43" t="str">
        <f>IF(A496&lt;&gt;"",SUMIFS(deployment!$L$2:$L$500, deployment!$D$2:$D$500,"="&amp;A496, deployment!$D$2:$D$500,"&lt;&gt;"&amp;""),"")</f>
        <v/>
      </c>
      <c r="N496" s="43" t="str">
        <f>IF(A496&lt;&gt;"",SUMIFS(deployment!$M$2:$M$500, deployment!$D$2:$D$500,"="&amp;A496, deployment!$D$2:$D$500,"&lt;&gt;"&amp;""),"")</f>
        <v/>
      </c>
      <c r="O496" s="63"/>
      <c r="P496" s="64" t="str">
        <f t="shared" si="77"/>
        <v/>
      </c>
      <c r="Q496" s="64" t="str">
        <f t="shared" si="78"/>
        <v/>
      </c>
      <c r="R496" s="11" t="str">
        <f t="shared" si="79"/>
        <v/>
      </c>
      <c r="S496" s="11" t="str">
        <f t="shared" si="80"/>
        <v/>
      </c>
      <c r="T496" s="11" t="str">
        <f t="shared" si="81"/>
        <v/>
      </c>
      <c r="U496" s="11" t="str">
        <f t="shared" si="82"/>
        <v/>
      </c>
      <c r="V496" s="11" t="str">
        <f t="shared" si="83"/>
        <v/>
      </c>
      <c r="W496" s="11" t="str">
        <f t="shared" si="84"/>
        <v/>
      </c>
      <c r="X496" s="65" t="str">
        <f t="shared" si="85"/>
        <v/>
      </c>
      <c r="Y496" s="66" t="str">
        <f t="shared" si="86"/>
        <v/>
      </c>
      <c r="Z496" s="67" t="str">
        <f t="shared" si="87"/>
        <v/>
      </c>
      <c r="AA496" s="68" t="str">
        <f>IF(A496&lt;&gt;"", _xlfn.XLOOKUP(A496, node!$C$2:$C$500, node!$J$2:$J$500)*D496/O496, "")</f>
        <v/>
      </c>
      <c r="AB496" s="69" t="str">
        <f>IF(A496&lt;&gt;"", _xlfn.XLOOKUP(A496, node!$C$2:$C$500, node!$K$2:$K$500)*D496/O496, "")</f>
        <v/>
      </c>
      <c r="AC496" s="72" t="str">
        <f>IF(A496&lt;&gt;"",SUMIFS(node!$L$2:$L$500, node!$C$2:$C$500,"="&amp;A496, deployment!$C$2:$C$500,"&lt;&gt;"&amp;""),"")</f>
        <v/>
      </c>
      <c r="AD496" s="72" t="str">
        <f>IF(A496&lt;&gt;"",SUMIFS(node!$M$2:$M$500, node!$C$2:$C$500,"="&amp;A496, deployment!$C$2:$C$500,"&lt;&gt;"&amp;""),"")</f>
        <v/>
      </c>
    </row>
    <row r="497" spans="1:30" ht="15.75" customHeight="1" x14ac:dyDescent="0.25">
      <c r="A497" s="58" t="str">
        <f>IF(ISNONTEXT(node_raw[[#This Row],[Column2]]), "", node_raw[[#This Row],[Column2]])</f>
        <v/>
      </c>
      <c r="B497" s="60" t="str">
        <f>IF(A497&lt;&gt;"", _xlfn.XLOOKUP(A497, node!$C$2:$C$500, node!$D$2:$D$500), "")</f>
        <v/>
      </c>
      <c r="C497" s="61" t="str">
        <f>IF(A497&lt;&gt;"", _xlfn.XLOOKUP(A497, node!$C$2:$C$500, node!$E$2:$E$500), "")</f>
        <v/>
      </c>
      <c r="D497" s="61" t="str">
        <f>IF(A497&lt;&gt;"",COUNTIFS(node!$C$2:$C$500,"="&amp;A497, node!$C$2:$C$500,"&lt;&gt;"&amp;""),"")</f>
        <v/>
      </c>
      <c r="E497" s="62" t="str">
        <f>IF(A497&lt;&gt;"",SUMIFS(node!$F$2:$F$500, node!$C$2:$C$500,"="&amp;A497, node!$C$2:$C$500,"&lt;&gt;"&amp;"")/(B497*D497),"")</f>
        <v/>
      </c>
      <c r="F497" s="77" t="str">
        <f>IF(A497&lt;&gt;"",SUMIFS(node!$H$2:$H$500, node!$C$2:$C$500,"="&amp;A497, node!$C$2:$C$500,"&lt;&gt;"&amp;"")/(C497*D497),"")</f>
        <v/>
      </c>
      <c r="G497" s="75" t="str">
        <f>IF(A497&lt;&gt;"",SUMIFS(deployment!$F$2:$F$500, deployment!$D$2:$D$500,"="&amp;A497, deployment!$D$2:$D$500,"&lt;&gt;"&amp;""),"")</f>
        <v/>
      </c>
      <c r="H497" s="12" t="str">
        <f>IF(A497&lt;&gt;"",SUMIFS(deployment!$G$2:$G$500, deployment!$D$2:$D$500,"="&amp;A497, deployment!$D$2:$D$500,"&lt;&gt;"&amp;""),"")</f>
        <v/>
      </c>
      <c r="I497" s="13" t="str">
        <f>IF(A497&lt;&gt;"",SUMIFS(deployment!$H$2:$H$500, deployment!$D$2:$D$500,"="&amp;A497, deployment!$D$2:$D$500,"&lt;&gt;"&amp;""),"")</f>
        <v/>
      </c>
      <c r="J497" s="15" t="str">
        <f>IF(A497&lt;&gt;"",SUMIFS(deployment!$I$2:$I$500, deployment!$D$2:$D$500,"="&amp;A497, deployment!$D$2:$D$500,"&lt;&gt;"&amp;""),"")</f>
        <v/>
      </c>
      <c r="K497" s="43" t="str">
        <f>IF(A497&lt;&gt;"",SUMIFS(deployment!$J$2:$J$500, deployment!$D$2:$D$500,"="&amp;A497, deployment!$D$2:$D$500,"&lt;&gt;"&amp;""),"")</f>
        <v/>
      </c>
      <c r="L497" s="43" t="str">
        <f>IF(A497&lt;&gt;"",SUMIFS(deployment!$K$2:$K$500, deployment!$D$2:$D$500,"="&amp;A497, deployment!$D$2:$D$500,"&lt;&gt;"&amp;""),"")</f>
        <v/>
      </c>
      <c r="M497" s="43" t="str">
        <f>IF(A497&lt;&gt;"",SUMIFS(deployment!$L$2:$L$500, deployment!$D$2:$D$500,"="&amp;A497, deployment!$D$2:$D$500,"&lt;&gt;"&amp;""),"")</f>
        <v/>
      </c>
      <c r="N497" s="43" t="str">
        <f>IF(A497&lt;&gt;"",SUMIFS(deployment!$M$2:$M$500, deployment!$D$2:$D$500,"="&amp;A497, deployment!$D$2:$D$500,"&lt;&gt;"&amp;""),"")</f>
        <v/>
      </c>
      <c r="O497" s="63"/>
      <c r="P497" s="64" t="str">
        <f t="shared" si="77"/>
        <v/>
      </c>
      <c r="Q497" s="64" t="str">
        <f t="shared" si="78"/>
        <v/>
      </c>
      <c r="R497" s="11" t="str">
        <f t="shared" si="79"/>
        <v/>
      </c>
      <c r="S497" s="11" t="str">
        <f t="shared" si="80"/>
        <v/>
      </c>
      <c r="T497" s="11" t="str">
        <f t="shared" si="81"/>
        <v/>
      </c>
      <c r="U497" s="11" t="str">
        <f t="shared" si="82"/>
        <v/>
      </c>
      <c r="V497" s="11" t="str">
        <f t="shared" si="83"/>
        <v/>
      </c>
      <c r="W497" s="11" t="str">
        <f t="shared" si="84"/>
        <v/>
      </c>
      <c r="X497" s="65" t="str">
        <f t="shared" si="85"/>
        <v/>
      </c>
      <c r="Y497" s="66" t="str">
        <f t="shared" si="86"/>
        <v/>
      </c>
      <c r="Z497" s="67" t="str">
        <f t="shared" si="87"/>
        <v/>
      </c>
      <c r="AA497" s="68" t="str">
        <f>IF(A497&lt;&gt;"", _xlfn.XLOOKUP(A497, node!$C$2:$C$500, node!$J$2:$J$500)*D497/O497, "")</f>
        <v/>
      </c>
      <c r="AB497" s="69" t="str">
        <f>IF(A497&lt;&gt;"", _xlfn.XLOOKUP(A497, node!$C$2:$C$500, node!$K$2:$K$500)*D497/O497, "")</f>
        <v/>
      </c>
      <c r="AC497" s="72" t="str">
        <f>IF(A497&lt;&gt;"",SUMIFS(node!$L$2:$L$500, node!$C$2:$C$500,"="&amp;A497, deployment!$C$2:$C$500,"&lt;&gt;"&amp;""),"")</f>
        <v/>
      </c>
      <c r="AD497" s="72" t="str">
        <f>IF(A497&lt;&gt;"",SUMIFS(node!$M$2:$M$500, node!$C$2:$C$500,"="&amp;A497, deployment!$C$2:$C$500,"&lt;&gt;"&amp;""),"")</f>
        <v/>
      </c>
    </row>
    <row r="498" spans="1:30" ht="15.75" customHeight="1" x14ac:dyDescent="0.25">
      <c r="A498" s="58" t="str">
        <f>IF(ISNONTEXT(node_raw[[#This Row],[Column2]]), "", node_raw[[#This Row],[Column2]])</f>
        <v/>
      </c>
      <c r="B498" s="60" t="str">
        <f>IF(A498&lt;&gt;"", _xlfn.XLOOKUP(A498, node!$C$2:$C$500, node!$D$2:$D$500), "")</f>
        <v/>
      </c>
      <c r="C498" s="61" t="str">
        <f>IF(A498&lt;&gt;"", _xlfn.XLOOKUP(A498, node!$C$2:$C$500, node!$E$2:$E$500), "")</f>
        <v/>
      </c>
      <c r="D498" s="61" t="str">
        <f>IF(A498&lt;&gt;"",COUNTIFS(node!$C$2:$C$500,"="&amp;A498, node!$C$2:$C$500,"&lt;&gt;"&amp;""),"")</f>
        <v/>
      </c>
      <c r="E498" s="62" t="str">
        <f>IF(A498&lt;&gt;"",SUMIFS(node!$F$2:$F$500, node!$C$2:$C$500,"="&amp;A498, node!$C$2:$C$500,"&lt;&gt;"&amp;"")/(B498*D498),"")</f>
        <v/>
      </c>
      <c r="F498" s="77" t="str">
        <f>IF(A498&lt;&gt;"",SUMIFS(node!$H$2:$H$500, node!$C$2:$C$500,"="&amp;A498, node!$C$2:$C$500,"&lt;&gt;"&amp;"")/(C498*D498),"")</f>
        <v/>
      </c>
      <c r="G498" s="75" t="str">
        <f>IF(A498&lt;&gt;"",SUMIFS(deployment!$F$2:$F$500, deployment!$D$2:$D$500,"="&amp;A498, deployment!$D$2:$D$500,"&lt;&gt;"&amp;""),"")</f>
        <v/>
      </c>
      <c r="H498" s="12" t="str">
        <f>IF(A498&lt;&gt;"",SUMIFS(deployment!$G$2:$G$500, deployment!$D$2:$D$500,"="&amp;A498, deployment!$D$2:$D$500,"&lt;&gt;"&amp;""),"")</f>
        <v/>
      </c>
      <c r="I498" s="13" t="str">
        <f>IF(A498&lt;&gt;"",SUMIFS(deployment!$H$2:$H$500, deployment!$D$2:$D$500,"="&amp;A498, deployment!$D$2:$D$500,"&lt;&gt;"&amp;""),"")</f>
        <v/>
      </c>
      <c r="J498" s="15" t="str">
        <f>IF(A498&lt;&gt;"",SUMIFS(deployment!$I$2:$I$500, deployment!$D$2:$D$500,"="&amp;A498, deployment!$D$2:$D$500,"&lt;&gt;"&amp;""),"")</f>
        <v/>
      </c>
      <c r="K498" s="43" t="str">
        <f>IF(A498&lt;&gt;"",SUMIFS(deployment!$J$2:$J$500, deployment!$D$2:$D$500,"="&amp;A498, deployment!$D$2:$D$500,"&lt;&gt;"&amp;""),"")</f>
        <v/>
      </c>
      <c r="L498" s="43" t="str">
        <f>IF(A498&lt;&gt;"",SUMIFS(deployment!$K$2:$K$500, deployment!$D$2:$D$500,"="&amp;A498, deployment!$D$2:$D$500,"&lt;&gt;"&amp;""),"")</f>
        <v/>
      </c>
      <c r="M498" s="43" t="str">
        <f>IF(A498&lt;&gt;"",SUMIFS(deployment!$L$2:$L$500, deployment!$D$2:$D$500,"="&amp;A498, deployment!$D$2:$D$500,"&lt;&gt;"&amp;""),"")</f>
        <v/>
      </c>
      <c r="N498" s="43" t="str">
        <f>IF(A498&lt;&gt;"",SUMIFS(deployment!$M$2:$M$500, deployment!$D$2:$D$500,"="&amp;A498, deployment!$D$2:$D$500,"&lt;&gt;"&amp;""),"")</f>
        <v/>
      </c>
      <c r="O498" s="63"/>
      <c r="P498" s="64" t="str">
        <f t="shared" si="77"/>
        <v/>
      </c>
      <c r="Q498" s="64" t="str">
        <f t="shared" si="78"/>
        <v/>
      </c>
      <c r="R498" s="11" t="str">
        <f t="shared" si="79"/>
        <v/>
      </c>
      <c r="S498" s="11" t="str">
        <f t="shared" si="80"/>
        <v/>
      </c>
      <c r="T498" s="11" t="str">
        <f t="shared" si="81"/>
        <v/>
      </c>
      <c r="U498" s="11" t="str">
        <f t="shared" si="82"/>
        <v/>
      </c>
      <c r="V498" s="11" t="str">
        <f t="shared" si="83"/>
        <v/>
      </c>
      <c r="W498" s="11" t="str">
        <f t="shared" si="84"/>
        <v/>
      </c>
      <c r="X498" s="65" t="str">
        <f t="shared" si="85"/>
        <v/>
      </c>
      <c r="Y498" s="66" t="str">
        <f t="shared" si="86"/>
        <v/>
      </c>
      <c r="Z498" s="67" t="str">
        <f t="shared" si="87"/>
        <v/>
      </c>
      <c r="AA498" s="68" t="str">
        <f>IF(A498&lt;&gt;"", _xlfn.XLOOKUP(A498, node!$C$2:$C$500, node!$J$2:$J$500)*D498/O498, "")</f>
        <v/>
      </c>
      <c r="AB498" s="69" t="str">
        <f>IF(A498&lt;&gt;"", _xlfn.XLOOKUP(A498, node!$C$2:$C$500, node!$K$2:$K$500)*D498/O498, "")</f>
        <v/>
      </c>
      <c r="AC498" s="72" t="str">
        <f>IF(A498&lt;&gt;"",SUMIFS(node!$L$2:$L$500, node!$C$2:$C$500,"="&amp;A498, deployment!$C$2:$C$500,"&lt;&gt;"&amp;""),"")</f>
        <v/>
      </c>
      <c r="AD498" s="72" t="str">
        <f>IF(A498&lt;&gt;"",SUMIFS(node!$M$2:$M$500, node!$C$2:$C$500,"="&amp;A498, deployment!$C$2:$C$500,"&lt;&gt;"&amp;""),"")</f>
        <v/>
      </c>
    </row>
    <row r="499" spans="1:30" ht="15.75" customHeight="1" x14ac:dyDescent="0.25">
      <c r="A499" s="58" t="str">
        <f>IF(ISNONTEXT(node_raw[[#This Row],[Column2]]), "", node_raw[[#This Row],[Column2]])</f>
        <v/>
      </c>
      <c r="B499" s="60" t="str">
        <f>IF(A499&lt;&gt;"", _xlfn.XLOOKUP(A499, node!$C$2:$C$500, node!$D$2:$D$500), "")</f>
        <v/>
      </c>
      <c r="C499" s="61" t="str">
        <f>IF(A499&lt;&gt;"", _xlfn.XLOOKUP(A499, node!$C$2:$C$500, node!$E$2:$E$500), "")</f>
        <v/>
      </c>
      <c r="D499" s="61" t="str">
        <f>IF(A499&lt;&gt;"",COUNTIFS(node!$C$2:$C$500,"="&amp;A499, node!$C$2:$C$500,"&lt;&gt;"&amp;""),"")</f>
        <v/>
      </c>
      <c r="E499" s="62" t="str">
        <f>IF(A499&lt;&gt;"",SUMIFS(node!$F$2:$F$500, node!$C$2:$C$500,"="&amp;A499, node!$C$2:$C$500,"&lt;&gt;"&amp;"")/(B499*D499),"")</f>
        <v/>
      </c>
      <c r="F499" s="77" t="str">
        <f>IF(A499&lt;&gt;"",SUMIFS(node!$H$2:$H$500, node!$C$2:$C$500,"="&amp;A499, node!$C$2:$C$500,"&lt;&gt;"&amp;"")/(C499*D499),"")</f>
        <v/>
      </c>
      <c r="G499" s="75" t="str">
        <f>IF(A499&lt;&gt;"",SUMIFS(deployment!$F$2:$F$500, deployment!$D$2:$D$500,"="&amp;A499, deployment!$D$2:$D$500,"&lt;&gt;"&amp;""),"")</f>
        <v/>
      </c>
      <c r="H499" s="12" t="str">
        <f>IF(A499&lt;&gt;"",SUMIFS(deployment!$G$2:$G$500, deployment!$D$2:$D$500,"="&amp;A499, deployment!$D$2:$D$500,"&lt;&gt;"&amp;""),"")</f>
        <v/>
      </c>
      <c r="I499" s="13" t="str">
        <f>IF(A499&lt;&gt;"",SUMIFS(deployment!$H$2:$H$500, deployment!$D$2:$D$500,"="&amp;A499, deployment!$D$2:$D$500,"&lt;&gt;"&amp;""),"")</f>
        <v/>
      </c>
      <c r="J499" s="15" t="str">
        <f>IF(A499&lt;&gt;"",SUMIFS(deployment!$I$2:$I$500, deployment!$D$2:$D$500,"="&amp;A499, deployment!$D$2:$D$500,"&lt;&gt;"&amp;""),"")</f>
        <v/>
      </c>
      <c r="K499" s="43" t="str">
        <f>IF(A499&lt;&gt;"",SUMIFS(deployment!$J$2:$J$500, deployment!$D$2:$D$500,"="&amp;A499, deployment!$D$2:$D$500,"&lt;&gt;"&amp;""),"")</f>
        <v/>
      </c>
      <c r="L499" s="43" t="str">
        <f>IF(A499&lt;&gt;"",SUMIFS(deployment!$K$2:$K$500, deployment!$D$2:$D$500,"="&amp;A499, deployment!$D$2:$D$500,"&lt;&gt;"&amp;""),"")</f>
        <v/>
      </c>
      <c r="M499" s="43" t="str">
        <f>IF(A499&lt;&gt;"",SUMIFS(deployment!$L$2:$L$500, deployment!$D$2:$D$500,"="&amp;A499, deployment!$D$2:$D$500,"&lt;&gt;"&amp;""),"")</f>
        <v/>
      </c>
      <c r="N499" s="43" t="str">
        <f>IF(A499&lt;&gt;"",SUMIFS(deployment!$M$2:$M$500, deployment!$D$2:$D$500,"="&amp;A499, deployment!$D$2:$D$500,"&lt;&gt;"&amp;""),"")</f>
        <v/>
      </c>
      <c r="O499" s="63"/>
      <c r="P499" s="64" t="str">
        <f t="shared" si="77"/>
        <v/>
      </c>
      <c r="Q499" s="64" t="str">
        <f t="shared" si="78"/>
        <v/>
      </c>
      <c r="R499" s="11" t="str">
        <f t="shared" si="79"/>
        <v/>
      </c>
      <c r="S499" s="11" t="str">
        <f t="shared" si="80"/>
        <v/>
      </c>
      <c r="T499" s="11" t="str">
        <f t="shared" si="81"/>
        <v/>
      </c>
      <c r="U499" s="11" t="str">
        <f t="shared" si="82"/>
        <v/>
      </c>
      <c r="V499" s="11" t="str">
        <f t="shared" si="83"/>
        <v/>
      </c>
      <c r="W499" s="11" t="str">
        <f t="shared" si="84"/>
        <v/>
      </c>
      <c r="X499" s="65" t="str">
        <f t="shared" si="85"/>
        <v/>
      </c>
      <c r="Y499" s="66" t="str">
        <f t="shared" si="86"/>
        <v/>
      </c>
      <c r="Z499" s="67" t="str">
        <f t="shared" si="87"/>
        <v/>
      </c>
      <c r="AA499" s="68" t="str">
        <f>IF(A499&lt;&gt;"", _xlfn.XLOOKUP(A499, node!$C$2:$C$500, node!$J$2:$J$500)*D499/O499, "")</f>
        <v/>
      </c>
      <c r="AB499" s="69" t="str">
        <f>IF(A499&lt;&gt;"", _xlfn.XLOOKUP(A499, node!$C$2:$C$500, node!$K$2:$K$500)*D499/O499, "")</f>
        <v/>
      </c>
      <c r="AC499" s="72" t="str">
        <f>IF(A499&lt;&gt;"",SUMIFS(node!$L$2:$L$500, node!$C$2:$C$500,"="&amp;A499, deployment!$C$2:$C$500,"&lt;&gt;"&amp;""),"")</f>
        <v/>
      </c>
      <c r="AD499" s="72" t="str">
        <f>IF(A499&lt;&gt;"",SUMIFS(node!$M$2:$M$500, node!$C$2:$C$500,"="&amp;A499, deployment!$C$2:$C$500,"&lt;&gt;"&amp;""),"")</f>
        <v/>
      </c>
    </row>
    <row r="500" spans="1:30" ht="15.75" customHeight="1" x14ac:dyDescent="0.25">
      <c r="A500" s="58" t="str">
        <f>IF(ISNONTEXT(node_raw[[#This Row],[Column2]]), "", node_raw[[#This Row],[Column2]])</f>
        <v/>
      </c>
      <c r="B500" s="60" t="str">
        <f>IF(A500&lt;&gt;"", _xlfn.XLOOKUP(A500, node!$C$2:$C$500, node!$D$2:$D$500), "")</f>
        <v/>
      </c>
      <c r="C500" s="61" t="str">
        <f>IF(A500&lt;&gt;"", _xlfn.XLOOKUP(A500, node!$C$2:$C$500, node!$E$2:$E$500), "")</f>
        <v/>
      </c>
      <c r="D500" s="61" t="str">
        <f>IF(A500&lt;&gt;"",COUNTIFS(node!$C$2:$C$500,"="&amp;A500, node!$C$2:$C$500,"&lt;&gt;"&amp;""),"")</f>
        <v/>
      </c>
      <c r="E500" s="62" t="str">
        <f>IF(A500&lt;&gt;"",SUMIFS(node!$F$2:$F$500, node!$C$2:$C$500,"="&amp;A500, node!$C$2:$C$500,"&lt;&gt;"&amp;"")/(B500*D500),"")</f>
        <v/>
      </c>
      <c r="F500" s="77" t="str">
        <f>IF(A500&lt;&gt;"",SUMIFS(node!$H$2:$H$500, node!$C$2:$C$500,"="&amp;A500, node!$C$2:$C$500,"&lt;&gt;"&amp;"")/(C500*D500),"")</f>
        <v/>
      </c>
      <c r="G500" s="75" t="str">
        <f>IF(A500&lt;&gt;"",SUMIFS(deployment!$F$2:$F$500, deployment!$D$2:$D$500,"="&amp;A500, deployment!$D$2:$D$500,"&lt;&gt;"&amp;""),"")</f>
        <v/>
      </c>
      <c r="H500" s="12" t="str">
        <f>IF(A500&lt;&gt;"",SUMIFS(deployment!$G$2:$G$500, deployment!$D$2:$D$500,"="&amp;A500, deployment!$D$2:$D$500,"&lt;&gt;"&amp;""),"")</f>
        <v/>
      </c>
      <c r="I500" s="13" t="str">
        <f>IF(A500&lt;&gt;"",SUMIFS(deployment!$H$2:$H$500, deployment!$D$2:$D$500,"="&amp;A500, deployment!$D$2:$D$500,"&lt;&gt;"&amp;""),"")</f>
        <v/>
      </c>
      <c r="J500" s="15" t="str">
        <f>IF(A500&lt;&gt;"",SUMIFS(deployment!$I$2:$I$500, deployment!$D$2:$D$500,"="&amp;A500, deployment!$D$2:$D$500,"&lt;&gt;"&amp;""),"")</f>
        <v/>
      </c>
      <c r="K500" s="43" t="str">
        <f>IF(A500&lt;&gt;"",SUMIFS(deployment!$J$2:$J$500, deployment!$D$2:$D$500,"="&amp;A500, deployment!$D$2:$D$500,"&lt;&gt;"&amp;""),"")</f>
        <v/>
      </c>
      <c r="L500" s="43" t="str">
        <f>IF(A500&lt;&gt;"",SUMIFS(deployment!$K$2:$K$500, deployment!$D$2:$D$500,"="&amp;A500, deployment!$D$2:$D$500,"&lt;&gt;"&amp;""),"")</f>
        <v/>
      </c>
      <c r="M500" s="43" t="str">
        <f>IF(A500&lt;&gt;"",SUMIFS(deployment!$L$2:$L$500, deployment!$D$2:$D$500,"="&amp;A500, deployment!$D$2:$D$500,"&lt;&gt;"&amp;""),"")</f>
        <v/>
      </c>
      <c r="N500" s="43" t="str">
        <f>IF(A500&lt;&gt;"",SUMIFS(deployment!$M$2:$M$500, deployment!$D$2:$D$500,"="&amp;A500, deployment!$D$2:$D$500,"&lt;&gt;"&amp;""),"")</f>
        <v/>
      </c>
      <c r="O500" s="63"/>
      <c r="P500" s="64" t="str">
        <f t="shared" si="77"/>
        <v/>
      </c>
      <c r="Q500" s="64" t="str">
        <f t="shared" si="78"/>
        <v/>
      </c>
      <c r="R500" s="11" t="str">
        <f t="shared" si="79"/>
        <v/>
      </c>
      <c r="S500" s="11" t="str">
        <f t="shared" si="80"/>
        <v/>
      </c>
      <c r="T500" s="11" t="str">
        <f t="shared" si="81"/>
        <v/>
      </c>
      <c r="U500" s="11" t="str">
        <f t="shared" si="82"/>
        <v/>
      </c>
      <c r="V500" s="11" t="str">
        <f t="shared" si="83"/>
        <v/>
      </c>
      <c r="W500" s="11" t="str">
        <f t="shared" si="84"/>
        <v/>
      </c>
      <c r="X500" s="65" t="str">
        <f t="shared" si="85"/>
        <v/>
      </c>
      <c r="Y500" s="66" t="str">
        <f t="shared" si="86"/>
        <v/>
      </c>
      <c r="Z500" s="67" t="str">
        <f t="shared" si="87"/>
        <v/>
      </c>
      <c r="AA500" s="68" t="str">
        <f>IF(A500&lt;&gt;"", _xlfn.XLOOKUP(A500, node!$C$2:$C$500, node!$J$2:$J$500)*D500/O500, "")</f>
        <v/>
      </c>
      <c r="AB500" s="69" t="str">
        <f>IF(A500&lt;&gt;"", _xlfn.XLOOKUP(A500, node!$C$2:$C$500, node!$K$2:$K$500)*D500/O500, "")</f>
        <v/>
      </c>
      <c r="AC500" s="72" t="str">
        <f>IF(A500&lt;&gt;"",SUMIFS(node!$L$2:$L$500, node!$C$2:$C$500,"="&amp;A500, deployment!$C$2:$C$500,"&lt;&gt;"&amp;""),"")</f>
        <v/>
      </c>
      <c r="AD500" s="72" t="str">
        <f>IF(A500&lt;&gt;"",SUMIFS(node!$M$2:$M$500, node!$C$2:$C$500,"="&amp;A500, deployment!$C$2:$C$500,"&lt;&gt;"&amp;""),"")</f>
        <v/>
      </c>
    </row>
    <row r="501" spans="1:30" ht="15.75" customHeight="1" x14ac:dyDescent="0.25"/>
    <row r="502" spans="1:30" ht="15.75" customHeight="1" x14ac:dyDescent="0.25"/>
    <row r="503" spans="1:30" ht="15.75" customHeight="1" x14ac:dyDescent="0.25"/>
    <row r="504" spans="1:30" ht="15.75" customHeight="1" x14ac:dyDescent="0.25"/>
    <row r="505" spans="1:30" ht="15.75" customHeight="1" x14ac:dyDescent="0.25"/>
    <row r="506" spans="1:30" ht="15.75" customHeight="1" x14ac:dyDescent="0.25"/>
    <row r="507" spans="1:30" ht="15.75" customHeight="1" x14ac:dyDescent="0.25"/>
    <row r="508" spans="1:30" ht="15.75" customHeight="1" x14ac:dyDescent="0.25"/>
    <row r="509" spans="1:30" ht="15.75" customHeight="1" x14ac:dyDescent="0.25"/>
    <row r="510" spans="1:30" ht="15.75" customHeight="1" x14ac:dyDescent="0.25"/>
    <row r="511" spans="1:30" ht="15.75" customHeight="1" x14ac:dyDescent="0.25"/>
    <row r="512" spans="1:30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5891-AA90-4FAB-B56F-1FBED6854EF5}">
  <dimension ref="A1:J5"/>
  <sheetViews>
    <sheetView workbookViewId="0">
      <selection activeCell="G6" sqref="G6"/>
    </sheetView>
  </sheetViews>
  <sheetFormatPr defaultRowHeight="15" x14ac:dyDescent="0.25"/>
  <cols>
    <col min="1" max="1" width="13.140625" bestFit="1" customWidth="1"/>
    <col min="2" max="3" width="11.140625" bestFit="1" customWidth="1"/>
    <col min="4" max="4" width="12" bestFit="1" customWidth="1"/>
    <col min="5" max="8" width="11.140625" bestFit="1" customWidth="1"/>
    <col min="9" max="10" width="14.7109375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85</v>
      </c>
      <c r="B2" t="s">
        <v>3</v>
      </c>
      <c r="C2">
        <v>8000</v>
      </c>
      <c r="D2">
        <v>33462550528</v>
      </c>
      <c r="E2">
        <v>7239</v>
      </c>
      <c r="F2">
        <v>0</v>
      </c>
      <c r="G2" t="s">
        <v>137</v>
      </c>
      <c r="H2" t="s">
        <v>86</v>
      </c>
      <c r="I2" t="s">
        <v>86</v>
      </c>
      <c r="J2" t="s">
        <v>86</v>
      </c>
    </row>
    <row r="3" spans="1:10" x14ac:dyDescent="0.25">
      <c r="A3" t="s">
        <v>87</v>
      </c>
      <c r="B3" t="s">
        <v>3</v>
      </c>
      <c r="C3">
        <v>4000</v>
      </c>
      <c r="D3">
        <v>16552812544</v>
      </c>
      <c r="E3">
        <v>3118</v>
      </c>
      <c r="F3">
        <v>0</v>
      </c>
      <c r="G3" t="s">
        <v>138</v>
      </c>
      <c r="H3" t="s">
        <v>139</v>
      </c>
      <c r="I3" t="s">
        <v>140</v>
      </c>
      <c r="J3" t="s">
        <v>141</v>
      </c>
    </row>
    <row r="4" spans="1:10" x14ac:dyDescent="0.25">
      <c r="A4" t="s">
        <v>88</v>
      </c>
      <c r="B4" t="s">
        <v>3</v>
      </c>
      <c r="C4">
        <v>4000</v>
      </c>
      <c r="D4">
        <v>16552812544</v>
      </c>
      <c r="E4">
        <v>1396</v>
      </c>
      <c r="F4">
        <v>0</v>
      </c>
      <c r="G4" t="s">
        <v>89</v>
      </c>
      <c r="H4" t="s">
        <v>86</v>
      </c>
      <c r="I4" t="s">
        <v>86</v>
      </c>
      <c r="J4" t="s">
        <v>86</v>
      </c>
    </row>
    <row r="5" spans="1:10" x14ac:dyDescent="0.25">
      <c r="A5" t="s">
        <v>90</v>
      </c>
      <c r="B5" t="s">
        <v>3</v>
      </c>
      <c r="C5">
        <v>4000</v>
      </c>
      <c r="D5">
        <v>16552812544</v>
      </c>
      <c r="E5">
        <v>2955</v>
      </c>
      <c r="F5">
        <v>0</v>
      </c>
      <c r="G5" t="s">
        <v>142</v>
      </c>
      <c r="H5" t="s">
        <v>86</v>
      </c>
      <c r="I5" t="s">
        <v>86</v>
      </c>
      <c r="J5" t="s">
        <v>86</v>
      </c>
    </row>
  </sheetData>
  <phoneticPr fontId="1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32B7-FE0E-4F62-A5DE-E52E75CB615C}">
  <dimension ref="A1:M50"/>
  <sheetViews>
    <sheetView workbookViewId="0">
      <selection activeCell="N9" sqref="N9"/>
    </sheetView>
  </sheetViews>
  <sheetFormatPr defaultRowHeight="15" x14ac:dyDescent="0.25"/>
  <cols>
    <col min="1" max="1" width="54.28515625" bestFit="1" customWidth="1"/>
    <col min="2" max="2" width="11.85546875" bestFit="1" customWidth="1"/>
    <col min="3" max="3" width="17.42578125" bestFit="1" customWidth="1"/>
    <col min="4" max="9" width="11.140625" bestFit="1" customWidth="1"/>
    <col min="10" max="13" width="12.140625" bestFit="1" customWidth="1"/>
  </cols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43</v>
      </c>
    </row>
    <row r="2" spans="1:13" x14ac:dyDescent="0.25">
      <c r="A2" t="s">
        <v>91</v>
      </c>
      <c r="B2" t="s">
        <v>28</v>
      </c>
      <c r="C2" t="s">
        <v>92</v>
      </c>
      <c r="D2" t="s">
        <v>3</v>
      </c>
      <c r="E2">
        <v>1</v>
      </c>
      <c r="F2">
        <v>100</v>
      </c>
      <c r="G2">
        <v>134217728</v>
      </c>
      <c r="H2">
        <v>250</v>
      </c>
      <c r="I2">
        <v>268435456</v>
      </c>
      <c r="J2">
        <v>100</v>
      </c>
      <c r="K2">
        <v>134217728</v>
      </c>
      <c r="L2">
        <v>250</v>
      </c>
      <c r="M2">
        <v>268435456</v>
      </c>
    </row>
    <row r="3" spans="1:13" x14ac:dyDescent="0.25">
      <c r="A3" t="s">
        <v>93</v>
      </c>
      <c r="B3" t="s">
        <v>28</v>
      </c>
      <c r="C3" t="s">
        <v>29</v>
      </c>
      <c r="D3" t="s">
        <v>3</v>
      </c>
      <c r="E3">
        <v>1</v>
      </c>
      <c r="F3">
        <v>100</v>
      </c>
      <c r="G3">
        <v>134217728</v>
      </c>
      <c r="H3">
        <v>500</v>
      </c>
      <c r="I3">
        <v>536870912</v>
      </c>
      <c r="J3">
        <v>100</v>
      </c>
      <c r="K3">
        <v>134217728</v>
      </c>
      <c r="L3">
        <v>500</v>
      </c>
      <c r="M3">
        <v>536870912</v>
      </c>
    </row>
    <row r="4" spans="1:13" x14ac:dyDescent="0.25">
      <c r="A4" t="s">
        <v>94</v>
      </c>
      <c r="B4" t="s">
        <v>28</v>
      </c>
      <c r="C4" t="s">
        <v>29</v>
      </c>
      <c r="D4" t="s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95</v>
      </c>
      <c r="B5" t="s">
        <v>28</v>
      </c>
      <c r="C5" t="s">
        <v>29</v>
      </c>
      <c r="D5" t="s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58</v>
      </c>
      <c r="B6" t="s">
        <v>28</v>
      </c>
      <c r="C6" t="s">
        <v>59</v>
      </c>
      <c r="D6" t="s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60</v>
      </c>
      <c r="B7" t="s">
        <v>28</v>
      </c>
      <c r="C7" t="s">
        <v>59</v>
      </c>
      <c r="D7" t="s">
        <v>3</v>
      </c>
      <c r="E7">
        <v>2</v>
      </c>
      <c r="F7">
        <v>100</v>
      </c>
      <c r="G7">
        <v>73400320</v>
      </c>
      <c r="H7">
        <v>0</v>
      </c>
      <c r="I7">
        <v>178257920</v>
      </c>
      <c r="J7">
        <v>100</v>
      </c>
      <c r="K7">
        <v>73400320</v>
      </c>
      <c r="L7">
        <v>0</v>
      </c>
      <c r="M7">
        <v>178257920</v>
      </c>
    </row>
    <row r="8" spans="1:13" x14ac:dyDescent="0.25">
      <c r="A8" t="s">
        <v>96</v>
      </c>
      <c r="B8" t="s">
        <v>28</v>
      </c>
      <c r="C8" t="s">
        <v>59</v>
      </c>
      <c r="D8" t="s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97</v>
      </c>
      <c r="B9" t="s">
        <v>28</v>
      </c>
      <c r="C9" t="s">
        <v>98</v>
      </c>
      <c r="D9" t="s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99</v>
      </c>
      <c r="B10" t="s">
        <v>28</v>
      </c>
      <c r="C10" t="s">
        <v>61</v>
      </c>
      <c r="D10" t="s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100</v>
      </c>
      <c r="B11" t="s">
        <v>28</v>
      </c>
      <c r="C11" t="s">
        <v>61</v>
      </c>
      <c r="D11" t="s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101</v>
      </c>
      <c r="B12" t="s">
        <v>28</v>
      </c>
      <c r="C12" t="s">
        <v>61</v>
      </c>
      <c r="D12" t="s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102</v>
      </c>
      <c r="B13" t="s">
        <v>28</v>
      </c>
      <c r="C13" t="s">
        <v>103</v>
      </c>
      <c r="D13" t="s">
        <v>3</v>
      </c>
      <c r="E13">
        <v>1</v>
      </c>
      <c r="F13">
        <v>100</v>
      </c>
      <c r="G13">
        <v>524288000</v>
      </c>
      <c r="H13">
        <v>100</v>
      </c>
      <c r="I13">
        <v>524288000</v>
      </c>
      <c r="J13">
        <v>100</v>
      </c>
      <c r="K13">
        <v>524288000</v>
      </c>
      <c r="L13">
        <v>100</v>
      </c>
      <c r="M13">
        <v>524288000</v>
      </c>
    </row>
    <row r="14" spans="1:13" x14ac:dyDescent="0.25">
      <c r="A14" t="s">
        <v>104</v>
      </c>
      <c r="B14" t="s">
        <v>28</v>
      </c>
      <c r="C14" t="s">
        <v>103</v>
      </c>
      <c r="D14" t="s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105</v>
      </c>
      <c r="B15" t="s">
        <v>28</v>
      </c>
      <c r="C15" t="s">
        <v>103</v>
      </c>
      <c r="D15" t="s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106</v>
      </c>
      <c r="B16" t="s">
        <v>28</v>
      </c>
      <c r="C16" t="s">
        <v>103</v>
      </c>
      <c r="D16" t="s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107</v>
      </c>
      <c r="B17" t="s">
        <v>28</v>
      </c>
      <c r="C17" t="s">
        <v>103</v>
      </c>
      <c r="D17" t="s">
        <v>3</v>
      </c>
      <c r="E17">
        <v>1</v>
      </c>
      <c r="F17">
        <v>200</v>
      </c>
      <c r="G17">
        <v>268435456</v>
      </c>
      <c r="H17">
        <v>1000</v>
      </c>
      <c r="I17">
        <v>268435456</v>
      </c>
      <c r="J17">
        <v>200</v>
      </c>
      <c r="K17">
        <v>268435456</v>
      </c>
      <c r="L17">
        <v>1000</v>
      </c>
      <c r="M17">
        <v>268435456</v>
      </c>
    </row>
    <row r="18" spans="1:13" x14ac:dyDescent="0.25">
      <c r="A18" t="s">
        <v>93</v>
      </c>
      <c r="B18" t="s">
        <v>28</v>
      </c>
      <c r="C18" t="s">
        <v>108</v>
      </c>
      <c r="D18" t="s">
        <v>3</v>
      </c>
      <c r="E18">
        <v>1</v>
      </c>
      <c r="F18">
        <v>100</v>
      </c>
      <c r="G18">
        <v>134217728</v>
      </c>
      <c r="H18">
        <v>500</v>
      </c>
      <c r="I18">
        <v>536870912</v>
      </c>
      <c r="J18">
        <v>100</v>
      </c>
      <c r="K18">
        <v>134217728</v>
      </c>
      <c r="L18">
        <v>500</v>
      </c>
      <c r="M18">
        <v>536870912</v>
      </c>
    </row>
    <row r="19" spans="1:13" x14ac:dyDescent="0.25">
      <c r="A19" t="s">
        <v>62</v>
      </c>
      <c r="B19" t="s">
        <v>28</v>
      </c>
      <c r="C19" t="s">
        <v>63</v>
      </c>
      <c r="D19" t="s">
        <v>3</v>
      </c>
      <c r="E19">
        <v>1</v>
      </c>
      <c r="F19">
        <v>200</v>
      </c>
      <c r="G19">
        <v>104857600</v>
      </c>
      <c r="H19">
        <v>2000</v>
      </c>
      <c r="I19">
        <v>268435456</v>
      </c>
      <c r="J19">
        <v>700</v>
      </c>
      <c r="K19">
        <v>100663296</v>
      </c>
      <c r="L19">
        <v>1100</v>
      </c>
      <c r="M19">
        <v>117440512</v>
      </c>
    </row>
    <row r="20" spans="1:13" x14ac:dyDescent="0.25">
      <c r="A20" t="s">
        <v>64</v>
      </c>
      <c r="B20" t="s">
        <v>28</v>
      </c>
      <c r="C20" t="s">
        <v>63</v>
      </c>
      <c r="D20" t="s">
        <v>3</v>
      </c>
      <c r="E20">
        <v>1</v>
      </c>
      <c r="F20">
        <v>200</v>
      </c>
      <c r="G20">
        <v>104857600</v>
      </c>
      <c r="H20">
        <v>2200</v>
      </c>
      <c r="I20">
        <v>268435456</v>
      </c>
      <c r="J20">
        <v>700</v>
      </c>
      <c r="K20">
        <v>117440512</v>
      </c>
      <c r="L20">
        <v>1100</v>
      </c>
      <c r="M20">
        <v>134217728</v>
      </c>
    </row>
    <row r="21" spans="1:13" x14ac:dyDescent="0.25">
      <c r="A21" t="s">
        <v>65</v>
      </c>
      <c r="B21" t="s">
        <v>28</v>
      </c>
      <c r="C21" t="s">
        <v>63</v>
      </c>
      <c r="D21" t="s">
        <v>3</v>
      </c>
      <c r="E21">
        <v>1</v>
      </c>
      <c r="F21">
        <v>50</v>
      </c>
      <c r="G21">
        <v>104857600</v>
      </c>
      <c r="H21">
        <v>200</v>
      </c>
      <c r="I21">
        <v>104857600</v>
      </c>
      <c r="J21">
        <v>10</v>
      </c>
      <c r="K21">
        <v>33554432</v>
      </c>
      <c r="L21">
        <v>10</v>
      </c>
      <c r="M21">
        <v>33554432</v>
      </c>
    </row>
    <row r="22" spans="1:13" x14ac:dyDescent="0.25">
      <c r="A22" t="s">
        <v>109</v>
      </c>
      <c r="B22" t="s">
        <v>28</v>
      </c>
      <c r="C22" t="s">
        <v>63</v>
      </c>
      <c r="D22" t="s">
        <v>3</v>
      </c>
      <c r="E22">
        <v>1</v>
      </c>
      <c r="F22">
        <v>100</v>
      </c>
      <c r="G22">
        <v>94371840</v>
      </c>
      <c r="H22">
        <v>0</v>
      </c>
      <c r="I22">
        <v>0</v>
      </c>
      <c r="J22">
        <v>850</v>
      </c>
      <c r="K22">
        <v>268435456</v>
      </c>
      <c r="L22">
        <v>1300</v>
      </c>
      <c r="M22">
        <v>268435456</v>
      </c>
    </row>
    <row r="23" spans="1:13" x14ac:dyDescent="0.25">
      <c r="A23" t="s">
        <v>110</v>
      </c>
      <c r="B23" t="s">
        <v>28</v>
      </c>
      <c r="C23" t="s">
        <v>63</v>
      </c>
      <c r="D23" t="s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66</v>
      </c>
      <c r="B24" t="s">
        <v>28</v>
      </c>
      <c r="C24" t="s">
        <v>63</v>
      </c>
      <c r="D24" t="s">
        <v>3</v>
      </c>
      <c r="E24">
        <v>1</v>
      </c>
      <c r="F24">
        <v>200</v>
      </c>
      <c r="G24">
        <v>209715200</v>
      </c>
      <c r="H24">
        <v>1400</v>
      </c>
      <c r="I24">
        <v>536870912</v>
      </c>
      <c r="J24">
        <v>250</v>
      </c>
      <c r="K24">
        <v>268435456</v>
      </c>
      <c r="L24">
        <v>400</v>
      </c>
      <c r="M24">
        <v>268435456</v>
      </c>
    </row>
    <row r="25" spans="1:13" x14ac:dyDescent="0.25">
      <c r="A25" t="s">
        <v>67</v>
      </c>
      <c r="B25" t="s">
        <v>28</v>
      </c>
      <c r="C25" t="s">
        <v>63</v>
      </c>
      <c r="D25" t="s">
        <v>3</v>
      </c>
      <c r="E25">
        <v>1</v>
      </c>
      <c r="F25">
        <v>200</v>
      </c>
      <c r="G25">
        <v>1073741824</v>
      </c>
      <c r="H25">
        <v>400</v>
      </c>
      <c r="I25">
        <v>1073741824</v>
      </c>
      <c r="J25">
        <v>10</v>
      </c>
      <c r="K25">
        <v>469762048</v>
      </c>
      <c r="L25">
        <v>10</v>
      </c>
      <c r="M25">
        <v>536870912</v>
      </c>
    </row>
    <row r="26" spans="1:13" x14ac:dyDescent="0.25">
      <c r="A26" t="s">
        <v>111</v>
      </c>
      <c r="B26" t="s">
        <v>28</v>
      </c>
      <c r="C26" t="s">
        <v>63</v>
      </c>
      <c r="D26" t="s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112</v>
      </c>
      <c r="B27" t="s">
        <v>28</v>
      </c>
      <c r="C27" t="s">
        <v>63</v>
      </c>
      <c r="D27" t="s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10</v>
      </c>
      <c r="K27">
        <v>33554432</v>
      </c>
      <c r="L27">
        <v>10</v>
      </c>
      <c r="M27">
        <v>33554432</v>
      </c>
    </row>
    <row r="28" spans="1:13" x14ac:dyDescent="0.25">
      <c r="A28" t="s">
        <v>68</v>
      </c>
      <c r="B28" t="s">
        <v>28</v>
      </c>
      <c r="C28" t="s">
        <v>63</v>
      </c>
      <c r="D28" t="s">
        <v>3</v>
      </c>
      <c r="E28">
        <v>1</v>
      </c>
      <c r="F28">
        <v>200</v>
      </c>
      <c r="G28">
        <v>104857600</v>
      </c>
      <c r="H28">
        <v>3000</v>
      </c>
      <c r="I28">
        <v>524288000</v>
      </c>
      <c r="J28">
        <v>750</v>
      </c>
      <c r="K28">
        <v>50331648</v>
      </c>
      <c r="L28">
        <v>1200</v>
      </c>
      <c r="M28">
        <v>50331648</v>
      </c>
    </row>
    <row r="29" spans="1:13" x14ac:dyDescent="0.25">
      <c r="A29" t="s">
        <v>69</v>
      </c>
      <c r="B29" t="s">
        <v>28</v>
      </c>
      <c r="C29" t="s">
        <v>63</v>
      </c>
      <c r="D29" t="s">
        <v>3</v>
      </c>
      <c r="E29">
        <v>1</v>
      </c>
      <c r="F29">
        <v>100</v>
      </c>
      <c r="G29">
        <v>536870912</v>
      </c>
      <c r="H29">
        <v>150</v>
      </c>
      <c r="I29">
        <v>536870912</v>
      </c>
      <c r="J29">
        <v>30</v>
      </c>
      <c r="K29">
        <v>117440512</v>
      </c>
      <c r="L29">
        <v>30</v>
      </c>
      <c r="M29">
        <v>134217728</v>
      </c>
    </row>
    <row r="30" spans="1:13" x14ac:dyDescent="0.25">
      <c r="A30" t="s">
        <v>113</v>
      </c>
      <c r="B30" t="s">
        <v>28</v>
      </c>
      <c r="C30" t="s">
        <v>63</v>
      </c>
      <c r="D30" t="s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70</v>
      </c>
      <c r="B31" t="s">
        <v>28</v>
      </c>
      <c r="C31" t="s">
        <v>63</v>
      </c>
      <c r="D31" t="s">
        <v>3</v>
      </c>
      <c r="E31">
        <v>1</v>
      </c>
      <c r="F31">
        <v>50</v>
      </c>
      <c r="G31">
        <v>104857600</v>
      </c>
      <c r="H31">
        <v>100</v>
      </c>
      <c r="I31">
        <v>104857600</v>
      </c>
      <c r="J31">
        <v>10</v>
      </c>
      <c r="K31">
        <v>50331648</v>
      </c>
      <c r="L31">
        <v>10</v>
      </c>
      <c r="M31">
        <v>67108864</v>
      </c>
    </row>
    <row r="32" spans="1:13" x14ac:dyDescent="0.25">
      <c r="A32" t="s">
        <v>114</v>
      </c>
      <c r="B32" t="s">
        <v>28</v>
      </c>
      <c r="C32" t="s">
        <v>63</v>
      </c>
      <c r="D32" t="s">
        <v>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71</v>
      </c>
      <c r="B33" t="s">
        <v>28</v>
      </c>
      <c r="C33" t="s">
        <v>63</v>
      </c>
      <c r="D33" t="s">
        <v>3</v>
      </c>
      <c r="E33">
        <v>1</v>
      </c>
      <c r="F33">
        <v>200</v>
      </c>
      <c r="G33">
        <v>1048576000</v>
      </c>
      <c r="H33">
        <v>1000</v>
      </c>
      <c r="I33">
        <v>1048576000</v>
      </c>
      <c r="J33">
        <v>750</v>
      </c>
      <c r="K33">
        <v>738197504</v>
      </c>
      <c r="L33">
        <v>1200</v>
      </c>
      <c r="M33">
        <v>805306368</v>
      </c>
    </row>
    <row r="34" spans="1:13" x14ac:dyDescent="0.25">
      <c r="A34" t="s">
        <v>72</v>
      </c>
      <c r="B34" t="s">
        <v>28</v>
      </c>
      <c r="C34" t="s">
        <v>63</v>
      </c>
      <c r="D34" t="s">
        <v>3</v>
      </c>
      <c r="E34">
        <v>1</v>
      </c>
      <c r="F34">
        <v>200</v>
      </c>
      <c r="G34">
        <v>104857600</v>
      </c>
      <c r="H34">
        <v>2000</v>
      </c>
      <c r="I34">
        <v>1073741824</v>
      </c>
      <c r="J34">
        <v>600</v>
      </c>
      <c r="K34">
        <v>117440512</v>
      </c>
      <c r="L34">
        <v>1000</v>
      </c>
      <c r="M34">
        <v>117440512</v>
      </c>
    </row>
    <row r="35" spans="1:13" x14ac:dyDescent="0.25">
      <c r="A35" t="s">
        <v>73</v>
      </c>
      <c r="B35" t="s">
        <v>28</v>
      </c>
      <c r="C35" t="s">
        <v>63</v>
      </c>
      <c r="D35" t="s">
        <v>3</v>
      </c>
      <c r="E35">
        <v>1</v>
      </c>
      <c r="F35">
        <v>200</v>
      </c>
      <c r="G35">
        <v>104857600</v>
      </c>
      <c r="H35">
        <v>2000</v>
      </c>
      <c r="I35">
        <v>1073741824</v>
      </c>
      <c r="J35">
        <v>700</v>
      </c>
      <c r="K35">
        <v>16777216</v>
      </c>
      <c r="L35">
        <v>1100</v>
      </c>
      <c r="M35">
        <v>33554432</v>
      </c>
    </row>
    <row r="36" spans="1:13" x14ac:dyDescent="0.25">
      <c r="A36" t="s">
        <v>115</v>
      </c>
      <c r="B36" t="s">
        <v>28</v>
      </c>
      <c r="C36" t="s">
        <v>116</v>
      </c>
      <c r="D36" t="s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117</v>
      </c>
      <c r="B37" t="s">
        <v>28</v>
      </c>
      <c r="C37" t="s">
        <v>116</v>
      </c>
      <c r="D37" t="s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118</v>
      </c>
      <c r="B38" t="s">
        <v>28</v>
      </c>
      <c r="C38" t="s">
        <v>119</v>
      </c>
      <c r="D38" t="s">
        <v>3</v>
      </c>
      <c r="E38">
        <v>4</v>
      </c>
      <c r="F38">
        <v>100</v>
      </c>
      <c r="G38">
        <v>104857600</v>
      </c>
      <c r="H38">
        <v>100</v>
      </c>
      <c r="I38">
        <v>104857600</v>
      </c>
      <c r="J38">
        <v>100</v>
      </c>
      <c r="K38">
        <v>104857600</v>
      </c>
      <c r="L38">
        <v>100</v>
      </c>
      <c r="M38">
        <v>104857600</v>
      </c>
    </row>
    <row r="39" spans="1:13" x14ac:dyDescent="0.25">
      <c r="A39" t="s">
        <v>120</v>
      </c>
      <c r="B39" t="s">
        <v>28</v>
      </c>
      <c r="C39" t="s">
        <v>121</v>
      </c>
      <c r="D39" t="s">
        <v>3</v>
      </c>
      <c r="E39">
        <v>5</v>
      </c>
      <c r="F39">
        <v>50</v>
      </c>
      <c r="G39">
        <v>53687092</v>
      </c>
      <c r="H39">
        <v>50</v>
      </c>
      <c r="I39">
        <v>53687092</v>
      </c>
      <c r="J39">
        <v>50</v>
      </c>
      <c r="K39">
        <v>53687092</v>
      </c>
      <c r="L39">
        <v>50</v>
      </c>
      <c r="M39">
        <v>53687092</v>
      </c>
    </row>
    <row r="40" spans="1:13" x14ac:dyDescent="0.25">
      <c r="A40" t="s">
        <v>122</v>
      </c>
      <c r="B40" t="s">
        <v>28</v>
      </c>
      <c r="C40" t="s">
        <v>123</v>
      </c>
      <c r="D40" t="s">
        <v>3</v>
      </c>
      <c r="E40">
        <v>1</v>
      </c>
      <c r="F40">
        <v>100</v>
      </c>
      <c r="G40">
        <v>134217728</v>
      </c>
      <c r="H40">
        <v>250</v>
      </c>
      <c r="I40">
        <v>268435456</v>
      </c>
      <c r="J40">
        <v>100</v>
      </c>
      <c r="K40">
        <v>134217728</v>
      </c>
      <c r="L40">
        <v>250</v>
      </c>
      <c r="M40">
        <v>268435456</v>
      </c>
    </row>
    <row r="41" spans="1:13" x14ac:dyDescent="0.25">
      <c r="A41" t="s">
        <v>124</v>
      </c>
      <c r="B41" t="s">
        <v>28</v>
      </c>
      <c r="C41" t="s">
        <v>125</v>
      </c>
      <c r="D41" t="s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126</v>
      </c>
      <c r="B42" t="s">
        <v>28</v>
      </c>
      <c r="C42" t="s">
        <v>127</v>
      </c>
      <c r="D42" t="s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128</v>
      </c>
      <c r="B43" t="s">
        <v>74</v>
      </c>
      <c r="C43" t="s">
        <v>61</v>
      </c>
      <c r="D43" t="s">
        <v>3</v>
      </c>
      <c r="E43">
        <v>1</v>
      </c>
      <c r="F43">
        <v>100</v>
      </c>
      <c r="G43">
        <v>262144000</v>
      </c>
      <c r="H43">
        <v>100</v>
      </c>
      <c r="I43">
        <v>52428800</v>
      </c>
      <c r="J43">
        <v>100</v>
      </c>
      <c r="K43">
        <v>262144000</v>
      </c>
      <c r="L43">
        <v>100</v>
      </c>
      <c r="M43">
        <v>52428800</v>
      </c>
    </row>
    <row r="44" spans="1:13" x14ac:dyDescent="0.25">
      <c r="A44" t="s">
        <v>129</v>
      </c>
      <c r="B44" t="s">
        <v>74</v>
      </c>
      <c r="C44" t="s">
        <v>61</v>
      </c>
      <c r="D44" t="s">
        <v>3</v>
      </c>
      <c r="E44">
        <v>1</v>
      </c>
      <c r="F44">
        <v>100</v>
      </c>
      <c r="G44">
        <v>52428800</v>
      </c>
      <c r="H44">
        <v>100</v>
      </c>
      <c r="I44">
        <v>52428800</v>
      </c>
      <c r="J44">
        <v>100</v>
      </c>
      <c r="K44">
        <v>52428800</v>
      </c>
      <c r="L44">
        <v>100</v>
      </c>
      <c r="M44">
        <v>52428800</v>
      </c>
    </row>
    <row r="45" spans="1:13" x14ac:dyDescent="0.25">
      <c r="A45" t="s">
        <v>130</v>
      </c>
      <c r="B45" t="s">
        <v>74</v>
      </c>
      <c r="C45" t="s">
        <v>103</v>
      </c>
      <c r="D45" t="s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131</v>
      </c>
      <c r="B46" t="s">
        <v>74</v>
      </c>
      <c r="C46" t="s">
        <v>103</v>
      </c>
      <c r="D46" t="s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73</v>
      </c>
      <c r="B47" t="s">
        <v>74</v>
      </c>
      <c r="C47" t="s">
        <v>132</v>
      </c>
      <c r="D47" t="s">
        <v>3</v>
      </c>
      <c r="E47">
        <v>1</v>
      </c>
      <c r="F47">
        <v>100</v>
      </c>
      <c r="G47">
        <v>134217728</v>
      </c>
      <c r="H47">
        <v>250</v>
      </c>
      <c r="I47">
        <v>268435456</v>
      </c>
      <c r="J47">
        <v>100</v>
      </c>
      <c r="K47">
        <v>134217728</v>
      </c>
      <c r="L47">
        <v>250</v>
      </c>
      <c r="M47">
        <v>268435456</v>
      </c>
    </row>
    <row r="48" spans="1:13" x14ac:dyDescent="0.25">
      <c r="A48" t="s">
        <v>133</v>
      </c>
      <c r="B48" t="s">
        <v>74</v>
      </c>
      <c r="C48" t="s">
        <v>134</v>
      </c>
      <c r="D48" t="s">
        <v>3</v>
      </c>
      <c r="E48">
        <v>1</v>
      </c>
      <c r="F48">
        <v>50</v>
      </c>
      <c r="G48">
        <v>67108864</v>
      </c>
      <c r="H48">
        <v>50</v>
      </c>
      <c r="I48">
        <v>67108864</v>
      </c>
      <c r="J48">
        <v>50</v>
      </c>
      <c r="K48">
        <v>67108864</v>
      </c>
      <c r="L48">
        <v>50</v>
      </c>
      <c r="M48">
        <v>67108864</v>
      </c>
    </row>
    <row r="49" spans="1:13" x14ac:dyDescent="0.25">
      <c r="A49" t="s">
        <v>135</v>
      </c>
      <c r="B49" t="s">
        <v>74</v>
      </c>
      <c r="C49" t="s">
        <v>136</v>
      </c>
      <c r="D49" t="s">
        <v>3</v>
      </c>
      <c r="E49">
        <v>1</v>
      </c>
      <c r="F49">
        <v>100</v>
      </c>
      <c r="G49">
        <v>134217728</v>
      </c>
      <c r="H49">
        <v>250</v>
      </c>
      <c r="I49">
        <v>268435456</v>
      </c>
      <c r="J49">
        <v>100</v>
      </c>
      <c r="K49">
        <v>134217728</v>
      </c>
      <c r="L49">
        <v>250</v>
      </c>
      <c r="M49">
        <v>268435456</v>
      </c>
    </row>
    <row r="50" spans="1:13" x14ac:dyDescent="0.25">
      <c r="A50" t="s">
        <v>75</v>
      </c>
      <c r="B50" t="s">
        <v>74</v>
      </c>
      <c r="C50" t="s">
        <v>63</v>
      </c>
      <c r="D50" t="s">
        <v>3</v>
      </c>
      <c r="E50">
        <v>1</v>
      </c>
      <c r="F50">
        <v>200</v>
      </c>
      <c r="G50">
        <v>104857600</v>
      </c>
      <c r="H50">
        <v>1000</v>
      </c>
      <c r="I50">
        <v>2147483648</v>
      </c>
      <c r="J50">
        <v>60</v>
      </c>
      <c r="K50">
        <v>16777216</v>
      </c>
      <c r="L50">
        <v>80</v>
      </c>
      <c r="M50">
        <v>16777216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31D6D-2EC0-43CE-A206-090EC7465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deployment</vt:lpstr>
      <vt:lpstr>capacity</vt:lpstr>
      <vt:lpstr>node-raw</vt:lpstr>
      <vt:lpstr>deployment-raw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Sheng-Lin Wu</dc:creator>
  <cp:lastModifiedBy>Sheng-Lin Wu</cp:lastModifiedBy>
  <dcterms:created xsi:type="dcterms:W3CDTF">2023-01-17T03:26:48Z</dcterms:created>
  <dcterms:modified xsi:type="dcterms:W3CDTF">2023-02-08T16:01:36Z</dcterms:modified>
</cp:coreProperties>
</file>