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C1F18B3-F4A1-41C7-A74D-33C6A87C6895}" xr6:coauthVersionLast="47" xr6:coauthVersionMax="47" xr10:uidLastSave="{00000000-0000-0000-0000-000000000000}"/>
  <bookViews>
    <workbookView xWindow="-108" yWindow="-108" windowWidth="23256" windowHeight="12456" activeTab="1" xr2:uid="{89A08820-8B26-417F-B68B-AC866EAC0A57}"/>
  </bookViews>
  <sheets>
    <sheet name="Planilha1" sheetId="1" r:id="rId1"/>
    <sheet name="Planilha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E5" i="1"/>
  <c r="D5" i="1"/>
  <c r="C5" i="1"/>
  <c r="B5" i="1"/>
  <c r="I4" i="1"/>
  <c r="H4" i="1"/>
  <c r="G4" i="1"/>
  <c r="I3" i="1"/>
  <c r="H3" i="1"/>
  <c r="G3" i="1"/>
  <c r="I2" i="1"/>
  <c r="I5" i="1" s="1"/>
  <c r="H2" i="1"/>
  <c r="H5" i="1" s="1"/>
  <c r="G2" i="1"/>
  <c r="G5" i="1" s="1"/>
</calcChain>
</file>

<file path=xl/sharedStrings.xml><?xml version="1.0" encoding="utf-8"?>
<sst xmlns="http://schemas.openxmlformats.org/spreadsheetml/2006/main" count="36" uniqueCount="34">
  <si>
    <t>SETEMBRO</t>
  </si>
  <si>
    <t>OUTUBRO</t>
  </si>
  <si>
    <t>NOVEMBRO</t>
  </si>
  <si>
    <t>DEZEMBRO</t>
  </si>
  <si>
    <t>JANEIRO</t>
  </si>
  <si>
    <t>FEVEREIRO</t>
  </si>
  <si>
    <t>MARÇO</t>
  </si>
  <si>
    <t>ABRIL</t>
  </si>
  <si>
    <t>Entradas (Faturamento)</t>
  </si>
  <si>
    <t>Saídas (custos)</t>
  </si>
  <si>
    <t>Despesas PF</t>
  </si>
  <si>
    <t>LUCRO</t>
  </si>
  <si>
    <t>set-24</t>
  </si>
  <si>
    <t>out-24</t>
  </si>
  <si>
    <t>nov-24</t>
  </si>
  <si>
    <t>dez-24</t>
  </si>
  <si>
    <t>jan-25</t>
  </si>
  <si>
    <t>fev-25</t>
  </si>
  <si>
    <t>mar-25</t>
  </si>
  <si>
    <t>abr-25</t>
  </si>
  <si>
    <t>Total Geral</t>
  </si>
  <si>
    <t>Rótulos de Linha</t>
  </si>
  <si>
    <t>Aluguel de espaços</t>
  </si>
  <si>
    <t>Comissões</t>
  </si>
  <si>
    <t>Cursos e treinamentos</t>
  </si>
  <si>
    <t>Despesas com Marketing</t>
  </si>
  <si>
    <t>Despesas com transportes</t>
  </si>
  <si>
    <t>Despesas financeiras</t>
  </si>
  <si>
    <t>Honorários Contábeis</t>
  </si>
  <si>
    <t>Impostos e taxas</t>
  </si>
  <si>
    <t>Lanches e refeições</t>
  </si>
  <si>
    <t>Materiais de Procedimentos</t>
  </si>
  <si>
    <t>Receita</t>
  </si>
  <si>
    <t>Reserva - Investimento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</si>
</sst>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43" fontId="0" fillId="0" borderId="1" xfId="1" applyFont="1" applyBorder="1"/>
    <xf numFmtId="43" fontId="0" fillId="0" borderId="1" xfId="1" applyFont="1" applyFill="1" applyBorder="1"/>
    <xf numFmtId="43" fontId="0" fillId="0" borderId="1" xfId="0" applyNumberFormat="1" applyBorder="1"/>
    <xf numFmtId="43" fontId="0" fillId="0" borderId="1" xfId="2" applyNumberFormat="1" applyFont="1" applyBorder="1"/>
  </cellXfs>
  <cellStyles count="3">
    <cellStyle name="Normal" xfId="0" builtinId="0"/>
    <cellStyle name="Porcentagem" xfId="2" builtinId="5"/>
    <cellStyle name="Vírgula" xfId="1" builtinId="3"/>
  </cellStyles>
  <dxfs count="1">
    <dxf>
      <numFmt numFmtId="35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eac80e7eaf4d8661/DOCS/CONTFLOW/CLIENTES/MEI/Bruna%20Sanchez/relatorio_categorizado_MENSAL.xlsx" TargetMode="External"/><Relationship Id="rId1" Type="http://schemas.openxmlformats.org/officeDocument/2006/relationships/externalLinkPath" Target="https://d.docs.live.net/eac80e7eaf4d8661/DOCS/CONTFLOW/CLIENTES/MEI/Bruna%20Sanchez/relatorio_categorizado_MENS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TEMBRO_2024"/>
      <sheetName val="OUTUBRO_2024"/>
      <sheetName val="NOVEMBRO_2024"/>
      <sheetName val="DEZEMBRO_2024"/>
      <sheetName val="JANEIRO_2025"/>
      <sheetName val="FEVEREIRO_2025"/>
      <sheetName val="MARCO_2025"/>
      <sheetName val="ABRIL 2025"/>
      <sheetName val="RESUMO"/>
      <sheetName val="Planilha3"/>
      <sheetName val="RESUMO ANUAL"/>
      <sheetName val="Planilha2"/>
      <sheetName val="Base consolidada"/>
      <sheetName val="Planilha1"/>
    </sheetNames>
    <sheetDataSet>
      <sheetData sheetId="0"/>
      <sheetData sheetId="1"/>
      <sheetData sheetId="2"/>
      <sheetData sheetId="3"/>
      <sheetData sheetId="4"/>
      <sheetData sheetId="5">
        <row r="108">
          <cell r="F108">
            <v>4349.92</v>
          </cell>
        </row>
        <row r="109">
          <cell r="F109">
            <v>4876.3900000000003</v>
          </cell>
        </row>
      </sheetData>
      <sheetData sheetId="6">
        <row r="173">
          <cell r="F173">
            <v>15738.6</v>
          </cell>
        </row>
        <row r="174">
          <cell r="F174">
            <v>6347.61</v>
          </cell>
        </row>
      </sheetData>
      <sheetData sheetId="7">
        <row r="137">
          <cell r="F137">
            <v>17213.849999999999</v>
          </cell>
        </row>
        <row r="138">
          <cell r="F138">
            <v>3248.55</v>
          </cell>
        </row>
      </sheetData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DD7C2-DF68-4E85-8C40-5827DDE05F2E}">
  <dimension ref="A1:I5"/>
  <sheetViews>
    <sheetView workbookViewId="0">
      <selection activeCell="C21" sqref="C21:C27"/>
    </sheetView>
  </sheetViews>
  <sheetFormatPr defaultRowHeight="14.4" x14ac:dyDescent="0.3"/>
  <cols>
    <col min="3" max="3" width="10.44140625" bestFit="1" customWidth="1"/>
    <col min="4" max="4" width="10.77734375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2" t="s">
        <v>8</v>
      </c>
      <c r="B2" s="3">
        <v>10264.370000000001</v>
      </c>
      <c r="C2" s="3">
        <v>11134</v>
      </c>
      <c r="D2" s="3">
        <v>14617.4</v>
      </c>
      <c r="E2" s="3">
        <v>3512.31</v>
      </c>
      <c r="F2" s="3">
        <v>13437.42</v>
      </c>
      <c r="G2" s="3">
        <f>[1]FEVEREIRO_2025!F107</f>
        <v>0</v>
      </c>
      <c r="H2" s="4">
        <f>[1]MARCO_2025!F172</f>
        <v>0</v>
      </c>
      <c r="I2" s="5">
        <f>'[1]ABRIL 2025'!F136</f>
        <v>0</v>
      </c>
    </row>
    <row r="3" spans="1:9" x14ac:dyDescent="0.3">
      <c r="A3" s="2" t="s">
        <v>9</v>
      </c>
      <c r="B3" s="3">
        <v>5121.37</v>
      </c>
      <c r="C3" s="3">
        <v>4686.4799999999996</v>
      </c>
      <c r="D3" s="3">
        <v>6204.19</v>
      </c>
      <c r="E3" s="3">
        <v>3400.42</v>
      </c>
      <c r="F3" s="3">
        <v>6188.7</v>
      </c>
      <c r="G3" s="3">
        <f>[1]FEVEREIRO_2025!F108</f>
        <v>4349.92</v>
      </c>
      <c r="H3" s="5">
        <f>[1]MARCO_2025!F173</f>
        <v>15738.6</v>
      </c>
      <c r="I3" s="5">
        <f>'[1]ABRIL 2025'!F137</f>
        <v>17213.849999999999</v>
      </c>
    </row>
    <row r="4" spans="1:9" x14ac:dyDescent="0.3">
      <c r="A4" s="2" t="s">
        <v>10</v>
      </c>
      <c r="B4" s="3">
        <v>4620.2700000000004</v>
      </c>
      <c r="C4" s="3">
        <v>3466.95</v>
      </c>
      <c r="D4" s="3">
        <v>5993.46</v>
      </c>
      <c r="E4" s="3">
        <v>1353.3499999999997</v>
      </c>
      <c r="F4" s="3">
        <v>4459.1000000000004</v>
      </c>
      <c r="G4" s="3">
        <f>[1]FEVEREIRO_2025!F109</f>
        <v>4876.3900000000003</v>
      </c>
      <c r="H4" s="4">
        <f>[1]MARCO_2025!F174</f>
        <v>6347.61</v>
      </c>
      <c r="I4" s="6">
        <f>'[1]ABRIL 2025'!F138</f>
        <v>3248.55</v>
      </c>
    </row>
    <row r="5" spans="1:9" x14ac:dyDescent="0.3">
      <c r="A5" s="2" t="s">
        <v>11</v>
      </c>
      <c r="B5" s="5">
        <f t="shared" ref="B5:I5" si="0">B2-B3</f>
        <v>5143.0000000000009</v>
      </c>
      <c r="C5" s="5">
        <f t="shared" si="0"/>
        <v>6447.52</v>
      </c>
      <c r="D5" s="5">
        <f t="shared" si="0"/>
        <v>8413.2099999999991</v>
      </c>
      <c r="E5" s="5">
        <f t="shared" si="0"/>
        <v>111.88999999999987</v>
      </c>
      <c r="F5" s="5">
        <f t="shared" si="0"/>
        <v>7248.72</v>
      </c>
      <c r="G5" s="5">
        <f t="shared" si="0"/>
        <v>-4349.92</v>
      </c>
      <c r="H5" s="5">
        <f t="shared" si="0"/>
        <v>-15738.6</v>
      </c>
      <c r="I5" s="5">
        <f t="shared" si="0"/>
        <v>-17213.849999999999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4263F-01A5-491A-B73A-75F6F9603E91}">
  <dimension ref="A1:J15"/>
  <sheetViews>
    <sheetView tabSelected="1" workbookViewId="0">
      <selection activeCell="B14" sqref="B14"/>
    </sheetView>
  </sheetViews>
  <sheetFormatPr defaultRowHeight="14.4" x14ac:dyDescent="0.3"/>
  <cols>
    <col min="1" max="1" width="23.6640625" bestFit="1" customWidth="1"/>
    <col min="2" max="2" width="18.109375" bestFit="1" customWidth="1"/>
    <col min="3" max="4" width="10.44140625" bestFit="1" customWidth="1"/>
    <col min="5" max="5" width="9.44140625" bestFit="1" customWidth="1"/>
    <col min="6" max="6" width="10.44140625" bestFit="1" customWidth="1"/>
    <col min="7" max="7" width="9.44140625" bestFit="1" customWidth="1"/>
    <col min="8" max="10" width="10.44140625" bestFit="1" customWidth="1"/>
  </cols>
  <sheetData>
    <row r="1" spans="1:10" x14ac:dyDescent="0.3">
      <c r="A1" t="s">
        <v>21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 x14ac:dyDescent="0.3">
      <c r="A2" t="s">
        <v>22</v>
      </c>
      <c r="B2">
        <v>-1009</v>
      </c>
      <c r="C2">
        <v>-1055</v>
      </c>
      <c r="D2">
        <v>-1290</v>
      </c>
      <c r="E2">
        <v>-540</v>
      </c>
      <c r="F2">
        <v>-2212</v>
      </c>
      <c r="G2">
        <v>-660</v>
      </c>
      <c r="H2">
        <v>-605</v>
      </c>
      <c r="J2">
        <v>-7371</v>
      </c>
    </row>
    <row r="3" spans="1:10" x14ac:dyDescent="0.3">
      <c r="A3" t="s">
        <v>23</v>
      </c>
      <c r="B3">
        <v>-225</v>
      </c>
      <c r="C3">
        <v>-303</v>
      </c>
      <c r="D3">
        <v>-55</v>
      </c>
      <c r="H3">
        <v>-920</v>
      </c>
      <c r="J3">
        <v>-1503</v>
      </c>
    </row>
    <row r="4" spans="1:10" x14ac:dyDescent="0.3">
      <c r="A4" t="s">
        <v>24</v>
      </c>
      <c r="B4">
        <v>-42</v>
      </c>
      <c r="C4">
        <v>-149</v>
      </c>
      <c r="D4">
        <v>-733</v>
      </c>
      <c r="E4">
        <v>-291.47000000000003</v>
      </c>
      <c r="F4">
        <v>-37</v>
      </c>
      <c r="G4">
        <v>-149</v>
      </c>
      <c r="H4">
        <v>-149</v>
      </c>
      <c r="I4">
        <v>-149</v>
      </c>
      <c r="J4">
        <v>-1699.47</v>
      </c>
    </row>
    <row r="5" spans="1:10" x14ac:dyDescent="0.3">
      <c r="A5" t="s">
        <v>25</v>
      </c>
      <c r="B5">
        <v>-1849.53</v>
      </c>
      <c r="C5">
        <v>-1822</v>
      </c>
      <c r="D5">
        <v>-1560</v>
      </c>
      <c r="E5">
        <v>-1640</v>
      </c>
      <c r="F5">
        <v>-2549.1999999999998</v>
      </c>
      <c r="G5">
        <v>-1610</v>
      </c>
      <c r="H5">
        <v>-1520</v>
      </c>
      <c r="I5">
        <v>-1818.64</v>
      </c>
      <c r="J5">
        <v>-14369.369999999999</v>
      </c>
    </row>
    <row r="6" spans="1:10" x14ac:dyDescent="0.3">
      <c r="A6" t="s">
        <v>26</v>
      </c>
      <c r="B6">
        <v>-251.7</v>
      </c>
      <c r="C6">
        <v>-123.6</v>
      </c>
      <c r="D6">
        <v>-267.52</v>
      </c>
      <c r="E6">
        <v>-150</v>
      </c>
      <c r="F6">
        <v>-405.90000000000003</v>
      </c>
      <c r="G6">
        <v>-374.68</v>
      </c>
      <c r="H6">
        <v>-624.2299999999999</v>
      </c>
      <c r="I6">
        <v>-190.46</v>
      </c>
      <c r="J6">
        <v>-2388.09</v>
      </c>
    </row>
    <row r="7" spans="1:10" x14ac:dyDescent="0.3">
      <c r="A7" t="s">
        <v>27</v>
      </c>
      <c r="B7">
        <v>-746.11999999999989</v>
      </c>
      <c r="H7">
        <v>-135.36000000000001</v>
      </c>
      <c r="I7">
        <v>-215.34</v>
      </c>
      <c r="J7">
        <v>-1096.82</v>
      </c>
    </row>
    <row r="8" spans="1:10" x14ac:dyDescent="0.3">
      <c r="A8" t="s">
        <v>10</v>
      </c>
      <c r="B8">
        <v>-4289.8999999999987</v>
      </c>
      <c r="C8">
        <v>-3466.95</v>
      </c>
      <c r="D8">
        <v>-5993.4599999999982</v>
      </c>
      <c r="E8">
        <v>-4397.2799999999988</v>
      </c>
      <c r="F8">
        <v>-4459.1000000000004</v>
      </c>
      <c r="G8">
        <v>-3008.57</v>
      </c>
      <c r="H8">
        <v>-8337.77</v>
      </c>
      <c r="I8">
        <v>-5837.7099999999991</v>
      </c>
      <c r="J8">
        <v>-39790.74</v>
      </c>
    </row>
    <row r="9" spans="1:10" x14ac:dyDescent="0.3">
      <c r="A9" t="s">
        <v>28</v>
      </c>
      <c r="B9">
        <v>-250</v>
      </c>
      <c r="C9">
        <v>-250</v>
      </c>
      <c r="D9">
        <v>-250</v>
      </c>
      <c r="E9">
        <v>-250</v>
      </c>
      <c r="F9">
        <v>-250</v>
      </c>
      <c r="G9">
        <v>-250</v>
      </c>
      <c r="H9">
        <v>-250</v>
      </c>
      <c r="I9">
        <v>-250</v>
      </c>
      <c r="J9">
        <v>-2000</v>
      </c>
    </row>
    <row r="10" spans="1:10" x14ac:dyDescent="0.3">
      <c r="A10" t="s">
        <v>29</v>
      </c>
      <c r="B10">
        <v>-76.599999999999994</v>
      </c>
      <c r="C10">
        <v>-76.849999999999994</v>
      </c>
      <c r="D10">
        <v>-76.849999999999994</v>
      </c>
      <c r="E10">
        <v>-76.599999999999994</v>
      </c>
      <c r="G10">
        <v>-170.10000000000002</v>
      </c>
      <c r="H10">
        <v>-83.52</v>
      </c>
      <c r="I10">
        <v>-82.71</v>
      </c>
      <c r="J10">
        <v>-643.23</v>
      </c>
    </row>
    <row r="11" spans="1:10" x14ac:dyDescent="0.3">
      <c r="A11" t="s">
        <v>30</v>
      </c>
      <c r="B11">
        <v>-591.69999999999993</v>
      </c>
      <c r="C11">
        <v>-281.67</v>
      </c>
      <c r="D11">
        <v>-532.74</v>
      </c>
      <c r="E11">
        <v>-5</v>
      </c>
      <c r="F11">
        <v>-325.04000000000002</v>
      </c>
      <c r="G11">
        <v>-31</v>
      </c>
      <c r="H11">
        <v>-70.5</v>
      </c>
      <c r="I11">
        <v>-17.399999999999999</v>
      </c>
      <c r="J11">
        <v>-1855.05</v>
      </c>
    </row>
    <row r="12" spans="1:10" x14ac:dyDescent="0.3">
      <c r="A12" t="s">
        <v>31</v>
      </c>
      <c r="B12">
        <v>-79.72</v>
      </c>
      <c r="C12">
        <v>-625.36</v>
      </c>
      <c r="D12">
        <v>-1389.08</v>
      </c>
      <c r="E12">
        <v>-447.35</v>
      </c>
      <c r="F12">
        <v>-359.55999999999995</v>
      </c>
      <c r="G12">
        <v>-1631.6100000000001</v>
      </c>
      <c r="H12">
        <v>-1990</v>
      </c>
      <c r="I12">
        <v>-525</v>
      </c>
      <c r="J12">
        <v>-7047.68</v>
      </c>
    </row>
    <row r="13" spans="1:10" x14ac:dyDescent="0.3">
      <c r="A13" t="s">
        <v>32</v>
      </c>
      <c r="B13">
        <v>9934</v>
      </c>
      <c r="C13">
        <v>10984</v>
      </c>
      <c r="D13">
        <v>14567.400000000001</v>
      </c>
      <c r="E13">
        <v>3124.31</v>
      </c>
      <c r="F13">
        <v>13387.419999999998</v>
      </c>
      <c r="G13">
        <v>3746</v>
      </c>
      <c r="H13">
        <v>15738.6</v>
      </c>
      <c r="I13">
        <v>17213.849999999999</v>
      </c>
      <c r="J13">
        <v>88695.579999999987</v>
      </c>
    </row>
    <row r="14" spans="1:10" x14ac:dyDescent="0.3">
      <c r="A14" t="s">
        <v>33</v>
      </c>
      <c r="H14">
        <v>0</v>
      </c>
      <c r="I14">
        <v>-8346</v>
      </c>
      <c r="J14">
        <v>-8346</v>
      </c>
    </row>
    <row r="15" spans="1:10" x14ac:dyDescent="0.3">
      <c r="A15" t="s">
        <v>20</v>
      </c>
      <c r="B15">
        <v>522.73000000000138</v>
      </c>
      <c r="C15">
        <v>2830.5700000000006</v>
      </c>
      <c r="D15">
        <v>2419.7500000000036</v>
      </c>
      <c r="E15">
        <v>-4673.3899999999994</v>
      </c>
      <c r="F15">
        <v>2789.6199999999972</v>
      </c>
      <c r="G15">
        <v>-4138.9600000000009</v>
      </c>
      <c r="H15">
        <v>1053.2199999999993</v>
      </c>
      <c r="I15">
        <v>-218.40999999999985</v>
      </c>
      <c r="J15">
        <v>585.13000000000466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Martins dos santos</dc:creator>
  <cp:lastModifiedBy>Raul Martins dos santos</cp:lastModifiedBy>
  <dcterms:created xsi:type="dcterms:W3CDTF">2025-06-05T02:18:39Z</dcterms:created>
  <dcterms:modified xsi:type="dcterms:W3CDTF">2025-06-05T02:43:20Z</dcterms:modified>
</cp:coreProperties>
</file>