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irur\Downloads\"/>
    </mc:Choice>
  </mc:AlternateContent>
  <xr:revisionPtr revIDLastSave="0" documentId="13_ncr:1_{ED04C651-622C-452C-B895-A0360D943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CORTE x SECCION" sheetId="1" r:id="rId2"/>
  </sheets>
  <definedNames>
    <definedName name="_xlnm.Print_Area" localSheetId="1">'CORTE x SECCION'!$A$1:$F$34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0" i="2"/>
  <c r="C12" i="2"/>
  <c r="C13" i="2"/>
  <c r="C14" i="2"/>
  <c r="C15" i="2"/>
  <c r="C16" i="2"/>
  <c r="C17" i="2"/>
  <c r="C18" i="2"/>
  <c r="C19" i="2"/>
  <c r="C11" i="2"/>
  <c r="C3" i="2"/>
  <c r="C4" i="2"/>
  <c r="C5" i="2"/>
  <c r="C6" i="2"/>
  <c r="C7" i="2"/>
  <c r="C8" i="2"/>
  <c r="C9" i="2"/>
  <c r="C10" i="2"/>
  <c r="C2" i="2"/>
  <c r="C19" i="1" l="1"/>
  <c r="C20" i="1" s="1"/>
  <c r="C21" i="1" s="1"/>
  <c r="E6" i="1"/>
  <c r="E7" i="1" s="1"/>
  <c r="E8" i="1" s="1"/>
  <c r="C7" i="1"/>
  <c r="C8" i="1" s="1"/>
  <c r="C9" i="1" s="1"/>
  <c r="C10" i="1" s="1"/>
  <c r="E9" i="1" l="1"/>
  <c r="C22" i="1"/>
  <c r="C11" i="1"/>
  <c r="E28" i="1"/>
  <c r="E29" i="1"/>
  <c r="E30" i="1"/>
  <c r="D21" i="1"/>
  <c r="D20" i="1"/>
  <c r="D19" i="1"/>
  <c r="D18" i="1"/>
  <c r="F8" i="1" l="1"/>
  <c r="E10" i="1"/>
  <c r="F9" i="1"/>
  <c r="F7" i="1"/>
  <c r="F6" i="1"/>
  <c r="C23" i="1"/>
  <c r="D22" i="1"/>
  <c r="C12" i="1"/>
  <c r="D12" i="1" s="1"/>
  <c r="D11" i="1"/>
  <c r="D10" i="1"/>
  <c r="D9" i="1"/>
  <c r="D8" i="1"/>
  <c r="D7" i="1"/>
  <c r="D6" i="1"/>
  <c r="E11" i="1" l="1"/>
  <c r="F10" i="1"/>
  <c r="C24" i="1"/>
  <c r="D23" i="1"/>
  <c r="C13" i="1"/>
  <c r="E12" i="1" l="1"/>
  <c r="F11" i="1"/>
  <c r="C25" i="1"/>
  <c r="D24" i="1"/>
  <c r="C14" i="1"/>
  <c r="D13" i="1"/>
  <c r="E13" i="1" l="1"/>
  <c r="F12" i="1"/>
  <c r="C26" i="1"/>
  <c r="D25" i="1"/>
  <c r="D14" i="1"/>
  <c r="E14" i="1" l="1"/>
  <c r="F14" i="1" s="1"/>
  <c r="F13" i="1"/>
  <c r="D26" i="1"/>
</calcChain>
</file>

<file path=xl/sharedStrings.xml><?xml version="1.0" encoding="utf-8"?>
<sst xmlns="http://schemas.openxmlformats.org/spreadsheetml/2006/main" count="75" uniqueCount="36">
  <si>
    <t>DESCRIPCION</t>
  </si>
  <si>
    <t>NETO</t>
  </si>
  <si>
    <t>NETO + IVA</t>
  </si>
  <si>
    <t>Equipo Corte de Seccion con 2 embragues</t>
  </si>
  <si>
    <t>Equipo Corte de Seccion con 3 embragues</t>
  </si>
  <si>
    <t>Equipo Corte de Seccion con 4 embragues</t>
  </si>
  <si>
    <t>Equipo Corte de Seccion con 5 embragues</t>
  </si>
  <si>
    <t>Equipo Corte de Seccion con 6 embragues</t>
  </si>
  <si>
    <t>Equipo Corte de Seccion con 7 embragues</t>
  </si>
  <si>
    <t>Equipo Corte de Seccion con 8 embragues</t>
  </si>
  <si>
    <t>Equipo Corte de Seccion con 9 embragues</t>
  </si>
  <si>
    <t>Equipo Corte de Seccion con 10 embragues</t>
  </si>
  <si>
    <t>OBSERVACIONES IMPORTANTES:</t>
  </si>
  <si>
    <t>LOS PRECIOS NO INCLUYEN VIATICOS , NI LA M.O. DE ADECUACION DE LOS EMBRAGUES EN LA SEMBRADORA.</t>
  </si>
  <si>
    <t>VALOR S/IVA</t>
  </si>
  <si>
    <t>VALOR C/IVA 21%</t>
  </si>
  <si>
    <t>ABONO SEÑAL TERRASTAR C PRO 2,5 CM POR 1 AÑO:</t>
  </si>
  <si>
    <t>ABONO SEÑAL TERRASTAR C PRO 2,5 CM POR 3 MESES:</t>
  </si>
  <si>
    <t>SIN ANTENA</t>
  </si>
  <si>
    <t>Equipo para aquel tractor que tiene piloto I6000, con señal de correccion de al menos 4cm.</t>
  </si>
  <si>
    <t>En caso que el equipo salga sin antena dependerá de la factibilidad técnica de tomar señal de GPS</t>
  </si>
  <si>
    <t>ACTIVACION ANTENA PARA TERRASTAR C PRO: (Unica vez)</t>
  </si>
  <si>
    <r>
      <t xml:space="preserve">CON ANTENA NOVATEL                            </t>
    </r>
    <r>
      <rPr>
        <b/>
        <sz val="11"/>
        <color theme="1"/>
        <rFont val="Arial"/>
        <family val="2"/>
      </rPr>
      <t xml:space="preserve"> con activacion + abono anual</t>
    </r>
  </si>
  <si>
    <t>PANTALLA i6000 + sistema de corte por seccion, tipo de embrague TEKMATIC EPS-15, SIN ANTENA</t>
  </si>
  <si>
    <t>PANTALLA i6000 + sistema de corte por seccion, tipo de embrague TEKMATIC EPS-15, CON ANTENA</t>
  </si>
  <si>
    <r>
      <t xml:space="preserve">Precios CORTE por SECCION                            </t>
    </r>
    <r>
      <rPr>
        <b/>
        <sz val="18"/>
        <color theme="1"/>
        <rFont val="Calibri"/>
        <family val="2"/>
        <scheme val="minor"/>
      </rPr>
      <t>con</t>
    </r>
    <r>
      <rPr>
        <b/>
        <sz val="22"/>
        <color theme="1"/>
        <rFont val="Calibri"/>
        <family val="2"/>
        <scheme val="minor"/>
      </rPr>
      <t xml:space="preserve"> INTEGRA 6000 </t>
    </r>
  </si>
  <si>
    <t>LOS PRECIOS NO INCLUYEN FLETE, NI PERCEPCION DE INGR. BRUTOS.</t>
  </si>
  <si>
    <t>LISTA de PRECIO 0824</t>
  </si>
  <si>
    <r>
      <t xml:space="preserve">PRECIO LISTA </t>
    </r>
    <r>
      <rPr>
        <b/>
        <sz val="11"/>
        <color theme="1"/>
        <rFont val="Arial"/>
        <family val="2"/>
      </rPr>
      <t>0824</t>
    </r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</si>
  <si>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SOLO SEMBRADORA </t>
    </r>
    <r>
      <rPr>
        <b/>
        <sz val="11"/>
        <color theme="1"/>
        <rFont val="Calibri"/>
        <family val="2"/>
        <scheme val="minor"/>
      </rPr>
      <t xml:space="preserve">                 sistema de CORTE por SECCION,                                     tipo de embrague TEKMATIC EPS-15</t>
    </r>
  </si>
  <si>
    <t>Modelo</t>
  </si>
  <si>
    <t>Cantidad de Embragues</t>
  </si>
  <si>
    <t>Precio</t>
  </si>
  <si>
    <t>PANTALLA I-6000 con EPS 15 SIN ANTENA</t>
  </si>
  <si>
    <t>PANTALLA I-6000 con EPS 15 CON ANTENA</t>
  </si>
  <si>
    <t>SOLO en SEMBRADORA con EPS-15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</si>
</sst>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USD]\ * #,##0.00_-;\-[$USD]\ * #,##0.00_-;_-[$USD]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/>
    <xf numFmtId="164" fontId="1" fillId="0" borderId="4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0" borderId="21" xfId="0" applyNumberFormat="1" applyFont="1" applyBorder="1" applyAlignment="1">
      <alignment vertical="center"/>
    </xf>
    <xf numFmtId="164" fontId="1" fillId="0" borderId="20" xfId="0" applyNumberFormat="1" applyFont="1" applyBorder="1"/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64" fontId="1" fillId="0" borderId="0" xfId="0" applyNumberFormat="1" applyFont="1"/>
    <xf numFmtId="164" fontId="1" fillId="0" borderId="22" xfId="0" applyNumberFormat="1" applyFont="1" applyBorder="1"/>
    <xf numFmtId="0" fontId="0" fillId="4" borderId="9" xfId="0" applyFill="1" applyBorder="1"/>
    <xf numFmtId="0" fontId="0" fillId="4" borderId="10" xfId="0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49" fontId="3" fillId="2" borderId="32" xfId="0" applyNumberFormat="1" applyFont="1" applyFill="1" applyBorder="1" applyAlignment="1">
      <alignment horizontal="center" vertical="center"/>
    </xf>
    <xf numFmtId="49" fontId="3" fillId="2" borderId="33" xfId="0" applyNumberFormat="1" applyFont="1" applyFill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1" fillId="0" borderId="34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2" fillId="2" borderId="0" xfId="0" applyFont="1" applyFill="1" applyAlignment="1">
      <alignment vertical="top" wrapText="1"/>
    </xf>
    <xf numFmtId="0" fontId="10" fillId="2" borderId="0" xfId="0" applyFont="1" applyFill="1" applyAlignment="1">
      <alignment horizontal="left" vertical="center" wrapText="1"/>
    </xf>
    <xf numFmtId="0" fontId="0" fillId="3" borderId="36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164" fontId="0" fillId="0" borderId="44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8" fillId="2" borderId="0" xfId="0" applyFont="1" applyFill="1" applyAlignment="1">
      <alignment horizontal="center" vertical="top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/>
    </xf>
    <xf numFmtId="0" fontId="1" fillId="3" borderId="43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627528</xdr:colOff>
      <xdr:row>0</xdr:row>
      <xdr:rowOff>168090</xdr:rowOff>
    </xdr:from>
    <xdr:to>
      <xdr:col>5</xdr:col>
      <xdr:colOff>862853</xdr:colOff>
      <xdr:row>0</xdr:row>
      <xdr:rowOff>694765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322" y="168090"/>
          <a:ext cx="1288678" cy="52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D8A-A316-4CB9-94AC-570105D1CF2F}">
  <dimension ref="A1:C28"/>
  <sheetViews>
    <sheetView tabSelected="1" workbookViewId="0">
      <selection activeCell="F11" sqref="F11"/>
    </sheetView>
  </sheetViews>
  <sheetFormatPr baseColWidth="10" defaultRowHeight="14.4" x14ac:dyDescent="0.3"/>
  <cols>
    <col min="1" max="1" width="36.33203125" bestFit="1" customWidth="1"/>
  </cols>
  <sheetData>
    <row r="1" spans="1:3" x14ac:dyDescent="0.3">
      <c r="A1" t="s">
        <v>30</v>
      </c>
      <c r="B1" t="s">
        <v>31</v>
      </c>
      <c r="C1" t="s">
        <v>32</v>
      </c>
    </row>
    <row r="2" spans="1:3" x14ac:dyDescent="0.3">
      <c r="A2" t="s">
        <v>33</v>
      </c>
      <c r="B2">
        <v>2</v>
      </c>
      <c r="C2">
        <f>'CORTE x SECCION'!D6</f>
        <v>13130.715</v>
      </c>
    </row>
    <row r="3" spans="1:3" x14ac:dyDescent="0.3">
      <c r="A3" t="s">
        <v>33</v>
      </c>
      <c r="B3">
        <v>3</v>
      </c>
      <c r="C3">
        <f>'CORTE x SECCION'!D7</f>
        <v>17310.93</v>
      </c>
    </row>
    <row r="4" spans="1:3" x14ac:dyDescent="0.3">
      <c r="A4" t="s">
        <v>33</v>
      </c>
      <c r="B4">
        <v>4</v>
      </c>
      <c r="C4">
        <f>'CORTE x SECCION'!D8</f>
        <v>21491.145</v>
      </c>
    </row>
    <row r="5" spans="1:3" x14ac:dyDescent="0.3">
      <c r="A5" t="s">
        <v>33</v>
      </c>
      <c r="B5">
        <v>5</v>
      </c>
      <c r="C5">
        <f>'CORTE x SECCION'!D9</f>
        <v>25671.360000000001</v>
      </c>
    </row>
    <row r="6" spans="1:3" x14ac:dyDescent="0.3">
      <c r="A6" t="s">
        <v>33</v>
      </c>
      <c r="B6">
        <v>6</v>
      </c>
      <c r="C6">
        <f>'CORTE x SECCION'!D10</f>
        <v>29851.575000000001</v>
      </c>
    </row>
    <row r="7" spans="1:3" x14ac:dyDescent="0.3">
      <c r="A7" t="s">
        <v>33</v>
      </c>
      <c r="B7">
        <v>7</v>
      </c>
      <c r="C7">
        <f>'CORTE x SECCION'!D11</f>
        <v>34031.79</v>
      </c>
    </row>
    <row r="8" spans="1:3" x14ac:dyDescent="0.3">
      <c r="A8" t="s">
        <v>33</v>
      </c>
      <c r="B8">
        <v>8</v>
      </c>
      <c r="C8">
        <f>'CORTE x SECCION'!D12</f>
        <v>38212.004999999997</v>
      </c>
    </row>
    <row r="9" spans="1:3" x14ac:dyDescent="0.3">
      <c r="A9" t="s">
        <v>33</v>
      </c>
      <c r="B9">
        <v>9</v>
      </c>
      <c r="C9">
        <f>'CORTE x SECCION'!D13</f>
        <v>42392.22</v>
      </c>
    </row>
    <row r="10" spans="1:3" x14ac:dyDescent="0.3">
      <c r="A10" t="s">
        <v>33</v>
      </c>
      <c r="B10">
        <v>10</v>
      </c>
      <c r="C10">
        <f>'CORTE x SECCION'!D14</f>
        <v>46572.434999999998</v>
      </c>
    </row>
    <row r="11" spans="1:3" x14ac:dyDescent="0.3">
      <c r="A11" t="s">
        <v>34</v>
      </c>
      <c r="B11">
        <v>2</v>
      </c>
      <c r="C11">
        <f>'CORTE x SECCION'!F6</f>
        <v>18763.95</v>
      </c>
    </row>
    <row r="12" spans="1:3" x14ac:dyDescent="0.3">
      <c r="A12" t="s">
        <v>34</v>
      </c>
      <c r="B12">
        <v>3</v>
      </c>
      <c r="C12">
        <f>'CORTE x SECCION'!F7</f>
        <v>22944.165000000001</v>
      </c>
    </row>
    <row r="13" spans="1:3" x14ac:dyDescent="0.3">
      <c r="A13" t="s">
        <v>34</v>
      </c>
      <c r="B13">
        <v>4</v>
      </c>
      <c r="C13">
        <f>'CORTE x SECCION'!F8</f>
        <v>27124.38</v>
      </c>
    </row>
    <row r="14" spans="1:3" x14ac:dyDescent="0.3">
      <c r="A14" t="s">
        <v>34</v>
      </c>
      <c r="B14">
        <v>5</v>
      </c>
      <c r="C14">
        <f>'CORTE x SECCION'!F9</f>
        <v>31304.595000000001</v>
      </c>
    </row>
    <row r="15" spans="1:3" x14ac:dyDescent="0.3">
      <c r="A15" t="s">
        <v>34</v>
      </c>
      <c r="B15">
        <v>6</v>
      </c>
      <c r="C15">
        <f>'CORTE x SECCION'!F10</f>
        <v>35484.81</v>
      </c>
    </row>
    <row r="16" spans="1:3" x14ac:dyDescent="0.3">
      <c r="A16" t="s">
        <v>34</v>
      </c>
      <c r="B16">
        <v>7</v>
      </c>
      <c r="C16">
        <f>'CORTE x SECCION'!F11</f>
        <v>39665.024999999994</v>
      </c>
    </row>
    <row r="17" spans="1:3" x14ac:dyDescent="0.3">
      <c r="A17" t="s">
        <v>34</v>
      </c>
      <c r="B17">
        <v>8</v>
      </c>
      <c r="C17">
        <f>'CORTE x SECCION'!F12</f>
        <v>43845.24</v>
      </c>
    </row>
    <row r="18" spans="1:3" x14ac:dyDescent="0.3">
      <c r="A18" t="s">
        <v>34</v>
      </c>
      <c r="B18">
        <v>9</v>
      </c>
      <c r="C18">
        <f>'CORTE x SECCION'!F13</f>
        <v>48025.454999999994</v>
      </c>
    </row>
    <row r="19" spans="1:3" x14ac:dyDescent="0.3">
      <c r="A19" t="s">
        <v>34</v>
      </c>
      <c r="B19">
        <v>10</v>
      </c>
      <c r="C19">
        <f>'CORTE x SECCION'!F14</f>
        <v>52205.67</v>
      </c>
    </row>
    <row r="20" spans="1:3" x14ac:dyDescent="0.3">
      <c r="A20" t="s">
        <v>35</v>
      </c>
      <c r="B20">
        <v>2</v>
      </c>
      <c r="C20">
        <f>'CORTE x SECCION'!D18</f>
        <v>10202.465</v>
      </c>
    </row>
    <row r="21" spans="1:3" x14ac:dyDescent="0.3">
      <c r="A21" t="s">
        <v>35</v>
      </c>
      <c r="B21">
        <v>3</v>
      </c>
      <c r="C21">
        <f>'CORTE x SECCION'!D19</f>
        <v>14382.68</v>
      </c>
    </row>
    <row r="22" spans="1:3" x14ac:dyDescent="0.3">
      <c r="A22" t="s">
        <v>35</v>
      </c>
      <c r="B22">
        <v>4</v>
      </c>
      <c r="C22">
        <f>'CORTE x SECCION'!D20</f>
        <v>18562.895</v>
      </c>
    </row>
    <row r="23" spans="1:3" x14ac:dyDescent="0.3">
      <c r="A23" t="s">
        <v>35</v>
      </c>
      <c r="B23">
        <v>5</v>
      </c>
      <c r="C23">
        <f>'CORTE x SECCION'!D21</f>
        <v>22743.11</v>
      </c>
    </row>
    <row r="24" spans="1:3" x14ac:dyDescent="0.3">
      <c r="A24" t="s">
        <v>35</v>
      </c>
      <c r="B24">
        <v>6</v>
      </c>
      <c r="C24">
        <f>'CORTE x SECCION'!D22</f>
        <v>26923.325000000001</v>
      </c>
    </row>
    <row r="25" spans="1:3" x14ac:dyDescent="0.3">
      <c r="A25" t="s">
        <v>35</v>
      </c>
      <c r="B25">
        <v>7</v>
      </c>
      <c r="C25">
        <f>'CORTE x SECCION'!D23</f>
        <v>31103.54</v>
      </c>
    </row>
    <row r="26" spans="1:3" x14ac:dyDescent="0.3">
      <c r="A26" t="s">
        <v>35</v>
      </c>
      <c r="B26">
        <v>8</v>
      </c>
      <c r="C26">
        <f>'CORTE x SECCION'!D24</f>
        <v>35283.754999999997</v>
      </c>
    </row>
    <row r="27" spans="1:3" x14ac:dyDescent="0.3">
      <c r="A27" t="s">
        <v>35</v>
      </c>
      <c r="B27">
        <v>9</v>
      </c>
      <c r="C27">
        <f>'CORTE x SECCION'!D25</f>
        <v>39463.97</v>
      </c>
    </row>
    <row r="28" spans="1:3" x14ac:dyDescent="0.3">
      <c r="A28" t="s">
        <v>35</v>
      </c>
      <c r="B28">
        <v>10</v>
      </c>
      <c r="C28">
        <f>'CORTE x SECCION'!D26</f>
        <v>43644.184999999998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topLeftCell="A12" zoomScale="85" zoomScaleNormal="85" workbookViewId="0"/>
  </sheetViews>
  <sheetFormatPr baseColWidth="10" defaultColWidth="11.44140625" defaultRowHeight="14.4" x14ac:dyDescent="0.3"/>
  <cols>
    <col min="1" max="1" width="21.33203125" customWidth="1"/>
    <col min="2" max="2" width="17.44140625" customWidth="1"/>
    <col min="3" max="3" width="15.6640625" customWidth="1"/>
    <col min="4" max="4" width="17.33203125" customWidth="1"/>
    <col min="5" max="5" width="15.6640625" customWidth="1"/>
    <col min="6" max="6" width="16.88671875" customWidth="1"/>
    <col min="7" max="7" width="16" customWidth="1"/>
    <col min="8" max="8" width="19.44140625" bestFit="1" customWidth="1"/>
    <col min="9" max="9" width="19.44140625" customWidth="1"/>
    <col min="10" max="10" width="14.6640625" bestFit="1" customWidth="1"/>
    <col min="11" max="11" width="13.6640625" bestFit="1" customWidth="1"/>
  </cols>
  <sheetData>
    <row r="1" spans="1:11" ht="57.75" customHeight="1" x14ac:dyDescent="0.3">
      <c r="A1" s="51" t="s">
        <v>28</v>
      </c>
      <c r="B1" s="68" t="s">
        <v>25</v>
      </c>
      <c r="C1" s="68"/>
      <c r="D1" s="68"/>
      <c r="E1" s="50"/>
      <c r="F1" s="33"/>
      <c r="G1" s="1"/>
      <c r="H1" s="1"/>
      <c r="I1" s="1"/>
      <c r="J1" s="1"/>
      <c r="K1" s="1"/>
    </row>
    <row r="2" spans="1:11" s="67" customFormat="1" ht="29.25" customHeight="1" thickBot="1" x14ac:dyDescent="0.4">
      <c r="A2" s="65" t="s">
        <v>20</v>
      </c>
      <c r="B2" s="65"/>
      <c r="C2" s="65"/>
      <c r="D2" s="65"/>
      <c r="E2" s="65"/>
      <c r="F2" s="65"/>
      <c r="G2" s="66"/>
      <c r="H2" s="66"/>
      <c r="I2" s="66"/>
      <c r="J2" s="66"/>
      <c r="K2" s="66"/>
    </row>
    <row r="3" spans="1:11" s="4" customFormat="1" ht="31.5" customHeight="1" thickBot="1" x14ac:dyDescent="0.35">
      <c r="A3" s="2"/>
      <c r="B3" s="2"/>
      <c r="C3" s="75" t="s">
        <v>18</v>
      </c>
      <c r="D3" s="76"/>
      <c r="E3" s="77" t="s">
        <v>22</v>
      </c>
      <c r="F3" s="78"/>
      <c r="G3" s="3"/>
      <c r="H3" s="3"/>
      <c r="I3" s="3"/>
      <c r="J3" s="3"/>
      <c r="K3" s="3"/>
    </row>
    <row r="4" spans="1:11" ht="53.25" customHeight="1" x14ac:dyDescent="0.3">
      <c r="A4" s="38" t="s">
        <v>27</v>
      </c>
      <c r="B4" s="39"/>
      <c r="C4" s="73" t="s">
        <v>23</v>
      </c>
      <c r="D4" s="74"/>
      <c r="E4" s="73" t="s">
        <v>24</v>
      </c>
      <c r="F4" s="74"/>
    </row>
    <row r="5" spans="1:11" s="4" customFormat="1" ht="19.5" customHeight="1" thickBot="1" x14ac:dyDescent="0.35">
      <c r="A5" s="35" t="s">
        <v>0</v>
      </c>
      <c r="B5" s="34"/>
      <c r="C5" s="59" t="s">
        <v>1</v>
      </c>
      <c r="D5" s="60" t="s">
        <v>2</v>
      </c>
      <c r="E5" s="59" t="s">
        <v>1</v>
      </c>
      <c r="F5" s="60" t="s">
        <v>2</v>
      </c>
    </row>
    <row r="6" spans="1:11" s="4" customFormat="1" ht="24" customHeight="1" x14ac:dyDescent="0.3">
      <c r="A6" s="26" t="s">
        <v>3</v>
      </c>
      <c r="B6" s="52"/>
      <c r="C6" s="56">
        <v>11883</v>
      </c>
      <c r="D6" s="9">
        <f t="shared" ref="D6:D14" si="0">C6*1.105</f>
        <v>13130.715</v>
      </c>
      <c r="E6" s="18">
        <f>14550+D30+D28</f>
        <v>16770</v>
      </c>
      <c r="F6" s="41">
        <f>+((E6-$D$30-$D$28)*1.105)+$E$30+$E$28</f>
        <v>18763.95</v>
      </c>
      <c r="G6" s="16"/>
      <c r="H6" s="16"/>
      <c r="I6" s="16"/>
      <c r="J6" s="16"/>
      <c r="K6" s="16"/>
    </row>
    <row r="7" spans="1:11" s="4" customFormat="1" ht="24" customHeight="1" x14ac:dyDescent="0.3">
      <c r="A7" s="22" t="s">
        <v>4</v>
      </c>
      <c r="B7" s="53"/>
      <c r="C7" s="57">
        <f>+C6+3783</f>
        <v>15666</v>
      </c>
      <c r="D7" s="6">
        <f t="shared" si="0"/>
        <v>17310.93</v>
      </c>
      <c r="E7" s="19">
        <f t="shared" ref="E7:E14" si="1">+E6+3783</f>
        <v>20553</v>
      </c>
      <c r="F7" s="42">
        <f t="shared" ref="F7:F14" si="2">+((E7-$D$30-$D$28)*1.105)+$E$30+$E$28</f>
        <v>22944.165000000001</v>
      </c>
      <c r="G7" s="16"/>
      <c r="H7" s="16"/>
      <c r="I7" s="16"/>
      <c r="J7" s="16"/>
      <c r="K7" s="16"/>
    </row>
    <row r="8" spans="1:11" s="4" customFormat="1" ht="24" customHeight="1" thickBot="1" x14ac:dyDescent="0.35">
      <c r="A8" s="23" t="s">
        <v>5</v>
      </c>
      <c r="B8" s="54"/>
      <c r="C8" s="40">
        <f>+C7+3783</f>
        <v>19449</v>
      </c>
      <c r="D8" s="8">
        <f t="shared" si="0"/>
        <v>21491.145</v>
      </c>
      <c r="E8" s="40">
        <f t="shared" si="1"/>
        <v>24336</v>
      </c>
      <c r="F8" s="43">
        <f t="shared" si="2"/>
        <v>27124.38</v>
      </c>
      <c r="G8" s="16"/>
      <c r="I8" s="16"/>
      <c r="J8" s="16"/>
      <c r="K8" s="16"/>
    </row>
    <row r="9" spans="1:11" s="4" customFormat="1" ht="24" customHeight="1" x14ac:dyDescent="0.3">
      <c r="A9" s="24" t="s">
        <v>6</v>
      </c>
      <c r="B9" s="55"/>
      <c r="C9" s="58">
        <f t="shared" ref="C9:C14" si="3">+C8+3783</f>
        <v>23232</v>
      </c>
      <c r="D9" s="9">
        <f t="shared" si="0"/>
        <v>25671.360000000001</v>
      </c>
      <c r="E9" s="20">
        <f t="shared" si="1"/>
        <v>28119</v>
      </c>
      <c r="F9" s="41">
        <f t="shared" si="2"/>
        <v>31304.595000000001</v>
      </c>
      <c r="G9" s="16"/>
      <c r="H9" s="16"/>
      <c r="I9" s="16"/>
      <c r="J9" s="16"/>
      <c r="K9" s="16"/>
    </row>
    <row r="10" spans="1:11" s="4" customFormat="1" ht="24" customHeight="1" x14ac:dyDescent="0.3">
      <c r="A10" s="22" t="s">
        <v>7</v>
      </c>
      <c r="B10" s="53"/>
      <c r="C10" s="57">
        <f t="shared" si="3"/>
        <v>27015</v>
      </c>
      <c r="D10" s="6">
        <f t="shared" si="0"/>
        <v>29851.575000000001</v>
      </c>
      <c r="E10" s="19">
        <f t="shared" si="1"/>
        <v>31902</v>
      </c>
      <c r="F10" s="42">
        <f t="shared" si="2"/>
        <v>35484.81</v>
      </c>
      <c r="G10" s="16"/>
      <c r="H10" s="16"/>
      <c r="I10" s="16"/>
      <c r="J10" s="16"/>
      <c r="K10" s="16"/>
    </row>
    <row r="11" spans="1:11" s="4" customFormat="1" ht="24" customHeight="1" thickBot="1" x14ac:dyDescent="0.35">
      <c r="A11" s="25" t="s">
        <v>8</v>
      </c>
      <c r="B11" s="54"/>
      <c r="C11" s="40">
        <f t="shared" si="3"/>
        <v>30798</v>
      </c>
      <c r="D11" s="10">
        <f t="shared" si="0"/>
        <v>34031.79</v>
      </c>
      <c r="E11" s="40">
        <f t="shared" si="1"/>
        <v>35685</v>
      </c>
      <c r="F11" s="43">
        <f t="shared" si="2"/>
        <v>39665.024999999994</v>
      </c>
      <c r="G11" s="16"/>
      <c r="H11" s="16"/>
      <c r="I11" s="16"/>
      <c r="J11" s="16"/>
      <c r="K11" s="16"/>
    </row>
    <row r="12" spans="1:11" s="4" customFormat="1" ht="24" customHeight="1" x14ac:dyDescent="0.3">
      <c r="A12" s="26" t="s">
        <v>9</v>
      </c>
      <c r="B12" s="55"/>
      <c r="C12" s="58">
        <f t="shared" si="3"/>
        <v>34581</v>
      </c>
      <c r="D12" s="7">
        <f t="shared" si="0"/>
        <v>38212.004999999997</v>
      </c>
      <c r="E12" s="20">
        <f t="shared" si="1"/>
        <v>39468</v>
      </c>
      <c r="F12" s="41">
        <f t="shared" si="2"/>
        <v>43845.24</v>
      </c>
      <c r="G12" s="16"/>
      <c r="H12" s="16"/>
      <c r="I12" s="16"/>
      <c r="J12" s="16"/>
      <c r="K12" s="16"/>
    </row>
    <row r="13" spans="1:11" s="4" customFormat="1" ht="24" customHeight="1" x14ac:dyDescent="0.3">
      <c r="A13" s="22" t="s">
        <v>10</v>
      </c>
      <c r="B13" s="53"/>
      <c r="C13" s="57">
        <f t="shared" si="3"/>
        <v>38364</v>
      </c>
      <c r="D13" s="6">
        <f t="shared" si="0"/>
        <v>42392.22</v>
      </c>
      <c r="E13" s="19">
        <f t="shared" si="1"/>
        <v>43251</v>
      </c>
      <c r="F13" s="42">
        <f t="shared" si="2"/>
        <v>48025.454999999994</v>
      </c>
      <c r="G13" s="16"/>
      <c r="H13" s="16"/>
      <c r="I13" s="16"/>
      <c r="J13" s="16"/>
      <c r="K13" s="16"/>
    </row>
    <row r="14" spans="1:11" s="4" customFormat="1" ht="24" customHeight="1" thickBot="1" x14ac:dyDescent="0.35">
      <c r="A14" s="25" t="s">
        <v>11</v>
      </c>
      <c r="B14" s="54"/>
      <c r="C14" s="40">
        <f t="shared" si="3"/>
        <v>42147</v>
      </c>
      <c r="D14" s="10">
        <f t="shared" si="0"/>
        <v>46572.434999999998</v>
      </c>
      <c r="E14" s="40">
        <f t="shared" si="1"/>
        <v>47034</v>
      </c>
      <c r="F14" s="44">
        <f t="shared" si="2"/>
        <v>52205.67</v>
      </c>
      <c r="G14" s="16"/>
      <c r="H14" s="16"/>
      <c r="I14" s="16"/>
      <c r="J14" s="16"/>
      <c r="K14" s="16"/>
    </row>
    <row r="15" spans="1:11" s="64" customFormat="1" ht="39" customHeight="1" thickBot="1" x14ac:dyDescent="0.4">
      <c r="A15" s="72" t="s">
        <v>19</v>
      </c>
      <c r="B15" s="72"/>
      <c r="C15" s="72"/>
      <c r="D15" s="72"/>
      <c r="E15" s="72"/>
      <c r="F15" s="72"/>
    </row>
    <row r="16" spans="1:11" ht="48.75" customHeight="1" x14ac:dyDescent="0.3">
      <c r="A16" s="36" t="s">
        <v>27</v>
      </c>
      <c r="B16" s="37"/>
      <c r="C16" s="69" t="s">
        <v>29</v>
      </c>
      <c r="D16" s="70"/>
      <c r="E16" s="71"/>
      <c r="F16" s="71"/>
    </row>
    <row r="17" spans="1:11" ht="22.2" customHeight="1" thickBot="1" x14ac:dyDescent="0.35">
      <c r="A17" s="35" t="s">
        <v>0</v>
      </c>
      <c r="B17" s="34"/>
      <c r="C17" s="45" t="s">
        <v>1</v>
      </c>
      <c r="D17" s="46" t="s">
        <v>2</v>
      </c>
      <c r="E17" s="15"/>
      <c r="F17" s="15"/>
    </row>
    <row r="18" spans="1:11" ht="24" customHeight="1" x14ac:dyDescent="0.3">
      <c r="A18" s="21" t="s">
        <v>3</v>
      </c>
      <c r="B18" s="52"/>
      <c r="C18" s="61">
        <v>9233</v>
      </c>
      <c r="D18" s="9">
        <f t="shared" ref="D18:D26" si="4">C18*1.105</f>
        <v>10202.465</v>
      </c>
      <c r="E18" s="11"/>
      <c r="F18" s="12"/>
      <c r="G18" s="17"/>
      <c r="H18" s="17"/>
      <c r="I18" s="17"/>
    </row>
    <row r="19" spans="1:11" ht="24" customHeight="1" x14ac:dyDescent="0.3">
      <c r="A19" s="22" t="s">
        <v>4</v>
      </c>
      <c r="B19" s="53"/>
      <c r="C19" s="57">
        <f>+C18+3783</f>
        <v>13016</v>
      </c>
      <c r="D19" s="6">
        <f t="shared" si="4"/>
        <v>14382.68</v>
      </c>
      <c r="E19" s="11"/>
      <c r="F19" s="12"/>
      <c r="G19" s="17"/>
      <c r="H19" s="17"/>
      <c r="I19" s="17"/>
    </row>
    <row r="20" spans="1:11" ht="24" customHeight="1" thickBot="1" x14ac:dyDescent="0.35">
      <c r="A20" s="23" t="s">
        <v>5</v>
      </c>
      <c r="B20" s="54"/>
      <c r="C20" s="40">
        <f>+C19+3783</f>
        <v>16799</v>
      </c>
      <c r="D20" s="8">
        <f t="shared" si="4"/>
        <v>18562.895</v>
      </c>
      <c r="E20" s="11"/>
      <c r="F20" s="12"/>
      <c r="G20" s="17"/>
      <c r="H20" s="17"/>
      <c r="I20" s="17"/>
    </row>
    <row r="21" spans="1:11" ht="24" customHeight="1" x14ac:dyDescent="0.3">
      <c r="A21" s="24" t="s">
        <v>6</v>
      </c>
      <c r="B21" s="55"/>
      <c r="C21" s="62">
        <f t="shared" ref="C21:C26" si="5">+C20+3783</f>
        <v>20582</v>
      </c>
      <c r="D21" s="9">
        <f t="shared" si="4"/>
        <v>22743.11</v>
      </c>
      <c r="E21" s="11"/>
      <c r="F21" s="12"/>
      <c r="G21" s="17"/>
      <c r="H21" s="17"/>
      <c r="I21" s="17"/>
    </row>
    <row r="22" spans="1:11" ht="24" customHeight="1" x14ac:dyDescent="0.3">
      <c r="A22" s="22" t="s">
        <v>7</v>
      </c>
      <c r="B22" s="53"/>
      <c r="C22" s="57">
        <f t="shared" si="5"/>
        <v>24365</v>
      </c>
      <c r="D22" s="6">
        <f t="shared" si="4"/>
        <v>26923.325000000001</v>
      </c>
      <c r="E22" s="11"/>
      <c r="F22" s="12"/>
      <c r="G22" s="17"/>
      <c r="H22" s="17"/>
      <c r="I22" s="17"/>
    </row>
    <row r="23" spans="1:11" ht="24" customHeight="1" thickBot="1" x14ac:dyDescent="0.35">
      <c r="A23" s="25" t="s">
        <v>8</v>
      </c>
      <c r="B23" s="54"/>
      <c r="C23" s="63">
        <f t="shared" si="5"/>
        <v>28148</v>
      </c>
      <c r="D23" s="10">
        <f t="shared" si="4"/>
        <v>31103.54</v>
      </c>
      <c r="E23" s="11"/>
      <c r="F23" s="12"/>
      <c r="G23" s="17"/>
      <c r="H23" s="17"/>
      <c r="I23" s="17"/>
    </row>
    <row r="24" spans="1:11" ht="24" customHeight="1" x14ac:dyDescent="0.3">
      <c r="A24" s="47" t="s">
        <v>9</v>
      </c>
      <c r="B24" s="55"/>
      <c r="C24" s="62">
        <f t="shared" si="5"/>
        <v>31931</v>
      </c>
      <c r="D24" s="7">
        <f t="shared" si="4"/>
        <v>35283.754999999997</v>
      </c>
      <c r="E24" s="11"/>
      <c r="F24" s="12"/>
      <c r="G24" s="17"/>
      <c r="H24" s="17"/>
      <c r="I24" s="17"/>
    </row>
    <row r="25" spans="1:11" ht="24" customHeight="1" x14ac:dyDescent="0.3">
      <c r="A25" s="48" t="s">
        <v>10</v>
      </c>
      <c r="B25" s="53"/>
      <c r="C25" s="57">
        <f t="shared" si="5"/>
        <v>35714</v>
      </c>
      <c r="D25" s="6">
        <f t="shared" si="4"/>
        <v>39463.97</v>
      </c>
      <c r="E25" s="11"/>
      <c r="F25" s="12"/>
      <c r="G25" s="17"/>
      <c r="H25" s="17"/>
      <c r="I25" s="17"/>
    </row>
    <row r="26" spans="1:11" ht="24" customHeight="1" thickBot="1" x14ac:dyDescent="0.35">
      <c r="A26" s="49" t="s">
        <v>11</v>
      </c>
      <c r="B26" s="54"/>
      <c r="C26" s="63">
        <f t="shared" si="5"/>
        <v>39497</v>
      </c>
      <c r="D26" s="13">
        <f t="shared" si="4"/>
        <v>43644.184999999998</v>
      </c>
      <c r="E26" s="11"/>
      <c r="F26" s="12"/>
      <c r="G26" s="17"/>
      <c r="H26" s="17"/>
      <c r="I26" s="17"/>
    </row>
    <row r="27" spans="1:11" ht="14.4" customHeight="1" thickBot="1" x14ac:dyDescent="0.35">
      <c r="A27" s="5"/>
      <c r="B27" s="5"/>
      <c r="C27" s="1"/>
      <c r="D27" s="31" t="s">
        <v>14</v>
      </c>
      <c r="E27" s="32" t="s">
        <v>15</v>
      </c>
      <c r="F27" s="1"/>
    </row>
    <row r="28" spans="1:11" ht="19.2" customHeight="1" thickBot="1" x14ac:dyDescent="0.35">
      <c r="A28" s="29" t="s">
        <v>16</v>
      </c>
      <c r="B28" s="30"/>
      <c r="C28" s="30"/>
      <c r="D28" s="14">
        <v>1200</v>
      </c>
      <c r="E28" s="14">
        <f>D28*1.21</f>
        <v>1452</v>
      </c>
      <c r="F28" s="27"/>
      <c r="G28" s="27"/>
      <c r="H28" s="27"/>
      <c r="I28" s="27"/>
      <c r="J28" s="17"/>
      <c r="K28" s="27"/>
    </row>
    <row r="29" spans="1:11" ht="19.2" customHeight="1" thickBot="1" x14ac:dyDescent="0.35">
      <c r="A29" s="29" t="s">
        <v>17</v>
      </c>
      <c r="B29" s="30"/>
      <c r="C29" s="30"/>
      <c r="D29" s="14">
        <v>690</v>
      </c>
      <c r="E29" s="14">
        <f>D29*1.21</f>
        <v>834.9</v>
      </c>
      <c r="F29" s="27"/>
      <c r="G29" s="27"/>
      <c r="H29" s="27"/>
      <c r="I29" s="27"/>
      <c r="J29" s="17"/>
      <c r="K29" s="27"/>
    </row>
    <row r="30" spans="1:11" ht="19.2" customHeight="1" thickBot="1" x14ac:dyDescent="0.35">
      <c r="A30" s="29" t="s">
        <v>21</v>
      </c>
      <c r="B30" s="30"/>
      <c r="C30" s="30"/>
      <c r="D30" s="28">
        <v>1020</v>
      </c>
      <c r="E30" s="28">
        <f>D30*1.21</f>
        <v>1234.2</v>
      </c>
      <c r="F30" s="27"/>
      <c r="G30" s="27"/>
      <c r="H30" s="27"/>
      <c r="I30" s="27"/>
      <c r="J30" s="17"/>
      <c r="K30" s="27"/>
    </row>
    <row r="31" spans="1:11" ht="7.2" hidden="1" customHeight="1" x14ac:dyDescent="0.3">
      <c r="A31" s="5"/>
      <c r="B31" s="5"/>
      <c r="C31" s="1"/>
      <c r="D31" s="1"/>
      <c r="E31" s="1"/>
      <c r="F31" s="1"/>
    </row>
    <row r="32" spans="1:11" ht="18" customHeight="1" x14ac:dyDescent="0.3">
      <c r="A32" s="5" t="s">
        <v>12</v>
      </c>
      <c r="B32" s="5"/>
      <c r="C32" s="1"/>
      <c r="D32" s="1"/>
      <c r="E32" s="1"/>
      <c r="F32" s="1"/>
    </row>
    <row r="33" spans="1:6" ht="18" customHeight="1" x14ac:dyDescent="0.3">
      <c r="A33" s="1" t="s">
        <v>26</v>
      </c>
      <c r="B33" s="1"/>
      <c r="C33" s="1"/>
      <c r="D33" s="1"/>
      <c r="E33" s="1"/>
      <c r="F33" s="1"/>
    </row>
    <row r="34" spans="1:6" ht="18" customHeight="1" x14ac:dyDescent="0.3">
      <c r="A34" s="1" t="s">
        <v>13</v>
      </c>
      <c r="B34" s="1"/>
      <c r="C34" s="1"/>
      <c r="D34" s="1"/>
      <c r="E34" s="1"/>
      <c r="F34" s="1"/>
    </row>
    <row r="35" spans="1:6" ht="1.95" customHeight="1" x14ac:dyDescent="0.3"/>
  </sheetData>
  <mergeCells count="8">
    <mergeCell ref="B1:D1"/>
    <mergeCell ref="C16:D16"/>
    <mergeCell ref="E16:F16"/>
    <mergeCell ref="A15:F15"/>
    <mergeCell ref="C4:D4"/>
    <mergeCell ref="E4:F4"/>
    <mergeCell ref="C3:D3"/>
    <mergeCell ref="E3:F3"/>
  </mergeCells>
  <pageMargins left="0.59055118110236227" right="0.19685039370078741" top="0.55118110236220474" bottom="0.23622047244094491" header="0" footer="0"/>
  <pageSetup paperSize="9" scale="91" orientation="portrait" r:id="rId1"/>
  <ignoredErrors>
    <ignoredError sqref="D7:D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CORTE x SECCION</vt:lpstr>
      <vt:lpstr>'CORTE x SECCION'!Área_de_impresión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Carlos Iruretagoyena</cp:lastModifiedBy>
  <cp:revision/>
  <cp:lastPrinted>2024-08-07T19:03:13Z</cp:lastPrinted>
  <dcterms:created xsi:type="dcterms:W3CDTF">2021-10-13T14:26:29Z</dcterms:created>
  <dcterms:modified xsi:type="dcterms:W3CDTF">2024-10-01T13:25:30Z</dcterms:modified>
  <cp:category/>
  <cp:contentStatus/>
</cp:coreProperties>
</file>