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ve\Dropbox\H_Teaching and Training\FISH 507-SOE 592\UW-WSU_Introduction_to_Structured_Decision_Making\Lectures\"/>
    </mc:Choice>
  </mc:AlternateContent>
  <xr:revisionPtr revIDLastSave="0" documentId="8_{2F52760B-E002-4A53-A44E-A3DC423170C2}" xr6:coauthVersionLast="47" xr6:coauthVersionMax="47" xr10:uidLastSave="{00000000-0000-0000-0000-000000000000}"/>
  <bookViews>
    <workbookView xWindow="-98" yWindow="-98" windowWidth="20715" windowHeight="13276" activeTab="2"/>
  </bookViews>
  <sheets>
    <sheet name="p1 Consequence Table" sheetId="3" r:id="rId1"/>
    <sheet name="P2. Standardized" sheetId="4" r:id="rId2"/>
    <sheet name="p3. Standardized-weight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4" l="1"/>
  <c r="D13" i="4"/>
  <c r="C26" i="5"/>
  <c r="G17" i="5"/>
  <c r="G25" i="5"/>
  <c r="F17" i="5"/>
  <c r="F25" i="5"/>
  <c r="E17" i="5"/>
  <c r="E25" i="5"/>
  <c r="D17" i="5"/>
  <c r="D25" i="5"/>
  <c r="G16" i="5"/>
  <c r="G24" i="5"/>
  <c r="F16" i="5"/>
  <c r="F24" i="5"/>
  <c r="E16" i="5"/>
  <c r="E24" i="5"/>
  <c r="D16" i="5"/>
  <c r="D24" i="5"/>
  <c r="G15" i="5"/>
  <c r="G23" i="5"/>
  <c r="F15" i="5"/>
  <c r="F23" i="5"/>
  <c r="E15" i="5"/>
  <c r="E23" i="5"/>
  <c r="D15" i="5"/>
  <c r="D23" i="5"/>
  <c r="G14" i="5"/>
  <c r="G22" i="5"/>
  <c r="F14" i="5"/>
  <c r="F22" i="5"/>
  <c r="E14" i="5"/>
  <c r="E22" i="5"/>
  <c r="D14" i="5"/>
  <c r="D22" i="5"/>
  <c r="G13" i="5"/>
  <c r="G21" i="5"/>
  <c r="G27" i="5"/>
  <c r="G28" i="5"/>
  <c r="F13" i="5"/>
  <c r="F21" i="5"/>
  <c r="F27" i="5"/>
  <c r="F28" i="5"/>
  <c r="E13" i="5"/>
  <c r="E21" i="5"/>
  <c r="E27" i="5"/>
  <c r="E28" i="5"/>
  <c r="D13" i="5"/>
  <c r="D21" i="5"/>
  <c r="D27" i="5"/>
  <c r="D28" i="5"/>
  <c r="G17" i="4"/>
  <c r="F17" i="4"/>
  <c r="E17" i="4"/>
  <c r="D17" i="4"/>
  <c r="G16" i="4"/>
  <c r="F16" i="4"/>
  <c r="E16" i="4"/>
  <c r="D16" i="4"/>
  <c r="G15" i="4"/>
  <c r="F15" i="4"/>
  <c r="E15" i="4"/>
  <c r="D15" i="4"/>
  <c r="G14" i="4"/>
  <c r="F14" i="4"/>
  <c r="E14" i="4"/>
  <c r="G13" i="4"/>
  <c r="F13" i="4"/>
  <c r="E13" i="4"/>
</calcChain>
</file>

<file path=xl/sharedStrings.xml><?xml version="1.0" encoding="utf-8"?>
<sst xmlns="http://schemas.openxmlformats.org/spreadsheetml/2006/main" count="123" uniqueCount="25">
  <si>
    <t>Objectives</t>
  </si>
  <si>
    <t>NORMALIZED SCORES</t>
  </si>
  <si>
    <t>Min</t>
  </si>
  <si>
    <t>Max</t>
  </si>
  <si>
    <t>Goal</t>
  </si>
  <si>
    <t>Sum of Weights (for all objectives)</t>
  </si>
  <si>
    <t>Sum of weighted scores (for each alternative)</t>
  </si>
  <si>
    <t>CONSEQUENCE MATRIX</t>
  </si>
  <si>
    <t>Status Quo</t>
  </si>
  <si>
    <t>Minor Rep</t>
  </si>
  <si>
    <t>Major Rep</t>
  </si>
  <si>
    <t>Alternatives</t>
  </si>
  <si>
    <r>
      <t xml:space="preserve">Final Score </t>
    </r>
    <r>
      <rPr>
        <sz val="8"/>
        <rFont val="Arial"/>
        <family val="2"/>
      </rPr>
      <t>(sum wtd scores/sum weights)</t>
    </r>
  </si>
  <si>
    <t>SMART spreadsheet example:</t>
  </si>
  <si>
    <t>To normalize (by row)</t>
  </si>
  <si>
    <t>=(value-min)/(max-min)</t>
  </si>
  <si>
    <t>=(value-max)/(min-max)</t>
  </si>
  <si>
    <t>"1" = the best,                    "0" = the worst</t>
  </si>
  <si>
    <t>Rebuild</t>
  </si>
  <si>
    <t>Cost ($M)</t>
  </si>
  <si>
    <t>Environ Benefits (0-10)</t>
  </si>
  <si>
    <t>Disturbance (0-10)</t>
  </si>
  <si>
    <r>
      <t>Silt runoff (kft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</si>
  <si>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Water retention (MG)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</si>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</sst>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70" formatCode="0.000"/>
    <numFmt numFmtId="175" formatCode="0.0"/>
    <numFmt numFmtId="176" formatCode="#,##0.0"/>
  </numFmts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b/>
      <sz val="10"/>
      <color indexed="56"/>
      <name val="Arial"/>
      <family val="2"/>
    </font>
    <font>
      <sz val="11"/>
      <name val="Calibri"/>
      <family val="2"/>
    </font>
    <font>
      <b/>
      <vertAlign val="superscript"/>
      <sz val="10"/>
      <name val="Arial"/>
      <family val="2"/>
    </font>
    <font>
      <sz val="10"/>
      <color rgb="FF000000"/>
      <name val="Arial"/>
      <family val="2"/>
    </font>
    <font>
      <b/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vertical="center" wrapText="1"/>
    </xf>
    <xf numFmtId="164" fontId="0" fillId="0" borderId="0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75" fontId="1" fillId="0" borderId="0" xfId="0" applyNumberFormat="1" applyFont="1" applyBorder="1" applyAlignment="1">
      <alignment horizontal="center" vertical="center"/>
    </xf>
    <xf numFmtId="170" fontId="3" fillId="0" borderId="0" xfId="0" applyNumberFormat="1" applyFont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2" fontId="1" fillId="0" borderId="11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0" fontId="3" fillId="0" borderId="8" xfId="0" applyNumberFormat="1" applyFont="1" applyBorder="1" applyAlignment="1">
      <alignment horizontal="center" vertical="center"/>
    </xf>
    <xf numFmtId="170" fontId="3" fillId="0" borderId="10" xfId="0" applyNumberFormat="1" applyFont="1" applyBorder="1" applyAlignment="1">
      <alignment horizontal="center" vertical="center"/>
    </xf>
    <xf numFmtId="170" fontId="3" fillId="0" borderId="14" xfId="0" applyNumberFormat="1" applyFont="1" applyBorder="1" applyAlignment="1">
      <alignment horizontal="center" vertical="center"/>
    </xf>
    <xf numFmtId="170" fontId="3" fillId="0" borderId="9" xfId="0" applyNumberFormat="1" applyFont="1" applyBorder="1" applyAlignment="1">
      <alignment horizontal="center" vertical="center"/>
    </xf>
    <xf numFmtId="170" fontId="3" fillId="0" borderId="5" xfId="0" applyNumberFormat="1" applyFont="1" applyBorder="1" applyAlignment="1">
      <alignment horizontal="center" vertical="center"/>
    </xf>
    <xf numFmtId="170" fontId="3" fillId="0" borderId="2" xfId="0" applyNumberFormat="1" applyFont="1" applyBorder="1" applyAlignment="1">
      <alignment horizontal="center" vertical="center"/>
    </xf>
    <xf numFmtId="170" fontId="3" fillId="0" borderId="3" xfId="0" applyNumberFormat="1" applyFont="1" applyBorder="1" applyAlignment="1">
      <alignment horizontal="center" vertical="center"/>
    </xf>
    <xf numFmtId="170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SMART Scores for Dam Repair Alternatives</a:t>
            </a:r>
          </a:p>
        </c:rich>
      </c:tx>
      <c:layout>
        <c:manualLayout>
          <c:xMode val="edge"/>
          <c:yMode val="edge"/>
          <c:x val="0.1819651949664256"/>
          <c:y val="2.792320540352036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'p3. Standardized-weighted'!$D$20:$G$20</c:f>
              <c:strCache>
                <c:ptCount val="4"/>
                <c:pt idx="0">
                  <c:v>Status Quo</c:v>
                </c:pt>
                <c:pt idx="1">
                  <c:v>Minor Rep</c:v>
                </c:pt>
                <c:pt idx="2">
                  <c:v>Major Rep</c:v>
                </c:pt>
                <c:pt idx="3">
                  <c:v>Rebuild</c:v>
                </c:pt>
              </c:strCache>
            </c:strRef>
          </c:cat>
          <c:val>
            <c:numRef>
              <c:f>'p3. Standardized-weighted'!$D$28:$G$28</c:f>
              <c:numCache>
                <c:formatCode>0.00</c:formatCode>
                <c:ptCount val="4"/>
                <c:pt idx="0">
                  <c:v>0.39999999999999986</c:v>
                </c:pt>
                <c:pt idx="1">
                  <c:v>0.65388888888888885</c:v>
                </c:pt>
                <c:pt idx="2">
                  <c:v>0.67499999999999993</c:v>
                </c:pt>
                <c:pt idx="3">
                  <c:v>0.49999999999999989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E-44EA-81D2-616B99B4E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832319"/>
        <c:axId val="1"/>
      </c:barChart>
      <c:catAx>
        <c:axId val="17598323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5983231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28</xdr:row>
      <xdr:rowOff>95250</xdr:rowOff>
    </xdr:from>
    <xdr:to>
      <xdr:col>7</xdr:col>
      <xdr:colOff>614363</xdr:colOff>
      <xdr:row>43</xdr:row>
      <xdr:rowOff>152400</xdr:rowOff>
    </xdr:to>
    <xdr:graphicFrame macro="">
      <xdr:nvGraphicFramePr>
        <xdr:cNvPr id="68613" name="Chart 1">
          <a:extLst>
            <a:ext uri="{FF2B5EF4-FFF2-40B4-BE49-F238E27FC236}">
              <a16:creationId xmlns:a16="http://schemas.microsoft.com/office/drawing/2014/main" id="{505BF360-1818-44D4-819F-E2301EC72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B14" sqref="B14"/>
    </sheetView>
  </sheetViews>
  <sheetFormatPr defaultRowHeight="12.75" x14ac:dyDescent="0.35"/>
  <cols>
    <col min="1" max="1" width="24.73046875" style="4" customWidth="1"/>
    <col min="2" max="2" width="5.73046875" style="5" customWidth="1"/>
    <col min="3" max="3" width="6.3984375" style="4" customWidth="1"/>
    <col min="4" max="7" width="12.86328125" style="4" customWidth="1"/>
    <col min="8" max="8" width="23.73046875" style="4" customWidth="1"/>
    <col min="9" max="9" width="18.265625" customWidth="1"/>
    <col min="10" max="10" width="12.1328125" style="2" customWidth="1"/>
  </cols>
  <sheetData>
    <row r="1" spans="1:10" ht="18" customHeight="1" x14ac:dyDescent="0.35">
      <c r="A1" s="10" t="s">
        <v>13</v>
      </c>
    </row>
    <row r="2" spans="1:10" ht="13.5" customHeight="1" thickBot="1" x14ac:dyDescent="0.4"/>
    <row r="3" spans="1:10" ht="15.75" customHeight="1" thickBot="1" x14ac:dyDescent="0.4">
      <c r="A3" s="69" t="s">
        <v>7</v>
      </c>
      <c r="B3" s="70"/>
      <c r="C3" s="71"/>
      <c r="D3" s="72" t="s">
        <v>11</v>
      </c>
      <c r="E3" s="73"/>
      <c r="F3" s="73"/>
      <c r="G3" s="73"/>
      <c r="H3" s="7"/>
      <c r="I3" s="3"/>
      <c r="J3"/>
    </row>
    <row r="4" spans="1:10" ht="15.75" customHeight="1" thickBot="1" x14ac:dyDescent="0.4">
      <c r="A4" s="14" t="s">
        <v>0</v>
      </c>
      <c r="B4" s="74" t="s">
        <v>4</v>
      </c>
      <c r="C4" s="75"/>
      <c r="D4" s="15" t="s">
        <v>8</v>
      </c>
      <c r="E4" s="16" t="s">
        <v>9</v>
      </c>
      <c r="F4" s="17" t="s">
        <v>10</v>
      </c>
      <c r="G4" s="16" t="s">
        <v>18</v>
      </c>
      <c r="H4" s="18"/>
      <c r="I4" s="1"/>
      <c r="J4" s="3"/>
    </row>
    <row r="5" spans="1:10" ht="15.75" customHeight="1" x14ac:dyDescent="0.35">
      <c r="A5" s="19" t="s">
        <v>19</v>
      </c>
      <c r="B5" s="76" t="s">
        <v>2</v>
      </c>
      <c r="C5" s="77"/>
      <c r="D5" s="20">
        <v>0</v>
      </c>
      <c r="E5" s="20">
        <v>2</v>
      </c>
      <c r="F5" s="21">
        <v>12</v>
      </c>
      <c r="G5" s="22">
        <v>20</v>
      </c>
      <c r="H5" s="18"/>
      <c r="I5" s="1"/>
      <c r="J5" s="3"/>
    </row>
    <row r="6" spans="1:10" ht="15.75" customHeight="1" x14ac:dyDescent="0.35">
      <c r="A6" s="19" t="s">
        <v>20</v>
      </c>
      <c r="B6" s="78" t="s">
        <v>3</v>
      </c>
      <c r="C6" s="79"/>
      <c r="D6" s="20">
        <v>1</v>
      </c>
      <c r="E6" s="20">
        <v>3</v>
      </c>
      <c r="F6" s="21">
        <v>10</v>
      </c>
      <c r="G6" s="22">
        <v>10</v>
      </c>
      <c r="H6" s="18"/>
      <c r="I6" s="1"/>
      <c r="J6" s="3"/>
    </row>
    <row r="7" spans="1:10" ht="15.75" customHeight="1" x14ac:dyDescent="0.35">
      <c r="A7" s="19" t="s">
        <v>21</v>
      </c>
      <c r="B7" s="78" t="s">
        <v>2</v>
      </c>
      <c r="C7" s="79"/>
      <c r="D7" s="20">
        <v>0</v>
      </c>
      <c r="E7" s="20">
        <v>1</v>
      </c>
      <c r="F7" s="21">
        <v>7</v>
      </c>
      <c r="G7" s="22">
        <v>10</v>
      </c>
      <c r="H7" s="18"/>
      <c r="I7" s="1"/>
      <c r="J7" s="3"/>
    </row>
    <row r="8" spans="1:10" ht="15.75" customHeight="1" x14ac:dyDescent="0.35">
      <c r="A8" s="19" t="s">
        <v>22</v>
      </c>
      <c r="B8" s="78" t="s">
        <v>2</v>
      </c>
      <c r="C8" s="79"/>
      <c r="D8" s="20">
        <v>5</v>
      </c>
      <c r="E8" s="20">
        <v>1</v>
      </c>
      <c r="F8" s="21">
        <v>3</v>
      </c>
      <c r="G8" s="22">
        <v>3</v>
      </c>
      <c r="H8" s="18"/>
      <c r="I8" s="1"/>
      <c r="J8" s="3"/>
    </row>
    <row r="9" spans="1:10" ht="15.75" customHeight="1" thickBot="1" x14ac:dyDescent="0.4">
      <c r="A9" s="23" t="s">
        <v>23</v>
      </c>
      <c r="B9" s="67" t="s">
        <v>3</v>
      </c>
      <c r="C9" s="68"/>
      <c r="D9" s="24">
        <v>41</v>
      </c>
      <c r="E9" s="24">
        <v>41</v>
      </c>
      <c r="F9" s="25">
        <v>41</v>
      </c>
      <c r="G9" s="26">
        <v>39</v>
      </c>
      <c r="H9" s="18"/>
      <c r="I9" s="1"/>
      <c r="J9" s="3"/>
    </row>
  </sheetData>
  <mergeCells count="8">
    <mergeCell ref="B9:C9"/>
    <mergeCell ref="A3:C3"/>
    <mergeCell ref="D3:G3"/>
    <mergeCell ref="B4:C4"/>
    <mergeCell ref="B5:C5"/>
    <mergeCell ref="B6:C6"/>
    <mergeCell ref="B7:C7"/>
    <mergeCell ref="B8:C8"/>
  </mergeCells>
  <phoneticPr fontId="2" type="noConversion"/>
  <pageMargins left="0.75" right="0.75" top="0.7" bottom="0.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Normal="100" workbookViewId="0">
      <selection activeCell="E18" sqref="E18"/>
    </sheetView>
  </sheetViews>
  <sheetFormatPr defaultRowHeight="12.75" x14ac:dyDescent="0.35"/>
  <cols>
    <col min="1" max="1" width="24.73046875" style="4" customWidth="1"/>
    <col min="2" max="2" width="5.73046875" style="5" customWidth="1"/>
    <col min="3" max="3" width="6.3984375" style="4" customWidth="1"/>
    <col min="4" max="7" width="12.86328125" style="4" customWidth="1"/>
    <col min="8" max="8" width="23.73046875" style="4" customWidth="1"/>
    <col min="9" max="9" width="18.265625" customWidth="1"/>
    <col min="10" max="10" width="12.1328125" style="2" customWidth="1"/>
  </cols>
  <sheetData>
    <row r="1" spans="1:10" ht="18" customHeight="1" x14ac:dyDescent="0.35">
      <c r="A1" s="10" t="s">
        <v>13</v>
      </c>
    </row>
    <row r="2" spans="1:10" ht="13.5" customHeight="1" thickBot="1" x14ac:dyDescent="0.4"/>
    <row r="3" spans="1:10" ht="15.75" customHeight="1" thickBot="1" x14ac:dyDescent="0.4">
      <c r="A3" s="69" t="s">
        <v>7</v>
      </c>
      <c r="B3" s="70"/>
      <c r="C3" s="71"/>
      <c r="D3" s="72" t="s">
        <v>11</v>
      </c>
      <c r="E3" s="73"/>
      <c r="F3" s="73"/>
      <c r="G3" s="73"/>
      <c r="H3" s="7"/>
      <c r="I3" s="3"/>
      <c r="J3"/>
    </row>
    <row r="4" spans="1:10" ht="15.75" customHeight="1" thickBot="1" x14ac:dyDescent="0.4">
      <c r="A4" s="14" t="s">
        <v>0</v>
      </c>
      <c r="B4" s="74" t="s">
        <v>4</v>
      </c>
      <c r="C4" s="75"/>
      <c r="D4" s="15" t="s">
        <v>8</v>
      </c>
      <c r="E4" s="16" t="s">
        <v>9</v>
      </c>
      <c r="F4" s="17" t="s">
        <v>10</v>
      </c>
      <c r="G4" s="16" t="s">
        <v>18</v>
      </c>
      <c r="H4" s="18"/>
      <c r="I4" s="1"/>
      <c r="J4" s="3"/>
    </row>
    <row r="5" spans="1:10" ht="15.75" customHeight="1" x14ac:dyDescent="0.35">
      <c r="A5" s="19" t="s">
        <v>19</v>
      </c>
      <c r="B5" s="76" t="s">
        <v>2</v>
      </c>
      <c r="C5" s="77"/>
      <c r="D5" s="20">
        <v>0</v>
      </c>
      <c r="E5" s="20">
        <v>2</v>
      </c>
      <c r="F5" s="21">
        <v>12</v>
      </c>
      <c r="G5" s="22">
        <v>20</v>
      </c>
      <c r="H5" s="18"/>
      <c r="I5" s="1"/>
      <c r="J5" s="3"/>
    </row>
    <row r="6" spans="1:10" ht="15.75" customHeight="1" x14ac:dyDescent="0.35">
      <c r="A6" s="19" t="s">
        <v>20</v>
      </c>
      <c r="B6" s="78" t="s">
        <v>3</v>
      </c>
      <c r="C6" s="79"/>
      <c r="D6" s="20">
        <v>1</v>
      </c>
      <c r="E6" s="20">
        <v>3</v>
      </c>
      <c r="F6" s="21">
        <v>10</v>
      </c>
      <c r="G6" s="22">
        <v>10</v>
      </c>
      <c r="H6" s="18"/>
      <c r="I6" s="1"/>
      <c r="J6" s="3"/>
    </row>
    <row r="7" spans="1:10" ht="15.75" customHeight="1" x14ac:dyDescent="0.35">
      <c r="A7" s="19" t="s">
        <v>21</v>
      </c>
      <c r="B7" s="78" t="s">
        <v>2</v>
      </c>
      <c r="C7" s="79"/>
      <c r="D7" s="20">
        <v>0</v>
      </c>
      <c r="E7" s="20">
        <v>1</v>
      </c>
      <c r="F7" s="21">
        <v>7</v>
      </c>
      <c r="G7" s="22">
        <v>10</v>
      </c>
      <c r="H7" s="18"/>
      <c r="I7" s="1"/>
      <c r="J7" s="3"/>
    </row>
    <row r="8" spans="1:10" ht="15.75" customHeight="1" x14ac:dyDescent="0.35">
      <c r="A8" s="19" t="s">
        <v>22</v>
      </c>
      <c r="B8" s="78" t="s">
        <v>2</v>
      </c>
      <c r="C8" s="79"/>
      <c r="D8" s="20">
        <v>5</v>
      </c>
      <c r="E8" s="20">
        <v>1</v>
      </c>
      <c r="F8" s="21">
        <v>3</v>
      </c>
      <c r="G8" s="22">
        <v>3</v>
      </c>
      <c r="H8" s="18"/>
      <c r="I8" s="1"/>
      <c r="J8" s="3"/>
    </row>
    <row r="9" spans="1:10" ht="15.75" customHeight="1" thickBot="1" x14ac:dyDescent="0.4">
      <c r="A9" s="23" t="s">
        <v>23</v>
      </c>
      <c r="B9" s="67" t="s">
        <v>3</v>
      </c>
      <c r="C9" s="68"/>
      <c r="D9" s="24">
        <v>41</v>
      </c>
      <c r="E9" s="24">
        <v>41</v>
      </c>
      <c r="F9" s="25">
        <v>41</v>
      </c>
      <c r="G9" s="26">
        <v>39</v>
      </c>
      <c r="H9" s="18"/>
      <c r="I9" s="1"/>
      <c r="J9" s="3"/>
    </row>
    <row r="10" spans="1:10" ht="15.75" customHeight="1" thickBot="1" x14ac:dyDescent="0.4">
      <c r="A10" s="30"/>
      <c r="B10" s="31"/>
      <c r="C10" s="31"/>
      <c r="D10" s="31"/>
      <c r="E10" s="31"/>
      <c r="F10" s="32"/>
      <c r="G10" s="31"/>
      <c r="H10" s="18"/>
      <c r="I10" s="1"/>
      <c r="J10" s="3"/>
    </row>
    <row r="11" spans="1:10" ht="29.25" customHeight="1" thickBot="1" x14ac:dyDescent="0.4">
      <c r="A11" s="69" t="s">
        <v>1</v>
      </c>
      <c r="B11" s="70"/>
      <c r="C11" s="71"/>
      <c r="D11" s="72" t="s">
        <v>11</v>
      </c>
      <c r="E11" s="73"/>
      <c r="F11" s="73"/>
      <c r="G11" s="73"/>
      <c r="H11" s="12" t="s">
        <v>17</v>
      </c>
      <c r="I11" s="1"/>
      <c r="J11" s="3"/>
    </row>
    <row r="12" spans="1:10" ht="15.75" customHeight="1" thickBot="1" x14ac:dyDescent="0.4">
      <c r="A12" s="14" t="s">
        <v>0</v>
      </c>
      <c r="B12" s="74" t="s">
        <v>4</v>
      </c>
      <c r="C12" s="75"/>
      <c r="D12" s="33" t="s">
        <v>8</v>
      </c>
      <c r="E12" s="34" t="s">
        <v>9</v>
      </c>
      <c r="F12" s="35" t="s">
        <v>10</v>
      </c>
      <c r="G12" s="34" t="s">
        <v>18</v>
      </c>
      <c r="I12" s="1"/>
      <c r="J12" s="3"/>
    </row>
    <row r="13" spans="1:10" ht="15.75" customHeight="1" x14ac:dyDescent="0.35">
      <c r="A13" s="19" t="s">
        <v>19</v>
      </c>
      <c r="B13" s="76" t="s">
        <v>2</v>
      </c>
      <c r="C13" s="82"/>
      <c r="D13" s="50">
        <f>1-((D5-MIN($D5:$G5))/(MAX($D5:$G5)-MIN($D5:$G5)))</f>
        <v>1</v>
      </c>
      <c r="E13" s="36">
        <f>1-((E5-MIN($D5:$G5))/(MAX($D5:$G5)-MIN($D5:$G5)))</f>
        <v>0.9</v>
      </c>
      <c r="F13" s="53">
        <f>1-((F5-MIN($D5:$G5))/(MAX($D5:$G5)-MIN($D5:$G5)))</f>
        <v>0.4</v>
      </c>
      <c r="G13" s="56">
        <f>1-((G5-MIN($D5:$G5))/(MAX($D5:$G5)-MIN($D5:$G5)))</f>
        <v>0</v>
      </c>
      <c r="H13" s="9" t="s">
        <v>14</v>
      </c>
      <c r="I13" s="1"/>
      <c r="J13" s="3"/>
    </row>
    <row r="14" spans="1:10" ht="15.75" customHeight="1" x14ac:dyDescent="0.35">
      <c r="A14" s="19" t="s">
        <v>20</v>
      </c>
      <c r="B14" s="78" t="s">
        <v>3</v>
      </c>
      <c r="C14" s="80"/>
      <c r="D14" s="51">
        <f>(D6-MIN($D6:$G6))/(MAX($D6:$G6)-MIN($D6:$G6))</f>
        <v>0</v>
      </c>
      <c r="E14" s="13">
        <f>(E6-MIN($D6:$G6))/(MAX($D6:$G6)-MIN($D6:$G6))</f>
        <v>0.22222222222222221</v>
      </c>
      <c r="F14" s="54">
        <f>(F6-MIN($D6:$G6))/(MAX($D6:$G6)-MIN($D6:$G6))</f>
        <v>1</v>
      </c>
      <c r="G14" s="57">
        <f>(G6-MIN($D6:$G6))/(MAX($D6:$G6)-MIN($D6:$G6))</f>
        <v>1</v>
      </c>
      <c r="H14" s="11" t="s">
        <v>15</v>
      </c>
      <c r="I14" s="1"/>
      <c r="J14" s="3"/>
    </row>
    <row r="15" spans="1:10" ht="15.75" customHeight="1" x14ac:dyDescent="0.35">
      <c r="A15" s="19" t="s">
        <v>21</v>
      </c>
      <c r="B15" s="78" t="s">
        <v>2</v>
      </c>
      <c r="C15" s="80"/>
      <c r="D15" s="51">
        <f t="shared" ref="D15:G16" si="0">1-((D7-MIN($D7:$G7))/(MAX($D7:$G7)-MIN($D7:$G7)))</f>
        <v>1</v>
      </c>
      <c r="E15" s="13">
        <f t="shared" si="0"/>
        <v>0.9</v>
      </c>
      <c r="F15" s="54">
        <f t="shared" si="0"/>
        <v>0.30000000000000004</v>
      </c>
      <c r="G15" s="57">
        <f t="shared" si="0"/>
        <v>0</v>
      </c>
      <c r="H15" s="11" t="s">
        <v>16</v>
      </c>
      <c r="I15" s="1"/>
      <c r="J15" s="3"/>
    </row>
    <row r="16" spans="1:10" ht="15.75" customHeight="1" x14ac:dyDescent="0.35">
      <c r="A16" s="19" t="s">
        <v>22</v>
      </c>
      <c r="B16" s="78" t="s">
        <v>2</v>
      </c>
      <c r="C16" s="80"/>
      <c r="D16" s="51">
        <f t="shared" si="0"/>
        <v>0</v>
      </c>
      <c r="E16" s="13">
        <f t="shared" si="0"/>
        <v>1</v>
      </c>
      <c r="F16" s="54">
        <f t="shared" si="0"/>
        <v>0.5</v>
      </c>
      <c r="G16" s="57">
        <f t="shared" si="0"/>
        <v>0.5</v>
      </c>
      <c r="H16" s="18"/>
      <c r="I16" s="1"/>
      <c r="J16" s="3"/>
    </row>
    <row r="17" spans="1:10" ht="15.75" customHeight="1" thickBot="1" x14ac:dyDescent="0.4">
      <c r="A17" s="23" t="s">
        <v>23</v>
      </c>
      <c r="B17" s="67" t="s">
        <v>3</v>
      </c>
      <c r="C17" s="81"/>
      <c r="D17" s="52">
        <f>(D9-MIN($D9:$G9))/(MAX($D9:$G9)-MIN($D9:$G9))</f>
        <v>1</v>
      </c>
      <c r="E17" s="37">
        <f>(E9-MIN($D9:$G9))/(MAX($D9:$G9)-MIN($D9:$G9))</f>
        <v>1</v>
      </c>
      <c r="F17" s="55">
        <f>(F9-MIN($D9:$G9))/(MAX($D9:$G9)-MIN($D9:$G9))</f>
        <v>1</v>
      </c>
      <c r="G17" s="58">
        <f>(G9-MIN($D9:$G9))/(MAX($D9:$G9)-MIN($D9:$G9))</f>
        <v>0</v>
      </c>
      <c r="H17" s="18"/>
      <c r="I17" s="1"/>
      <c r="J17" s="3"/>
    </row>
    <row r="18" spans="1:10" x14ac:dyDescent="0.35">
      <c r="H18" s="5"/>
    </row>
    <row r="19" spans="1:10" ht="17.25" customHeight="1" x14ac:dyDescent="0.35"/>
    <row r="20" spans="1:10" ht="17.25" customHeight="1" x14ac:dyDescent="0.35"/>
    <row r="21" spans="1:10" ht="17.25" customHeight="1" x14ac:dyDescent="0.35"/>
    <row r="22" spans="1:10" ht="17.25" customHeight="1" x14ac:dyDescent="0.35"/>
    <row r="23" spans="1:10" ht="17.25" customHeight="1" x14ac:dyDescent="0.35"/>
    <row r="24" spans="1:10" ht="9" customHeight="1" x14ac:dyDescent="0.35"/>
  </sheetData>
  <mergeCells count="16">
    <mergeCell ref="D11:G11"/>
    <mergeCell ref="B12:C12"/>
    <mergeCell ref="B13:C13"/>
    <mergeCell ref="A3:C3"/>
    <mergeCell ref="D3:G3"/>
    <mergeCell ref="B4:C4"/>
    <mergeCell ref="B5:C5"/>
    <mergeCell ref="B6:C6"/>
    <mergeCell ref="B7:C7"/>
    <mergeCell ref="B14:C14"/>
    <mergeCell ref="B15:C15"/>
    <mergeCell ref="B16:C16"/>
    <mergeCell ref="B17:C17"/>
    <mergeCell ref="B8:C8"/>
    <mergeCell ref="B9:C9"/>
    <mergeCell ref="A11:C11"/>
  </mergeCells>
  <pageMargins left="0.75" right="0.75" top="0.7" bottom="0.5" header="0.5" footer="0.5"/>
  <pageSetup orientation="landscape" r:id="rId1"/>
  <headerFooter alignWithMargins="0"/>
  <ignoredErrors>
    <ignoredError sqref="E14:G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I24" sqref="I24"/>
    </sheetView>
  </sheetViews>
  <sheetFormatPr defaultRowHeight="12.75" x14ac:dyDescent="0.35"/>
  <cols>
    <col min="1" max="1" width="24.73046875" style="4" customWidth="1"/>
    <col min="2" max="2" width="5.73046875" style="5" customWidth="1"/>
    <col min="3" max="3" width="6.3984375" style="4" customWidth="1"/>
    <col min="4" max="7" width="12.86328125" style="4" customWidth="1"/>
    <col min="8" max="8" width="23.73046875" style="4" customWidth="1"/>
    <col min="9" max="9" width="18.265625" customWidth="1"/>
    <col min="10" max="10" width="12.1328125" style="2" customWidth="1"/>
  </cols>
  <sheetData>
    <row r="1" spans="1:10" ht="18" customHeight="1" x14ac:dyDescent="0.35">
      <c r="A1" s="10" t="s">
        <v>13</v>
      </c>
    </row>
    <row r="2" spans="1:10" ht="13.5" customHeight="1" thickBot="1" x14ac:dyDescent="0.4"/>
    <row r="3" spans="1:10" ht="15.75" customHeight="1" thickBot="1" x14ac:dyDescent="0.4">
      <c r="A3" s="69" t="s">
        <v>7</v>
      </c>
      <c r="B3" s="70"/>
      <c r="C3" s="71"/>
      <c r="D3" s="72" t="s">
        <v>11</v>
      </c>
      <c r="E3" s="73"/>
      <c r="F3" s="73"/>
      <c r="G3" s="73"/>
      <c r="H3" s="7"/>
      <c r="I3" s="3"/>
      <c r="J3"/>
    </row>
    <row r="4" spans="1:10" ht="15.75" customHeight="1" thickBot="1" x14ac:dyDescent="0.4">
      <c r="A4" s="14" t="s">
        <v>0</v>
      </c>
      <c r="B4" s="74" t="s">
        <v>4</v>
      </c>
      <c r="C4" s="75"/>
      <c r="D4" s="15" t="s">
        <v>8</v>
      </c>
      <c r="E4" s="16" t="s">
        <v>9</v>
      </c>
      <c r="F4" s="17" t="s">
        <v>10</v>
      </c>
      <c r="G4" s="16" t="s">
        <v>18</v>
      </c>
      <c r="H4" s="18"/>
      <c r="I4" s="1"/>
      <c r="J4" s="3"/>
    </row>
    <row r="5" spans="1:10" ht="15.75" customHeight="1" x14ac:dyDescent="0.35">
      <c r="A5" s="19" t="s">
        <v>19</v>
      </c>
      <c r="B5" s="76" t="s">
        <v>2</v>
      </c>
      <c r="C5" s="77"/>
      <c r="D5" s="20">
        <v>0</v>
      </c>
      <c r="E5" s="20">
        <v>2</v>
      </c>
      <c r="F5" s="21">
        <v>12</v>
      </c>
      <c r="G5" s="22">
        <v>20</v>
      </c>
      <c r="H5" s="18"/>
      <c r="I5" s="1"/>
      <c r="J5" s="3"/>
    </row>
    <row r="6" spans="1:10" ht="15.75" customHeight="1" x14ac:dyDescent="0.35">
      <c r="A6" s="19" t="s">
        <v>20</v>
      </c>
      <c r="B6" s="78" t="s">
        <v>3</v>
      </c>
      <c r="C6" s="79"/>
      <c r="D6" s="20">
        <v>1</v>
      </c>
      <c r="E6" s="20">
        <v>3</v>
      </c>
      <c r="F6" s="21">
        <v>10</v>
      </c>
      <c r="G6" s="22">
        <v>10</v>
      </c>
      <c r="H6" s="18"/>
      <c r="I6" s="1"/>
      <c r="J6" s="3"/>
    </row>
    <row r="7" spans="1:10" ht="15.75" customHeight="1" x14ac:dyDescent="0.35">
      <c r="A7" s="19" t="s">
        <v>21</v>
      </c>
      <c r="B7" s="78" t="s">
        <v>2</v>
      </c>
      <c r="C7" s="79"/>
      <c r="D7" s="20">
        <v>0</v>
      </c>
      <c r="E7" s="20">
        <v>1</v>
      </c>
      <c r="F7" s="21">
        <v>7</v>
      </c>
      <c r="G7" s="22">
        <v>10</v>
      </c>
      <c r="H7" s="18"/>
      <c r="I7" s="1"/>
      <c r="J7" s="3"/>
    </row>
    <row r="8" spans="1:10" ht="15.75" customHeight="1" x14ac:dyDescent="0.35">
      <c r="A8" s="19" t="s">
        <v>22</v>
      </c>
      <c r="B8" s="78" t="s">
        <v>2</v>
      </c>
      <c r="C8" s="79"/>
      <c r="D8" s="20">
        <v>5</v>
      </c>
      <c r="E8" s="20">
        <v>1</v>
      </c>
      <c r="F8" s="21">
        <v>3</v>
      </c>
      <c r="G8" s="22">
        <v>3</v>
      </c>
      <c r="H8" s="18"/>
      <c r="I8" s="1"/>
      <c r="J8" s="3"/>
    </row>
    <row r="9" spans="1:10" ht="15.75" customHeight="1" thickBot="1" x14ac:dyDescent="0.4">
      <c r="A9" s="23" t="s">
        <v>23</v>
      </c>
      <c r="B9" s="67" t="s">
        <v>3</v>
      </c>
      <c r="C9" s="68"/>
      <c r="D9" s="24">
        <v>41</v>
      </c>
      <c r="E9" s="24">
        <v>41</v>
      </c>
      <c r="F9" s="25">
        <v>41</v>
      </c>
      <c r="G9" s="26">
        <v>39</v>
      </c>
      <c r="H9" s="18"/>
      <c r="I9" s="1"/>
      <c r="J9" s="3"/>
    </row>
    <row r="10" spans="1:10" ht="15.75" customHeight="1" thickBot="1" x14ac:dyDescent="0.4">
      <c r="A10" s="30"/>
      <c r="B10" s="31"/>
      <c r="C10" s="31"/>
      <c r="D10" s="31"/>
      <c r="E10" s="31"/>
      <c r="F10" s="32"/>
      <c r="G10" s="31"/>
      <c r="H10" s="18"/>
      <c r="I10" s="1"/>
      <c r="J10" s="3"/>
    </row>
    <row r="11" spans="1:10" ht="29.25" customHeight="1" thickBot="1" x14ac:dyDescent="0.4">
      <c r="A11" s="69" t="s">
        <v>1</v>
      </c>
      <c r="B11" s="70"/>
      <c r="C11" s="71"/>
      <c r="D11" s="72" t="s">
        <v>11</v>
      </c>
      <c r="E11" s="73"/>
      <c r="F11" s="73"/>
      <c r="G11" s="73"/>
      <c r="H11" s="12" t="s">
        <v>17</v>
      </c>
      <c r="I11" s="1"/>
      <c r="J11" s="3"/>
    </row>
    <row r="12" spans="1:10" ht="15.75" customHeight="1" thickBot="1" x14ac:dyDescent="0.4">
      <c r="A12" s="14" t="s">
        <v>0</v>
      </c>
      <c r="B12" s="74" t="s">
        <v>4</v>
      </c>
      <c r="C12" s="75"/>
      <c r="D12" s="33" t="s">
        <v>8</v>
      </c>
      <c r="E12" s="34" t="s">
        <v>9</v>
      </c>
      <c r="F12" s="35" t="s">
        <v>10</v>
      </c>
      <c r="G12" s="34" t="s">
        <v>18</v>
      </c>
      <c r="I12" s="1"/>
      <c r="J12" s="3"/>
    </row>
    <row r="13" spans="1:10" ht="15.75" customHeight="1" x14ac:dyDescent="0.35">
      <c r="A13" s="19" t="s">
        <v>19</v>
      </c>
      <c r="B13" s="76" t="s">
        <v>2</v>
      </c>
      <c r="C13" s="82"/>
      <c r="D13" s="50">
        <f>1-((D5-MIN($D5:$G5))/(MAX($D5:$G5)-MIN($D5:$G5)))</f>
        <v>1</v>
      </c>
      <c r="E13" s="36">
        <f>1-((E5-MIN($D5:$G5))/(MAX($D5:$G5)-MIN($D5:$G5)))</f>
        <v>0.9</v>
      </c>
      <c r="F13" s="53">
        <f>1-((F5-MIN($D5:$G5))/(MAX($D5:$G5)-MIN($D5:$G5)))</f>
        <v>0.4</v>
      </c>
      <c r="G13" s="56">
        <f>1-((G5-MIN($D5:$G5))/(MAX($D5:$G5)-MIN($D5:$G5)))</f>
        <v>0</v>
      </c>
      <c r="H13" s="9" t="s">
        <v>14</v>
      </c>
      <c r="I13" s="1"/>
      <c r="J13" s="3"/>
    </row>
    <row r="14" spans="1:10" ht="15.75" customHeight="1" x14ac:dyDescent="0.35">
      <c r="A14" s="19" t="s">
        <v>20</v>
      </c>
      <c r="B14" s="78" t="s">
        <v>3</v>
      </c>
      <c r="C14" s="80"/>
      <c r="D14" s="51">
        <f>(D6-MIN($D6:$G6))/(MAX($D6:$G6)-MIN($D6:$G6))</f>
        <v>0</v>
      </c>
      <c r="E14" s="13">
        <f>(E6-MIN($D6:$G6))/(MAX($D6:$G6)-MIN($D6:$G6))</f>
        <v>0.22222222222222221</v>
      </c>
      <c r="F14" s="54">
        <f>(F6-MIN($D6:$G6))/(MAX($D6:$G6)-MIN($D6:$G6))</f>
        <v>1</v>
      </c>
      <c r="G14" s="57">
        <f>(G6-MIN($D6:$G6))/(MAX($D6:$G6)-MIN($D6:$G6))</f>
        <v>1</v>
      </c>
      <c r="H14" s="11" t="s">
        <v>15</v>
      </c>
      <c r="I14" s="1"/>
      <c r="J14" s="3"/>
    </row>
    <row r="15" spans="1:10" ht="15.75" customHeight="1" x14ac:dyDescent="0.35">
      <c r="A15" s="19" t="s">
        <v>21</v>
      </c>
      <c r="B15" s="78" t="s">
        <v>2</v>
      </c>
      <c r="C15" s="80"/>
      <c r="D15" s="51">
        <f t="shared" ref="D15:G16" si="0">1-((D7-MIN($D7:$G7))/(MAX($D7:$G7)-MIN($D7:$G7)))</f>
        <v>1</v>
      </c>
      <c r="E15" s="13">
        <f t="shared" si="0"/>
        <v>0.9</v>
      </c>
      <c r="F15" s="54">
        <f t="shared" si="0"/>
        <v>0.30000000000000004</v>
      </c>
      <c r="G15" s="57">
        <f t="shared" si="0"/>
        <v>0</v>
      </c>
      <c r="H15" s="11" t="s">
        <v>16</v>
      </c>
      <c r="I15" s="1"/>
      <c r="J15" s="3"/>
    </row>
    <row r="16" spans="1:10" ht="15.75" customHeight="1" x14ac:dyDescent="0.35">
      <c r="A16" s="19" t="s">
        <v>22</v>
      </c>
      <c r="B16" s="78" t="s">
        <v>2</v>
      </c>
      <c r="C16" s="80"/>
      <c r="D16" s="51">
        <f t="shared" si="0"/>
        <v>0</v>
      </c>
      <c r="E16" s="13">
        <f t="shared" si="0"/>
        <v>1</v>
      </c>
      <c r="F16" s="54">
        <f t="shared" si="0"/>
        <v>0.5</v>
      </c>
      <c r="G16" s="57">
        <f t="shared" si="0"/>
        <v>0.5</v>
      </c>
      <c r="H16" s="18"/>
      <c r="I16" s="1"/>
      <c r="J16" s="3"/>
    </row>
    <row r="17" spans="1:10" ht="15.75" customHeight="1" thickBot="1" x14ac:dyDescent="0.4">
      <c r="A17" s="23" t="s">
        <v>23</v>
      </c>
      <c r="B17" s="67" t="s">
        <v>3</v>
      </c>
      <c r="C17" s="81"/>
      <c r="D17" s="52">
        <f>(D9-MIN($D9:$G9))/(MAX($D9:$G9)-MIN($D9:$G9))</f>
        <v>1</v>
      </c>
      <c r="E17" s="37">
        <f>(E9-MIN($D9:$G9))/(MAX($D9:$G9)-MIN($D9:$G9))</f>
        <v>1</v>
      </c>
      <c r="F17" s="55">
        <f>(F9-MIN($D9:$G9))/(MAX($D9:$G9)-MIN($D9:$G9))</f>
        <v>1</v>
      </c>
      <c r="G17" s="58">
        <f>(G9-MIN($D9:$G9))/(MAX($D9:$G9)-MIN($D9:$G9))</f>
        <v>0</v>
      </c>
      <c r="H17" s="18"/>
      <c r="I17" s="1"/>
      <c r="J17" s="3"/>
    </row>
    <row r="18" spans="1:10" ht="15.75" customHeight="1" thickBot="1" x14ac:dyDescent="0.4">
      <c r="A18" s="30"/>
      <c r="B18" s="31"/>
      <c r="C18" s="31"/>
      <c r="D18" s="31"/>
      <c r="E18" s="31"/>
      <c r="F18" s="32"/>
      <c r="G18" s="31"/>
      <c r="H18" s="18"/>
      <c r="I18" s="1"/>
      <c r="J18" s="3"/>
    </row>
    <row r="19" spans="1:10" ht="15.75" customHeight="1" thickBot="1" x14ac:dyDescent="0.4">
      <c r="A19" s="69" t="s">
        <v>1</v>
      </c>
      <c r="B19" s="70"/>
      <c r="C19" s="71"/>
      <c r="D19" s="72" t="s">
        <v>11</v>
      </c>
      <c r="E19" s="73"/>
      <c r="F19" s="73"/>
      <c r="G19" s="73"/>
      <c r="H19" s="18"/>
      <c r="I19" s="1"/>
      <c r="J19" s="3"/>
    </row>
    <row r="20" spans="1:10" ht="15.75" customHeight="1" thickBot="1" x14ac:dyDescent="0.4">
      <c r="A20" s="14" t="s">
        <v>0</v>
      </c>
      <c r="B20" s="48" t="s">
        <v>4</v>
      </c>
      <c r="C20" s="49" t="s">
        <v>24</v>
      </c>
      <c r="D20" s="15" t="s">
        <v>8</v>
      </c>
      <c r="E20" s="16" t="s">
        <v>9</v>
      </c>
      <c r="F20" s="17" t="s">
        <v>10</v>
      </c>
      <c r="G20" s="16" t="s">
        <v>18</v>
      </c>
      <c r="H20" s="18"/>
      <c r="I20" s="1"/>
      <c r="J20" s="3"/>
    </row>
    <row r="21" spans="1:10" ht="15.75" customHeight="1" x14ac:dyDescent="0.35">
      <c r="A21" s="19" t="s">
        <v>19</v>
      </c>
      <c r="B21" s="27" t="s">
        <v>2</v>
      </c>
      <c r="C21" s="38">
        <v>0.2</v>
      </c>
      <c r="D21" s="59">
        <f>D13*$C21</f>
        <v>0.2</v>
      </c>
      <c r="E21" s="60">
        <f t="shared" ref="D21:G25" si="1">E13*$C21</f>
        <v>0.18000000000000002</v>
      </c>
      <c r="F21" s="60">
        <f t="shared" si="1"/>
        <v>8.0000000000000016E-2</v>
      </c>
      <c r="G21" s="61">
        <f t="shared" si="1"/>
        <v>0</v>
      </c>
      <c r="H21" s="18"/>
      <c r="I21" s="1"/>
      <c r="J21" s="3"/>
    </row>
    <row r="22" spans="1:10" ht="15.75" customHeight="1" x14ac:dyDescent="0.35">
      <c r="A22" s="19" t="s">
        <v>20</v>
      </c>
      <c r="B22" s="28" t="s">
        <v>3</v>
      </c>
      <c r="C22" s="38">
        <v>0.4</v>
      </c>
      <c r="D22" s="62">
        <f t="shared" si="1"/>
        <v>0</v>
      </c>
      <c r="E22" s="41">
        <f t="shared" si="1"/>
        <v>8.8888888888888892E-2</v>
      </c>
      <c r="F22" s="41">
        <f t="shared" si="1"/>
        <v>0.4</v>
      </c>
      <c r="G22" s="63">
        <f t="shared" si="1"/>
        <v>0.4</v>
      </c>
      <c r="H22" s="18"/>
      <c r="I22" s="1"/>
      <c r="J22" s="3"/>
    </row>
    <row r="23" spans="1:10" ht="15.75" customHeight="1" x14ac:dyDescent="0.35">
      <c r="A23" s="19" t="s">
        <v>21</v>
      </c>
      <c r="B23" s="28" t="s">
        <v>2</v>
      </c>
      <c r="C23" s="38">
        <v>0.15</v>
      </c>
      <c r="D23" s="62">
        <f t="shared" si="1"/>
        <v>0.15</v>
      </c>
      <c r="E23" s="41">
        <f t="shared" si="1"/>
        <v>0.13500000000000001</v>
      </c>
      <c r="F23" s="41">
        <f t="shared" si="1"/>
        <v>4.5000000000000005E-2</v>
      </c>
      <c r="G23" s="63">
        <f t="shared" si="1"/>
        <v>0</v>
      </c>
      <c r="H23" s="18"/>
      <c r="I23" s="1"/>
      <c r="J23" s="3"/>
    </row>
    <row r="24" spans="1:10" ht="15.75" customHeight="1" x14ac:dyDescent="0.35">
      <c r="A24" s="19" t="s">
        <v>22</v>
      </c>
      <c r="B24" s="28" t="s">
        <v>2</v>
      </c>
      <c r="C24" s="38">
        <v>0.2</v>
      </c>
      <c r="D24" s="62">
        <f t="shared" si="1"/>
        <v>0</v>
      </c>
      <c r="E24" s="41">
        <f t="shared" si="1"/>
        <v>0.2</v>
      </c>
      <c r="F24" s="41">
        <f t="shared" si="1"/>
        <v>0.1</v>
      </c>
      <c r="G24" s="63">
        <f t="shared" si="1"/>
        <v>0.1</v>
      </c>
      <c r="H24" s="18"/>
      <c r="I24" s="1"/>
      <c r="J24" s="3"/>
    </row>
    <row r="25" spans="1:10" ht="15.75" customHeight="1" thickBot="1" x14ac:dyDescent="0.4">
      <c r="A25" s="23" t="s">
        <v>23</v>
      </c>
      <c r="B25" s="29" t="s">
        <v>3</v>
      </c>
      <c r="C25" s="39">
        <v>0.05</v>
      </c>
      <c r="D25" s="64">
        <f t="shared" si="1"/>
        <v>0.05</v>
      </c>
      <c r="E25" s="65">
        <f t="shared" si="1"/>
        <v>0.05</v>
      </c>
      <c r="F25" s="65">
        <f t="shared" si="1"/>
        <v>0.05</v>
      </c>
      <c r="G25" s="66">
        <f t="shared" si="1"/>
        <v>0</v>
      </c>
      <c r="H25" s="18"/>
      <c r="I25" s="1"/>
      <c r="J25" s="3"/>
    </row>
    <row r="26" spans="1:10" ht="15.75" customHeight="1" thickBot="1" x14ac:dyDescent="0.4">
      <c r="A26" s="83" t="s">
        <v>5</v>
      </c>
      <c r="B26" s="84"/>
      <c r="C26" s="40">
        <f>SUM(C21:C25)</f>
        <v>1.0000000000000002</v>
      </c>
      <c r="D26" s="6"/>
      <c r="E26" s="6"/>
      <c r="F26" s="6"/>
      <c r="G26" s="6"/>
      <c r="H26" s="31"/>
    </row>
    <row r="27" spans="1:10" ht="15.75" customHeight="1" thickBot="1" x14ac:dyDescent="0.4">
      <c r="A27" s="85" t="s">
        <v>6</v>
      </c>
      <c r="B27" s="86"/>
      <c r="C27" s="87"/>
      <c r="D27" s="42">
        <f>SUM(D21:D26)</f>
        <v>0.39999999999999997</v>
      </c>
      <c r="E27" s="43">
        <f>SUM(E21:E26)</f>
        <v>0.65388888888888896</v>
      </c>
      <c r="F27" s="43">
        <f>SUM(F21:F26)</f>
        <v>0.67500000000000004</v>
      </c>
      <c r="G27" s="44">
        <f>SUM(G21:G26)</f>
        <v>0.5</v>
      </c>
      <c r="H27" s="8"/>
    </row>
    <row r="28" spans="1:10" ht="15.75" customHeight="1" thickBot="1" x14ac:dyDescent="0.4">
      <c r="A28" s="88" t="s">
        <v>12</v>
      </c>
      <c r="B28" s="89"/>
      <c r="C28" s="90"/>
      <c r="D28" s="45">
        <f>D27/$C$26</f>
        <v>0.39999999999999986</v>
      </c>
      <c r="E28" s="46">
        <f>E27/$C$26</f>
        <v>0.65388888888888885</v>
      </c>
      <c r="F28" s="46">
        <f>F27/$C$26</f>
        <v>0.67499999999999993</v>
      </c>
      <c r="G28" s="47">
        <f>G27/$C$26</f>
        <v>0.49999999999999989</v>
      </c>
      <c r="H28" s="8"/>
    </row>
    <row r="29" spans="1:10" x14ac:dyDescent="0.35">
      <c r="H29" s="5"/>
    </row>
    <row r="30" spans="1:10" ht="17.25" customHeight="1" x14ac:dyDescent="0.35"/>
    <row r="31" spans="1:10" ht="17.25" customHeight="1" x14ac:dyDescent="0.35"/>
    <row r="32" spans="1:10" ht="17.25" customHeight="1" x14ac:dyDescent="0.35"/>
    <row r="33" ht="17.25" customHeight="1" x14ac:dyDescent="0.35"/>
    <row r="34" ht="17.25" customHeight="1" x14ac:dyDescent="0.35"/>
    <row r="35" ht="9" customHeight="1" x14ac:dyDescent="0.35"/>
  </sheetData>
  <mergeCells count="21">
    <mergeCell ref="A3:C3"/>
    <mergeCell ref="D3:G3"/>
    <mergeCell ref="B4:C4"/>
    <mergeCell ref="B5:C5"/>
    <mergeCell ref="B6:C6"/>
    <mergeCell ref="B7:C7"/>
    <mergeCell ref="D19:G19"/>
    <mergeCell ref="B8:C8"/>
    <mergeCell ref="B9:C9"/>
    <mergeCell ref="A11:C11"/>
    <mergeCell ref="D11:G11"/>
    <mergeCell ref="B12:C12"/>
    <mergeCell ref="B13:C13"/>
    <mergeCell ref="A26:B26"/>
    <mergeCell ref="A27:C27"/>
    <mergeCell ref="A28:C28"/>
    <mergeCell ref="B14:C14"/>
    <mergeCell ref="B15:C15"/>
    <mergeCell ref="B16:C16"/>
    <mergeCell ref="B17:C17"/>
    <mergeCell ref="A19:C19"/>
  </mergeCells>
  <pageMargins left="0.75" right="0.75" top="0.7" bottom="0.5" header="0.5" footer="0.5"/>
  <pageSetup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CCE0B7E273241B771D5665C72593F" ma:contentTypeVersion="3" ma:contentTypeDescription="Create a new document." ma:contentTypeScope="" ma:versionID="8cb2a9ddb531271e8769f58ef6dd0eac">
  <xsd:schema xmlns:xsd="http://www.w3.org/2001/XMLSchema" xmlns:xs="http://www.w3.org/2001/XMLSchema" xmlns:p="http://schemas.microsoft.com/office/2006/metadata/properties" xmlns:ns2="c908844c-832e-4de2-a193-1b6f2832c066" targetNamespace="http://schemas.microsoft.com/office/2006/metadata/properties" ma:root="true" ma:fieldsID="cfe873a1e9e28c1a60012d484052811f" ns2:_="">
    <xsd:import namespace="c908844c-832e-4de2-a193-1b6f2832c0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8844c-832e-4de2-a193-1b6f2832c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F840C-26B6-4DC0-9704-CBA31E84AA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72EF0-A641-4E3F-8DD0-C0E7EDE8F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8844c-832e-4de2-a193-1b6f2832c0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9A9D8-4333-4730-8BB6-FBF684BCAF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 Consequence Table</vt:lpstr>
      <vt:lpstr>P2. Standardized</vt:lpstr>
      <vt:lpstr>p3. Standardized-weighted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USFWS</dc:creator>
  <cp:lastModifiedBy>Sarah</cp:lastModifiedBy>
  <cp:lastPrinted>2008-03-08T15:43:32Z</cp:lastPrinted>
  <dcterms:created xsi:type="dcterms:W3CDTF">2007-10-04T17:48:39Z</dcterms:created>
  <dcterms:modified xsi:type="dcterms:W3CDTF">2022-12-30T23:08:47Z</dcterms:modified>
</cp:coreProperties>
</file>