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Converse\Dropbox\H_Teaching and Training\FISH 507-SOE 592\Working Materials\Lectures\Feb8_Information\"/>
    </mc:Choice>
  </mc:AlternateContent>
  <xr:revisionPtr revIDLastSave="0" documentId="13_ncr:1_{1B024E2F-6EBB-4710-BC78-3C70CACFD496}" xr6:coauthVersionLast="47" xr6:coauthVersionMax="47" xr10:uidLastSave="{00000000-0000-0000-0000-000000000000}"/>
  <bookViews>
    <workbookView xWindow="-98" yWindow="-98" windowWidth="21795" windowHeight="13875" activeTab="1" xr2:uid="{E4BC5445-491D-42EF-8365-C9B72768D679}"/>
  </bookViews>
  <sheets>
    <sheet name="EVPI" sheetId="1" r:id="rId1"/>
    <sheet name="EVPX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D28" i="2"/>
  <c r="C28" i="2"/>
  <c r="E29" i="2"/>
  <c r="D29" i="2"/>
  <c r="D31" i="2" s="1"/>
  <c r="C29" i="2"/>
  <c r="B29" i="2"/>
  <c r="C31" i="2"/>
  <c r="H23" i="2"/>
  <c r="H22" i="2"/>
  <c r="H20" i="2"/>
  <c r="H19" i="2"/>
  <c r="E22" i="2"/>
  <c r="D22" i="2"/>
  <c r="C22" i="2"/>
  <c r="E19" i="2"/>
  <c r="D19" i="2"/>
  <c r="C19" i="2"/>
  <c r="E20" i="2"/>
  <c r="D20" i="2"/>
  <c r="C20" i="2"/>
  <c r="H14" i="2"/>
  <c r="H13" i="2"/>
  <c r="H11" i="2"/>
  <c r="H10" i="2"/>
  <c r="E13" i="2"/>
  <c r="D13" i="2"/>
  <c r="C13" i="2"/>
  <c r="E10" i="2"/>
  <c r="D10" i="2"/>
  <c r="C10" i="2"/>
  <c r="B10" i="2"/>
  <c r="B3" i="1"/>
  <c r="D5" i="1" s="1"/>
  <c r="G3" i="1"/>
  <c r="G2" i="1"/>
  <c r="E31" i="2" l="1"/>
  <c r="H28" i="2"/>
  <c r="H29" i="2"/>
  <c r="C5" i="1"/>
  <c r="G5" i="1"/>
  <c r="G6" i="1" s="1"/>
  <c r="H31" i="2" l="1"/>
  <c r="H32" i="2" s="1"/>
</calcChain>
</file>

<file path=xl/sharedStrings.xml><?xml version="1.0" encoding="utf-8"?>
<sst xmlns="http://schemas.openxmlformats.org/spreadsheetml/2006/main" count="46" uniqueCount="19">
  <si>
    <t xml:space="preserve">H1 </t>
  </si>
  <si>
    <t xml:space="preserve">H2 </t>
  </si>
  <si>
    <t>Alt 1 (Heavy Burn)</t>
  </si>
  <si>
    <t xml:space="preserve">Alt 2 (Moderate Burn) </t>
  </si>
  <si>
    <t xml:space="preserve">Belief </t>
  </si>
  <si>
    <t xml:space="preserve">Expected Value Under Uncertainty </t>
  </si>
  <si>
    <t>Expected Value Under Certainty</t>
  </si>
  <si>
    <t>EV(Certainty)</t>
  </si>
  <si>
    <t>EVPI</t>
  </si>
  <si>
    <t>H3</t>
  </si>
  <si>
    <t>Alt 3 (No Burn)</t>
  </si>
  <si>
    <t>not H3</t>
  </si>
  <si>
    <t>not H2</t>
  </si>
  <si>
    <t>H2</t>
  </si>
  <si>
    <t>not H1</t>
  </si>
  <si>
    <t>H1</t>
  </si>
  <si>
    <t>EVPXI(H1)</t>
  </si>
  <si>
    <t>EVPXI(H2)</t>
  </si>
  <si>
    <t>EVPXI(H3)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</si>
</sst>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8" xfId="0" applyFont="1" applyFill="1" applyBorder="1"/>
    <xf numFmtId="0" fontId="1" fillId="2" borderId="7" xfId="0" applyFont="1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0" xfId="0" applyFont="1" applyFill="1"/>
    <xf numFmtId="0" fontId="1" fillId="3" borderId="8" xfId="0" applyFont="1" applyFill="1" applyBorder="1"/>
    <xf numFmtId="0" fontId="1" fillId="3" borderId="7" xfId="0" applyFont="1" applyFill="1" applyBorder="1"/>
    <xf numFmtId="0" fontId="1" fillId="3" borderId="14" xfId="0" applyFont="1" applyFill="1" applyBorder="1"/>
    <xf numFmtId="0" fontId="1" fillId="3" borderId="1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  <xf numFmtId="0" fontId="1" fillId="3" borderId="6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0" xfId="0" applyFont="1" applyFill="1"/>
    <xf numFmtId="0" fontId="1" fillId="4" borderId="8" xfId="0" applyFont="1" applyFill="1" applyBorder="1"/>
    <xf numFmtId="0" fontId="1" fillId="4" borderId="7" xfId="0" applyFont="1" applyFill="1" applyBorder="1"/>
    <xf numFmtId="0" fontId="1" fillId="4" borderId="14" xfId="0" applyFont="1" applyFill="1" applyBorder="1"/>
    <xf numFmtId="0" fontId="1" fillId="4" borderId="1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4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58ED-59BD-4D07-80D9-64C77DE93E5B}">
  <dimension ref="A1:G6"/>
  <sheetViews>
    <sheetView workbookViewId="0">
      <selection activeCell="B13" sqref="B13"/>
    </sheetView>
  </sheetViews>
  <sheetFormatPr defaultColWidth="25.73046875" defaultRowHeight="21" x14ac:dyDescent="0.65"/>
  <cols>
    <col min="1" max="4" width="25.73046875" style="1"/>
    <col min="5" max="5" width="6.46484375" style="1" customWidth="1"/>
    <col min="6" max="6" width="15.73046875" style="1" customWidth="1"/>
    <col min="7" max="7" width="38.265625" style="1" customWidth="1"/>
    <col min="8" max="16384" width="25.73046875" style="1"/>
  </cols>
  <sheetData>
    <row r="1" spans="1:7" ht="21.4" thickBot="1" x14ac:dyDescent="0.7">
      <c r="A1" s="2"/>
      <c r="B1" s="3" t="s">
        <v>4</v>
      </c>
      <c r="C1" s="3" t="s">
        <v>2</v>
      </c>
      <c r="D1" s="4" t="s">
        <v>3</v>
      </c>
      <c r="G1" s="9" t="s">
        <v>6</v>
      </c>
    </row>
    <row r="2" spans="1:7" x14ac:dyDescent="0.65">
      <c r="A2" s="8" t="s">
        <v>0</v>
      </c>
      <c r="B2" s="2">
        <v>0.4</v>
      </c>
      <c r="C2" s="3">
        <v>0.7</v>
      </c>
      <c r="D2" s="4">
        <v>0.3</v>
      </c>
      <c r="G2" s="14">
        <f>MAX(C2:D2)</f>
        <v>0.7</v>
      </c>
    </row>
    <row r="3" spans="1:7" ht="21.4" thickBot="1" x14ac:dyDescent="0.7">
      <c r="A3" s="5" t="s">
        <v>1</v>
      </c>
      <c r="B3" s="5">
        <f>1-B2</f>
        <v>0.6</v>
      </c>
      <c r="C3" s="6">
        <v>0.45</v>
      </c>
      <c r="D3" s="7">
        <v>0.65</v>
      </c>
      <c r="G3" s="10">
        <f>MAX(C3:D3)</f>
        <v>0.65</v>
      </c>
    </row>
    <row r="4" spans="1:7" ht="21.4" thickBot="1" x14ac:dyDescent="0.7"/>
    <row r="5" spans="1:7" ht="21.4" thickBot="1" x14ac:dyDescent="0.7">
      <c r="A5" s="11" t="s">
        <v>5</v>
      </c>
      <c r="B5" s="12"/>
      <c r="C5" s="12">
        <f>C2*B2+C3*B3</f>
        <v>0.55000000000000004</v>
      </c>
      <c r="D5" s="13">
        <f>D2*B2+D3*B3</f>
        <v>0.51</v>
      </c>
      <c r="F5" s="2" t="s">
        <v>7</v>
      </c>
      <c r="G5" s="4">
        <f>(B2*G2+B3*G3)</f>
        <v>0.66999999999999993</v>
      </c>
    </row>
    <row r="6" spans="1:7" ht="21.4" thickBot="1" x14ac:dyDescent="0.7">
      <c r="F6" s="5" t="s">
        <v>8</v>
      </c>
      <c r="G6" s="7">
        <f>G5-MAX(C5:D5)</f>
        <v>0.11999999999999988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7B4A6-0E33-443D-8B2F-DCB8961EDDC3}">
  <dimension ref="A1:H32"/>
  <sheetViews>
    <sheetView tabSelected="1" topLeftCell="A3" workbookViewId="0">
      <selection activeCell="C3" sqref="C3"/>
    </sheetView>
  </sheetViews>
  <sheetFormatPr defaultColWidth="25.73046875" defaultRowHeight="21" x14ac:dyDescent="0.65"/>
  <cols>
    <col min="1" max="1" width="16.06640625" style="1" customWidth="1"/>
    <col min="2" max="2" width="25.73046875" style="1"/>
    <col min="3" max="5" width="26.53125" style="1" customWidth="1"/>
    <col min="6" max="6" width="5.73046875" style="1" customWidth="1"/>
    <col min="7" max="7" width="15.73046875" style="1" customWidth="1"/>
    <col min="8" max="8" width="38.73046875" style="1" customWidth="1"/>
    <col min="9" max="16384" width="25.73046875" style="1"/>
  </cols>
  <sheetData>
    <row r="1" spans="1:8" ht="21.4" thickBot="1" x14ac:dyDescent="0.7">
      <c r="A1" s="2"/>
      <c r="B1" s="3" t="s">
        <v>4</v>
      </c>
      <c r="C1" s="3" t="s">
        <v>2</v>
      </c>
      <c r="D1" s="3" t="s">
        <v>3</v>
      </c>
      <c r="E1" s="4" t="s">
        <v>10</v>
      </c>
    </row>
    <row r="2" spans="1:8" x14ac:dyDescent="0.65">
      <c r="A2" s="8" t="s">
        <v>0</v>
      </c>
      <c r="B2" s="2">
        <v>0.4</v>
      </c>
      <c r="C2" s="3">
        <v>0.7</v>
      </c>
      <c r="D2" s="3">
        <v>0.3</v>
      </c>
      <c r="E2" s="4">
        <v>0.2</v>
      </c>
    </row>
    <row r="3" spans="1:8" x14ac:dyDescent="0.65">
      <c r="A3" s="8" t="s">
        <v>1</v>
      </c>
      <c r="B3" s="8">
        <v>0.4</v>
      </c>
      <c r="C3" s="1">
        <v>0.45</v>
      </c>
      <c r="D3" s="1">
        <v>0.65</v>
      </c>
      <c r="E3" s="15">
        <v>0.4</v>
      </c>
    </row>
    <row r="4" spans="1:8" ht="21.4" thickBot="1" x14ac:dyDescent="0.7">
      <c r="A4" s="5" t="s">
        <v>9</v>
      </c>
      <c r="B4" s="5">
        <v>0.2</v>
      </c>
      <c r="C4" s="6">
        <v>0.4</v>
      </c>
      <c r="D4" s="6">
        <v>0.5</v>
      </c>
      <c r="E4" s="7">
        <v>0.6</v>
      </c>
    </row>
    <row r="7" spans="1:8" ht="21.4" thickBot="1" x14ac:dyDescent="0.7"/>
    <row r="8" spans="1:8" x14ac:dyDescent="0.65">
      <c r="A8" s="46"/>
      <c r="B8" s="47" t="s">
        <v>4</v>
      </c>
      <c r="C8" s="47" t="s">
        <v>2</v>
      </c>
      <c r="D8" s="47" t="s">
        <v>3</v>
      </c>
      <c r="E8" s="48" t="s">
        <v>10</v>
      </c>
      <c r="F8" s="49"/>
      <c r="G8" s="49"/>
      <c r="H8" s="50" t="s">
        <v>6</v>
      </c>
    </row>
    <row r="9" spans="1:8" ht="21.4" thickBot="1" x14ac:dyDescent="0.7">
      <c r="A9" s="51"/>
      <c r="B9" s="49"/>
      <c r="C9" s="49"/>
      <c r="D9" s="49"/>
      <c r="E9" s="52"/>
      <c r="F9" s="49"/>
      <c r="G9" s="49"/>
      <c r="H9" s="53"/>
    </row>
    <row r="10" spans="1:8" x14ac:dyDescent="0.65">
      <c r="A10" s="51" t="s">
        <v>11</v>
      </c>
      <c r="B10" s="46">
        <f>SUM(B2:B3)</f>
        <v>0.8</v>
      </c>
      <c r="C10" s="47">
        <f>(B2*C2+B3*C3)/(B2+B3)</f>
        <v>0.57499999999999996</v>
      </c>
      <c r="D10" s="47">
        <f>(B2*D2+B3*D3)/(B2+B3)</f>
        <v>0.47499999999999998</v>
      </c>
      <c r="E10" s="48">
        <f>(B2*E2+B3*E3)/(B2+B3)</f>
        <v>0.30000000000000004</v>
      </c>
      <c r="F10" s="49"/>
      <c r="G10" s="49"/>
      <c r="H10" s="53">
        <f>MAX(C10:E10)</f>
        <v>0.57499999999999996</v>
      </c>
    </row>
    <row r="11" spans="1:8" ht="21.4" thickBot="1" x14ac:dyDescent="0.7">
      <c r="A11" s="54" t="s">
        <v>9</v>
      </c>
      <c r="B11" s="54">
        <v>0.2</v>
      </c>
      <c r="C11" s="55">
        <v>0.4</v>
      </c>
      <c r="D11" s="55">
        <v>0.5</v>
      </c>
      <c r="E11" s="56">
        <v>0.6</v>
      </c>
      <c r="F11" s="49"/>
      <c r="G11" s="49"/>
      <c r="H11" s="57">
        <f>MAX(C11:E11)</f>
        <v>0.6</v>
      </c>
    </row>
    <row r="12" spans="1:8" ht="21.4" thickBot="1" x14ac:dyDescent="0.7">
      <c r="A12" s="49"/>
      <c r="B12" s="49"/>
      <c r="C12" s="49"/>
      <c r="D12" s="49"/>
      <c r="E12" s="49"/>
      <c r="F12" s="49"/>
      <c r="G12" s="49"/>
      <c r="H12" s="49"/>
    </row>
    <row r="13" spans="1:8" ht="21.4" thickBot="1" x14ac:dyDescent="0.7">
      <c r="A13" s="58" t="s">
        <v>5</v>
      </c>
      <c r="B13" s="59"/>
      <c r="C13" s="59">
        <f>C10*B10+B11*C11</f>
        <v>0.54</v>
      </c>
      <c r="D13" s="59">
        <f>D10*B10+B11*D11</f>
        <v>0.48</v>
      </c>
      <c r="E13" s="60">
        <f>B10*E10+B11*E11</f>
        <v>0.36000000000000004</v>
      </c>
      <c r="F13" s="49"/>
      <c r="G13" s="46" t="s">
        <v>7</v>
      </c>
      <c r="H13" s="48">
        <f>(B10*H10+B11*H11)</f>
        <v>0.57999999999999996</v>
      </c>
    </row>
    <row r="14" spans="1:8" ht="21.4" thickBot="1" x14ac:dyDescent="0.7">
      <c r="A14" s="49"/>
      <c r="B14" s="49"/>
      <c r="C14" s="49"/>
      <c r="D14" s="49"/>
      <c r="E14" s="49"/>
      <c r="F14" s="49"/>
      <c r="G14" s="54" t="s">
        <v>18</v>
      </c>
      <c r="H14" s="56">
        <f>H13-MAX(C13:E13)</f>
        <v>3.9999999999999925E-2</v>
      </c>
    </row>
    <row r="16" spans="1:8" ht="21.4" thickBot="1" x14ac:dyDescent="0.7"/>
    <row r="17" spans="1:8" x14ac:dyDescent="0.65">
      <c r="A17" s="31"/>
      <c r="B17" s="32" t="s">
        <v>4</v>
      </c>
      <c r="C17" s="32" t="s">
        <v>2</v>
      </c>
      <c r="D17" s="32" t="s">
        <v>3</v>
      </c>
      <c r="E17" s="33" t="s">
        <v>10</v>
      </c>
      <c r="F17" s="34"/>
      <c r="G17" s="34"/>
      <c r="H17" s="35" t="s">
        <v>6</v>
      </c>
    </row>
    <row r="18" spans="1:8" ht="21.4" thickBot="1" x14ac:dyDescent="0.7">
      <c r="A18" s="36"/>
      <c r="B18" s="34"/>
      <c r="C18" s="34"/>
      <c r="D18" s="34"/>
      <c r="E18" s="37"/>
      <c r="F18" s="34"/>
      <c r="G18" s="34"/>
      <c r="H18" s="38"/>
    </row>
    <row r="19" spans="1:8" x14ac:dyDescent="0.65">
      <c r="A19" s="36" t="s">
        <v>12</v>
      </c>
      <c r="B19" s="31">
        <v>0.6</v>
      </c>
      <c r="C19" s="32">
        <f>(B2*C2+B4*C4)/(B2+B4)</f>
        <v>0.59999999999999987</v>
      </c>
      <c r="D19" s="32">
        <f>(B2*D2+B4*D4)/(B2+B4)</f>
        <v>0.36666666666666664</v>
      </c>
      <c r="E19" s="32">
        <f>(B2*E2+B4*E4)/(B2+B4)</f>
        <v>0.33333333333333331</v>
      </c>
      <c r="F19" s="34"/>
      <c r="G19" s="34"/>
      <c r="H19" s="38">
        <f>MAX(C19:E19)</f>
        <v>0.59999999999999987</v>
      </c>
    </row>
    <row r="20" spans="1:8" ht="21.4" thickBot="1" x14ac:dyDescent="0.7">
      <c r="A20" s="39" t="s">
        <v>13</v>
      </c>
      <c r="B20" s="39">
        <v>0.4</v>
      </c>
      <c r="C20" s="40">
        <f>C3</f>
        <v>0.45</v>
      </c>
      <c r="D20" s="40">
        <f>D3</f>
        <v>0.65</v>
      </c>
      <c r="E20" s="40">
        <f>E3</f>
        <v>0.4</v>
      </c>
      <c r="F20" s="34"/>
      <c r="G20" s="34"/>
      <c r="H20" s="41">
        <f>MAX(C20:E20)</f>
        <v>0.65</v>
      </c>
    </row>
    <row r="21" spans="1:8" ht="21.4" thickBot="1" x14ac:dyDescent="0.7">
      <c r="A21" s="34"/>
      <c r="B21" s="34"/>
      <c r="C21" s="34"/>
      <c r="D21" s="34"/>
      <c r="E21" s="34"/>
      <c r="F21" s="34"/>
      <c r="G21" s="34"/>
      <c r="H21" s="34"/>
    </row>
    <row r="22" spans="1:8" ht="21.4" thickBot="1" x14ac:dyDescent="0.7">
      <c r="A22" s="42" t="s">
        <v>5</v>
      </c>
      <c r="B22" s="43"/>
      <c r="C22" s="43">
        <f>C19*B19+B20*C20</f>
        <v>0.53999999999999992</v>
      </c>
      <c r="D22" s="43">
        <f>D19*B19+B20*D20</f>
        <v>0.48</v>
      </c>
      <c r="E22" s="44">
        <f>B19*E19+B20*E20</f>
        <v>0.36</v>
      </c>
      <c r="F22" s="34"/>
      <c r="G22" s="31" t="s">
        <v>7</v>
      </c>
      <c r="H22" s="33">
        <f>(B19*H19+B20*H20)</f>
        <v>0.61999999999999988</v>
      </c>
    </row>
    <row r="23" spans="1:8" ht="21.4" thickBot="1" x14ac:dyDescent="0.7">
      <c r="A23" s="34"/>
      <c r="B23" s="34"/>
      <c r="C23" s="34"/>
      <c r="D23" s="34"/>
      <c r="E23" s="34"/>
      <c r="F23" s="34"/>
      <c r="G23" s="39" t="s">
        <v>17</v>
      </c>
      <c r="H23" s="45">
        <f>H22-MAX(C22:E22)</f>
        <v>7.999999999999996E-2</v>
      </c>
    </row>
    <row r="25" spans="1:8" ht="21.4" thickBot="1" x14ac:dyDescent="0.7"/>
    <row r="26" spans="1:8" x14ac:dyDescent="0.65">
      <c r="A26" s="16"/>
      <c r="B26" s="17" t="s">
        <v>4</v>
      </c>
      <c r="C26" s="17" t="s">
        <v>2</v>
      </c>
      <c r="D26" s="17" t="s">
        <v>3</v>
      </c>
      <c r="E26" s="18" t="s">
        <v>10</v>
      </c>
      <c r="F26" s="19"/>
      <c r="G26" s="19"/>
      <c r="H26" s="20" t="s">
        <v>6</v>
      </c>
    </row>
    <row r="27" spans="1:8" ht="21.4" thickBot="1" x14ac:dyDescent="0.7">
      <c r="A27" s="21"/>
      <c r="B27" s="19"/>
      <c r="C27" s="19"/>
      <c r="D27" s="19"/>
      <c r="E27" s="22"/>
      <c r="F27" s="19"/>
      <c r="G27" s="19"/>
      <c r="H27" s="23"/>
    </row>
    <row r="28" spans="1:8" x14ac:dyDescent="0.65">
      <c r="A28" s="21" t="s">
        <v>14</v>
      </c>
      <c r="B28" s="16">
        <v>0.6</v>
      </c>
      <c r="C28" s="17">
        <f>(B3*C3+B4*C4)/(B3+B4)</f>
        <v>0.43333333333333329</v>
      </c>
      <c r="D28" s="17">
        <f>(B3*D3+B4*D4)/(B3+B4)</f>
        <v>0.59999999999999987</v>
      </c>
      <c r="E28" s="18">
        <f>(B3*E3+B4*E4)/(B3+B4)</f>
        <v>0.46666666666666662</v>
      </c>
      <c r="F28" s="19"/>
      <c r="G28" s="19"/>
      <c r="H28" s="23">
        <f>MAX(C28:E28)</f>
        <v>0.59999999999999987</v>
      </c>
    </row>
    <row r="29" spans="1:8" ht="21.4" thickBot="1" x14ac:dyDescent="0.7">
      <c r="A29" s="24" t="s">
        <v>15</v>
      </c>
      <c r="B29" s="24">
        <f>B2</f>
        <v>0.4</v>
      </c>
      <c r="C29" s="25">
        <f>C2</f>
        <v>0.7</v>
      </c>
      <c r="D29" s="25">
        <f>D2</f>
        <v>0.3</v>
      </c>
      <c r="E29" s="26">
        <f>E2</f>
        <v>0.2</v>
      </c>
      <c r="F29" s="19"/>
      <c r="G29" s="19"/>
      <c r="H29" s="27">
        <f>MAX(C29:E29)</f>
        <v>0.7</v>
      </c>
    </row>
    <row r="30" spans="1:8" ht="21.4" thickBot="1" x14ac:dyDescent="0.7">
      <c r="A30" s="19"/>
      <c r="B30" s="19"/>
      <c r="C30" s="19"/>
      <c r="D30" s="19"/>
      <c r="E30" s="19"/>
      <c r="F30" s="19"/>
      <c r="G30" s="19"/>
      <c r="H30" s="19"/>
    </row>
    <row r="31" spans="1:8" ht="21.4" thickBot="1" x14ac:dyDescent="0.7">
      <c r="A31" s="28" t="s">
        <v>5</v>
      </c>
      <c r="B31" s="29"/>
      <c r="C31" s="29">
        <f>C28*B28+B29*C29</f>
        <v>0.53999999999999992</v>
      </c>
      <c r="D31" s="29">
        <f>D28*B28+B29*D29</f>
        <v>0.47999999999999993</v>
      </c>
      <c r="E31" s="30">
        <f>B28*E28+B29*E29</f>
        <v>0.36</v>
      </c>
      <c r="F31" s="19"/>
      <c r="G31" s="16" t="s">
        <v>7</v>
      </c>
      <c r="H31" s="18">
        <f>(B28*H28+B29*H29)</f>
        <v>0.6399999999999999</v>
      </c>
    </row>
    <row r="32" spans="1:8" ht="21.4" thickBot="1" x14ac:dyDescent="0.7">
      <c r="A32" s="19"/>
      <c r="B32" s="19"/>
      <c r="C32" s="19"/>
      <c r="D32" s="19"/>
      <c r="E32" s="19"/>
      <c r="F32" s="19"/>
      <c r="G32" s="24" t="s">
        <v>16</v>
      </c>
      <c r="H32" s="26">
        <f>H31-MAX(C31:E31)</f>
        <v>9.9999999999999978E-2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EVPI</vt:lpstr>
      <vt:lpstr>EVPXI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Converse</dc:creator>
  <cp:lastModifiedBy>Sarah Converse</cp:lastModifiedBy>
  <dcterms:created xsi:type="dcterms:W3CDTF">2023-02-08T00:32:50Z</dcterms:created>
  <dcterms:modified xsi:type="dcterms:W3CDTF">2023-02-08T05:48:29Z</dcterms:modified>
</cp:coreProperties>
</file>