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k\Dropbox (MIT)\MIT Graduate School\16.82\Aviation Paper\Aviation2017Paper_FINAL\"/>
    </mc:Choice>
  </mc:AlternateContent>
  <bookViews>
    <workbookView xWindow="240" yWindow="20" windowWidth="16100" windowHeight="9660"/>
  </bookViews>
  <sheets>
    <sheet name="Sheet1" sheetId="1" r:id="rId1"/>
  </sheets>
  <calcPr calcId="162913"/>
  <fileRecoveryPr repairLoad="1"/>
</workbook>
</file>

<file path=xl/calcChain.xml><?xml version="1.0" encoding="utf-8"?>
<calcChain xmlns="http://schemas.openxmlformats.org/spreadsheetml/2006/main">
  <c r="D22" i="1" l="1"/>
  <c r="D21" i="1"/>
  <c r="D20" i="1"/>
  <c r="C22" i="1"/>
  <c r="C21" i="1"/>
  <c r="C20" i="1"/>
  <c r="C32" i="1"/>
  <c r="D32" i="1" l="1"/>
</calcChain>
</file>

<file path=xl/sharedStrings.xml><?xml version="1.0" encoding="utf-8"?>
<sst xmlns="http://schemas.openxmlformats.org/spreadsheetml/2006/main" count="64" uniqueCount="49">
  <si>
    <t>Value</t>
  </si>
  <si>
    <t>Units</t>
  </si>
  <si>
    <t>Margin</t>
  </si>
  <si>
    <t>Margin Sens</t>
  </si>
  <si>
    <t>Label</t>
  </si>
  <si>
    <t>MTOW</t>
  </si>
  <si>
    <t>W_Mission, Aircraft, Empennage</t>
  </si>
  <si>
    <t>W_Mission, Aircraft, Empennage, HorizontalTail</t>
  </si>
  <si>
    <t>W_Mission, Aircraft, Empennage, TailBoom</t>
  </si>
  <si>
    <t>W_Mission, Aircraft, Empennage, VerticalTail</t>
  </si>
  <si>
    <t>W_Mission, Aircraft, Engine</t>
  </si>
  <si>
    <t>W_Mission, Aircraft, Fuselage</t>
  </si>
  <si>
    <t>W_Mission, Aircraft, Fuselage, FuelTank</t>
  </si>
  <si>
    <t>W_Mission, Aircraft, Fuselage, FuselageSkin</t>
  </si>
  <si>
    <t>W_Mission, Aircraft, Pylon</t>
  </si>
  <si>
    <t>W_Mission, Aircraft, Wing</t>
  </si>
  <si>
    <t>W_Mission, Aircraft, Wing, CapSpar</t>
  </si>
  <si>
    <t>W_Mission, Aircraft, Wing, WingInterior</t>
  </si>
  <si>
    <t>W_Mission, Aircraft, Wing, WingSkin</t>
  </si>
  <si>
    <t>W_{fuel-tot}</t>
  </si>
  <si>
    <t>W_{zfw}</t>
  </si>
  <si>
    <t>lbf</t>
  </si>
  <si>
    <t>max-take off weight</t>
  </si>
  <si>
    <t>empennage weight</t>
  </si>
  <si>
    <t>horizontal tail weight</t>
  </si>
  <si>
    <t>tail boom weight</t>
  </si>
  <si>
    <t>one vertical tail weight</t>
  </si>
  <si>
    <t>Installed/Total engine weight</t>
  </si>
  <si>
    <t>Fuselage weight</t>
  </si>
  <si>
    <t>fuel tank weight</t>
  </si>
  <si>
    <t>fuselage skin weight</t>
  </si>
  <si>
    <t>pylon weight</t>
  </si>
  <si>
    <t>weight</t>
  </si>
  <si>
    <t>spar weight</t>
  </si>
  <si>
    <t>interior mass of wing</t>
  </si>
  <si>
    <t>wing skin weight</t>
  </si>
  <si>
    <t>total aircraft fuel weight</t>
  </si>
  <si>
    <t>zero fuel weight</t>
  </si>
  <si>
    <t>Tail</t>
  </si>
  <si>
    <t>Engine</t>
  </si>
  <si>
    <t>Fuselage</t>
  </si>
  <si>
    <t>Wing</t>
  </si>
  <si>
    <t>Fuel</t>
  </si>
  <si>
    <t>Avionics</t>
  </si>
  <si>
    <t>Pylon</t>
  </si>
  <si>
    <t>Payload</t>
  </si>
  <si>
    <t>Other</t>
  </si>
  <si>
    <t>Actual</t>
  </si>
  <si>
    <t>Budgeted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</si>
</sst>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C6EFCE"/>
        </patternFill>
      </fill>
    </dxf>
    <dxf>
      <fill>
        <patternFill>
          <bgColor rgb="FFFFCC99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JHO</a:t>
            </a:r>
            <a:r>
              <a:rPr lang="en-US" baseline="0"/>
              <a:t> Component Weights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Budgeted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Sheet1!$B$24:$B$31</c:f>
              <c:strCache>
                <c:ptCount val="8"/>
                <c:pt idx="0">
                  <c:v>Wing</c:v>
                </c:pt>
                <c:pt idx="1">
                  <c:v>Fuselage</c:v>
                </c:pt>
                <c:pt idx="2">
                  <c:v>Payload</c:v>
                </c:pt>
                <c:pt idx="3">
                  <c:v>Avionics</c:v>
                </c:pt>
                <c:pt idx="4">
                  <c:v>Engine</c:v>
                </c:pt>
                <c:pt idx="5">
                  <c:v>Tail</c:v>
                </c:pt>
                <c:pt idx="6">
                  <c:v>Pylon</c:v>
                </c:pt>
                <c:pt idx="7">
                  <c:v>Other</c:v>
                </c:pt>
              </c:strCache>
            </c:strRef>
          </c:cat>
          <c:val>
            <c:numRef>
              <c:f>Sheet1!$C$24:$C$31</c:f>
              <c:numCache>
                <c:formatCode>0.0</c:formatCode>
                <c:ptCount val="8"/>
                <c:pt idx="0">
                  <c:v>16.920000000000002</c:v>
                </c:pt>
                <c:pt idx="1">
                  <c:v>12.24</c:v>
                </c:pt>
                <c:pt idx="2">
                  <c:v>10</c:v>
                </c:pt>
                <c:pt idx="3">
                  <c:v>8</c:v>
                </c:pt>
                <c:pt idx="4">
                  <c:v>7.1</c:v>
                </c:pt>
                <c:pt idx="5">
                  <c:v>5.22</c:v>
                </c:pt>
                <c:pt idx="6">
                  <c:v>1.42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3-437B-80DC-802FF387F6CE}"/>
            </c:ext>
          </c:extLst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Sheet1!$B$24:$B$31</c:f>
              <c:strCache>
                <c:ptCount val="8"/>
                <c:pt idx="0">
                  <c:v>Wing</c:v>
                </c:pt>
                <c:pt idx="1">
                  <c:v>Fuselage</c:v>
                </c:pt>
                <c:pt idx="2">
                  <c:v>Payload</c:v>
                </c:pt>
                <c:pt idx="3">
                  <c:v>Avionics</c:v>
                </c:pt>
                <c:pt idx="4">
                  <c:v>Engine</c:v>
                </c:pt>
                <c:pt idx="5">
                  <c:v>Tail</c:v>
                </c:pt>
                <c:pt idx="6">
                  <c:v>Pylon</c:v>
                </c:pt>
                <c:pt idx="7">
                  <c:v>Other</c:v>
                </c:pt>
              </c:strCache>
            </c:strRef>
          </c:cat>
          <c:val>
            <c:numRef>
              <c:f>Sheet1!$D$24:$D$31</c:f>
              <c:numCache>
                <c:formatCode>0.0</c:formatCode>
                <c:ptCount val="8"/>
                <c:pt idx="0">
                  <c:v>17.53</c:v>
                </c:pt>
                <c:pt idx="1">
                  <c:v>11.44</c:v>
                </c:pt>
                <c:pt idx="2">
                  <c:v>10</c:v>
                </c:pt>
                <c:pt idx="3">
                  <c:v>6.74</c:v>
                </c:pt>
                <c:pt idx="4">
                  <c:v>7.95</c:v>
                </c:pt>
                <c:pt idx="5">
                  <c:v>2.87</c:v>
                </c:pt>
                <c:pt idx="6">
                  <c:v>1.83</c:v>
                </c:pt>
                <c:pt idx="7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3-437B-80DC-802FF387F6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5158687"/>
        <c:axId val="1035159103"/>
      </c:barChart>
      <c:catAx>
        <c:axId val="10351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59103"/>
        <c:crosses val="autoZero"/>
        <c:auto val="1"/>
        <c:lblAlgn val="ctr"/>
        <c:lblOffset val="100"/>
        <c:noMultiLvlLbl val="0"/>
      </c:catAx>
      <c:valAx>
        <c:axId val="103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[lbs]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1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2044700</xdr:colOff>
      <xdr:row>33</xdr:row>
      <xdr:rowOff>120650</xdr:rowOff>
    </xdr:from>
    <xdr:to>
      <xdr:col>11</xdr:col>
      <xdr:colOff>228600</xdr:colOff>
      <xdr:row>54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7" workbookViewId="0">
      <selection activeCell="I19" sqref="I19"/>
    </sheetView>
  </sheetViews>
  <sheetFormatPr defaultRowHeight="14.5" x14ac:dyDescent="0.35"/>
  <cols>
    <col min="1" max="1" width="41.54296875" bestFit="1" customWidth="1"/>
  </cols>
  <sheetData>
    <row r="1" spans="1:6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1" t="s">
        <v>5</v>
      </c>
      <c r="B2">
        <v>147.19096040530701</v>
      </c>
      <c r="C2" t="s">
        <v>21</v>
      </c>
      <c r="F2" t="s">
        <v>22</v>
      </c>
    </row>
    <row r="3" spans="1:6" x14ac:dyDescent="0.35">
      <c r="A3" s="1" t="s">
        <v>6</v>
      </c>
      <c r="B3">
        <v>5.2239039967256602</v>
      </c>
      <c r="C3" t="s">
        <v>21</v>
      </c>
      <c r="D3">
        <v>1</v>
      </c>
      <c r="E3">
        <v>6.2362482932784603E-2</v>
      </c>
      <c r="F3" t="s">
        <v>23</v>
      </c>
    </row>
    <row r="4" spans="1:6" x14ac:dyDescent="0.35">
      <c r="A4" s="1" t="s">
        <v>7</v>
      </c>
      <c r="B4">
        <v>0.76205947702775501</v>
      </c>
      <c r="C4" t="s">
        <v>21</v>
      </c>
      <c r="D4">
        <v>1.1000000000000001</v>
      </c>
      <c r="E4">
        <v>9.0973955801976307E-3</v>
      </c>
      <c r="F4" t="s">
        <v>24</v>
      </c>
    </row>
    <row r="5" spans="1:6" x14ac:dyDescent="0.35">
      <c r="A5" s="1" t="s">
        <v>8</v>
      </c>
      <c r="B5">
        <v>2.9184752808974501</v>
      </c>
      <c r="C5" t="s">
        <v>21</v>
      </c>
      <c r="D5">
        <v>1</v>
      </c>
      <c r="E5">
        <v>3.4840488074353797E-2</v>
      </c>
      <c r="F5" t="s">
        <v>25</v>
      </c>
    </row>
    <row r="6" spans="1:6" x14ac:dyDescent="0.35">
      <c r="A6" s="1" t="s">
        <v>9</v>
      </c>
      <c r="B6">
        <v>1.5433692386722999</v>
      </c>
      <c r="C6" t="s">
        <v>21</v>
      </c>
      <c r="D6">
        <v>1.1000000000000001</v>
      </c>
      <c r="E6">
        <v>1.8424599278491299E-2</v>
      </c>
      <c r="F6" t="s">
        <v>26</v>
      </c>
    </row>
    <row r="7" spans="1:6" x14ac:dyDescent="0.35">
      <c r="A7" s="1" t="s">
        <v>10</v>
      </c>
      <c r="B7">
        <v>7.1</v>
      </c>
      <c r="C7" t="s">
        <v>21</v>
      </c>
      <c r="D7">
        <v>1</v>
      </c>
      <c r="E7">
        <v>9.3244450634085096E-2</v>
      </c>
      <c r="F7" t="s">
        <v>27</v>
      </c>
    </row>
    <row r="8" spans="1:6" x14ac:dyDescent="0.35">
      <c r="A8" s="1" t="s">
        <v>11</v>
      </c>
      <c r="B8">
        <v>12.2369405196257</v>
      </c>
      <c r="C8" t="s">
        <v>21</v>
      </c>
      <c r="D8">
        <v>2.1</v>
      </c>
      <c r="E8">
        <v>0.16070799946341299</v>
      </c>
      <c r="F8" t="s">
        <v>28</v>
      </c>
    </row>
    <row r="9" spans="1:6" x14ac:dyDescent="0.35">
      <c r="A9" s="1" t="s">
        <v>12</v>
      </c>
      <c r="B9">
        <v>2.5884492445609699</v>
      </c>
      <c r="C9" t="s">
        <v>21</v>
      </c>
      <c r="D9">
        <v>1.1000000000000001</v>
      </c>
      <c r="E9">
        <v>7.6253062532752894E-2</v>
      </c>
      <c r="F9" t="s">
        <v>29</v>
      </c>
    </row>
    <row r="10" spans="1:6" x14ac:dyDescent="0.35">
      <c r="A10" s="1" t="s">
        <v>13</v>
      </c>
      <c r="B10">
        <v>3.2386652885581801</v>
      </c>
      <c r="C10" t="s">
        <v>21</v>
      </c>
      <c r="F10" t="s">
        <v>30</v>
      </c>
    </row>
    <row r="11" spans="1:6" x14ac:dyDescent="0.35">
      <c r="A11" s="1" t="s">
        <v>14</v>
      </c>
      <c r="B11">
        <v>1.42</v>
      </c>
      <c r="C11" t="s">
        <v>21</v>
      </c>
      <c r="F11" t="s">
        <v>31</v>
      </c>
    </row>
    <row r="12" spans="1:6" x14ac:dyDescent="0.35">
      <c r="A12" s="1" t="s">
        <v>15</v>
      </c>
      <c r="B12">
        <v>16.928474184777599</v>
      </c>
      <c r="C12" t="s">
        <v>21</v>
      </c>
      <c r="D12">
        <v>1.2</v>
      </c>
      <c r="E12">
        <v>0.20209055968204401</v>
      </c>
      <c r="F12" t="s">
        <v>32</v>
      </c>
    </row>
    <row r="13" spans="1:6" x14ac:dyDescent="0.35">
      <c r="A13" s="1" t="s">
        <v>16</v>
      </c>
      <c r="B13">
        <v>5.7039893630478202</v>
      </c>
      <c r="C13" t="s">
        <v>21</v>
      </c>
      <c r="F13" t="s">
        <v>33</v>
      </c>
    </row>
    <row r="14" spans="1:6" x14ac:dyDescent="0.35">
      <c r="A14" s="1" t="s">
        <v>17</v>
      </c>
      <c r="B14">
        <v>4.2064804198235501</v>
      </c>
      <c r="C14" t="s">
        <v>21</v>
      </c>
      <c r="F14" t="s">
        <v>34</v>
      </c>
    </row>
    <row r="15" spans="1:6" x14ac:dyDescent="0.35">
      <c r="A15" s="1" t="s">
        <v>18</v>
      </c>
      <c r="B15">
        <v>4.1965920377022696</v>
      </c>
      <c r="C15" t="s">
        <v>21</v>
      </c>
      <c r="F15" t="s">
        <v>35</v>
      </c>
    </row>
    <row r="16" spans="1:6" x14ac:dyDescent="0.35">
      <c r="A16" s="1" t="s">
        <v>19</v>
      </c>
      <c r="B16">
        <v>86.281641485365796</v>
      </c>
      <c r="C16" t="s">
        <v>21</v>
      </c>
      <c r="F16" t="s">
        <v>36</v>
      </c>
    </row>
    <row r="17" spans="1:6" x14ac:dyDescent="0.35">
      <c r="A17" s="1" t="s">
        <v>20</v>
      </c>
      <c r="B17">
        <v>60.909318701295497</v>
      </c>
      <c r="C17" t="s">
        <v>21</v>
      </c>
      <c r="F17" t="s">
        <v>37</v>
      </c>
    </row>
    <row r="20" spans="1:6" x14ac:dyDescent="0.35">
      <c r="C20">
        <f>86.28/3</f>
        <v>28.76</v>
      </c>
      <c r="D20">
        <f>86.28/3</f>
        <v>28.76</v>
      </c>
    </row>
    <row r="21" spans="1:6" x14ac:dyDescent="0.35">
      <c r="B21" t="s">
        <v>42</v>
      </c>
      <c r="C21">
        <f>86.28/3</f>
        <v>28.76</v>
      </c>
      <c r="D21">
        <f>86.28/3</f>
        <v>28.76</v>
      </c>
    </row>
    <row r="22" spans="1:6" x14ac:dyDescent="0.35">
      <c r="C22">
        <f>86.28/3</f>
        <v>28.76</v>
      </c>
      <c r="D22">
        <f>86.28/3</f>
        <v>28.76</v>
      </c>
    </row>
    <row r="23" spans="1:6" x14ac:dyDescent="0.35">
      <c r="C23" t="s">
        <v>48</v>
      </c>
      <c r="D23" t="s">
        <v>47</v>
      </c>
    </row>
    <row r="24" spans="1:6" x14ac:dyDescent="0.35">
      <c r="B24" t="s">
        <v>41</v>
      </c>
      <c r="C24" s="2">
        <v>16.920000000000002</v>
      </c>
      <c r="D24" s="2">
        <v>17.53</v>
      </c>
    </row>
    <row r="25" spans="1:6" x14ac:dyDescent="0.35">
      <c r="B25" t="s">
        <v>40</v>
      </c>
      <c r="C25" s="2">
        <v>12.24</v>
      </c>
      <c r="D25" s="2">
        <v>11.44</v>
      </c>
    </row>
    <row r="26" spans="1:6" x14ac:dyDescent="0.35">
      <c r="B26" t="s">
        <v>45</v>
      </c>
      <c r="C26" s="2">
        <v>10</v>
      </c>
      <c r="D26" s="2">
        <v>10</v>
      </c>
    </row>
    <row r="27" spans="1:6" x14ac:dyDescent="0.35">
      <c r="B27" t="s">
        <v>43</v>
      </c>
      <c r="C27" s="2">
        <v>8</v>
      </c>
      <c r="D27" s="2">
        <v>6.74</v>
      </c>
    </row>
    <row r="28" spans="1:6" x14ac:dyDescent="0.35">
      <c r="B28" t="s">
        <v>39</v>
      </c>
      <c r="C28" s="2">
        <v>7.1</v>
      </c>
      <c r="D28" s="2">
        <v>7.95</v>
      </c>
    </row>
    <row r="29" spans="1:6" x14ac:dyDescent="0.35">
      <c r="B29" t="s">
        <v>38</v>
      </c>
      <c r="C29" s="2">
        <v>5.22</v>
      </c>
      <c r="D29" s="2">
        <v>2.87</v>
      </c>
    </row>
    <row r="30" spans="1:6" x14ac:dyDescent="0.35">
      <c r="B30" t="s">
        <v>44</v>
      </c>
      <c r="C30" s="2">
        <v>1.42</v>
      </c>
      <c r="D30" s="2">
        <v>1.83</v>
      </c>
    </row>
    <row r="31" spans="1:6" x14ac:dyDescent="0.35">
      <c r="B31" t="s">
        <v>46</v>
      </c>
      <c r="C31" s="2">
        <v>0.77</v>
      </c>
      <c r="D31" s="2">
        <v>0.77</v>
      </c>
    </row>
    <row r="32" spans="1:6" x14ac:dyDescent="0.35">
      <c r="C32">
        <f>SUM(C20:C31)</f>
        <v>147.94999999999999</v>
      </c>
      <c r="D32">
        <f>SUM(D20:D31)</f>
        <v>145.41000000000003</v>
      </c>
    </row>
  </sheetData>
  <conditionalFormatting sqref="E2:E17">
    <cfRule type="cellIs" dxfId="2" priority="1" operator="greaterThanOrEqual">
      <formula>0.8</formula>
    </cfRule>
    <cfRule type="cellIs" dxfId="1" priority="2" operator="between">
      <formula>0.8</formula>
      <formula>0.2</formula>
    </cfRule>
    <cfRule type="cellIs" dxfId="0" priority="3" operator="lessThan">
      <formula>0.2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 Ozturk</dc:creator>
  <cp:lastModifiedBy>Berk Ozturk</cp:lastModifiedBy>
  <cp:lastPrinted>2017-04-18T23:55:20Z</cp:lastPrinted>
  <dcterms:created xsi:type="dcterms:W3CDTF">2016-12-06T21:09:43Z</dcterms:created>
  <dcterms:modified xsi:type="dcterms:W3CDTF">2017-04-19T15:25:33Z</dcterms:modified>
</cp:coreProperties>
</file>