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0851B0CE-0D77-4305-A447-21D53B486C2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外协" sheetId="1" r:id="rId1"/>
    <sheet name="外购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3" i="2" l="1"/>
  <c r="R113" i="2" s="1"/>
  <c r="M113" i="2"/>
  <c r="Q113" i="2" s="1"/>
  <c r="L113" i="2"/>
  <c r="P113" i="2" s="1"/>
  <c r="N112" i="2"/>
  <c r="R112" i="2" s="1"/>
  <c r="M112" i="2"/>
  <c r="Q112" i="2" s="1"/>
  <c r="L112" i="2"/>
  <c r="P112" i="2" s="1"/>
  <c r="N111" i="2"/>
  <c r="R111" i="2" s="1"/>
  <c r="M111" i="2"/>
  <c r="Q111" i="2" s="1"/>
  <c r="L111" i="2"/>
  <c r="P111" i="2" s="1"/>
  <c r="N110" i="2"/>
  <c r="R110" i="2" s="1"/>
  <c r="M110" i="2"/>
  <c r="Q110" i="2" s="1"/>
  <c r="L110" i="2"/>
  <c r="P110" i="2" s="1"/>
  <c r="S110" i="2" s="1"/>
  <c r="N109" i="2"/>
  <c r="R109" i="2" s="1"/>
  <c r="M109" i="2"/>
  <c r="Q109" i="2" s="1"/>
  <c r="L109" i="2"/>
  <c r="P109" i="2" s="1"/>
  <c r="P108" i="2"/>
  <c r="N108" i="2"/>
  <c r="R108" i="2" s="1"/>
  <c r="M108" i="2"/>
  <c r="Q108" i="2" s="1"/>
  <c r="L108" i="2"/>
  <c r="N107" i="2"/>
  <c r="R107" i="2" s="1"/>
  <c r="M107" i="2"/>
  <c r="Q107" i="2" s="1"/>
  <c r="L107" i="2"/>
  <c r="P107" i="2" s="1"/>
  <c r="S107" i="2" s="1"/>
  <c r="N106" i="2"/>
  <c r="R106" i="2" s="1"/>
  <c r="M106" i="2"/>
  <c r="Q106" i="2" s="1"/>
  <c r="L106" i="2"/>
  <c r="P106" i="2" s="1"/>
  <c r="S106" i="2" s="1"/>
  <c r="N105" i="2"/>
  <c r="R105" i="2" s="1"/>
  <c r="M105" i="2"/>
  <c r="Q105" i="2" s="1"/>
  <c r="L105" i="2"/>
  <c r="P105" i="2" s="1"/>
  <c r="S105" i="2" s="1"/>
  <c r="N104" i="2"/>
  <c r="R104" i="2" s="1"/>
  <c r="M104" i="2"/>
  <c r="Q104" i="2" s="1"/>
  <c r="L104" i="2"/>
  <c r="P104" i="2" s="1"/>
  <c r="S104" i="2" s="1"/>
  <c r="N103" i="2"/>
  <c r="R103" i="2" s="1"/>
  <c r="M103" i="2"/>
  <c r="Q103" i="2" s="1"/>
  <c r="L103" i="2"/>
  <c r="P103" i="2" s="1"/>
  <c r="S103" i="2" s="1"/>
  <c r="P102" i="2"/>
  <c r="S102" i="2" s="1"/>
  <c r="N102" i="2"/>
  <c r="R102" i="2" s="1"/>
  <c r="M102" i="2"/>
  <c r="Q102" i="2" s="1"/>
  <c r="L102" i="2"/>
  <c r="N101" i="2"/>
  <c r="R101" i="2" s="1"/>
  <c r="M101" i="2"/>
  <c r="Q101" i="2" s="1"/>
  <c r="L101" i="2"/>
  <c r="P101" i="2" s="1"/>
  <c r="S101" i="2" s="1"/>
  <c r="N100" i="2"/>
  <c r="R100" i="2" s="1"/>
  <c r="M100" i="2"/>
  <c r="Q100" i="2" s="1"/>
  <c r="L100" i="2"/>
  <c r="P100" i="2" s="1"/>
  <c r="S100" i="2" s="1"/>
  <c r="N99" i="2"/>
  <c r="R99" i="2" s="1"/>
  <c r="M99" i="2"/>
  <c r="Q99" i="2" s="1"/>
  <c r="L99" i="2"/>
  <c r="P99" i="2" s="1"/>
  <c r="S99" i="2" s="1"/>
  <c r="N98" i="2"/>
  <c r="R98" i="2" s="1"/>
  <c r="M98" i="2"/>
  <c r="Q98" i="2" s="1"/>
  <c r="L98" i="2"/>
  <c r="P98" i="2" s="1"/>
  <c r="S98" i="2" s="1"/>
  <c r="N97" i="2"/>
  <c r="R97" i="2" s="1"/>
  <c r="M97" i="2"/>
  <c r="Q97" i="2" s="1"/>
  <c r="L97" i="2"/>
  <c r="P97" i="2" s="1"/>
  <c r="S97" i="2" s="1"/>
  <c r="N96" i="2"/>
  <c r="R96" i="2" s="1"/>
  <c r="M96" i="2"/>
  <c r="Q96" i="2" s="1"/>
  <c r="L96" i="2"/>
  <c r="P96" i="2" s="1"/>
  <c r="S96" i="2" s="1"/>
  <c r="N95" i="2"/>
  <c r="R95" i="2" s="1"/>
  <c r="M95" i="2"/>
  <c r="Q95" i="2" s="1"/>
  <c r="L95" i="2"/>
  <c r="P95" i="2" s="1"/>
  <c r="S95" i="2" s="1"/>
  <c r="Q94" i="2"/>
  <c r="N94" i="2"/>
  <c r="R94" i="2" s="1"/>
  <c r="M94" i="2"/>
  <c r="L94" i="2"/>
  <c r="P94" i="2" s="1"/>
  <c r="S94" i="2" s="1"/>
  <c r="N93" i="2"/>
  <c r="R93" i="2" s="1"/>
  <c r="M93" i="2"/>
  <c r="Q93" i="2" s="1"/>
  <c r="L93" i="2"/>
  <c r="P93" i="2" s="1"/>
  <c r="S93" i="2" s="1"/>
  <c r="N92" i="2"/>
  <c r="R92" i="2" s="1"/>
  <c r="M92" i="2"/>
  <c r="Q92" i="2" s="1"/>
  <c r="L92" i="2"/>
  <c r="P92" i="2" s="1"/>
  <c r="S92" i="2" s="1"/>
  <c r="N91" i="2"/>
  <c r="R91" i="2" s="1"/>
  <c r="M91" i="2"/>
  <c r="Q91" i="2" s="1"/>
  <c r="L91" i="2"/>
  <c r="P91" i="2" s="1"/>
  <c r="S91" i="2" s="1"/>
  <c r="N90" i="2"/>
  <c r="R90" i="2" s="1"/>
  <c r="M90" i="2"/>
  <c r="Q90" i="2" s="1"/>
  <c r="L90" i="2"/>
  <c r="P90" i="2" s="1"/>
  <c r="S90" i="2" s="1"/>
  <c r="N89" i="2"/>
  <c r="R89" i="2" s="1"/>
  <c r="M89" i="2"/>
  <c r="Q89" i="2" s="1"/>
  <c r="L89" i="2"/>
  <c r="P89" i="2" s="1"/>
  <c r="S89" i="2" s="1"/>
  <c r="R88" i="2"/>
  <c r="N88" i="2"/>
  <c r="M88" i="2"/>
  <c r="Q88" i="2" s="1"/>
  <c r="L88" i="2"/>
  <c r="P88" i="2" s="1"/>
  <c r="S88" i="2" s="1"/>
  <c r="R87" i="2"/>
  <c r="N87" i="2"/>
  <c r="M87" i="2"/>
  <c r="Q87" i="2" s="1"/>
  <c r="L87" i="2"/>
  <c r="P87" i="2" s="1"/>
  <c r="S87" i="2" s="1"/>
  <c r="N86" i="2"/>
  <c r="R86" i="2" s="1"/>
  <c r="M86" i="2"/>
  <c r="Q86" i="2" s="1"/>
  <c r="L86" i="2"/>
  <c r="P86" i="2" s="1"/>
  <c r="S86" i="2" s="1"/>
  <c r="P85" i="2"/>
  <c r="S85" i="2" s="1"/>
  <c r="N85" i="2"/>
  <c r="R85" i="2" s="1"/>
  <c r="M85" i="2"/>
  <c r="Q85" i="2" s="1"/>
  <c r="L85" i="2"/>
  <c r="N84" i="2"/>
  <c r="R84" i="2" s="1"/>
  <c r="M84" i="2"/>
  <c r="Q84" i="2" s="1"/>
  <c r="L84" i="2"/>
  <c r="P84" i="2" s="1"/>
  <c r="S84" i="2" s="1"/>
  <c r="N83" i="2"/>
  <c r="R83" i="2" s="1"/>
  <c r="M83" i="2"/>
  <c r="Q83" i="2" s="1"/>
  <c r="L83" i="2"/>
  <c r="P83" i="2" s="1"/>
  <c r="S83" i="2" s="1"/>
  <c r="N82" i="2"/>
  <c r="R82" i="2" s="1"/>
  <c r="M82" i="2"/>
  <c r="Q82" i="2" s="1"/>
  <c r="L82" i="2"/>
  <c r="P82" i="2" s="1"/>
  <c r="S82" i="2" s="1"/>
  <c r="N81" i="2"/>
  <c r="R81" i="2" s="1"/>
  <c r="M81" i="2"/>
  <c r="Q81" i="2" s="1"/>
  <c r="L81" i="2"/>
  <c r="P81" i="2" s="1"/>
  <c r="S81" i="2" s="1"/>
  <c r="N80" i="2"/>
  <c r="R80" i="2" s="1"/>
  <c r="M80" i="2"/>
  <c r="Q80" i="2" s="1"/>
  <c r="L80" i="2"/>
  <c r="P80" i="2" s="1"/>
  <c r="S80" i="2" s="1"/>
  <c r="N79" i="2"/>
  <c r="R79" i="2" s="1"/>
  <c r="M79" i="2"/>
  <c r="Q79" i="2" s="1"/>
  <c r="L79" i="2"/>
  <c r="P79" i="2" s="1"/>
  <c r="S79" i="2" s="1"/>
  <c r="N78" i="2"/>
  <c r="R78" i="2" s="1"/>
  <c r="M78" i="2"/>
  <c r="Q78" i="2" s="1"/>
  <c r="L78" i="2"/>
  <c r="P78" i="2" s="1"/>
  <c r="S78" i="2" s="1"/>
  <c r="N77" i="2"/>
  <c r="R77" i="2" s="1"/>
  <c r="M77" i="2"/>
  <c r="Q77" i="2" s="1"/>
  <c r="L77" i="2"/>
  <c r="P77" i="2" s="1"/>
  <c r="S77" i="2" s="1"/>
  <c r="N76" i="2"/>
  <c r="R76" i="2" s="1"/>
  <c r="M76" i="2"/>
  <c r="Q76" i="2" s="1"/>
  <c r="L76" i="2"/>
  <c r="P76" i="2" s="1"/>
  <c r="S76" i="2" s="1"/>
  <c r="R75" i="2"/>
  <c r="N75" i="2"/>
  <c r="M75" i="2"/>
  <c r="Q75" i="2" s="1"/>
  <c r="L75" i="2"/>
  <c r="P75" i="2" s="1"/>
  <c r="S75" i="2" s="1"/>
  <c r="N74" i="2"/>
  <c r="R74" i="2" s="1"/>
  <c r="M74" i="2"/>
  <c r="Q74" i="2" s="1"/>
  <c r="L74" i="2"/>
  <c r="P74" i="2" s="1"/>
  <c r="S74" i="2" s="1"/>
  <c r="N73" i="2"/>
  <c r="R73" i="2" s="1"/>
  <c r="M73" i="2"/>
  <c r="Q73" i="2" s="1"/>
  <c r="L73" i="2"/>
  <c r="P73" i="2" s="1"/>
  <c r="S73" i="2" s="1"/>
  <c r="N72" i="2"/>
  <c r="R72" i="2" s="1"/>
  <c r="M72" i="2"/>
  <c r="Q72" i="2" s="1"/>
  <c r="L72" i="2"/>
  <c r="P72" i="2" s="1"/>
  <c r="S72" i="2" s="1"/>
  <c r="Q71" i="2"/>
  <c r="N71" i="2"/>
  <c r="R71" i="2" s="1"/>
  <c r="M71" i="2"/>
  <c r="L71" i="2"/>
  <c r="P71" i="2" s="1"/>
  <c r="S71" i="2" s="1"/>
  <c r="N70" i="2"/>
  <c r="R70" i="2" s="1"/>
  <c r="M70" i="2"/>
  <c r="Q70" i="2" s="1"/>
  <c r="L70" i="2"/>
  <c r="P70" i="2" s="1"/>
  <c r="S70" i="2" s="1"/>
  <c r="N69" i="2"/>
  <c r="R69" i="2" s="1"/>
  <c r="M69" i="2"/>
  <c r="Q69" i="2" s="1"/>
  <c r="L69" i="2"/>
  <c r="P69" i="2" s="1"/>
  <c r="S69" i="2" s="1"/>
  <c r="N68" i="2"/>
  <c r="R68" i="2" s="1"/>
  <c r="M68" i="2"/>
  <c r="Q68" i="2" s="1"/>
  <c r="L68" i="2"/>
  <c r="P68" i="2" s="1"/>
  <c r="S68" i="2" s="1"/>
  <c r="N67" i="2"/>
  <c r="R67" i="2" s="1"/>
  <c r="M67" i="2"/>
  <c r="Q67" i="2" s="1"/>
  <c r="L67" i="2"/>
  <c r="P67" i="2" s="1"/>
  <c r="S67" i="2" s="1"/>
  <c r="N66" i="2"/>
  <c r="R66" i="2" s="1"/>
  <c r="M66" i="2"/>
  <c r="Q66" i="2" s="1"/>
  <c r="L66" i="2"/>
  <c r="P66" i="2" s="1"/>
  <c r="S66" i="2" s="1"/>
  <c r="N65" i="2"/>
  <c r="R65" i="2" s="1"/>
  <c r="M65" i="2"/>
  <c r="Q65" i="2" s="1"/>
  <c r="L65" i="2"/>
  <c r="P65" i="2" s="1"/>
  <c r="S65" i="2" s="1"/>
  <c r="N64" i="2"/>
  <c r="R64" i="2" s="1"/>
  <c r="M64" i="2"/>
  <c r="Q64" i="2" s="1"/>
  <c r="L64" i="2"/>
  <c r="P64" i="2" s="1"/>
  <c r="N63" i="2"/>
  <c r="R63" i="2" s="1"/>
  <c r="M63" i="2"/>
  <c r="Q63" i="2" s="1"/>
  <c r="L63" i="2"/>
  <c r="P63" i="2" s="1"/>
  <c r="N62" i="2"/>
  <c r="R62" i="2" s="1"/>
  <c r="M62" i="2"/>
  <c r="Q62" i="2" s="1"/>
  <c r="L62" i="2"/>
  <c r="P62" i="2" s="1"/>
  <c r="N61" i="2"/>
  <c r="R61" i="2" s="1"/>
  <c r="M61" i="2"/>
  <c r="Q61" i="2" s="1"/>
  <c r="L61" i="2"/>
  <c r="P61" i="2" s="1"/>
  <c r="N60" i="2"/>
  <c r="R60" i="2" s="1"/>
  <c r="M60" i="2"/>
  <c r="Q60" i="2" s="1"/>
  <c r="L60" i="2"/>
  <c r="P60" i="2" s="1"/>
  <c r="Q59" i="2"/>
  <c r="N59" i="2"/>
  <c r="R59" i="2" s="1"/>
  <c r="M59" i="2"/>
  <c r="L59" i="2"/>
  <c r="P59" i="2" s="1"/>
  <c r="N58" i="2"/>
  <c r="R58" i="2" s="1"/>
  <c r="M58" i="2"/>
  <c r="Q58" i="2" s="1"/>
  <c r="L58" i="2"/>
  <c r="P58" i="2" s="1"/>
  <c r="N57" i="2"/>
  <c r="R57" i="2" s="1"/>
  <c r="M57" i="2"/>
  <c r="Q57" i="2" s="1"/>
  <c r="L57" i="2"/>
  <c r="P57" i="2" s="1"/>
  <c r="N56" i="2"/>
  <c r="R56" i="2" s="1"/>
  <c r="M56" i="2"/>
  <c r="Q56" i="2" s="1"/>
  <c r="L56" i="2"/>
  <c r="P56" i="2" s="1"/>
  <c r="N55" i="2"/>
  <c r="R55" i="2" s="1"/>
  <c r="M55" i="2"/>
  <c r="Q55" i="2" s="1"/>
  <c r="L55" i="2"/>
  <c r="P55" i="2" s="1"/>
  <c r="Q54" i="2"/>
  <c r="P54" i="2"/>
  <c r="N54" i="2"/>
  <c r="R54" i="2" s="1"/>
  <c r="M54" i="2"/>
  <c r="L54" i="2"/>
  <c r="N53" i="2"/>
  <c r="R53" i="2" s="1"/>
  <c r="M53" i="2"/>
  <c r="Q53" i="2" s="1"/>
  <c r="L53" i="2"/>
  <c r="P53" i="2" s="1"/>
  <c r="N52" i="2"/>
  <c r="R52" i="2" s="1"/>
  <c r="M52" i="2"/>
  <c r="Q52" i="2" s="1"/>
  <c r="L52" i="2"/>
  <c r="P52" i="2" s="1"/>
  <c r="N51" i="2"/>
  <c r="R51" i="2" s="1"/>
  <c r="M51" i="2"/>
  <c r="Q51" i="2" s="1"/>
  <c r="L51" i="2"/>
  <c r="P51" i="2" s="1"/>
  <c r="N50" i="2"/>
  <c r="R50" i="2" s="1"/>
  <c r="M50" i="2"/>
  <c r="Q50" i="2" s="1"/>
  <c r="L50" i="2"/>
  <c r="P50" i="2" s="1"/>
  <c r="N49" i="2"/>
  <c r="R49" i="2" s="1"/>
  <c r="M49" i="2"/>
  <c r="Q49" i="2" s="1"/>
  <c r="L49" i="2"/>
  <c r="P49" i="2" s="1"/>
  <c r="Q48" i="2"/>
  <c r="N48" i="2"/>
  <c r="R48" i="2" s="1"/>
  <c r="M48" i="2"/>
  <c r="L48" i="2"/>
  <c r="P48" i="2" s="1"/>
  <c r="S48" i="2" s="1"/>
  <c r="Q47" i="2"/>
  <c r="N47" i="2"/>
  <c r="R47" i="2" s="1"/>
  <c r="M47" i="2"/>
  <c r="L47" i="2"/>
  <c r="P47" i="2" s="1"/>
  <c r="Q46" i="2"/>
  <c r="N46" i="2"/>
  <c r="R46" i="2" s="1"/>
  <c r="M46" i="2"/>
  <c r="L46" i="2"/>
  <c r="P46" i="2" s="1"/>
  <c r="N45" i="2"/>
  <c r="R45" i="2" s="1"/>
  <c r="M45" i="2"/>
  <c r="Q45" i="2" s="1"/>
  <c r="L45" i="2"/>
  <c r="P45" i="2" s="1"/>
  <c r="N44" i="2"/>
  <c r="R44" i="2" s="1"/>
  <c r="M44" i="2"/>
  <c r="Q44" i="2" s="1"/>
  <c r="L44" i="2"/>
  <c r="P44" i="2" s="1"/>
  <c r="N43" i="2"/>
  <c r="R43" i="2" s="1"/>
  <c r="M43" i="2"/>
  <c r="Q43" i="2" s="1"/>
  <c r="L43" i="2"/>
  <c r="P43" i="2" s="1"/>
  <c r="N42" i="2"/>
  <c r="R42" i="2" s="1"/>
  <c r="M42" i="2"/>
  <c r="Q42" i="2" s="1"/>
  <c r="L42" i="2"/>
  <c r="P42" i="2" s="1"/>
  <c r="N41" i="2"/>
  <c r="R41" i="2" s="1"/>
  <c r="M41" i="2"/>
  <c r="Q41" i="2" s="1"/>
  <c r="L41" i="2"/>
  <c r="P41" i="2" s="1"/>
  <c r="S41" i="2" s="1"/>
  <c r="R40" i="2"/>
  <c r="N40" i="2"/>
  <c r="M40" i="2"/>
  <c r="Q40" i="2" s="1"/>
  <c r="L40" i="2"/>
  <c r="P40" i="2" s="1"/>
  <c r="N39" i="2"/>
  <c r="R39" i="2" s="1"/>
  <c r="M39" i="2"/>
  <c r="Q39" i="2" s="1"/>
  <c r="L39" i="2"/>
  <c r="P39" i="2" s="1"/>
  <c r="N38" i="2"/>
  <c r="R38" i="2" s="1"/>
  <c r="M38" i="2"/>
  <c r="Q38" i="2" s="1"/>
  <c r="L38" i="2"/>
  <c r="P38" i="2" s="1"/>
  <c r="N37" i="2"/>
  <c r="R37" i="2" s="1"/>
  <c r="M37" i="2"/>
  <c r="Q37" i="2" s="1"/>
  <c r="L37" i="2"/>
  <c r="P37" i="2" s="1"/>
  <c r="N36" i="2"/>
  <c r="R36" i="2" s="1"/>
  <c r="M36" i="2"/>
  <c r="Q36" i="2" s="1"/>
  <c r="L36" i="2"/>
  <c r="P36" i="2" s="1"/>
  <c r="N35" i="2"/>
  <c r="R35" i="2" s="1"/>
  <c r="M35" i="2"/>
  <c r="Q35" i="2" s="1"/>
  <c r="L35" i="2"/>
  <c r="P35" i="2" s="1"/>
  <c r="N34" i="2"/>
  <c r="R34" i="2" s="1"/>
  <c r="M34" i="2"/>
  <c r="Q34" i="2" s="1"/>
  <c r="L34" i="2"/>
  <c r="P34" i="2" s="1"/>
  <c r="N33" i="2"/>
  <c r="R33" i="2" s="1"/>
  <c r="M33" i="2"/>
  <c r="Q33" i="2" s="1"/>
  <c r="L33" i="2"/>
  <c r="P33" i="2" s="1"/>
  <c r="N32" i="2"/>
  <c r="R32" i="2" s="1"/>
  <c r="M32" i="2"/>
  <c r="Q32" i="2" s="1"/>
  <c r="L32" i="2"/>
  <c r="P32" i="2" s="1"/>
  <c r="P31" i="2"/>
  <c r="N31" i="2"/>
  <c r="R31" i="2" s="1"/>
  <c r="M31" i="2"/>
  <c r="Q31" i="2" s="1"/>
  <c r="L31" i="2"/>
  <c r="N30" i="2"/>
  <c r="R30" i="2" s="1"/>
  <c r="M30" i="2"/>
  <c r="Q30" i="2" s="1"/>
  <c r="L30" i="2"/>
  <c r="P30" i="2" s="1"/>
  <c r="P29" i="2"/>
  <c r="N29" i="2"/>
  <c r="R29" i="2" s="1"/>
  <c r="M29" i="2"/>
  <c r="Q29" i="2" s="1"/>
  <c r="L29" i="2"/>
  <c r="N28" i="2"/>
  <c r="R28" i="2" s="1"/>
  <c r="M28" i="2"/>
  <c r="Q28" i="2" s="1"/>
  <c r="L28" i="2"/>
  <c r="P28" i="2" s="1"/>
  <c r="N27" i="2"/>
  <c r="R27" i="2" s="1"/>
  <c r="M27" i="2"/>
  <c r="Q27" i="2" s="1"/>
  <c r="L27" i="2"/>
  <c r="P27" i="2" s="1"/>
  <c r="N26" i="2"/>
  <c r="R26" i="2" s="1"/>
  <c r="M26" i="2"/>
  <c r="Q26" i="2" s="1"/>
  <c r="L26" i="2"/>
  <c r="P26" i="2" s="1"/>
  <c r="N25" i="2"/>
  <c r="R25" i="2" s="1"/>
  <c r="M25" i="2"/>
  <c r="Q25" i="2" s="1"/>
  <c r="L25" i="2"/>
  <c r="P25" i="2" s="1"/>
  <c r="N24" i="2"/>
  <c r="R24" i="2" s="1"/>
  <c r="M24" i="2"/>
  <c r="Q24" i="2" s="1"/>
  <c r="L24" i="2"/>
  <c r="P24" i="2" s="1"/>
  <c r="R23" i="2"/>
  <c r="N23" i="2"/>
  <c r="M23" i="2"/>
  <c r="Q23" i="2" s="1"/>
  <c r="L23" i="2"/>
  <c r="P23" i="2" s="1"/>
  <c r="N22" i="2"/>
  <c r="R22" i="2" s="1"/>
  <c r="M22" i="2"/>
  <c r="Q22" i="2" s="1"/>
  <c r="L22" i="2"/>
  <c r="P22" i="2" s="1"/>
  <c r="N21" i="2"/>
  <c r="R21" i="2" s="1"/>
  <c r="M21" i="2"/>
  <c r="Q21" i="2" s="1"/>
  <c r="L21" i="2"/>
  <c r="P21" i="2" s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S36" i="2" l="1"/>
  <c r="S109" i="2"/>
  <c r="S30" i="2"/>
  <c r="S49" i="2"/>
  <c r="S52" i="2"/>
  <c r="S61" i="2"/>
  <c r="S111" i="2"/>
  <c r="S53" i="2"/>
  <c r="S29" i="2"/>
  <c r="S58" i="2"/>
  <c r="S27" i="2"/>
  <c r="S60" i="2"/>
  <c r="S108" i="2"/>
  <c r="S47" i="2"/>
  <c r="S22" i="2"/>
  <c r="S33" i="2"/>
  <c r="S44" i="2"/>
  <c r="S112" i="2"/>
  <c r="S59" i="2"/>
  <c r="S35" i="2"/>
  <c r="S34" i="2"/>
  <c r="S51" i="2"/>
  <c r="S62" i="2"/>
  <c r="S113" i="2"/>
  <c r="S23" i="2"/>
  <c r="S40" i="2"/>
  <c r="S42" i="2"/>
  <c r="S46" i="2"/>
  <c r="S26" i="2"/>
  <c r="S63" i="2"/>
  <c r="S38" i="2"/>
  <c r="S43" i="2"/>
  <c r="S64" i="2"/>
  <c r="S24" i="2"/>
  <c r="S39" i="2"/>
  <c r="S50" i="2"/>
  <c r="S28" i="2"/>
  <c r="S55" i="2"/>
  <c r="S45" i="2"/>
  <c r="S56" i="2"/>
  <c r="S25" i="2"/>
  <c r="S57" i="2"/>
  <c r="S31" i="2"/>
  <c r="S21" i="2"/>
  <c r="S32" i="2"/>
  <c r="S37" i="2"/>
  <c r="S54" i="2"/>
  <c r="S114" i="2" l="1"/>
</calcChain>
</file>

<file path=xl/sharedStrings.xml><?xml version="1.0" encoding="utf-8"?>
<sst xmlns="http://schemas.openxmlformats.org/spreadsheetml/2006/main" count="919" uniqueCount="423">
  <si>
    <t>数量</t>
    <phoneticPr fontId="4" type="noConversion"/>
  </si>
  <si>
    <t>编号</t>
    <phoneticPr fontId="4" type="noConversion"/>
  </si>
  <si>
    <t>M2H01939</t>
  </si>
  <si>
    <t>M2H01939支撑座</t>
  </si>
  <si>
    <t>M5H02602</t>
  </si>
  <si>
    <t>M5H02602支撑座焊接</t>
  </si>
  <si>
    <t>M5H02619</t>
  </si>
  <si>
    <t>M5H02619支撑座焊接</t>
  </si>
  <si>
    <t>M6H01871</t>
  </si>
  <si>
    <t>M6H01871弹簧座</t>
  </si>
  <si>
    <t>M5H02644</t>
  </si>
  <si>
    <t>M5H02644安装支架</t>
  </si>
  <si>
    <t>M0L19232</t>
  </si>
  <si>
    <t>M0L19232耐磨板</t>
  </si>
  <si>
    <t>M0L19236</t>
  </si>
  <si>
    <t>M0L19236耐磨板</t>
  </si>
  <si>
    <t>M5H02670</t>
  </si>
  <si>
    <t>M5H02670支撑座焊接</t>
  </si>
  <si>
    <t>M6H00804</t>
  </si>
  <si>
    <t>M6H00804底座焊接</t>
  </si>
  <si>
    <t>M2H01822</t>
  </si>
  <si>
    <t>M2H01822调节杆</t>
  </si>
  <si>
    <t>T2H00038</t>
  </si>
  <si>
    <t>T2H00038外调节杆（配SNL208）</t>
  </si>
  <si>
    <t>M3L05091</t>
  </si>
  <si>
    <t>M3L05091销轴</t>
  </si>
  <si>
    <t>M6H00698</t>
  </si>
  <si>
    <t>M6H00698拉杆</t>
  </si>
  <si>
    <t>M6H00811</t>
  </si>
  <si>
    <t>M6H00811底座焊接</t>
  </si>
  <si>
    <t>M5H02673</t>
  </si>
  <si>
    <t>M5H02673支撑座焊接</t>
  </si>
  <si>
    <t>T6H00043</t>
  </si>
  <si>
    <t>T6H00043拉杆头部</t>
  </si>
  <si>
    <t>M6L03855</t>
  </si>
  <si>
    <t>M6L03855套筒</t>
  </si>
  <si>
    <t>M6H00768</t>
  </si>
  <si>
    <t>M6H00768拉杆</t>
  </si>
  <si>
    <t>M5H00685</t>
  </si>
  <si>
    <t>M5H00685支架</t>
  </si>
  <si>
    <t>M5H01972</t>
  </si>
  <si>
    <t>M5H01972螺杆焊件</t>
  </si>
  <si>
    <t>M5H00697</t>
  </si>
  <si>
    <t>M5H00697支架</t>
  </si>
  <si>
    <t>T6H00042</t>
  </si>
  <si>
    <t>T6H00042拉杆头部</t>
  </si>
  <si>
    <t>M3L05108</t>
  </si>
  <si>
    <t>M3L05108销轴</t>
  </si>
  <si>
    <t>T3L00661</t>
  </si>
  <si>
    <t>T3L00661销轴40x180</t>
  </si>
  <si>
    <t>T3L00501</t>
  </si>
  <si>
    <t>T3L00501销轴φ60x200</t>
  </si>
  <si>
    <t>T3L00495</t>
  </si>
  <si>
    <t>T3L00495销轴40x150</t>
  </si>
  <si>
    <t>M5H02593</t>
  </si>
  <si>
    <t>M5H02593安装座</t>
  </si>
  <si>
    <t>M5H02245</t>
  </si>
  <si>
    <t>M5H02245支撑座焊接</t>
  </si>
  <si>
    <t>T3L00471</t>
  </si>
  <si>
    <t>T3L00471销轴40x110</t>
  </si>
  <si>
    <t>M5H02464</t>
  </si>
  <si>
    <t>M5H02464支撑座焊接</t>
  </si>
  <si>
    <t>T3L00465</t>
  </si>
  <si>
    <t>T3L00465销轴40x90</t>
  </si>
  <si>
    <t>T3L00498</t>
  </si>
  <si>
    <t>T3L00498销轴40x85</t>
  </si>
  <si>
    <t>M2H00683</t>
  </si>
  <si>
    <t>M2H00683托辊支架20度</t>
  </si>
  <si>
    <t>M6L03928</t>
  </si>
  <si>
    <t>M6L03928套筒</t>
  </si>
  <si>
    <t>M2H00682</t>
  </si>
  <si>
    <t>M2H00682托辊支架20度</t>
  </si>
  <si>
    <t>M2H01498</t>
  </si>
  <si>
    <t>M2H01498托辊支架10度</t>
  </si>
  <si>
    <t>M2H01499</t>
  </si>
  <si>
    <t>M2H01499托辊支架10度</t>
  </si>
  <si>
    <t>M6H00701</t>
  </si>
  <si>
    <t>M6H00701底座焊接</t>
  </si>
  <si>
    <t>M6H00702</t>
  </si>
  <si>
    <t>M6H00702底座焊接</t>
  </si>
  <si>
    <t>M5H03050</t>
  </si>
  <si>
    <t>M5H03050支撑座焊接</t>
  </si>
  <si>
    <t>M5H03048</t>
  </si>
  <si>
    <t>M5H03048支撑座焊接</t>
  </si>
  <si>
    <t>T6H00011</t>
  </si>
  <si>
    <t>T6H00011栏杆套筒</t>
  </si>
  <si>
    <t>T6H00066</t>
  </si>
  <si>
    <t>T6H00066爬梯套筒</t>
  </si>
  <si>
    <t>T3L00484</t>
  </si>
  <si>
    <t>T3L00484销轴B型30x90</t>
  </si>
  <si>
    <t>M5L04464</t>
  </si>
  <si>
    <t>M5L04464管</t>
  </si>
  <si>
    <t>M0L15294</t>
  </si>
  <si>
    <t>M0L15294板</t>
  </si>
  <si>
    <t>M6L09368</t>
  </si>
  <si>
    <t>M6L09368管</t>
  </si>
  <si>
    <t>M6L09369</t>
  </si>
  <si>
    <t>M6L09369管</t>
  </si>
  <si>
    <t>M5L09926</t>
  </si>
  <si>
    <t>M5L09926管</t>
  </si>
  <si>
    <t>T8L00259</t>
  </si>
  <si>
    <t>T8L00259方形平垫 M12-40x70</t>
  </si>
  <si>
    <t>M2L04509</t>
  </si>
  <si>
    <t>M2L04509连接套</t>
  </si>
  <si>
    <t>T5L00464</t>
  </si>
  <si>
    <t>T5L00464管</t>
  </si>
  <si>
    <t>M5H02506</t>
  </si>
  <si>
    <t>M5H02506支撑架</t>
  </si>
  <si>
    <t>M5H02457</t>
  </si>
  <si>
    <t>M5H02457支撑架</t>
  </si>
  <si>
    <t>M0L14481</t>
  </si>
  <si>
    <t>M0L14481板</t>
  </si>
  <si>
    <t>M5H01824</t>
  </si>
  <si>
    <t>M5H01824支撑架</t>
  </si>
  <si>
    <t>M5H01825</t>
  </si>
  <si>
    <t>M5H01825支撑架</t>
  </si>
  <si>
    <t>M3H01815</t>
  </si>
  <si>
    <t>M3H01815筛框架</t>
  </si>
  <si>
    <t>M5H01826</t>
  </si>
  <si>
    <t>M5H01826电机支架</t>
  </si>
  <si>
    <t>M5H01828</t>
  </si>
  <si>
    <t>M5H01828电机支架</t>
  </si>
  <si>
    <t>T9H00004</t>
  </si>
  <si>
    <t>T9H00004爬梯（踏板）</t>
  </si>
  <si>
    <t>M9H01462</t>
  </si>
  <si>
    <t>M9H01462门</t>
  </si>
  <si>
    <t>M9H01461</t>
  </si>
  <si>
    <t>M9H01461门</t>
  </si>
  <si>
    <t>M2L08978</t>
  </si>
  <si>
    <t>M2L08978圆钢</t>
  </si>
  <si>
    <t>T6H00041</t>
  </si>
  <si>
    <t>T6H00041拉杆</t>
  </si>
  <si>
    <t>M6H01870</t>
  </si>
  <si>
    <t>M6H01870弹簧座</t>
  </si>
  <si>
    <t>M9S00710</t>
  </si>
  <si>
    <t>M9S00710拉杆</t>
  </si>
  <si>
    <t>M6H02262</t>
  </si>
  <si>
    <t>M6H02262平台焊接</t>
  </si>
  <si>
    <t>M2H02046</t>
  </si>
  <si>
    <t>M2H02046皮带护罩</t>
  </si>
  <si>
    <t>M2H02047</t>
  </si>
  <si>
    <t>M2H02047皮带护罩</t>
  </si>
  <si>
    <t xml:space="preserve"> </t>
    <phoneticPr fontId="4" type="noConversion"/>
  </si>
  <si>
    <t>M2H01871</t>
  </si>
  <si>
    <t>M2H01871皮带护罩</t>
  </si>
  <si>
    <t>M2H01872</t>
  </si>
  <si>
    <t>M2H01872皮带护罩</t>
  </si>
  <si>
    <t>M6H01646</t>
  </si>
  <si>
    <t>M6H01646盖板</t>
  </si>
  <si>
    <t>M9S00735</t>
  </si>
  <si>
    <t>M9S00735拉杆</t>
  </si>
  <si>
    <t>M2H01863</t>
  </si>
  <si>
    <t>M2H01863料斗</t>
  </si>
  <si>
    <t>T6L00069</t>
  </si>
  <si>
    <t>T6L00069栏杆（8050）</t>
  </si>
  <si>
    <t>T5L00066</t>
  </si>
  <si>
    <t>T5L00066（5050）栏杆</t>
  </si>
  <si>
    <t>M0L14483</t>
  </si>
  <si>
    <t>M0L14483耐磨板</t>
  </si>
  <si>
    <t>M0L14488</t>
  </si>
  <si>
    <t>M0L14488耐磨板</t>
  </si>
  <si>
    <t>M6H02534</t>
  </si>
  <si>
    <t>M6H02534防护罩</t>
  </si>
  <si>
    <t>M5H02470</t>
  </si>
  <si>
    <t>M5H02470支撑架</t>
  </si>
  <si>
    <t>M6H02028</t>
  </si>
  <si>
    <t>M6H02028拉杆中间段</t>
  </si>
  <si>
    <t>T6H00077</t>
  </si>
  <si>
    <t>T6H00077平台焊接件（8050）</t>
  </si>
  <si>
    <t>T6H00078</t>
  </si>
  <si>
    <t>T6H00078平台焊接件</t>
  </si>
  <si>
    <t>T6H00013</t>
  </si>
  <si>
    <t>T6H00013平台焊接件（8050）</t>
  </si>
  <si>
    <t>T6L00050</t>
  </si>
  <si>
    <t>T6L00050挂杆</t>
  </si>
  <si>
    <t>M6H01943</t>
  </si>
  <si>
    <t>M6H01943拉杆中间段</t>
  </si>
  <si>
    <t>M0L04359</t>
  </si>
  <si>
    <t>M0L04359压板</t>
  </si>
  <si>
    <t>T6H00069</t>
  </si>
  <si>
    <t>T6H00069拉杆头部单耳M48</t>
  </si>
  <si>
    <t>T6H00070</t>
  </si>
  <si>
    <t>T6H00070拉杆头部单耳M48LH</t>
  </si>
  <si>
    <t>T6H00053</t>
  </si>
  <si>
    <t>T6H00053栏杆头部</t>
  </si>
  <si>
    <t>T6H00056</t>
  </si>
  <si>
    <t>T6H00056栏杆头部</t>
  </si>
  <si>
    <t>M6H01194</t>
  </si>
  <si>
    <t>M6H01194拉杆</t>
  </si>
  <si>
    <t>T6H00067</t>
  </si>
  <si>
    <t>T6H00067拉杆头部单耳M36</t>
  </si>
  <si>
    <t>T6H00068</t>
  </si>
  <si>
    <t>T6H00068拉杆头部单耳M36LH</t>
  </si>
  <si>
    <t>零件号</t>
    <phoneticPr fontId="4" type="noConversion"/>
  </si>
  <si>
    <t>总数量</t>
  </si>
  <si>
    <t>材质</t>
  </si>
  <si>
    <t>一级件</t>
    <phoneticPr fontId="7" type="noConversion"/>
  </si>
  <si>
    <t>工位</t>
  </si>
  <si>
    <t>零件类型</t>
  </si>
  <si>
    <t>包络尺寸</t>
  </si>
  <si>
    <t>W0D00012</t>
  </si>
  <si>
    <t>W0D00012液压油缸D63-40-830-530</t>
  </si>
  <si>
    <t>M2S00783输送带</t>
  </si>
  <si>
    <t>尾料带散件</t>
    <phoneticPr fontId="4" type="noConversion"/>
  </si>
  <si>
    <t>外购件</t>
  </si>
  <si>
    <t>T2E00007</t>
  </si>
  <si>
    <t>T2E00007旁路式软起柜（160KW）</t>
  </si>
  <si>
    <t>M6S00729动力箱总成</t>
  </si>
  <si>
    <t>覆盖件</t>
  </si>
  <si>
    <t>W1B00164</t>
  </si>
  <si>
    <t>W1B00164电滚500（4KW）</t>
  </si>
  <si>
    <t>装配体</t>
  </si>
  <si>
    <t>M9L09259</t>
  </si>
  <si>
    <t>M9L09259橡胶板</t>
  </si>
  <si>
    <t>橡胶皮带</t>
  </si>
  <si>
    <t>M2S00944输送带1000</t>
  </si>
  <si>
    <t>主皮带散件</t>
  </si>
  <si>
    <t>T6L00150</t>
  </si>
  <si>
    <t>T6L00150从动滚筒500（配SNL208）</t>
  </si>
  <si>
    <t>普通碳钢</t>
  </si>
  <si>
    <t>M9L04360</t>
  </si>
  <si>
    <t>M9L04360橡胶板</t>
  </si>
  <si>
    <t>橡胶</t>
  </si>
  <si>
    <t>M4S00661进料斗总成</t>
  </si>
  <si>
    <t>料斗散件</t>
    <phoneticPr fontId="4" type="noConversion"/>
  </si>
  <si>
    <t>M9L09382</t>
  </si>
  <si>
    <t>M9L09382橡胶板</t>
  </si>
  <si>
    <t>M0S00700骨架装配件</t>
  </si>
  <si>
    <t>分料斗</t>
    <phoneticPr fontId="4" type="noConversion"/>
  </si>
  <si>
    <t>T2E00010</t>
  </si>
  <si>
    <t>T2E00010皮带控制箱（106J）</t>
  </si>
  <si>
    <t>T2E00001</t>
  </si>
  <si>
    <t>T2E00001行走控制柜(柱塞泵)</t>
  </si>
  <si>
    <t>Q355B</t>
  </si>
  <si>
    <t>W0D00410</t>
  </si>
  <si>
    <t>W0D00410油缸总成</t>
  </si>
  <si>
    <t>W0B00084</t>
  </si>
  <si>
    <t>W0B00084振动电机(3.7KW)</t>
  </si>
  <si>
    <t>M4S00608给料总成</t>
  </si>
  <si>
    <t>给料机散件</t>
    <phoneticPr fontId="4" type="noConversion"/>
  </si>
  <si>
    <t>W0D00750</t>
  </si>
  <si>
    <t>W0D00750液压油缸D63-40-550-270</t>
  </si>
  <si>
    <t>M9L09954</t>
  </si>
  <si>
    <t>M9L09954橡胶板</t>
  </si>
  <si>
    <t>M9S00520</t>
  </si>
  <si>
    <t>M9S00520圆环链条</t>
  </si>
  <si>
    <t>除铁器</t>
  </si>
  <si>
    <t>W1E00124</t>
  </si>
  <si>
    <t>W1E00124喷淋管</t>
  </si>
  <si>
    <t>M9L09745</t>
  </si>
  <si>
    <t>M9L09745橡胶板</t>
  </si>
  <si>
    <t>占货位数</t>
    <phoneticPr fontId="4" type="noConversion"/>
  </si>
  <si>
    <t>一个货位存储数</t>
    <phoneticPr fontId="4" type="noConversion"/>
  </si>
  <si>
    <t>W1E00006</t>
  </si>
  <si>
    <t>W1E00006刮泥板B500</t>
  </si>
  <si>
    <t>聚氨脂</t>
  </si>
  <si>
    <t>外购件</t>
    <phoneticPr fontId="4" type="noConversion"/>
  </si>
  <si>
    <t>W2D00733</t>
  </si>
  <si>
    <t>W2D00733带负载反馈手动换向阀Ⅲ</t>
  </si>
  <si>
    <t>铸铁</t>
  </si>
  <si>
    <t>骨架散件</t>
    <phoneticPr fontId="4" type="noConversion"/>
  </si>
  <si>
    <t>W2D00732</t>
  </si>
  <si>
    <t>W2D00732带负载反馈手动换向阀Ⅱ</t>
  </si>
  <si>
    <t>M0L03787</t>
  </si>
  <si>
    <t>M0L03787尼龙板</t>
  </si>
  <si>
    <t>尼龙</t>
  </si>
  <si>
    <t>M0L03788</t>
  </si>
  <si>
    <t>M0L03788尼龙板</t>
  </si>
  <si>
    <t>W9C00104</t>
  </si>
  <si>
    <t>W9C00104弹簧</t>
    <phoneticPr fontId="4" type="noConversion"/>
  </si>
  <si>
    <t>50CrVA</t>
  </si>
  <si>
    <t>W9C00167</t>
  </si>
  <si>
    <t>W9C00167美式模锻D型环B型36T</t>
  </si>
  <si>
    <t>M0H01810车架焊接</t>
  </si>
  <si>
    <t>M9S00519</t>
  </si>
  <si>
    <t>M9S00519圆环链条</t>
  </si>
  <si>
    <t>W9B00069</t>
  </si>
  <si>
    <t>W9B00069轴承座</t>
  </si>
  <si>
    <t>W9B00177</t>
  </si>
  <si>
    <t>W9B00177一进二出电机接线盒-给料器塑料</t>
  </si>
  <si>
    <t>塑料</t>
  </si>
  <si>
    <t>T2S00019</t>
  </si>
  <si>
    <t>T2S00019轴承座SNL208（封板）</t>
  </si>
  <si>
    <t>W9C00123</t>
  </si>
  <si>
    <t>W9C00123弹簧</t>
  </si>
  <si>
    <t>SWP-A</t>
  </si>
  <si>
    <t>W0C00173</t>
  </si>
  <si>
    <t>W0C00173门锁</t>
  </si>
  <si>
    <t>W9C00001</t>
  </si>
  <si>
    <t>W9C00001ROSTA弹簧SE 18</t>
  </si>
  <si>
    <t>W9C00115</t>
  </si>
  <si>
    <t>W9C00115刮刀</t>
  </si>
  <si>
    <t>聚胺脂</t>
  </si>
  <si>
    <t>W1E00194</t>
  </si>
  <si>
    <t>W1E00194橡胶垫（50kg）</t>
  </si>
  <si>
    <t>W1E00193</t>
  </si>
  <si>
    <t>W1E00193橡胶垫（30kg）</t>
  </si>
  <si>
    <t>W1E00192</t>
  </si>
  <si>
    <t>W1E00192橡胶垫（20kg）</t>
  </si>
  <si>
    <t>W1E00015</t>
  </si>
  <si>
    <t>W1E00015双孔线卡座28</t>
  </si>
  <si>
    <t>尼龙 101</t>
  </si>
  <si>
    <t>W9C00103</t>
  </si>
  <si>
    <t>W9C00103减震元件</t>
  </si>
  <si>
    <t>W1E00012</t>
  </si>
  <si>
    <t>W1E00012单孔线卡座34</t>
  </si>
  <si>
    <t>00944主带焊接</t>
    <phoneticPr fontId="4" type="noConversion"/>
  </si>
  <si>
    <t>W1E00014</t>
  </si>
  <si>
    <t>W1E00014双孔线卡座21</t>
  </si>
  <si>
    <t>M4H01492给料机</t>
  </si>
  <si>
    <t>W1E00197</t>
  </si>
  <si>
    <t>W1E00197线卡(单28）</t>
  </si>
  <si>
    <t>M0H01810车架焊接</t>
    <phoneticPr fontId="4" type="noConversion"/>
  </si>
  <si>
    <t>W9C00004</t>
  </si>
  <si>
    <t>W9C00004高雾喷嘴</t>
  </si>
  <si>
    <t>黄铜</t>
  </si>
  <si>
    <t>W1E00011</t>
  </si>
  <si>
    <t>W1E00011单孔线卡座21</t>
  </si>
  <si>
    <t>W1E00196</t>
  </si>
  <si>
    <t>W1E00196线卡(单21.3）</t>
  </si>
  <si>
    <t>尾料带焊接</t>
    <phoneticPr fontId="4" type="noConversion"/>
  </si>
  <si>
    <t>W9C00307</t>
  </si>
  <si>
    <t>W9C00307方头螺栓</t>
  </si>
  <si>
    <t>Q355</t>
  </si>
  <si>
    <t>W3C00163</t>
  </si>
  <si>
    <t>W3C00163弯头</t>
  </si>
  <si>
    <t>W9D00752</t>
  </si>
  <si>
    <t>W9D00752软管夹（双联10）</t>
  </si>
  <si>
    <t>W9D00750</t>
  </si>
  <si>
    <t>W9D00750软管夹（单联10）</t>
  </si>
  <si>
    <t>车架散件</t>
  </si>
  <si>
    <t>W3C00005</t>
  </si>
  <si>
    <t>W3C00005快速接头</t>
  </si>
  <si>
    <t>W1E00016</t>
  </si>
  <si>
    <t>W1E00016DN15直通</t>
  </si>
  <si>
    <t>灰铸铁</t>
  </si>
  <si>
    <t>W1C00176</t>
  </si>
  <si>
    <t>W1C00176合页</t>
    <phoneticPr fontId="4" type="noConversion"/>
  </si>
  <si>
    <t>W9A00173</t>
  </si>
  <si>
    <t>W9A00173橡胶皮带（B1000-25.0）</t>
  </si>
  <si>
    <t>W3B00362</t>
  </si>
  <si>
    <t>W3B00362主皮带电缆-J116D</t>
  </si>
  <si>
    <t>线束</t>
  </si>
  <si>
    <t>M9L09418</t>
  </si>
  <si>
    <t>M9L09418皮带</t>
  </si>
  <si>
    <t>W2A00145</t>
  </si>
  <si>
    <t>W2A00145履带总成-45T（世珍2021款）（LH）</t>
  </si>
  <si>
    <t>组合件</t>
  </si>
  <si>
    <t>W2A00147</t>
  </si>
  <si>
    <t>W2A00147履带总成-45T（世珍2021款）（RH）</t>
  </si>
  <si>
    <t>M9L09728</t>
  </si>
  <si>
    <t>M9L09728橡胶板</t>
  </si>
  <si>
    <t>W0A00096</t>
  </si>
  <si>
    <t>W0A00096颚式破碎机J106(美卓，带电机座)</t>
    <phoneticPr fontId="4" type="noConversion"/>
  </si>
  <si>
    <t>M1S00594颚式破碎机</t>
  </si>
  <si>
    <t>主破散件</t>
    <phoneticPr fontId="4" type="noConversion"/>
  </si>
  <si>
    <t>M0L11621</t>
  </si>
  <si>
    <t>M0L11621橡胶板</t>
  </si>
  <si>
    <t>M9L10060</t>
  </si>
  <si>
    <t>M9L10060皮带罩</t>
  </si>
  <si>
    <t>覆盖件</t>
    <phoneticPr fontId="4" type="noConversion"/>
  </si>
  <si>
    <t>M6S00708</t>
  </si>
  <si>
    <t>M6S00708动力箱总成</t>
  </si>
  <si>
    <t>动力箱总成</t>
  </si>
  <si>
    <t>W1E00094</t>
  </si>
  <si>
    <t>W1E00094除铁器(磁系1000)</t>
  </si>
  <si>
    <t>M0L11604</t>
  </si>
  <si>
    <t>M0L11604橡胶板</t>
  </si>
  <si>
    <t>M9L09257</t>
  </si>
  <si>
    <t>M9L09257橡胶板</t>
  </si>
  <si>
    <t>M9L09260</t>
  </si>
  <si>
    <t>M9L09260橡胶板</t>
  </si>
  <si>
    <t>M9L10061</t>
  </si>
  <si>
    <t>M9L10061保护罩</t>
  </si>
  <si>
    <t>W1B00160</t>
  </si>
  <si>
    <t>W1B00160电滚1000（15kw）</t>
  </si>
  <si>
    <t>M9L09242</t>
  </si>
  <si>
    <t>M9L09242橡胶板</t>
  </si>
  <si>
    <t>W0B00219</t>
  </si>
  <si>
    <t>W0B00219电机YE2-315L1-6-B3(110KW)</t>
  </si>
  <si>
    <t>T6H00064</t>
  </si>
  <si>
    <t>T6H00064从动滚筒</t>
  </si>
  <si>
    <t>T2L00488</t>
  </si>
  <si>
    <t>T2L00488托辊</t>
  </si>
  <si>
    <t>M9L00538</t>
  </si>
  <si>
    <t>M9L00538聚胺脂板</t>
  </si>
  <si>
    <t>M0L14742</t>
  </si>
  <si>
    <t>M0L14742筛网</t>
  </si>
  <si>
    <t>M9L09245</t>
  </si>
  <si>
    <t>M9L09245橡胶板</t>
  </si>
  <si>
    <t>M9L09244</t>
  </si>
  <si>
    <t>M9L09244橡胶板</t>
  </si>
  <si>
    <t>M9L09421</t>
  </si>
  <si>
    <t>M9L09421橡胶板</t>
  </si>
  <si>
    <t>M9L09973</t>
  </si>
  <si>
    <t>M9L09973橡胶板</t>
  </si>
  <si>
    <t>M9L09645</t>
  </si>
  <si>
    <t>M9L09645橡胶板</t>
  </si>
  <si>
    <t>M9L09955</t>
  </si>
  <si>
    <t>M9L09955橡胶板</t>
  </si>
  <si>
    <t>M9L09253</t>
  </si>
  <si>
    <t>M9L09253橡胶板</t>
  </si>
  <si>
    <t>M9L09243</t>
  </si>
  <si>
    <t>M9L09243橡胶板</t>
  </si>
  <si>
    <t>M9L09246</t>
  </si>
  <si>
    <t>M9L09246橡胶板</t>
  </si>
  <si>
    <t>M9L09744</t>
  </si>
  <si>
    <t>M9L09744橡胶板</t>
  </si>
  <si>
    <t>T2L00487</t>
  </si>
  <si>
    <t>T2L00487托辊</t>
  </si>
  <si>
    <t>W1E00174</t>
  </si>
  <si>
    <t>W1E00174-托辊（Ø89-600）</t>
  </si>
  <si>
    <t>W1E00189</t>
  </si>
  <si>
    <t>W1E00189立辊</t>
  </si>
  <si>
    <t>W9C00101</t>
  </si>
  <si>
    <t>W9C00101翼辊</t>
  </si>
  <si>
    <t>W9C00105</t>
  </si>
  <si>
    <t>W9C00105翼辊</t>
  </si>
  <si>
    <t>16格货位</t>
    <phoneticPr fontId="4" type="noConversion"/>
  </si>
  <si>
    <t>编号</t>
    <phoneticPr fontId="3" type="noConversion"/>
  </si>
  <si>
    <t>包络尺寸</t>
    <phoneticPr fontId="3" type="noConversion"/>
  </si>
  <si>
    <t>零件名</t>
    <phoneticPr fontId="3" type="noConversion"/>
  </si>
  <si>
    <t>零件号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</si>
</sst>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6">
    <xf numFmtId="0" fontId="0" fillId="0" borderId="0" xfId="0"/>
    <xf numFmtId="0" fontId="6" fillId="0" borderId="4" xfId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opLeftCell="A36" zoomScale="90" zoomScaleNormal="90" workbookViewId="0">
      <selection activeCell="A125" sqref="A125:XFD125"/>
    </sheetView>
  </sheetViews>
  <sheetFormatPr defaultRowHeight="13.8" x14ac:dyDescent="0.25"/>
  <cols>
    <col min="1" max="1" width="9.5546875" style="45" bestFit="1" customWidth="1"/>
    <col min="2" max="2" width="31.44140625" style="17" bestFit="1" customWidth="1"/>
    <col min="3" max="3" width="5.5546875" style="17" bestFit="1" customWidth="1"/>
    <col min="4" max="4" width="9.5546875" style="17" bestFit="1" customWidth="1"/>
    <col min="5" max="6" width="8.5546875" style="17" bestFit="1" customWidth="1"/>
    <col min="7" max="16384" width="8.88671875" style="17"/>
  </cols>
  <sheetData>
    <row r="1" spans="1:10" x14ac:dyDescent="0.25">
      <c r="A1" s="33" t="s">
        <v>422</v>
      </c>
      <c r="B1" s="34" t="s">
        <v>421</v>
      </c>
      <c r="C1" s="34" t="s">
        <v>0</v>
      </c>
      <c r="D1" s="34" t="s">
        <v>420</v>
      </c>
      <c r="E1" s="34"/>
      <c r="F1" s="34"/>
      <c r="G1" s="34" t="s">
        <v>1</v>
      </c>
      <c r="H1" s="34"/>
    </row>
    <row r="2" spans="1:10" x14ac:dyDescent="0.25">
      <c r="A2" s="35" t="s">
        <v>2</v>
      </c>
      <c r="B2" s="36" t="s">
        <v>3</v>
      </c>
      <c r="C2" s="36">
        <v>1</v>
      </c>
      <c r="D2" s="36">
        <v>799</v>
      </c>
      <c r="E2" s="36">
        <v>260</v>
      </c>
      <c r="F2" s="36">
        <v>215</v>
      </c>
      <c r="G2" s="36">
        <v>1</v>
      </c>
      <c r="H2" s="37"/>
      <c r="I2" s="37"/>
      <c r="J2" s="37"/>
    </row>
    <row r="3" spans="1:10" x14ac:dyDescent="0.25">
      <c r="A3" s="35" t="s">
        <v>4</v>
      </c>
      <c r="B3" s="36" t="s">
        <v>5</v>
      </c>
      <c r="C3" s="36">
        <v>4</v>
      </c>
      <c r="D3" s="36">
        <v>795</v>
      </c>
      <c r="E3" s="36">
        <v>150</v>
      </c>
      <c r="F3" s="36">
        <v>100</v>
      </c>
      <c r="G3" s="36">
        <v>2</v>
      </c>
      <c r="H3" s="37"/>
      <c r="I3" s="37"/>
      <c r="J3" s="37"/>
    </row>
    <row r="4" spans="1:10" x14ac:dyDescent="0.25">
      <c r="A4" s="35" t="s">
        <v>6</v>
      </c>
      <c r="B4" s="36" t="s">
        <v>7</v>
      </c>
      <c r="C4" s="36">
        <v>8</v>
      </c>
      <c r="D4" s="36">
        <v>760</v>
      </c>
      <c r="E4" s="36">
        <v>236</v>
      </c>
      <c r="F4" s="36">
        <v>196</v>
      </c>
      <c r="G4" s="36">
        <v>3</v>
      </c>
      <c r="H4" s="37"/>
      <c r="I4" s="37"/>
      <c r="J4" s="37"/>
    </row>
    <row r="5" spans="1:10" x14ac:dyDescent="0.25">
      <c r="A5" s="35" t="s">
        <v>8</v>
      </c>
      <c r="B5" s="36" t="s">
        <v>9</v>
      </c>
      <c r="C5" s="36">
        <v>2</v>
      </c>
      <c r="D5" s="36">
        <v>700</v>
      </c>
      <c r="E5" s="36">
        <v>180</v>
      </c>
      <c r="F5" s="36">
        <v>88</v>
      </c>
      <c r="G5" s="36">
        <v>4</v>
      </c>
      <c r="H5" s="37"/>
      <c r="I5" s="37"/>
      <c r="J5" s="37"/>
    </row>
    <row r="6" spans="1:10" x14ac:dyDescent="0.25">
      <c r="A6" s="35" t="s">
        <v>10</v>
      </c>
      <c r="B6" s="36" t="s">
        <v>11</v>
      </c>
      <c r="C6" s="36">
        <v>2</v>
      </c>
      <c r="D6" s="36">
        <v>625</v>
      </c>
      <c r="E6" s="36">
        <v>173.661</v>
      </c>
      <c r="F6" s="36">
        <v>137.26400000000001</v>
      </c>
      <c r="G6" s="36">
        <v>5</v>
      </c>
      <c r="H6" s="37"/>
      <c r="I6" s="37"/>
      <c r="J6" s="37"/>
    </row>
    <row r="7" spans="1:10" x14ac:dyDescent="0.25">
      <c r="A7" s="35" t="s">
        <v>12</v>
      </c>
      <c r="B7" s="36" t="s">
        <v>13</v>
      </c>
      <c r="C7" s="36">
        <v>1</v>
      </c>
      <c r="D7" s="36">
        <v>625</v>
      </c>
      <c r="E7" s="36">
        <v>469.16800000000001</v>
      </c>
      <c r="F7" s="36">
        <v>16</v>
      </c>
      <c r="G7" s="36">
        <v>6</v>
      </c>
      <c r="H7" s="37"/>
      <c r="I7" s="37"/>
      <c r="J7" s="37"/>
    </row>
    <row r="8" spans="1:10" x14ac:dyDescent="0.25">
      <c r="A8" s="35" t="s">
        <v>14</v>
      </c>
      <c r="B8" s="36" t="s">
        <v>15</v>
      </c>
      <c r="C8" s="36">
        <v>1</v>
      </c>
      <c r="D8" s="36">
        <v>625</v>
      </c>
      <c r="E8" s="36">
        <v>469.16800000000001</v>
      </c>
      <c r="F8" s="36">
        <v>16</v>
      </c>
      <c r="G8" s="36">
        <v>7</v>
      </c>
      <c r="H8" s="37"/>
      <c r="I8" s="37"/>
      <c r="J8" s="37"/>
    </row>
    <row r="9" spans="1:10" x14ac:dyDescent="0.25">
      <c r="A9" s="35" t="s">
        <v>16</v>
      </c>
      <c r="B9" s="36" t="s">
        <v>17</v>
      </c>
      <c r="C9" s="36">
        <v>1</v>
      </c>
      <c r="D9" s="36">
        <v>599.404</v>
      </c>
      <c r="E9" s="36">
        <v>435</v>
      </c>
      <c r="F9" s="36">
        <v>95</v>
      </c>
      <c r="G9" s="36">
        <v>8</v>
      </c>
      <c r="H9" s="37"/>
      <c r="I9" s="37"/>
      <c r="J9" s="37"/>
    </row>
    <row r="10" spans="1:10" x14ac:dyDescent="0.25">
      <c r="A10" s="35" t="s">
        <v>18</v>
      </c>
      <c r="B10" s="36" t="s">
        <v>19</v>
      </c>
      <c r="C10" s="36">
        <v>4</v>
      </c>
      <c r="D10" s="36">
        <v>595.48099999999999</v>
      </c>
      <c r="E10" s="36">
        <v>588</v>
      </c>
      <c r="F10" s="36">
        <v>312.887</v>
      </c>
      <c r="G10" s="36">
        <v>9</v>
      </c>
      <c r="H10" s="37"/>
      <c r="I10" s="37"/>
      <c r="J10" s="37"/>
    </row>
    <row r="11" spans="1:10" x14ac:dyDescent="0.25">
      <c r="A11" s="35" t="s">
        <v>20</v>
      </c>
      <c r="B11" s="36" t="s">
        <v>21</v>
      </c>
      <c r="C11" s="36">
        <v>2</v>
      </c>
      <c r="D11" s="36">
        <v>576</v>
      </c>
      <c r="E11" s="36">
        <v>265</v>
      </c>
      <c r="F11" s="36">
        <v>65</v>
      </c>
      <c r="G11" s="36">
        <v>10</v>
      </c>
      <c r="H11" s="37"/>
      <c r="I11" s="37"/>
      <c r="J11" s="37"/>
    </row>
    <row r="12" spans="1:10" x14ac:dyDescent="0.25">
      <c r="A12" s="35" t="s">
        <v>22</v>
      </c>
      <c r="B12" s="36" t="s">
        <v>23</v>
      </c>
      <c r="C12" s="36">
        <v>2</v>
      </c>
      <c r="D12" s="36">
        <v>551.6</v>
      </c>
      <c r="E12" s="36">
        <v>230</v>
      </c>
      <c r="F12" s="36">
        <v>150</v>
      </c>
      <c r="G12" s="36">
        <v>11</v>
      </c>
      <c r="H12" s="37"/>
      <c r="I12" s="37"/>
      <c r="J12" s="37"/>
    </row>
    <row r="13" spans="1:10" x14ac:dyDescent="0.25">
      <c r="A13" s="38" t="s">
        <v>24</v>
      </c>
      <c r="B13" s="39" t="s">
        <v>25</v>
      </c>
      <c r="C13" s="39">
        <v>4</v>
      </c>
      <c r="D13" s="39">
        <v>498</v>
      </c>
      <c r="E13" s="39">
        <v>60</v>
      </c>
      <c r="F13" s="39">
        <v>60</v>
      </c>
      <c r="G13" s="39">
        <v>12</v>
      </c>
      <c r="H13" s="40"/>
      <c r="I13" s="40"/>
      <c r="J13" s="40"/>
    </row>
    <row r="14" spans="1:10" x14ac:dyDescent="0.25">
      <c r="A14" s="38" t="s">
        <v>26</v>
      </c>
      <c r="B14" s="39" t="s">
        <v>27</v>
      </c>
      <c r="C14" s="39">
        <v>1</v>
      </c>
      <c r="D14" s="39">
        <v>495.98599999999999</v>
      </c>
      <c r="E14" s="39">
        <v>491.20800000000003</v>
      </c>
      <c r="F14" s="39">
        <v>85</v>
      </c>
      <c r="G14" s="39">
        <v>13</v>
      </c>
      <c r="H14" s="40"/>
      <c r="I14" s="40"/>
      <c r="J14" s="40"/>
    </row>
    <row r="15" spans="1:10" x14ac:dyDescent="0.25">
      <c r="A15" s="38" t="s">
        <v>28</v>
      </c>
      <c r="B15" s="39" t="s">
        <v>29</v>
      </c>
      <c r="C15" s="39">
        <v>2</v>
      </c>
      <c r="D15" s="39">
        <v>495</v>
      </c>
      <c r="E15" s="39">
        <v>362</v>
      </c>
      <c r="F15" s="39">
        <v>215</v>
      </c>
      <c r="G15" s="39">
        <v>14</v>
      </c>
      <c r="H15" s="40"/>
      <c r="I15" s="40"/>
      <c r="J15" s="40"/>
    </row>
    <row r="16" spans="1:10" x14ac:dyDescent="0.25">
      <c r="A16" s="38" t="s">
        <v>30</v>
      </c>
      <c r="B16" s="39" t="s">
        <v>31</v>
      </c>
      <c r="C16" s="39">
        <v>1</v>
      </c>
      <c r="D16" s="39">
        <v>435</v>
      </c>
      <c r="E16" s="39">
        <v>365</v>
      </c>
      <c r="F16" s="39">
        <v>95</v>
      </c>
      <c r="G16" s="39">
        <v>15</v>
      </c>
      <c r="H16" s="40"/>
      <c r="I16" s="40"/>
      <c r="J16" s="40"/>
    </row>
    <row r="17" spans="1:10" x14ac:dyDescent="0.25">
      <c r="A17" s="38" t="s">
        <v>32</v>
      </c>
      <c r="B17" s="39" t="s">
        <v>33</v>
      </c>
      <c r="C17" s="39">
        <v>2</v>
      </c>
      <c r="D17" s="39">
        <v>431.6</v>
      </c>
      <c r="E17" s="39">
        <v>100</v>
      </c>
      <c r="F17" s="39">
        <v>53.536999999999999</v>
      </c>
      <c r="G17" s="39">
        <v>16</v>
      </c>
      <c r="H17" s="40"/>
      <c r="I17" s="40"/>
      <c r="J17" s="40"/>
    </row>
    <row r="18" spans="1:10" x14ac:dyDescent="0.25">
      <c r="A18" s="38" t="s">
        <v>34</v>
      </c>
      <c r="B18" s="39" t="s">
        <v>35</v>
      </c>
      <c r="C18" s="39">
        <v>4</v>
      </c>
      <c r="D18" s="39">
        <v>364</v>
      </c>
      <c r="E18" s="39">
        <v>76</v>
      </c>
      <c r="F18" s="39">
        <v>76</v>
      </c>
      <c r="G18" s="39">
        <v>17</v>
      </c>
      <c r="H18" s="40"/>
      <c r="I18" s="40"/>
      <c r="J18" s="40"/>
    </row>
    <row r="19" spans="1:10" x14ac:dyDescent="0.25">
      <c r="A19" s="38" t="s">
        <v>36</v>
      </c>
      <c r="B19" s="39" t="s">
        <v>37</v>
      </c>
      <c r="C19" s="39">
        <v>1</v>
      </c>
      <c r="D19" s="39">
        <v>350</v>
      </c>
      <c r="E19" s="39">
        <v>60</v>
      </c>
      <c r="F19" s="39">
        <v>60</v>
      </c>
      <c r="G19" s="39">
        <v>18</v>
      </c>
      <c r="H19" s="40"/>
      <c r="I19" s="40"/>
      <c r="J19" s="40"/>
    </row>
    <row r="20" spans="1:10" x14ac:dyDescent="0.25">
      <c r="A20" s="38" t="s">
        <v>38</v>
      </c>
      <c r="B20" s="39" t="s">
        <v>39</v>
      </c>
      <c r="C20" s="39">
        <v>3</v>
      </c>
      <c r="D20" s="39">
        <v>350</v>
      </c>
      <c r="E20" s="39">
        <v>113.47799999999999</v>
      </c>
      <c r="F20" s="39">
        <v>32.006</v>
      </c>
      <c r="G20" s="39">
        <v>19</v>
      </c>
      <c r="H20" s="40"/>
      <c r="I20" s="40"/>
      <c r="J20" s="40"/>
    </row>
    <row r="21" spans="1:10" x14ac:dyDescent="0.25">
      <c r="A21" s="38" t="s">
        <v>40</v>
      </c>
      <c r="B21" s="39" t="s">
        <v>41</v>
      </c>
      <c r="C21" s="39">
        <v>2</v>
      </c>
      <c r="D21" s="39">
        <v>320</v>
      </c>
      <c r="E21" s="39">
        <v>23.094000000000001</v>
      </c>
      <c r="F21" s="39">
        <v>10</v>
      </c>
      <c r="G21" s="39">
        <v>20</v>
      </c>
      <c r="H21" s="40"/>
      <c r="I21" s="40"/>
      <c r="J21" s="40"/>
    </row>
    <row r="22" spans="1:10" x14ac:dyDescent="0.25">
      <c r="A22" s="38" t="s">
        <v>42</v>
      </c>
      <c r="B22" s="39" t="s">
        <v>43</v>
      </c>
      <c r="C22" s="39">
        <v>2</v>
      </c>
      <c r="D22" s="39">
        <v>319</v>
      </c>
      <c r="E22" s="39">
        <v>129.642</v>
      </c>
      <c r="F22" s="39">
        <v>30</v>
      </c>
      <c r="G22" s="39">
        <v>21</v>
      </c>
      <c r="H22" s="40"/>
      <c r="I22" s="40"/>
      <c r="J22" s="40"/>
    </row>
    <row r="23" spans="1:10" x14ac:dyDescent="0.25">
      <c r="A23" s="38" t="s">
        <v>44</v>
      </c>
      <c r="B23" s="39" t="s">
        <v>45</v>
      </c>
      <c r="C23" s="39">
        <v>2</v>
      </c>
      <c r="D23" s="39">
        <v>310</v>
      </c>
      <c r="E23" s="39">
        <v>100</v>
      </c>
      <c r="F23" s="39">
        <v>48</v>
      </c>
      <c r="G23" s="39">
        <v>22</v>
      </c>
      <c r="H23" s="40"/>
      <c r="I23" s="40"/>
      <c r="J23" s="40"/>
    </row>
    <row r="24" spans="1:10" x14ac:dyDescent="0.25">
      <c r="A24" s="38" t="s">
        <v>46</v>
      </c>
      <c r="B24" s="39" t="s">
        <v>47</v>
      </c>
      <c r="C24" s="39">
        <v>2</v>
      </c>
      <c r="D24" s="39">
        <v>265</v>
      </c>
      <c r="E24" s="39">
        <v>60</v>
      </c>
      <c r="F24" s="39">
        <v>60</v>
      </c>
      <c r="G24" s="39">
        <v>23</v>
      </c>
      <c r="H24" s="40"/>
      <c r="I24" s="40"/>
      <c r="J24" s="40"/>
    </row>
    <row r="25" spans="1:10" x14ac:dyDescent="0.25">
      <c r="A25" s="38" t="s">
        <v>48</v>
      </c>
      <c r="B25" s="39" t="s">
        <v>49</v>
      </c>
      <c r="C25" s="39">
        <v>1</v>
      </c>
      <c r="D25" s="39">
        <v>238</v>
      </c>
      <c r="E25" s="39">
        <v>60</v>
      </c>
      <c r="F25" s="39">
        <v>60</v>
      </c>
      <c r="G25" s="39">
        <v>24</v>
      </c>
      <c r="H25" s="40"/>
      <c r="I25" s="40"/>
      <c r="J25" s="40"/>
    </row>
    <row r="26" spans="1:10" x14ac:dyDescent="0.25">
      <c r="A26" s="38" t="s">
        <v>50</v>
      </c>
      <c r="B26" s="39" t="s">
        <v>51</v>
      </c>
      <c r="C26" s="39">
        <v>1</v>
      </c>
      <c r="D26" s="39">
        <v>210</v>
      </c>
      <c r="E26" s="39">
        <v>80</v>
      </c>
      <c r="F26" s="39">
        <v>80</v>
      </c>
      <c r="G26" s="39">
        <v>25</v>
      </c>
      <c r="H26" s="40"/>
      <c r="I26" s="40"/>
      <c r="J26" s="40"/>
    </row>
    <row r="27" spans="1:10" x14ac:dyDescent="0.25">
      <c r="A27" s="38" t="s">
        <v>52</v>
      </c>
      <c r="B27" s="39" t="s">
        <v>53</v>
      </c>
      <c r="C27" s="39">
        <v>1</v>
      </c>
      <c r="D27" s="39">
        <v>208</v>
      </c>
      <c r="E27" s="39">
        <v>56</v>
      </c>
      <c r="F27" s="39">
        <v>56</v>
      </c>
      <c r="G27" s="39">
        <v>26</v>
      </c>
      <c r="H27" s="40"/>
      <c r="I27" s="40"/>
      <c r="J27" s="40"/>
    </row>
    <row r="28" spans="1:10" x14ac:dyDescent="0.25">
      <c r="A28" s="38" t="s">
        <v>54</v>
      </c>
      <c r="B28" s="39" t="s">
        <v>55</v>
      </c>
      <c r="C28" s="39">
        <v>3</v>
      </c>
      <c r="D28" s="39">
        <v>204</v>
      </c>
      <c r="E28" s="39">
        <v>180</v>
      </c>
      <c r="F28" s="39">
        <v>140</v>
      </c>
      <c r="G28" s="39">
        <v>27</v>
      </c>
      <c r="H28" s="40"/>
      <c r="I28" s="40"/>
      <c r="J28" s="40"/>
    </row>
    <row r="29" spans="1:10" x14ac:dyDescent="0.25">
      <c r="A29" s="38" t="s">
        <v>56</v>
      </c>
      <c r="B29" s="39" t="s">
        <v>57</v>
      </c>
      <c r="C29" s="39">
        <v>4</v>
      </c>
      <c r="D29" s="39">
        <v>200</v>
      </c>
      <c r="E29" s="39">
        <v>200</v>
      </c>
      <c r="F29" s="39">
        <v>141</v>
      </c>
      <c r="G29" s="39">
        <v>28</v>
      </c>
      <c r="H29" s="40"/>
      <c r="I29" s="40"/>
      <c r="J29" s="40"/>
    </row>
    <row r="30" spans="1:10" x14ac:dyDescent="0.25">
      <c r="A30" s="38" t="s">
        <v>58</v>
      </c>
      <c r="B30" s="39" t="s">
        <v>59</v>
      </c>
      <c r="C30" s="39">
        <v>2</v>
      </c>
      <c r="D30" s="39">
        <v>168</v>
      </c>
      <c r="E30" s="39">
        <v>60</v>
      </c>
      <c r="F30" s="39">
        <v>60</v>
      </c>
      <c r="G30" s="39">
        <v>29</v>
      </c>
      <c r="H30" s="40"/>
      <c r="I30" s="40"/>
      <c r="J30" s="40"/>
    </row>
    <row r="31" spans="1:10" x14ac:dyDescent="0.25">
      <c r="A31" s="38" t="s">
        <v>60</v>
      </c>
      <c r="B31" s="39" t="s">
        <v>61</v>
      </c>
      <c r="C31" s="39">
        <v>2</v>
      </c>
      <c r="D31" s="39">
        <v>150</v>
      </c>
      <c r="E31" s="39">
        <v>100</v>
      </c>
      <c r="F31" s="39">
        <v>80</v>
      </c>
      <c r="G31" s="39">
        <v>30</v>
      </c>
      <c r="H31" s="40"/>
      <c r="I31" s="40"/>
      <c r="J31" s="40"/>
    </row>
    <row r="32" spans="1:10" x14ac:dyDescent="0.25">
      <c r="A32" s="38" t="s">
        <v>62</v>
      </c>
      <c r="B32" s="39" t="s">
        <v>63</v>
      </c>
      <c r="C32" s="39">
        <v>4</v>
      </c>
      <c r="D32" s="39">
        <v>148</v>
      </c>
      <c r="E32" s="39">
        <v>60</v>
      </c>
      <c r="F32" s="39">
        <v>60</v>
      </c>
      <c r="G32" s="39">
        <v>31</v>
      </c>
      <c r="H32" s="40"/>
      <c r="I32" s="40"/>
      <c r="J32" s="40"/>
    </row>
    <row r="33" spans="1:10" x14ac:dyDescent="0.25">
      <c r="A33" s="38" t="s">
        <v>64</v>
      </c>
      <c r="B33" s="39" t="s">
        <v>65</v>
      </c>
      <c r="C33" s="39">
        <v>2</v>
      </c>
      <c r="D33" s="39">
        <v>143</v>
      </c>
      <c r="E33" s="39">
        <v>60</v>
      </c>
      <c r="F33" s="39">
        <v>60</v>
      </c>
      <c r="G33" s="39">
        <v>32</v>
      </c>
      <c r="H33" s="40"/>
      <c r="I33" s="40"/>
      <c r="J33" s="40"/>
    </row>
    <row r="34" spans="1:10" x14ac:dyDescent="0.25">
      <c r="A34" s="38" t="s">
        <v>66</v>
      </c>
      <c r="B34" s="39" t="s">
        <v>67</v>
      </c>
      <c r="C34" s="39">
        <v>6</v>
      </c>
      <c r="D34" s="39">
        <v>137.755</v>
      </c>
      <c r="E34" s="39">
        <v>114.77</v>
      </c>
      <c r="F34" s="39">
        <v>94</v>
      </c>
      <c r="G34" s="39">
        <v>33</v>
      </c>
      <c r="H34" s="40"/>
      <c r="I34" s="40"/>
      <c r="J34" s="40"/>
    </row>
    <row r="35" spans="1:10" x14ac:dyDescent="0.25">
      <c r="A35" s="38" t="s">
        <v>68</v>
      </c>
      <c r="B35" s="39" t="s">
        <v>69</v>
      </c>
      <c r="C35" s="39">
        <v>2</v>
      </c>
      <c r="D35" s="39">
        <v>135</v>
      </c>
      <c r="E35" s="39">
        <v>76</v>
      </c>
      <c r="F35" s="39">
        <v>76</v>
      </c>
      <c r="G35" s="39">
        <v>34</v>
      </c>
      <c r="H35" s="40"/>
      <c r="I35" s="40"/>
      <c r="J35" s="40"/>
    </row>
    <row r="36" spans="1:10" x14ac:dyDescent="0.25">
      <c r="A36" s="38" t="s">
        <v>70</v>
      </c>
      <c r="B36" s="39" t="s">
        <v>71</v>
      </c>
      <c r="C36" s="39">
        <v>6</v>
      </c>
      <c r="D36" s="39">
        <v>130</v>
      </c>
      <c r="E36" s="39">
        <v>105</v>
      </c>
      <c r="F36" s="39">
        <v>94</v>
      </c>
      <c r="G36" s="39">
        <v>35</v>
      </c>
      <c r="H36" s="40"/>
      <c r="I36" s="40"/>
      <c r="J36" s="40"/>
    </row>
    <row r="37" spans="1:10" x14ac:dyDescent="0.25">
      <c r="A37" s="38" t="s">
        <v>72</v>
      </c>
      <c r="B37" s="39" t="s">
        <v>73</v>
      </c>
      <c r="C37" s="39">
        <v>2</v>
      </c>
      <c r="D37" s="39">
        <v>130</v>
      </c>
      <c r="E37" s="39">
        <v>105</v>
      </c>
      <c r="F37" s="39">
        <v>84</v>
      </c>
      <c r="G37" s="39">
        <v>36</v>
      </c>
      <c r="H37" s="40"/>
      <c r="I37" s="40"/>
      <c r="J37" s="40"/>
    </row>
    <row r="38" spans="1:10" x14ac:dyDescent="0.25">
      <c r="A38" s="38" t="s">
        <v>74</v>
      </c>
      <c r="B38" s="39" t="s">
        <v>75</v>
      </c>
      <c r="C38" s="39">
        <v>2</v>
      </c>
      <c r="D38" s="39">
        <v>130</v>
      </c>
      <c r="E38" s="39">
        <v>105</v>
      </c>
      <c r="F38" s="39">
        <v>84</v>
      </c>
      <c r="G38" s="39">
        <v>37</v>
      </c>
      <c r="H38" s="40"/>
      <c r="I38" s="40"/>
      <c r="J38" s="40"/>
    </row>
    <row r="39" spans="1:10" x14ac:dyDescent="0.25">
      <c r="A39" s="38" t="s">
        <v>76</v>
      </c>
      <c r="B39" s="39" t="s">
        <v>77</v>
      </c>
      <c r="C39" s="39">
        <v>15</v>
      </c>
      <c r="D39" s="39">
        <v>126</v>
      </c>
      <c r="E39" s="39">
        <v>110</v>
      </c>
      <c r="F39" s="39">
        <v>100</v>
      </c>
      <c r="G39" s="39">
        <v>38</v>
      </c>
      <c r="H39" s="40"/>
      <c r="I39" s="40"/>
      <c r="J39" s="40"/>
    </row>
    <row r="40" spans="1:10" x14ac:dyDescent="0.25">
      <c r="A40" s="38" t="s">
        <v>76</v>
      </c>
      <c r="B40" s="39" t="s">
        <v>77</v>
      </c>
      <c r="C40" s="39">
        <v>15</v>
      </c>
      <c r="D40" s="39">
        <v>126</v>
      </c>
      <c r="E40" s="39">
        <v>110</v>
      </c>
      <c r="F40" s="39">
        <v>100</v>
      </c>
      <c r="G40" s="39">
        <v>39</v>
      </c>
      <c r="H40" s="40"/>
      <c r="I40" s="40"/>
      <c r="J40" s="40"/>
    </row>
    <row r="41" spans="1:10" x14ac:dyDescent="0.25">
      <c r="A41" s="38" t="s">
        <v>78</v>
      </c>
      <c r="B41" s="39" t="s">
        <v>79</v>
      </c>
      <c r="C41" s="39">
        <v>15</v>
      </c>
      <c r="D41" s="39">
        <v>126</v>
      </c>
      <c r="E41" s="39">
        <v>110</v>
      </c>
      <c r="F41" s="39">
        <v>100</v>
      </c>
      <c r="G41" s="39">
        <v>40</v>
      </c>
      <c r="H41" s="40"/>
      <c r="I41" s="40"/>
      <c r="J41" s="40"/>
    </row>
    <row r="42" spans="1:10" x14ac:dyDescent="0.25">
      <c r="A42" s="38" t="s">
        <v>80</v>
      </c>
      <c r="B42" s="39" t="s">
        <v>81</v>
      </c>
      <c r="C42" s="39">
        <v>8</v>
      </c>
      <c r="D42" s="39">
        <v>116</v>
      </c>
      <c r="E42" s="39">
        <v>110.32299999999999</v>
      </c>
      <c r="F42" s="39">
        <v>75</v>
      </c>
      <c r="G42" s="39">
        <v>41</v>
      </c>
      <c r="H42" s="40"/>
      <c r="I42" s="40"/>
      <c r="J42" s="40"/>
    </row>
    <row r="43" spans="1:10" x14ac:dyDescent="0.25">
      <c r="A43" s="38" t="s">
        <v>82</v>
      </c>
      <c r="B43" s="39" t="s">
        <v>83</v>
      </c>
      <c r="C43" s="39">
        <v>8</v>
      </c>
      <c r="D43" s="39">
        <v>116</v>
      </c>
      <c r="E43" s="39">
        <v>110.32299999999999</v>
      </c>
      <c r="F43" s="39">
        <v>75</v>
      </c>
      <c r="G43" s="39">
        <v>42</v>
      </c>
      <c r="H43" s="40"/>
      <c r="I43" s="40"/>
      <c r="J43" s="40"/>
    </row>
    <row r="44" spans="1:10" x14ac:dyDescent="0.25">
      <c r="A44" s="38" t="s">
        <v>84</v>
      </c>
      <c r="B44" s="39" t="s">
        <v>85</v>
      </c>
      <c r="C44" s="39">
        <v>16</v>
      </c>
      <c r="D44" s="39">
        <v>100</v>
      </c>
      <c r="E44" s="39">
        <v>100</v>
      </c>
      <c r="F44" s="39">
        <v>54.4</v>
      </c>
      <c r="G44" s="39">
        <v>43</v>
      </c>
      <c r="H44" s="40"/>
      <c r="I44" s="40"/>
      <c r="J44" s="40"/>
    </row>
    <row r="45" spans="1:10" x14ac:dyDescent="0.25">
      <c r="A45" s="38" t="s">
        <v>86</v>
      </c>
      <c r="B45" s="39" t="s">
        <v>87</v>
      </c>
      <c r="C45" s="39">
        <v>4</v>
      </c>
      <c r="D45" s="39">
        <v>100</v>
      </c>
      <c r="E45" s="39">
        <v>100</v>
      </c>
      <c r="F45" s="39">
        <v>54.4</v>
      </c>
      <c r="G45" s="39">
        <v>44</v>
      </c>
      <c r="H45" s="40"/>
      <c r="I45" s="40"/>
      <c r="J45" s="40"/>
    </row>
    <row r="46" spans="1:10" x14ac:dyDescent="0.25">
      <c r="A46" s="38" t="s">
        <v>88</v>
      </c>
      <c r="B46" s="39" t="s">
        <v>89</v>
      </c>
      <c r="C46" s="39">
        <v>2</v>
      </c>
      <c r="D46" s="39">
        <v>98</v>
      </c>
      <c r="E46" s="39">
        <v>44</v>
      </c>
      <c r="F46" s="39">
        <v>44</v>
      </c>
      <c r="G46" s="39">
        <v>45</v>
      </c>
      <c r="H46" s="40"/>
      <c r="I46" s="40"/>
      <c r="J46" s="40"/>
    </row>
    <row r="47" spans="1:10" x14ac:dyDescent="0.25">
      <c r="A47" s="38" t="s">
        <v>90</v>
      </c>
      <c r="B47" s="39" t="s">
        <v>91</v>
      </c>
      <c r="C47" s="39">
        <v>2</v>
      </c>
      <c r="D47" s="39">
        <v>85</v>
      </c>
      <c r="E47" s="39">
        <v>38</v>
      </c>
      <c r="F47" s="39">
        <v>38</v>
      </c>
      <c r="G47" s="39">
        <v>46</v>
      </c>
      <c r="H47" s="40"/>
      <c r="I47" s="40"/>
      <c r="J47" s="40"/>
    </row>
    <row r="48" spans="1:10" x14ac:dyDescent="0.25">
      <c r="A48" s="38" t="s">
        <v>92</v>
      </c>
      <c r="B48" s="39" t="s">
        <v>93</v>
      </c>
      <c r="C48" s="39">
        <v>2</v>
      </c>
      <c r="D48" s="39">
        <v>85</v>
      </c>
      <c r="E48" s="39">
        <v>85</v>
      </c>
      <c r="F48" s="39">
        <v>30</v>
      </c>
      <c r="G48" s="39">
        <v>47</v>
      </c>
      <c r="H48" s="40"/>
      <c r="I48" s="40"/>
      <c r="J48" s="40"/>
    </row>
    <row r="49" spans="1:10" x14ac:dyDescent="0.25">
      <c r="A49" s="38" t="s">
        <v>94</v>
      </c>
      <c r="B49" s="39" t="s">
        <v>95</v>
      </c>
      <c r="C49" s="39">
        <v>2</v>
      </c>
      <c r="D49" s="39">
        <v>77</v>
      </c>
      <c r="E49" s="39">
        <v>76</v>
      </c>
      <c r="F49" s="39">
        <v>76</v>
      </c>
      <c r="G49" s="39">
        <v>48</v>
      </c>
      <c r="H49" s="40"/>
      <c r="I49" s="40"/>
      <c r="J49" s="40"/>
    </row>
    <row r="50" spans="1:10" x14ac:dyDescent="0.25">
      <c r="A50" s="38" t="s">
        <v>96</v>
      </c>
      <c r="B50" s="39" t="s">
        <v>97</v>
      </c>
      <c r="C50" s="39">
        <v>2</v>
      </c>
      <c r="D50" s="39">
        <v>76</v>
      </c>
      <c r="E50" s="39">
        <v>76</v>
      </c>
      <c r="F50" s="39">
        <v>65</v>
      </c>
      <c r="G50" s="39">
        <v>49</v>
      </c>
      <c r="H50" s="40"/>
      <c r="I50" s="40"/>
      <c r="J50" s="40"/>
    </row>
    <row r="51" spans="1:10" x14ac:dyDescent="0.25">
      <c r="A51" s="38" t="s">
        <v>98</v>
      </c>
      <c r="B51" s="39" t="s">
        <v>99</v>
      </c>
      <c r="C51" s="39">
        <v>30</v>
      </c>
      <c r="D51" s="39">
        <v>76</v>
      </c>
      <c r="E51" s="39">
        <v>76</v>
      </c>
      <c r="F51" s="39">
        <v>70</v>
      </c>
      <c r="G51" s="39">
        <v>50</v>
      </c>
      <c r="H51" s="40"/>
      <c r="I51" s="40"/>
      <c r="J51" s="40"/>
    </row>
    <row r="52" spans="1:10" x14ac:dyDescent="0.25">
      <c r="A52" s="38" t="s">
        <v>100</v>
      </c>
      <c r="B52" s="39" t="s">
        <v>101</v>
      </c>
      <c r="C52" s="39">
        <v>9</v>
      </c>
      <c r="D52" s="39">
        <v>70</v>
      </c>
      <c r="E52" s="39">
        <v>40</v>
      </c>
      <c r="F52" s="39">
        <v>6</v>
      </c>
      <c r="G52" s="39">
        <v>51</v>
      </c>
      <c r="H52" s="40"/>
      <c r="I52" s="40"/>
      <c r="J52" s="40"/>
    </row>
    <row r="53" spans="1:10" x14ac:dyDescent="0.25">
      <c r="A53" s="38" t="s">
        <v>102</v>
      </c>
      <c r="B53" s="39" t="s">
        <v>103</v>
      </c>
      <c r="C53" s="39">
        <v>2</v>
      </c>
      <c r="D53" s="39">
        <v>60</v>
      </c>
      <c r="E53" s="39">
        <v>60</v>
      </c>
      <c r="F53" s="39">
        <v>30</v>
      </c>
      <c r="G53" s="39">
        <v>52</v>
      </c>
      <c r="H53" s="40"/>
      <c r="I53" s="40"/>
      <c r="J53" s="40"/>
    </row>
    <row r="54" spans="1:10" x14ac:dyDescent="0.25">
      <c r="A54" s="38" t="s">
        <v>104</v>
      </c>
      <c r="B54" s="39" t="s">
        <v>105</v>
      </c>
      <c r="C54" s="39">
        <v>2</v>
      </c>
      <c r="D54" s="39">
        <v>60</v>
      </c>
      <c r="E54" s="39">
        <v>34</v>
      </c>
      <c r="F54" s="39">
        <v>34</v>
      </c>
      <c r="G54" s="39">
        <v>53</v>
      </c>
      <c r="H54" s="40"/>
      <c r="I54" s="40"/>
      <c r="J54" s="40"/>
    </row>
    <row r="55" spans="1:10" hidden="1" x14ac:dyDescent="0.25">
      <c r="A55" s="41" t="s">
        <v>106</v>
      </c>
      <c r="B55" s="42" t="s">
        <v>107</v>
      </c>
      <c r="C55" s="42">
        <v>1</v>
      </c>
      <c r="D55" s="42">
        <v>2558</v>
      </c>
      <c r="E55" s="42">
        <v>938</v>
      </c>
      <c r="F55" s="42">
        <v>796</v>
      </c>
      <c r="G55" s="42">
        <v>1</v>
      </c>
      <c r="H55" s="17">
        <f t="shared" ref="H55:J65" si="0">500/D55</f>
        <v>0.19546520719311963</v>
      </c>
      <c r="I55" s="17">
        <f t="shared" si="0"/>
        <v>0.53304904051172708</v>
      </c>
      <c r="J55" s="17">
        <f t="shared" si="0"/>
        <v>0.62814070351758799</v>
      </c>
    </row>
    <row r="56" spans="1:10" hidden="1" x14ac:dyDescent="0.25">
      <c r="A56" s="38" t="s">
        <v>108</v>
      </c>
      <c r="B56" s="39" t="s">
        <v>109</v>
      </c>
      <c r="C56" s="39">
        <v>1</v>
      </c>
      <c r="D56" s="39">
        <v>2558</v>
      </c>
      <c r="E56" s="39">
        <v>938</v>
      </c>
      <c r="F56" s="39">
        <v>796</v>
      </c>
      <c r="G56" s="39">
        <v>2</v>
      </c>
      <c r="H56" s="17">
        <f t="shared" si="0"/>
        <v>0.19546520719311963</v>
      </c>
      <c r="I56" s="17">
        <f t="shared" si="0"/>
        <v>0.53304904051172708</v>
      </c>
      <c r="J56" s="17">
        <f t="shared" si="0"/>
        <v>0.62814070351758799</v>
      </c>
    </row>
    <row r="57" spans="1:10" hidden="1" x14ac:dyDescent="0.25">
      <c r="A57" s="38" t="s">
        <v>110</v>
      </c>
      <c r="B57" s="39" t="s">
        <v>111</v>
      </c>
      <c r="C57" s="39">
        <v>1</v>
      </c>
      <c r="D57" s="39">
        <v>2185</v>
      </c>
      <c r="E57" s="39">
        <v>1004</v>
      </c>
      <c r="F57" s="39">
        <v>16</v>
      </c>
      <c r="G57" s="39">
        <v>3</v>
      </c>
      <c r="H57" s="17">
        <f t="shared" si="0"/>
        <v>0.2288329519450801</v>
      </c>
      <c r="I57" s="17">
        <f t="shared" si="0"/>
        <v>0.49800796812749004</v>
      </c>
      <c r="J57" s="17">
        <f t="shared" si="0"/>
        <v>31.25</v>
      </c>
    </row>
    <row r="58" spans="1:10" hidden="1" x14ac:dyDescent="0.25">
      <c r="A58" s="38" t="s">
        <v>112</v>
      </c>
      <c r="B58" s="39" t="s">
        <v>113</v>
      </c>
      <c r="C58" s="39">
        <v>1</v>
      </c>
      <c r="D58" s="39">
        <v>1670.41</v>
      </c>
      <c r="E58" s="39">
        <v>180.97900000000001</v>
      </c>
      <c r="F58" s="39">
        <v>174.911</v>
      </c>
      <c r="G58" s="39">
        <v>4</v>
      </c>
      <c r="H58" s="17">
        <f t="shared" si="0"/>
        <v>0.29932770996342212</v>
      </c>
      <c r="I58" s="17">
        <f t="shared" si="0"/>
        <v>2.7627514794534171</v>
      </c>
      <c r="J58" s="17">
        <f t="shared" si="0"/>
        <v>2.8585966577287878</v>
      </c>
    </row>
    <row r="59" spans="1:10" hidden="1" x14ac:dyDescent="0.25">
      <c r="A59" s="38" t="s">
        <v>114</v>
      </c>
      <c r="B59" s="39" t="s">
        <v>115</v>
      </c>
      <c r="C59" s="39">
        <v>1</v>
      </c>
      <c r="D59" s="39">
        <v>1620.5070000000001</v>
      </c>
      <c r="E59" s="39">
        <v>780.59299999999996</v>
      </c>
      <c r="F59" s="39">
        <v>174.911</v>
      </c>
      <c r="G59" s="39">
        <v>5</v>
      </c>
      <c r="H59" s="17">
        <f t="shared" si="0"/>
        <v>0.30854541202228686</v>
      </c>
      <c r="I59" s="17">
        <f t="shared" si="0"/>
        <v>0.6405386673977348</v>
      </c>
      <c r="J59" s="17">
        <f t="shared" si="0"/>
        <v>2.8585966577287878</v>
      </c>
    </row>
    <row r="60" spans="1:10" hidden="1" x14ac:dyDescent="0.25">
      <c r="A60" s="38" t="s">
        <v>116</v>
      </c>
      <c r="B60" s="39" t="s">
        <v>117</v>
      </c>
      <c r="C60" s="39">
        <v>1</v>
      </c>
      <c r="D60" s="39">
        <v>1426.5519999999999</v>
      </c>
      <c r="E60" s="39">
        <v>1004</v>
      </c>
      <c r="F60" s="39">
        <v>703.72699999999998</v>
      </c>
      <c r="G60" s="39">
        <v>6</v>
      </c>
      <c r="H60" s="17">
        <f t="shared" si="0"/>
        <v>0.35049546038279716</v>
      </c>
      <c r="I60" s="17">
        <f t="shared" si="0"/>
        <v>0.49800796812749004</v>
      </c>
      <c r="J60" s="17">
        <f t="shared" si="0"/>
        <v>0.71050279440749042</v>
      </c>
    </row>
    <row r="61" spans="1:10" hidden="1" x14ac:dyDescent="0.25">
      <c r="A61" s="38" t="s">
        <v>118</v>
      </c>
      <c r="B61" s="39" t="s">
        <v>119</v>
      </c>
      <c r="C61" s="39">
        <v>1</v>
      </c>
      <c r="D61" s="39">
        <v>1332</v>
      </c>
      <c r="E61" s="39">
        <v>361</v>
      </c>
      <c r="F61" s="39">
        <v>95</v>
      </c>
      <c r="G61" s="39">
        <v>7</v>
      </c>
      <c r="H61" s="17">
        <f t="shared" si="0"/>
        <v>0.37537537537537535</v>
      </c>
      <c r="I61" s="17">
        <f t="shared" si="0"/>
        <v>1.3850415512465375</v>
      </c>
      <c r="J61" s="17">
        <f t="shared" si="0"/>
        <v>5.2631578947368425</v>
      </c>
    </row>
    <row r="62" spans="1:10" hidden="1" x14ac:dyDescent="0.25">
      <c r="A62" s="38" t="s">
        <v>120</v>
      </c>
      <c r="B62" s="39" t="s">
        <v>121</v>
      </c>
      <c r="C62" s="39">
        <v>1</v>
      </c>
      <c r="D62" s="39">
        <v>1332</v>
      </c>
      <c r="E62" s="39">
        <v>361</v>
      </c>
      <c r="F62" s="39">
        <v>95</v>
      </c>
      <c r="G62" s="39">
        <v>8</v>
      </c>
      <c r="H62" s="17">
        <f t="shared" si="0"/>
        <v>0.37537537537537535</v>
      </c>
      <c r="I62" s="17">
        <f t="shared" si="0"/>
        <v>1.3850415512465375</v>
      </c>
      <c r="J62" s="17">
        <f t="shared" si="0"/>
        <v>5.2631578947368425</v>
      </c>
    </row>
    <row r="63" spans="1:10" hidden="1" x14ac:dyDescent="0.25">
      <c r="A63" s="38" t="s">
        <v>122</v>
      </c>
      <c r="B63" s="39" t="s">
        <v>123</v>
      </c>
      <c r="C63" s="39">
        <v>2</v>
      </c>
      <c r="D63" s="39">
        <v>1289.558</v>
      </c>
      <c r="E63" s="39">
        <v>492</v>
      </c>
      <c r="F63" s="39">
        <v>299.774</v>
      </c>
      <c r="G63" s="39">
        <v>9</v>
      </c>
      <c r="H63" s="17">
        <f t="shared" si="0"/>
        <v>0.38772974926292575</v>
      </c>
      <c r="I63" s="17">
        <f t="shared" si="0"/>
        <v>1.0162601626016261</v>
      </c>
      <c r="J63" s="17">
        <f t="shared" si="0"/>
        <v>1.667923168787153</v>
      </c>
    </row>
    <row r="64" spans="1:10" hidden="1" x14ac:dyDescent="0.25">
      <c r="A64" s="38" t="s">
        <v>124</v>
      </c>
      <c r="B64" s="39" t="s">
        <v>125</v>
      </c>
      <c r="C64" s="39">
        <v>2</v>
      </c>
      <c r="D64" s="39">
        <v>1270</v>
      </c>
      <c r="E64" s="39">
        <v>930</v>
      </c>
      <c r="F64" s="39">
        <v>70</v>
      </c>
      <c r="G64" s="39">
        <v>10</v>
      </c>
      <c r="H64" s="17">
        <f t="shared" si="0"/>
        <v>0.39370078740157483</v>
      </c>
      <c r="I64" s="17">
        <f t="shared" si="0"/>
        <v>0.5376344086021505</v>
      </c>
      <c r="J64" s="17">
        <f t="shared" si="0"/>
        <v>7.1428571428571432</v>
      </c>
    </row>
    <row r="65" spans="1:10" hidden="1" x14ac:dyDescent="0.25">
      <c r="A65" s="38" t="s">
        <v>126</v>
      </c>
      <c r="B65" s="39" t="s">
        <v>127</v>
      </c>
      <c r="C65" s="39">
        <v>2</v>
      </c>
      <c r="D65" s="39">
        <v>1270</v>
      </c>
      <c r="E65" s="39">
        <v>930</v>
      </c>
      <c r="F65" s="39">
        <v>70</v>
      </c>
      <c r="G65" s="39">
        <v>11</v>
      </c>
      <c r="H65" s="17">
        <f t="shared" si="0"/>
        <v>0.39370078740157483</v>
      </c>
      <c r="I65" s="17">
        <f t="shared" si="0"/>
        <v>0.5376344086021505</v>
      </c>
      <c r="J65" s="17">
        <f t="shared" si="0"/>
        <v>7.1428571428571432</v>
      </c>
    </row>
    <row r="66" spans="1:10" hidden="1" x14ac:dyDescent="0.25">
      <c r="A66" s="43" t="s">
        <v>126</v>
      </c>
      <c r="B66" s="44" t="s">
        <v>127</v>
      </c>
      <c r="C66" s="44">
        <v>2</v>
      </c>
      <c r="D66" s="44">
        <v>1270</v>
      </c>
      <c r="E66" s="44">
        <v>930</v>
      </c>
      <c r="F66" s="44">
        <v>70</v>
      </c>
      <c r="G66" s="44">
        <v>12</v>
      </c>
      <c r="H66" s="17">
        <f t="shared" ref="H66:J124" si="1">500/D66</f>
        <v>0.39370078740157483</v>
      </c>
      <c r="I66" s="17">
        <f t="shared" si="1"/>
        <v>0.5376344086021505</v>
      </c>
      <c r="J66" s="17">
        <f t="shared" si="1"/>
        <v>7.1428571428571432</v>
      </c>
    </row>
    <row r="67" spans="1:10" hidden="1" x14ac:dyDescent="0.25">
      <c r="A67" s="43" t="s">
        <v>124</v>
      </c>
      <c r="B67" s="44" t="s">
        <v>125</v>
      </c>
      <c r="C67" s="44">
        <v>2</v>
      </c>
      <c r="D67" s="44">
        <v>1270</v>
      </c>
      <c r="E67" s="44">
        <v>930</v>
      </c>
      <c r="F67" s="44">
        <v>70</v>
      </c>
      <c r="G67" s="44">
        <v>13</v>
      </c>
      <c r="H67" s="17">
        <f t="shared" si="1"/>
        <v>0.39370078740157483</v>
      </c>
      <c r="I67" s="17">
        <f t="shared" si="1"/>
        <v>0.5376344086021505</v>
      </c>
      <c r="J67" s="17">
        <f t="shared" si="1"/>
        <v>7.1428571428571432</v>
      </c>
    </row>
    <row r="68" spans="1:10" hidden="1" x14ac:dyDescent="0.25">
      <c r="A68" s="38" t="s">
        <v>128</v>
      </c>
      <c r="B68" s="39" t="s">
        <v>129</v>
      </c>
      <c r="C68" s="39">
        <v>1</v>
      </c>
      <c r="D68" s="39">
        <v>1260</v>
      </c>
      <c r="E68" s="39">
        <v>40.000999999999998</v>
      </c>
      <c r="F68" s="39">
        <v>40</v>
      </c>
      <c r="G68" s="39">
        <v>14</v>
      </c>
      <c r="H68" s="17">
        <f t="shared" si="1"/>
        <v>0.3968253968253968</v>
      </c>
      <c r="I68" s="17">
        <f t="shared" si="1"/>
        <v>12.499687507812306</v>
      </c>
      <c r="J68" s="17">
        <f t="shared" si="1"/>
        <v>12.5</v>
      </c>
    </row>
    <row r="69" spans="1:10" hidden="1" x14ac:dyDescent="0.25">
      <c r="A69" s="38" t="s">
        <v>130</v>
      </c>
      <c r="B69" s="39" t="s">
        <v>131</v>
      </c>
      <c r="C69" s="39">
        <v>2</v>
      </c>
      <c r="D69" s="39">
        <v>1160</v>
      </c>
      <c r="E69" s="39">
        <v>109.785</v>
      </c>
      <c r="F69" s="39">
        <v>109.785</v>
      </c>
      <c r="G69" s="39">
        <v>15</v>
      </c>
      <c r="H69" s="17">
        <f t="shared" si="1"/>
        <v>0.43103448275862066</v>
      </c>
      <c r="I69" s="17">
        <f t="shared" si="1"/>
        <v>4.5543562417452295</v>
      </c>
      <c r="J69" s="17">
        <f t="shared" si="1"/>
        <v>4.5543562417452295</v>
      </c>
    </row>
    <row r="70" spans="1:10" hidden="1" x14ac:dyDescent="0.25">
      <c r="A70" s="38" t="s">
        <v>132</v>
      </c>
      <c r="B70" s="39" t="s">
        <v>133</v>
      </c>
      <c r="C70" s="39">
        <v>1</v>
      </c>
      <c r="D70" s="39">
        <v>1160</v>
      </c>
      <c r="E70" s="39">
        <v>240</v>
      </c>
      <c r="F70" s="39">
        <v>88</v>
      </c>
      <c r="G70" s="39">
        <v>16</v>
      </c>
      <c r="H70" s="17">
        <f t="shared" si="1"/>
        <v>0.43103448275862066</v>
      </c>
      <c r="I70" s="17">
        <f t="shared" si="1"/>
        <v>2.0833333333333335</v>
      </c>
      <c r="J70" s="17">
        <f t="shared" si="1"/>
        <v>5.6818181818181817</v>
      </c>
    </row>
    <row r="71" spans="1:10" hidden="1" x14ac:dyDescent="0.25">
      <c r="A71" s="38" t="s">
        <v>134</v>
      </c>
      <c r="B71" s="39" t="s">
        <v>135</v>
      </c>
      <c r="C71" s="39">
        <v>4</v>
      </c>
      <c r="D71" s="39">
        <v>1135</v>
      </c>
      <c r="E71" s="39">
        <v>109.785</v>
      </c>
      <c r="F71" s="39">
        <v>109.785</v>
      </c>
      <c r="G71" s="39">
        <v>17</v>
      </c>
      <c r="H71" s="17">
        <f t="shared" si="1"/>
        <v>0.44052863436123346</v>
      </c>
      <c r="I71" s="17">
        <f t="shared" si="1"/>
        <v>4.5543562417452295</v>
      </c>
      <c r="J71" s="17">
        <f t="shared" si="1"/>
        <v>4.5543562417452295</v>
      </c>
    </row>
    <row r="72" spans="1:10" hidden="1" x14ac:dyDescent="0.25">
      <c r="A72" s="38" t="s">
        <v>136</v>
      </c>
      <c r="B72" s="39" t="s">
        <v>137</v>
      </c>
      <c r="C72" s="39">
        <v>1</v>
      </c>
      <c r="D72" s="39">
        <v>1130</v>
      </c>
      <c r="E72" s="39">
        <v>915</v>
      </c>
      <c r="F72" s="39">
        <v>697</v>
      </c>
      <c r="G72" s="39">
        <v>18</v>
      </c>
      <c r="H72" s="17">
        <f t="shared" si="1"/>
        <v>0.44247787610619471</v>
      </c>
      <c r="I72" s="17">
        <f t="shared" si="1"/>
        <v>0.54644808743169404</v>
      </c>
      <c r="J72" s="17">
        <f t="shared" si="1"/>
        <v>0.71736011477761841</v>
      </c>
    </row>
    <row r="73" spans="1:10" hidden="1" x14ac:dyDescent="0.25">
      <c r="A73" s="38" t="s">
        <v>138</v>
      </c>
      <c r="B73" s="39" t="s">
        <v>139</v>
      </c>
      <c r="C73" s="39">
        <v>1</v>
      </c>
      <c r="D73" s="39">
        <v>1126</v>
      </c>
      <c r="E73" s="39">
        <v>840.05200000000002</v>
      </c>
      <c r="F73" s="39">
        <v>214.92699999999999</v>
      </c>
      <c r="G73" s="39">
        <v>19</v>
      </c>
      <c r="H73" s="17">
        <f t="shared" si="1"/>
        <v>0.44404973357015987</v>
      </c>
      <c r="I73" s="17">
        <f t="shared" si="1"/>
        <v>0.5952012494464628</v>
      </c>
      <c r="J73" s="17">
        <f t="shared" si="1"/>
        <v>2.3263712795507314</v>
      </c>
    </row>
    <row r="74" spans="1:10" hidden="1" x14ac:dyDescent="0.25">
      <c r="A74" s="38" t="s">
        <v>140</v>
      </c>
      <c r="B74" s="39" t="s">
        <v>141</v>
      </c>
      <c r="C74" s="39">
        <v>1</v>
      </c>
      <c r="D74" s="39">
        <v>1126</v>
      </c>
      <c r="E74" s="39">
        <v>530.05200000000002</v>
      </c>
      <c r="F74" s="39" t="s">
        <v>142</v>
      </c>
      <c r="G74" s="39">
        <v>20</v>
      </c>
      <c r="H74" s="17">
        <f t="shared" si="1"/>
        <v>0.44404973357015987</v>
      </c>
      <c r="I74" s="17">
        <f t="shared" si="1"/>
        <v>0.94330367586576402</v>
      </c>
      <c r="J74" s="17" t="e">
        <f t="shared" si="1"/>
        <v>#VALUE!</v>
      </c>
    </row>
    <row r="75" spans="1:10" hidden="1" x14ac:dyDescent="0.25">
      <c r="A75" s="38" t="s">
        <v>143</v>
      </c>
      <c r="B75" s="39" t="s">
        <v>144</v>
      </c>
      <c r="C75" s="39">
        <v>6</v>
      </c>
      <c r="D75" s="39">
        <v>1126</v>
      </c>
      <c r="E75" s="39">
        <v>530.05200000000002</v>
      </c>
      <c r="F75" s="39">
        <v>213</v>
      </c>
      <c r="G75" s="39">
        <v>21</v>
      </c>
      <c r="H75" s="17">
        <f t="shared" si="1"/>
        <v>0.44404973357015987</v>
      </c>
      <c r="I75" s="17">
        <f t="shared" si="1"/>
        <v>0.94330367586576402</v>
      </c>
      <c r="J75" s="17">
        <f t="shared" si="1"/>
        <v>2.347417840375587</v>
      </c>
    </row>
    <row r="76" spans="1:10" hidden="1" x14ac:dyDescent="0.25">
      <c r="A76" s="38" t="s">
        <v>145</v>
      </c>
      <c r="B76" s="39" t="s">
        <v>146</v>
      </c>
      <c r="C76" s="39">
        <v>1</v>
      </c>
      <c r="D76" s="39">
        <v>1126</v>
      </c>
      <c r="E76" s="39">
        <v>640.05200000000002</v>
      </c>
      <c r="F76" s="39">
        <v>213</v>
      </c>
      <c r="G76" s="39">
        <v>22</v>
      </c>
      <c r="H76" s="17">
        <f t="shared" si="1"/>
        <v>0.44404973357015987</v>
      </c>
      <c r="I76" s="17">
        <f t="shared" si="1"/>
        <v>0.78118652859455162</v>
      </c>
      <c r="J76" s="17">
        <f t="shared" si="1"/>
        <v>2.347417840375587</v>
      </c>
    </row>
    <row r="77" spans="1:10" hidden="1" x14ac:dyDescent="0.25">
      <c r="A77" s="38" t="s">
        <v>147</v>
      </c>
      <c r="B77" s="39" t="s">
        <v>148</v>
      </c>
      <c r="C77" s="39">
        <v>1</v>
      </c>
      <c r="D77" s="39">
        <v>1110</v>
      </c>
      <c r="E77" s="39">
        <v>289.33800000000002</v>
      </c>
      <c r="F77" s="39">
        <v>151.756</v>
      </c>
      <c r="G77" s="39">
        <v>23</v>
      </c>
      <c r="H77" s="17">
        <f t="shared" si="1"/>
        <v>0.45045045045045046</v>
      </c>
      <c r="I77" s="17">
        <f t="shared" si="1"/>
        <v>1.7280827267762962</v>
      </c>
      <c r="J77" s="17">
        <f t="shared" si="1"/>
        <v>3.2947626452990328</v>
      </c>
    </row>
    <row r="78" spans="1:10" hidden="1" x14ac:dyDescent="0.25">
      <c r="A78" s="38" t="s">
        <v>149</v>
      </c>
      <c r="B78" s="39" t="s">
        <v>150</v>
      </c>
      <c r="C78" s="39">
        <v>1</v>
      </c>
      <c r="D78" s="39">
        <v>1110</v>
      </c>
      <c r="E78" s="39">
        <v>78.407000000000096</v>
      </c>
      <c r="F78" s="39">
        <v>78.406999999999996</v>
      </c>
      <c r="G78" s="39">
        <v>24</v>
      </c>
      <c r="H78" s="17">
        <f t="shared" si="1"/>
        <v>0.45045045045045046</v>
      </c>
      <c r="I78" s="17">
        <f t="shared" si="1"/>
        <v>6.3769816470468124</v>
      </c>
      <c r="J78" s="17">
        <f t="shared" si="1"/>
        <v>6.3769816470468204</v>
      </c>
    </row>
    <row r="79" spans="1:10" hidden="1" x14ac:dyDescent="0.25">
      <c r="A79" s="38" t="s">
        <v>151</v>
      </c>
      <c r="B79" s="39" t="s">
        <v>152</v>
      </c>
      <c r="C79" s="39">
        <v>1</v>
      </c>
      <c r="D79" s="39">
        <v>1040.3989999999999</v>
      </c>
      <c r="E79" s="39">
        <v>832</v>
      </c>
      <c r="F79" s="39">
        <v>573.33299999999997</v>
      </c>
      <c r="G79" s="39">
        <v>25</v>
      </c>
      <c r="H79" s="17">
        <f t="shared" si="1"/>
        <v>0.48058485254214972</v>
      </c>
      <c r="I79" s="17">
        <f t="shared" si="1"/>
        <v>0.60096153846153844</v>
      </c>
      <c r="J79" s="17">
        <f t="shared" si="1"/>
        <v>0.87209353028693626</v>
      </c>
    </row>
    <row r="80" spans="1:10" hidden="1" x14ac:dyDescent="0.25">
      <c r="A80" s="38" t="s">
        <v>153</v>
      </c>
      <c r="B80" s="39" t="s">
        <v>154</v>
      </c>
      <c r="C80" s="39">
        <v>6</v>
      </c>
      <c r="D80" s="39">
        <v>1016</v>
      </c>
      <c r="E80" s="39">
        <v>784</v>
      </c>
      <c r="F80" s="39">
        <v>32</v>
      </c>
      <c r="G80" s="39">
        <v>26</v>
      </c>
      <c r="H80" s="17">
        <f t="shared" si="1"/>
        <v>0.49212598425196852</v>
      </c>
      <c r="I80" s="17">
        <f t="shared" si="1"/>
        <v>0.63775510204081631</v>
      </c>
      <c r="J80" s="17">
        <f t="shared" si="1"/>
        <v>15.625</v>
      </c>
    </row>
    <row r="81" spans="1:10" hidden="1" x14ac:dyDescent="0.25">
      <c r="A81" s="38" t="s">
        <v>155</v>
      </c>
      <c r="B81" s="39" t="s">
        <v>156</v>
      </c>
      <c r="C81" s="39">
        <v>2</v>
      </c>
      <c r="D81" s="39">
        <v>1016</v>
      </c>
      <c r="E81" s="39">
        <v>484</v>
      </c>
      <c r="F81" s="39">
        <v>32</v>
      </c>
      <c r="G81" s="39">
        <v>27</v>
      </c>
      <c r="H81" s="17">
        <f t="shared" si="1"/>
        <v>0.49212598425196852</v>
      </c>
      <c r="I81" s="17">
        <f t="shared" si="1"/>
        <v>1.0330578512396693</v>
      </c>
      <c r="J81" s="17">
        <f t="shared" si="1"/>
        <v>15.625</v>
      </c>
    </row>
    <row r="82" spans="1:10" hidden="1" x14ac:dyDescent="0.25">
      <c r="A82" s="43" t="s">
        <v>153</v>
      </c>
      <c r="B82" s="44" t="s">
        <v>154</v>
      </c>
      <c r="C82" s="44">
        <v>6</v>
      </c>
      <c r="D82" s="44">
        <v>1016</v>
      </c>
      <c r="E82" s="44">
        <v>784</v>
      </c>
      <c r="F82" s="44">
        <v>32</v>
      </c>
      <c r="G82" s="44">
        <v>28</v>
      </c>
      <c r="H82" s="17">
        <f t="shared" si="1"/>
        <v>0.49212598425196852</v>
      </c>
      <c r="I82" s="17">
        <f t="shared" si="1"/>
        <v>0.63775510204081631</v>
      </c>
      <c r="J82" s="17">
        <f t="shared" si="1"/>
        <v>15.625</v>
      </c>
    </row>
    <row r="83" spans="1:10" hidden="1" x14ac:dyDescent="0.25">
      <c r="A83" s="43" t="s">
        <v>153</v>
      </c>
      <c r="B83" s="44" t="s">
        <v>154</v>
      </c>
      <c r="C83" s="44">
        <v>6</v>
      </c>
      <c r="D83" s="44">
        <v>1016</v>
      </c>
      <c r="E83" s="44">
        <v>784</v>
      </c>
      <c r="F83" s="44">
        <v>32</v>
      </c>
      <c r="G83" s="44">
        <v>29</v>
      </c>
      <c r="H83" s="17">
        <f t="shared" si="1"/>
        <v>0.49212598425196852</v>
      </c>
      <c r="I83" s="17">
        <f t="shared" si="1"/>
        <v>0.63775510204081631</v>
      </c>
      <c r="J83" s="17">
        <f t="shared" si="1"/>
        <v>15.625</v>
      </c>
    </row>
    <row r="84" spans="1:10" hidden="1" x14ac:dyDescent="0.25">
      <c r="A84" s="43" t="s">
        <v>155</v>
      </c>
      <c r="B84" s="44" t="s">
        <v>156</v>
      </c>
      <c r="C84" s="44">
        <v>2</v>
      </c>
      <c r="D84" s="44">
        <v>1016</v>
      </c>
      <c r="E84" s="44">
        <v>484</v>
      </c>
      <c r="F84" s="44">
        <v>32</v>
      </c>
      <c r="G84" s="44">
        <v>30</v>
      </c>
      <c r="H84" s="17">
        <f t="shared" si="1"/>
        <v>0.49212598425196852</v>
      </c>
      <c r="I84" s="17">
        <f t="shared" si="1"/>
        <v>1.0330578512396693</v>
      </c>
      <c r="J84" s="17">
        <f t="shared" si="1"/>
        <v>15.625</v>
      </c>
    </row>
    <row r="85" spans="1:10" hidden="1" x14ac:dyDescent="0.25">
      <c r="A85" s="43" t="s">
        <v>155</v>
      </c>
      <c r="B85" s="44" t="s">
        <v>156</v>
      </c>
      <c r="C85" s="44">
        <v>5</v>
      </c>
      <c r="D85" s="44">
        <v>1016</v>
      </c>
      <c r="E85" s="44">
        <v>484</v>
      </c>
      <c r="F85" s="44">
        <v>32</v>
      </c>
      <c r="G85" s="44">
        <v>31</v>
      </c>
      <c r="H85" s="17">
        <f t="shared" si="1"/>
        <v>0.49212598425196852</v>
      </c>
      <c r="I85" s="17">
        <f t="shared" si="1"/>
        <v>1.0330578512396693</v>
      </c>
      <c r="J85" s="17">
        <f t="shared" si="1"/>
        <v>15.625</v>
      </c>
    </row>
    <row r="86" spans="1:10" hidden="1" x14ac:dyDescent="0.25">
      <c r="A86" s="38" t="s">
        <v>157</v>
      </c>
      <c r="B86" s="39" t="s">
        <v>158</v>
      </c>
      <c r="C86" s="39">
        <v>1</v>
      </c>
      <c r="D86" s="39">
        <v>987.5</v>
      </c>
      <c r="E86" s="39">
        <v>761.5</v>
      </c>
      <c r="F86" s="39">
        <v>25</v>
      </c>
      <c r="G86" s="39">
        <v>32</v>
      </c>
      <c r="H86" s="17">
        <f t="shared" si="1"/>
        <v>0.50632911392405067</v>
      </c>
      <c r="I86" s="17">
        <f t="shared" si="1"/>
        <v>0.65659881812212739</v>
      </c>
      <c r="J86" s="17">
        <f t="shared" si="1"/>
        <v>20</v>
      </c>
    </row>
    <row r="87" spans="1:10" hidden="1" x14ac:dyDescent="0.25">
      <c r="A87" s="38" t="s">
        <v>159</v>
      </c>
      <c r="B87" s="39" t="s">
        <v>160</v>
      </c>
      <c r="C87" s="39">
        <v>1</v>
      </c>
      <c r="D87" s="39">
        <v>987.5</v>
      </c>
      <c r="E87" s="39">
        <v>761.5</v>
      </c>
      <c r="F87" s="39">
        <v>25</v>
      </c>
      <c r="G87" s="39">
        <v>33</v>
      </c>
      <c r="H87" s="17">
        <f t="shared" si="1"/>
        <v>0.50632911392405067</v>
      </c>
      <c r="I87" s="17">
        <f t="shared" si="1"/>
        <v>0.65659881812212739</v>
      </c>
      <c r="J87" s="17">
        <f t="shared" si="1"/>
        <v>20</v>
      </c>
    </row>
    <row r="88" spans="1:10" hidden="1" x14ac:dyDescent="0.25">
      <c r="A88" s="38" t="s">
        <v>161</v>
      </c>
      <c r="B88" s="39" t="s">
        <v>162</v>
      </c>
      <c r="C88" s="39">
        <v>1</v>
      </c>
      <c r="D88" s="39">
        <v>848</v>
      </c>
      <c r="E88" s="39">
        <v>380</v>
      </c>
      <c r="F88" s="39">
        <v>250</v>
      </c>
      <c r="G88" s="39">
        <v>34</v>
      </c>
      <c r="H88" s="17">
        <f t="shared" si="1"/>
        <v>0.589622641509434</v>
      </c>
      <c r="I88" s="17">
        <f t="shared" si="1"/>
        <v>1.3157894736842106</v>
      </c>
      <c r="J88" s="17">
        <f t="shared" si="1"/>
        <v>2</v>
      </c>
    </row>
    <row r="89" spans="1:10" hidden="1" x14ac:dyDescent="0.25">
      <c r="A89" s="38" t="s">
        <v>163</v>
      </c>
      <c r="B89" s="39" t="s">
        <v>164</v>
      </c>
      <c r="C89" s="39">
        <v>2</v>
      </c>
      <c r="D89" s="39">
        <v>842</v>
      </c>
      <c r="E89" s="39">
        <v>102</v>
      </c>
      <c r="F89" s="39">
        <v>100</v>
      </c>
      <c r="G89" s="39">
        <v>35</v>
      </c>
      <c r="H89" s="17">
        <f t="shared" si="1"/>
        <v>0.59382422802850354</v>
      </c>
      <c r="I89" s="17">
        <f t="shared" si="1"/>
        <v>4.9019607843137258</v>
      </c>
      <c r="J89" s="17">
        <f t="shared" si="1"/>
        <v>5</v>
      </c>
    </row>
    <row r="90" spans="1:10" hidden="1" x14ac:dyDescent="0.25">
      <c r="A90" s="43" t="s">
        <v>163</v>
      </c>
      <c r="B90" s="44" t="s">
        <v>164</v>
      </c>
      <c r="C90" s="44">
        <v>2</v>
      </c>
      <c r="D90" s="44">
        <v>842</v>
      </c>
      <c r="E90" s="44">
        <v>102</v>
      </c>
      <c r="F90" s="44">
        <v>100</v>
      </c>
      <c r="G90" s="44">
        <v>36</v>
      </c>
      <c r="H90" s="17">
        <f t="shared" si="1"/>
        <v>0.59382422802850354</v>
      </c>
      <c r="I90" s="17">
        <f t="shared" si="1"/>
        <v>4.9019607843137258</v>
      </c>
      <c r="J90" s="17">
        <f t="shared" si="1"/>
        <v>5</v>
      </c>
    </row>
    <row r="91" spans="1:10" hidden="1" x14ac:dyDescent="0.25">
      <c r="A91" s="43" t="s">
        <v>165</v>
      </c>
      <c r="B91" s="44" t="s">
        <v>166</v>
      </c>
      <c r="C91" s="44">
        <v>1</v>
      </c>
      <c r="D91" s="44">
        <v>820</v>
      </c>
      <c r="E91" s="44">
        <v>78.406999999999996</v>
      </c>
      <c r="F91" s="44">
        <v>78.406999999999996</v>
      </c>
      <c r="G91" s="44">
        <v>37</v>
      </c>
      <c r="H91" s="17">
        <f t="shared" si="1"/>
        <v>0.6097560975609756</v>
      </c>
      <c r="I91" s="17">
        <f t="shared" si="1"/>
        <v>6.3769816470468204</v>
      </c>
      <c r="J91" s="17">
        <f t="shared" si="1"/>
        <v>6.3769816470468204</v>
      </c>
    </row>
    <row r="92" spans="1:10" hidden="1" x14ac:dyDescent="0.25">
      <c r="A92" s="38" t="s">
        <v>167</v>
      </c>
      <c r="B92" s="39" t="s">
        <v>168</v>
      </c>
      <c r="C92" s="39">
        <v>4</v>
      </c>
      <c r="D92" s="39">
        <v>800</v>
      </c>
      <c r="E92" s="39">
        <v>500</v>
      </c>
      <c r="F92" s="39">
        <v>144</v>
      </c>
      <c r="G92" s="39">
        <v>38</v>
      </c>
      <c r="H92" s="17">
        <f t="shared" si="1"/>
        <v>0.625</v>
      </c>
      <c r="I92" s="17">
        <f t="shared" si="1"/>
        <v>1</v>
      </c>
      <c r="J92" s="17">
        <f t="shared" si="1"/>
        <v>3.4722222222222223</v>
      </c>
    </row>
    <row r="93" spans="1:10" hidden="1" x14ac:dyDescent="0.25">
      <c r="A93" s="38" t="s">
        <v>169</v>
      </c>
      <c r="B93" s="39" t="s">
        <v>170</v>
      </c>
      <c r="C93" s="39">
        <v>2</v>
      </c>
      <c r="D93" s="39">
        <v>800</v>
      </c>
      <c r="E93" s="39">
        <v>350</v>
      </c>
      <c r="F93" s="39">
        <v>144</v>
      </c>
      <c r="G93" s="39">
        <v>39</v>
      </c>
      <c r="H93" s="17">
        <f t="shared" si="1"/>
        <v>0.625</v>
      </c>
      <c r="I93" s="17">
        <f t="shared" si="1"/>
        <v>1.4285714285714286</v>
      </c>
      <c r="J93" s="17">
        <f t="shared" si="1"/>
        <v>3.4722222222222223</v>
      </c>
    </row>
    <row r="94" spans="1:10" hidden="1" x14ac:dyDescent="0.25">
      <c r="A94" s="38" t="s">
        <v>171</v>
      </c>
      <c r="B94" s="39" t="s">
        <v>172</v>
      </c>
      <c r="C94" s="39">
        <v>2</v>
      </c>
      <c r="D94" s="39">
        <v>800</v>
      </c>
      <c r="E94" s="39">
        <v>500</v>
      </c>
      <c r="F94" s="39">
        <v>144</v>
      </c>
      <c r="G94" s="39">
        <v>40</v>
      </c>
      <c r="H94" s="17">
        <f t="shared" si="1"/>
        <v>0.625</v>
      </c>
      <c r="I94" s="17">
        <f t="shared" si="1"/>
        <v>1</v>
      </c>
      <c r="J94" s="17">
        <f t="shared" si="1"/>
        <v>3.4722222222222223</v>
      </c>
    </row>
    <row r="95" spans="1:10" hidden="1" x14ac:dyDescent="0.25">
      <c r="A95" s="43" t="s">
        <v>4</v>
      </c>
      <c r="B95" s="44" t="s">
        <v>5</v>
      </c>
      <c r="C95" s="44">
        <v>4</v>
      </c>
      <c r="D95" s="44">
        <v>795</v>
      </c>
      <c r="E95" s="44">
        <v>150</v>
      </c>
      <c r="F95" s="44">
        <v>100</v>
      </c>
      <c r="G95" s="44">
        <v>43</v>
      </c>
      <c r="H95" s="17">
        <f t="shared" si="1"/>
        <v>0.62893081761006286</v>
      </c>
      <c r="I95" s="17">
        <f t="shared" si="1"/>
        <v>3.3333333333333335</v>
      </c>
      <c r="J95" s="17">
        <f t="shared" si="1"/>
        <v>5</v>
      </c>
    </row>
    <row r="96" spans="1:10" hidden="1" x14ac:dyDescent="0.25">
      <c r="A96" s="38" t="s">
        <v>173</v>
      </c>
      <c r="B96" s="39" t="s">
        <v>174</v>
      </c>
      <c r="C96" s="39">
        <v>2</v>
      </c>
      <c r="D96" s="39">
        <v>780</v>
      </c>
      <c r="E96" s="39">
        <v>30</v>
      </c>
      <c r="F96" s="39">
        <v>30</v>
      </c>
      <c r="G96" s="39">
        <v>44</v>
      </c>
      <c r="H96" s="17">
        <f t="shared" si="1"/>
        <v>0.64102564102564108</v>
      </c>
      <c r="I96" s="17">
        <f t="shared" si="1"/>
        <v>16.666666666666668</v>
      </c>
      <c r="J96" s="17">
        <f t="shared" si="1"/>
        <v>16.666666666666668</v>
      </c>
    </row>
    <row r="97" spans="1:10" hidden="1" x14ac:dyDescent="0.25">
      <c r="A97" s="43" t="s">
        <v>175</v>
      </c>
      <c r="B97" s="44" t="s">
        <v>176</v>
      </c>
      <c r="C97" s="44">
        <v>4</v>
      </c>
      <c r="D97" s="44">
        <v>740</v>
      </c>
      <c r="E97" s="44">
        <v>109.785</v>
      </c>
      <c r="F97" s="44">
        <v>109.785</v>
      </c>
      <c r="G97" s="44">
        <v>46</v>
      </c>
      <c r="H97" s="17">
        <f t="shared" si="1"/>
        <v>0.67567567567567566</v>
      </c>
      <c r="I97" s="17">
        <f t="shared" si="1"/>
        <v>4.5543562417452295</v>
      </c>
      <c r="J97" s="17">
        <f t="shared" si="1"/>
        <v>4.5543562417452295</v>
      </c>
    </row>
    <row r="98" spans="1:10" hidden="1" x14ac:dyDescent="0.25">
      <c r="A98" s="43" t="s">
        <v>18</v>
      </c>
      <c r="B98" s="44" t="s">
        <v>19</v>
      </c>
      <c r="C98" s="44">
        <v>4</v>
      </c>
      <c r="D98" s="44">
        <v>595.48099999999999</v>
      </c>
      <c r="E98" s="44">
        <v>588</v>
      </c>
      <c r="F98" s="44">
        <v>312.887</v>
      </c>
      <c r="G98" s="44">
        <v>53</v>
      </c>
      <c r="H98" s="17">
        <f t="shared" si="1"/>
        <v>0.83965735262753971</v>
      </c>
      <c r="I98" s="17">
        <f t="shared" si="1"/>
        <v>0.85034013605442171</v>
      </c>
      <c r="J98" s="17">
        <f t="shared" si="1"/>
        <v>1.5980210107802497</v>
      </c>
    </row>
    <row r="99" spans="1:10" hidden="1" x14ac:dyDescent="0.25">
      <c r="A99" s="43" t="s">
        <v>24</v>
      </c>
      <c r="B99" s="44" t="s">
        <v>25</v>
      </c>
      <c r="C99" s="44">
        <v>4</v>
      </c>
      <c r="D99" s="44">
        <v>498</v>
      </c>
      <c r="E99" s="44">
        <v>60</v>
      </c>
      <c r="F99" s="44">
        <v>60</v>
      </c>
      <c r="G99" s="44">
        <v>57</v>
      </c>
      <c r="H99" s="17">
        <f t="shared" si="1"/>
        <v>1.0040160642570282</v>
      </c>
      <c r="I99" s="17">
        <f t="shared" si="1"/>
        <v>8.3333333333333339</v>
      </c>
      <c r="J99" s="17">
        <f t="shared" si="1"/>
        <v>8.3333333333333339</v>
      </c>
    </row>
    <row r="100" spans="1:10" hidden="1" x14ac:dyDescent="0.25">
      <c r="A100" s="43" t="s">
        <v>34</v>
      </c>
      <c r="B100" s="44" t="s">
        <v>35</v>
      </c>
      <c r="C100" s="44">
        <v>4</v>
      </c>
      <c r="D100" s="44">
        <v>364</v>
      </c>
      <c r="E100" s="44">
        <v>76</v>
      </c>
      <c r="F100" s="44">
        <v>76</v>
      </c>
      <c r="G100" s="44">
        <v>63</v>
      </c>
      <c r="H100" s="17">
        <f t="shared" si="1"/>
        <v>1.3736263736263736</v>
      </c>
      <c r="I100" s="17">
        <f t="shared" si="1"/>
        <v>6.5789473684210522</v>
      </c>
      <c r="J100" s="17">
        <f t="shared" si="1"/>
        <v>6.5789473684210522</v>
      </c>
    </row>
    <row r="101" spans="1:10" hidden="1" x14ac:dyDescent="0.25">
      <c r="A101" s="43" t="s">
        <v>36</v>
      </c>
      <c r="B101" s="44" t="s">
        <v>37</v>
      </c>
      <c r="C101" s="44">
        <v>2</v>
      </c>
      <c r="D101" s="44">
        <v>350</v>
      </c>
      <c r="E101" s="44">
        <v>60</v>
      </c>
      <c r="F101" s="44">
        <v>60</v>
      </c>
      <c r="G101" s="44">
        <v>65</v>
      </c>
      <c r="H101" s="17">
        <f t="shared" si="1"/>
        <v>1.4285714285714286</v>
      </c>
      <c r="I101" s="17">
        <f t="shared" si="1"/>
        <v>8.3333333333333339</v>
      </c>
      <c r="J101" s="17">
        <f t="shared" si="1"/>
        <v>8.3333333333333339</v>
      </c>
    </row>
    <row r="102" spans="1:10" hidden="1" x14ac:dyDescent="0.25">
      <c r="A102" s="43" t="s">
        <v>38</v>
      </c>
      <c r="B102" s="44" t="s">
        <v>39</v>
      </c>
      <c r="C102" s="44">
        <v>3</v>
      </c>
      <c r="D102" s="44">
        <v>350</v>
      </c>
      <c r="E102" s="44">
        <v>113.47799999999999</v>
      </c>
      <c r="F102" s="44">
        <v>32.006</v>
      </c>
      <c r="G102" s="44">
        <v>67</v>
      </c>
      <c r="H102" s="17">
        <f t="shared" si="1"/>
        <v>1.4285714285714286</v>
      </c>
      <c r="I102" s="17">
        <f t="shared" si="1"/>
        <v>4.4061403972576185</v>
      </c>
      <c r="J102" s="17">
        <f t="shared" si="1"/>
        <v>15.622070861713429</v>
      </c>
    </row>
    <row r="103" spans="1:10" hidden="1" x14ac:dyDescent="0.25">
      <c r="A103" s="43" t="s">
        <v>38</v>
      </c>
      <c r="B103" s="44" t="s">
        <v>39</v>
      </c>
      <c r="C103" s="44">
        <v>3</v>
      </c>
      <c r="D103" s="44">
        <v>350</v>
      </c>
      <c r="E103" s="44">
        <v>113.47799999999999</v>
      </c>
      <c r="F103" s="44">
        <v>32.006</v>
      </c>
      <c r="G103" s="44">
        <v>68</v>
      </c>
      <c r="H103" s="17">
        <f t="shared" si="1"/>
        <v>1.4285714285714286</v>
      </c>
      <c r="I103" s="17">
        <f t="shared" si="1"/>
        <v>4.4061403972576185</v>
      </c>
      <c r="J103" s="17">
        <f t="shared" si="1"/>
        <v>15.622070861713429</v>
      </c>
    </row>
    <row r="104" spans="1:10" hidden="1" x14ac:dyDescent="0.25">
      <c r="A104" s="43" t="s">
        <v>177</v>
      </c>
      <c r="B104" s="44" t="s">
        <v>178</v>
      </c>
      <c r="C104" s="44">
        <v>6</v>
      </c>
      <c r="D104" s="44">
        <v>350</v>
      </c>
      <c r="E104" s="44">
        <v>50</v>
      </c>
      <c r="F104" s="44">
        <v>6</v>
      </c>
      <c r="G104" s="44">
        <v>69</v>
      </c>
      <c r="H104" s="17">
        <f t="shared" si="1"/>
        <v>1.4285714285714286</v>
      </c>
      <c r="I104" s="17">
        <f t="shared" si="1"/>
        <v>10</v>
      </c>
      <c r="J104" s="17">
        <f t="shared" si="1"/>
        <v>83.333333333333329</v>
      </c>
    </row>
    <row r="105" spans="1:10" hidden="1" x14ac:dyDescent="0.25">
      <c r="A105" s="43" t="s">
        <v>179</v>
      </c>
      <c r="B105" s="44" t="s">
        <v>180</v>
      </c>
      <c r="C105" s="44">
        <v>4</v>
      </c>
      <c r="D105" s="44">
        <v>310</v>
      </c>
      <c r="E105" s="44">
        <v>100</v>
      </c>
      <c r="F105" s="44">
        <v>48</v>
      </c>
      <c r="G105" s="44">
        <v>73</v>
      </c>
      <c r="H105" s="17">
        <f t="shared" si="1"/>
        <v>1.6129032258064515</v>
      </c>
      <c r="I105" s="17">
        <f t="shared" si="1"/>
        <v>5</v>
      </c>
      <c r="J105" s="17">
        <f t="shared" si="1"/>
        <v>10.416666666666666</v>
      </c>
    </row>
    <row r="106" spans="1:10" hidden="1" x14ac:dyDescent="0.25">
      <c r="A106" s="43" t="s">
        <v>181</v>
      </c>
      <c r="B106" s="44" t="s">
        <v>182</v>
      </c>
      <c r="C106" s="44">
        <v>4</v>
      </c>
      <c r="D106" s="44">
        <v>310</v>
      </c>
      <c r="E106" s="44">
        <v>100</v>
      </c>
      <c r="F106" s="44">
        <v>48</v>
      </c>
      <c r="G106" s="44">
        <v>74</v>
      </c>
      <c r="H106" s="17">
        <f t="shared" si="1"/>
        <v>1.6129032258064515</v>
      </c>
      <c r="I106" s="17">
        <f t="shared" si="1"/>
        <v>5</v>
      </c>
      <c r="J106" s="17">
        <f t="shared" si="1"/>
        <v>10.416666666666666</v>
      </c>
    </row>
    <row r="107" spans="1:10" hidden="1" x14ac:dyDescent="0.25">
      <c r="A107" s="38" t="s">
        <v>183</v>
      </c>
      <c r="B107" s="39" t="s">
        <v>184</v>
      </c>
      <c r="C107" s="39">
        <v>1</v>
      </c>
      <c r="D107" s="39">
        <v>275</v>
      </c>
      <c r="E107" s="39">
        <v>70</v>
      </c>
      <c r="F107" s="39">
        <v>36</v>
      </c>
      <c r="G107" s="39">
        <v>75</v>
      </c>
      <c r="H107" s="17">
        <f t="shared" si="1"/>
        <v>1.8181818181818181</v>
      </c>
      <c r="I107" s="17">
        <f t="shared" si="1"/>
        <v>7.1428571428571432</v>
      </c>
      <c r="J107" s="17">
        <f t="shared" si="1"/>
        <v>13.888888888888889</v>
      </c>
    </row>
    <row r="108" spans="1:10" hidden="1" x14ac:dyDescent="0.25">
      <c r="A108" s="38" t="s">
        <v>185</v>
      </c>
      <c r="B108" s="39" t="s">
        <v>186</v>
      </c>
      <c r="C108" s="39">
        <v>1</v>
      </c>
      <c r="D108" s="39">
        <v>275</v>
      </c>
      <c r="E108" s="39">
        <v>70</v>
      </c>
      <c r="F108" s="39">
        <v>36</v>
      </c>
      <c r="G108" s="39">
        <v>76</v>
      </c>
      <c r="H108" s="17">
        <f t="shared" si="1"/>
        <v>1.8181818181818181</v>
      </c>
      <c r="I108" s="17">
        <f t="shared" si="1"/>
        <v>7.1428571428571432</v>
      </c>
      <c r="J108" s="17">
        <f t="shared" si="1"/>
        <v>13.888888888888889</v>
      </c>
    </row>
    <row r="109" spans="1:10" hidden="1" x14ac:dyDescent="0.25">
      <c r="A109" s="43" t="s">
        <v>183</v>
      </c>
      <c r="B109" s="44" t="s">
        <v>184</v>
      </c>
      <c r="C109" s="44">
        <v>2</v>
      </c>
      <c r="D109" s="44">
        <v>275</v>
      </c>
      <c r="E109" s="44">
        <v>70</v>
      </c>
      <c r="F109" s="44">
        <v>36</v>
      </c>
      <c r="G109" s="44">
        <v>77</v>
      </c>
      <c r="H109" s="17">
        <f t="shared" si="1"/>
        <v>1.8181818181818181</v>
      </c>
      <c r="I109" s="17">
        <f t="shared" si="1"/>
        <v>7.1428571428571432</v>
      </c>
      <c r="J109" s="17">
        <f t="shared" si="1"/>
        <v>13.888888888888889</v>
      </c>
    </row>
    <row r="110" spans="1:10" hidden="1" x14ac:dyDescent="0.25">
      <c r="A110" s="43" t="s">
        <v>185</v>
      </c>
      <c r="B110" s="44" t="s">
        <v>186</v>
      </c>
      <c r="C110" s="44">
        <v>2</v>
      </c>
      <c r="D110" s="44">
        <v>275</v>
      </c>
      <c r="E110" s="44">
        <v>70</v>
      </c>
      <c r="F110" s="44">
        <v>36</v>
      </c>
      <c r="G110" s="44">
        <v>78</v>
      </c>
      <c r="H110" s="17">
        <f t="shared" si="1"/>
        <v>1.8181818181818181</v>
      </c>
      <c r="I110" s="17">
        <f t="shared" si="1"/>
        <v>7.1428571428571432</v>
      </c>
      <c r="J110" s="17">
        <f t="shared" si="1"/>
        <v>13.888888888888889</v>
      </c>
    </row>
    <row r="111" spans="1:10" hidden="1" x14ac:dyDescent="0.25">
      <c r="A111" s="38" t="s">
        <v>187</v>
      </c>
      <c r="B111" s="39" t="s">
        <v>188</v>
      </c>
      <c r="C111" s="39">
        <v>4</v>
      </c>
      <c r="D111" s="39">
        <v>265</v>
      </c>
      <c r="E111" s="39">
        <v>60</v>
      </c>
      <c r="F111" s="39">
        <v>50</v>
      </c>
      <c r="G111" s="39">
        <v>79</v>
      </c>
      <c r="H111" s="17">
        <f t="shared" si="1"/>
        <v>1.8867924528301887</v>
      </c>
      <c r="I111" s="17">
        <f t="shared" si="1"/>
        <v>8.3333333333333339</v>
      </c>
      <c r="J111" s="17">
        <f t="shared" si="1"/>
        <v>10</v>
      </c>
    </row>
    <row r="112" spans="1:10" hidden="1" x14ac:dyDescent="0.25">
      <c r="A112" s="43" t="s">
        <v>189</v>
      </c>
      <c r="B112" s="44" t="s">
        <v>190</v>
      </c>
      <c r="C112" s="44">
        <v>1</v>
      </c>
      <c r="D112" s="44">
        <v>255</v>
      </c>
      <c r="E112" s="44">
        <v>70</v>
      </c>
      <c r="F112" s="44">
        <v>36</v>
      </c>
      <c r="G112" s="44">
        <v>81</v>
      </c>
      <c r="H112" s="17">
        <f t="shared" si="1"/>
        <v>1.9607843137254901</v>
      </c>
      <c r="I112" s="17">
        <f t="shared" si="1"/>
        <v>7.1428571428571432</v>
      </c>
      <c r="J112" s="17">
        <f t="shared" si="1"/>
        <v>13.888888888888889</v>
      </c>
    </row>
    <row r="113" spans="1:10" hidden="1" x14ac:dyDescent="0.25">
      <c r="A113" s="43" t="s">
        <v>191</v>
      </c>
      <c r="B113" s="44" t="s">
        <v>192</v>
      </c>
      <c r="C113" s="44">
        <v>1</v>
      </c>
      <c r="D113" s="44">
        <v>255</v>
      </c>
      <c r="E113" s="44">
        <v>70</v>
      </c>
      <c r="F113" s="44">
        <v>36</v>
      </c>
      <c r="G113" s="44">
        <v>82</v>
      </c>
      <c r="H113" s="17">
        <f t="shared" si="1"/>
        <v>1.9607843137254901</v>
      </c>
      <c r="I113" s="17">
        <f t="shared" si="1"/>
        <v>7.1428571428571432</v>
      </c>
      <c r="J113" s="17">
        <f t="shared" si="1"/>
        <v>13.888888888888889</v>
      </c>
    </row>
    <row r="114" spans="1:10" hidden="1" x14ac:dyDescent="0.25">
      <c r="A114" s="43" t="s">
        <v>64</v>
      </c>
      <c r="B114" s="44" t="s">
        <v>65</v>
      </c>
      <c r="C114" s="44">
        <v>4</v>
      </c>
      <c r="D114" s="44">
        <v>143</v>
      </c>
      <c r="E114" s="44">
        <v>60</v>
      </c>
      <c r="F114" s="44">
        <v>60</v>
      </c>
      <c r="G114" s="44">
        <v>92</v>
      </c>
      <c r="H114" s="17">
        <f t="shared" si="1"/>
        <v>3.4965034965034967</v>
      </c>
      <c r="I114" s="17">
        <f t="shared" si="1"/>
        <v>8.3333333333333339</v>
      </c>
      <c r="J114" s="17">
        <f t="shared" si="1"/>
        <v>8.3333333333333339</v>
      </c>
    </row>
    <row r="115" spans="1:10" hidden="1" x14ac:dyDescent="0.25">
      <c r="A115" s="43" t="s">
        <v>78</v>
      </c>
      <c r="B115" s="44" t="s">
        <v>79</v>
      </c>
      <c r="C115" s="44">
        <v>15</v>
      </c>
      <c r="D115" s="44">
        <v>126</v>
      </c>
      <c r="E115" s="44">
        <v>110</v>
      </c>
      <c r="F115" s="44">
        <v>100</v>
      </c>
      <c r="G115" s="44">
        <v>101</v>
      </c>
      <c r="H115" s="17">
        <f t="shared" si="1"/>
        <v>3.9682539682539684</v>
      </c>
      <c r="I115" s="17">
        <f t="shared" si="1"/>
        <v>4.5454545454545459</v>
      </c>
      <c r="J115" s="17">
        <f t="shared" si="1"/>
        <v>5</v>
      </c>
    </row>
    <row r="116" spans="1:10" hidden="1" x14ac:dyDescent="0.25">
      <c r="A116" s="43" t="s">
        <v>76</v>
      </c>
      <c r="B116" s="44" t="s">
        <v>77</v>
      </c>
      <c r="C116" s="44">
        <v>15</v>
      </c>
      <c r="D116" s="44">
        <v>126</v>
      </c>
      <c r="E116" s="44">
        <v>110</v>
      </c>
      <c r="F116" s="44">
        <v>100</v>
      </c>
      <c r="G116" s="44">
        <v>102</v>
      </c>
      <c r="H116" s="17">
        <f t="shared" si="1"/>
        <v>3.9682539682539684</v>
      </c>
      <c r="I116" s="17">
        <f t="shared" si="1"/>
        <v>4.5454545454545459</v>
      </c>
      <c r="J116" s="17">
        <f t="shared" si="1"/>
        <v>5</v>
      </c>
    </row>
    <row r="117" spans="1:10" hidden="1" x14ac:dyDescent="0.25">
      <c r="A117" s="43" t="s">
        <v>78</v>
      </c>
      <c r="B117" s="44" t="s">
        <v>79</v>
      </c>
      <c r="C117" s="44">
        <v>15</v>
      </c>
      <c r="D117" s="44">
        <v>126</v>
      </c>
      <c r="E117" s="44">
        <v>110</v>
      </c>
      <c r="F117" s="44">
        <v>100</v>
      </c>
      <c r="G117" s="44">
        <v>103</v>
      </c>
      <c r="H117" s="17">
        <f t="shared" si="1"/>
        <v>3.9682539682539684</v>
      </c>
      <c r="I117" s="17">
        <f t="shared" si="1"/>
        <v>4.5454545454545459</v>
      </c>
      <c r="J117" s="17">
        <f t="shared" si="1"/>
        <v>5</v>
      </c>
    </row>
    <row r="118" spans="1:10" hidden="1" x14ac:dyDescent="0.25">
      <c r="A118" s="43" t="s">
        <v>82</v>
      </c>
      <c r="B118" s="44" t="s">
        <v>83</v>
      </c>
      <c r="C118" s="44">
        <v>8</v>
      </c>
      <c r="D118" s="44">
        <v>116</v>
      </c>
      <c r="E118" s="44">
        <v>110.32299999999999</v>
      </c>
      <c r="F118" s="44">
        <v>75</v>
      </c>
      <c r="G118" s="44">
        <v>106</v>
      </c>
      <c r="H118" s="17">
        <f t="shared" si="1"/>
        <v>4.3103448275862073</v>
      </c>
      <c r="I118" s="17">
        <f t="shared" si="1"/>
        <v>4.5321465152325446</v>
      </c>
      <c r="J118" s="17">
        <f t="shared" si="1"/>
        <v>6.666666666666667</v>
      </c>
    </row>
    <row r="119" spans="1:10" hidden="1" x14ac:dyDescent="0.25">
      <c r="A119" s="43" t="s">
        <v>80</v>
      </c>
      <c r="B119" s="44" t="s">
        <v>81</v>
      </c>
      <c r="C119" s="44">
        <v>8</v>
      </c>
      <c r="D119" s="44">
        <v>116</v>
      </c>
      <c r="E119" s="44">
        <v>110.32299999999999</v>
      </c>
      <c r="F119" s="44">
        <v>75</v>
      </c>
      <c r="G119" s="44">
        <v>107</v>
      </c>
      <c r="H119" s="17">
        <f t="shared" si="1"/>
        <v>4.3103448275862073</v>
      </c>
      <c r="I119" s="17">
        <f t="shared" si="1"/>
        <v>4.5321465152325446</v>
      </c>
      <c r="J119" s="17">
        <f t="shared" si="1"/>
        <v>6.666666666666667</v>
      </c>
    </row>
    <row r="120" spans="1:10" hidden="1" x14ac:dyDescent="0.25">
      <c r="A120" s="43" t="s">
        <v>84</v>
      </c>
      <c r="B120" s="44" t="s">
        <v>85</v>
      </c>
      <c r="C120" s="44">
        <v>16</v>
      </c>
      <c r="D120" s="44">
        <v>100</v>
      </c>
      <c r="E120" s="44">
        <v>100</v>
      </c>
      <c r="F120" s="44">
        <v>54.4</v>
      </c>
      <c r="G120" s="44">
        <v>110</v>
      </c>
      <c r="H120" s="17">
        <f t="shared" si="1"/>
        <v>5</v>
      </c>
      <c r="I120" s="17">
        <f t="shared" si="1"/>
        <v>5</v>
      </c>
      <c r="J120" s="17">
        <f t="shared" si="1"/>
        <v>9.1911764705882355</v>
      </c>
    </row>
    <row r="121" spans="1:10" hidden="1" x14ac:dyDescent="0.25">
      <c r="A121" s="43" t="s">
        <v>84</v>
      </c>
      <c r="B121" s="44" t="s">
        <v>85</v>
      </c>
      <c r="C121" s="44">
        <v>16</v>
      </c>
      <c r="D121" s="44">
        <v>100</v>
      </c>
      <c r="E121" s="44">
        <v>100</v>
      </c>
      <c r="F121" s="44">
        <v>54.4</v>
      </c>
      <c r="G121" s="44">
        <v>111</v>
      </c>
      <c r="H121" s="17">
        <f t="shared" si="1"/>
        <v>5</v>
      </c>
      <c r="I121" s="17">
        <f t="shared" si="1"/>
        <v>5</v>
      </c>
      <c r="J121" s="17">
        <f t="shared" si="1"/>
        <v>9.1911764705882355</v>
      </c>
    </row>
    <row r="122" spans="1:10" hidden="1" x14ac:dyDescent="0.25">
      <c r="A122" s="43" t="s">
        <v>84</v>
      </c>
      <c r="B122" s="44" t="s">
        <v>85</v>
      </c>
      <c r="C122" s="44">
        <v>16</v>
      </c>
      <c r="D122" s="44">
        <v>100</v>
      </c>
      <c r="E122" s="44">
        <v>100</v>
      </c>
      <c r="F122" s="44">
        <v>54.4</v>
      </c>
      <c r="G122" s="44">
        <v>112</v>
      </c>
      <c r="H122" s="17">
        <f t="shared" si="1"/>
        <v>5</v>
      </c>
      <c r="I122" s="17">
        <f t="shared" si="1"/>
        <v>5</v>
      </c>
      <c r="J122" s="17">
        <f t="shared" si="1"/>
        <v>9.1911764705882355</v>
      </c>
    </row>
    <row r="123" spans="1:10" hidden="1" x14ac:dyDescent="0.25">
      <c r="A123" s="43" t="s">
        <v>84</v>
      </c>
      <c r="B123" s="44" t="s">
        <v>85</v>
      </c>
      <c r="C123" s="44">
        <v>16</v>
      </c>
      <c r="D123" s="44">
        <v>100</v>
      </c>
      <c r="E123" s="44">
        <v>100</v>
      </c>
      <c r="F123" s="44">
        <v>54.4</v>
      </c>
      <c r="G123" s="44">
        <v>113</v>
      </c>
      <c r="H123" s="17">
        <f t="shared" si="1"/>
        <v>5</v>
      </c>
      <c r="I123" s="17">
        <f t="shared" si="1"/>
        <v>5</v>
      </c>
      <c r="J123" s="17">
        <f t="shared" si="1"/>
        <v>9.1911764705882355</v>
      </c>
    </row>
    <row r="124" spans="1:10" hidden="1" x14ac:dyDescent="0.25">
      <c r="A124" s="43" t="s">
        <v>84</v>
      </c>
      <c r="B124" s="44" t="s">
        <v>85</v>
      </c>
      <c r="C124" s="44">
        <v>5</v>
      </c>
      <c r="D124" s="44">
        <v>100</v>
      </c>
      <c r="E124" s="44">
        <v>100</v>
      </c>
      <c r="F124" s="44">
        <v>54.4</v>
      </c>
      <c r="G124" s="44">
        <v>114</v>
      </c>
      <c r="H124" s="17">
        <f t="shared" si="1"/>
        <v>5</v>
      </c>
      <c r="I124" s="17">
        <f t="shared" si="1"/>
        <v>5</v>
      </c>
      <c r="J124" s="17">
        <f t="shared" si="1"/>
        <v>9.1911764705882355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5"/>
  <sheetViews>
    <sheetView tabSelected="1" topLeftCell="A34" zoomScale="115" zoomScaleNormal="115" workbookViewId="0">
      <selection activeCell="M8" sqref="M8"/>
    </sheetView>
  </sheetViews>
  <sheetFormatPr defaultRowHeight="13.8" x14ac:dyDescent="0.25"/>
  <cols>
    <col min="1" max="1" width="9.5546875" style="17" bestFit="1" customWidth="1"/>
    <col min="2" max="2" width="43.21875" style="17" bestFit="1" customWidth="1"/>
    <col min="3" max="3" width="7.21875" style="17" customWidth="1"/>
    <col min="4" max="4" width="9.33203125" style="17" hidden="1" customWidth="1"/>
    <col min="5" max="5" width="20.109375" style="17" hidden="1" customWidth="1"/>
    <col min="6" max="6" width="17.77734375" style="17" hidden="1" customWidth="1"/>
    <col min="7" max="7" width="9.109375" style="17" hidden="1" customWidth="1"/>
    <col min="8" max="8" width="10.5546875" style="17" customWidth="1"/>
    <col min="9" max="10" width="9.5546875" style="17" customWidth="1"/>
    <col min="11" max="11" width="8.88671875" style="17" customWidth="1"/>
    <col min="12" max="19" width="8.88671875" style="17"/>
    <col min="20" max="21" width="16.109375" style="17" customWidth="1"/>
    <col min="22" max="22" width="16.33203125" style="17" customWidth="1"/>
    <col min="23" max="16384" width="8.88671875" style="17"/>
  </cols>
  <sheetData>
    <row r="1" spans="1:11" x14ac:dyDescent="0.25">
      <c r="A1" s="20" t="s">
        <v>193</v>
      </c>
      <c r="B1" s="21" t="s">
        <v>421</v>
      </c>
      <c r="C1" s="3" t="s">
        <v>194</v>
      </c>
      <c r="D1" s="3" t="s">
        <v>195</v>
      </c>
      <c r="E1" s="1" t="s">
        <v>196</v>
      </c>
      <c r="F1" s="2" t="s">
        <v>197</v>
      </c>
      <c r="G1" s="2" t="s">
        <v>198</v>
      </c>
      <c r="H1" s="18" t="s">
        <v>199</v>
      </c>
      <c r="I1" s="19"/>
      <c r="J1" s="19"/>
      <c r="K1" s="22" t="s">
        <v>419</v>
      </c>
    </row>
    <row r="2" spans="1:11" x14ac:dyDescent="0.25">
      <c r="A2" s="23" t="s">
        <v>200</v>
      </c>
      <c r="B2" s="4" t="s">
        <v>201</v>
      </c>
      <c r="C2" s="4">
        <v>1</v>
      </c>
      <c r="D2" s="4"/>
      <c r="E2" s="4" t="s">
        <v>202</v>
      </c>
      <c r="F2" s="4" t="s">
        <v>203</v>
      </c>
      <c r="G2" s="4" t="s">
        <v>204</v>
      </c>
      <c r="H2" s="4">
        <v>925</v>
      </c>
      <c r="I2" s="5">
        <v>132.5</v>
      </c>
      <c r="J2" s="5">
        <v>83</v>
      </c>
      <c r="K2" s="5">
        <v>1</v>
      </c>
    </row>
    <row r="3" spans="1:11" x14ac:dyDescent="0.25">
      <c r="A3" s="23" t="s">
        <v>205</v>
      </c>
      <c r="B3" s="4" t="s">
        <v>206</v>
      </c>
      <c r="C3" s="4">
        <v>1</v>
      </c>
      <c r="D3" s="4"/>
      <c r="E3" s="4" t="s">
        <v>207</v>
      </c>
      <c r="F3" s="4" t="s">
        <v>208</v>
      </c>
      <c r="G3" s="4" t="s">
        <v>204</v>
      </c>
      <c r="H3" s="4">
        <v>909.5</v>
      </c>
      <c r="I3" s="5">
        <v>740.2</v>
      </c>
      <c r="J3" s="5">
        <v>365.02699999999999</v>
      </c>
      <c r="K3" s="5">
        <v>2</v>
      </c>
    </row>
    <row r="4" spans="1:11" x14ac:dyDescent="0.25">
      <c r="A4" s="23" t="s">
        <v>209</v>
      </c>
      <c r="B4" s="4" t="s">
        <v>210</v>
      </c>
      <c r="C4" s="4">
        <v>1</v>
      </c>
      <c r="D4" s="4" t="s">
        <v>211</v>
      </c>
      <c r="E4" s="4" t="s">
        <v>202</v>
      </c>
      <c r="F4" s="4" t="s">
        <v>203</v>
      </c>
      <c r="G4" s="4" t="s">
        <v>204</v>
      </c>
      <c r="H4" s="4">
        <v>890</v>
      </c>
      <c r="I4" s="5">
        <v>344</v>
      </c>
      <c r="J4" s="5">
        <v>344</v>
      </c>
      <c r="K4" s="5">
        <v>3</v>
      </c>
    </row>
    <row r="5" spans="1:11" x14ac:dyDescent="0.25">
      <c r="A5" s="23" t="s">
        <v>212</v>
      </c>
      <c r="B5" s="4" t="s">
        <v>213</v>
      </c>
      <c r="C5" s="4">
        <v>1</v>
      </c>
      <c r="D5" s="4" t="s">
        <v>214</v>
      </c>
      <c r="E5" s="4" t="s">
        <v>215</v>
      </c>
      <c r="F5" s="4" t="s">
        <v>216</v>
      </c>
      <c r="G5" s="4" t="s">
        <v>204</v>
      </c>
      <c r="H5" s="4">
        <v>880</v>
      </c>
      <c r="I5" s="5">
        <v>200</v>
      </c>
      <c r="J5" s="5">
        <v>10</v>
      </c>
      <c r="K5" s="5">
        <v>4</v>
      </c>
    </row>
    <row r="6" spans="1:11" x14ac:dyDescent="0.25">
      <c r="A6" s="23" t="s">
        <v>217</v>
      </c>
      <c r="B6" s="4" t="s">
        <v>218</v>
      </c>
      <c r="C6" s="4">
        <v>1</v>
      </c>
      <c r="D6" s="4" t="s">
        <v>219</v>
      </c>
      <c r="E6" s="4" t="s">
        <v>202</v>
      </c>
      <c r="F6" s="4" t="s">
        <v>203</v>
      </c>
      <c r="G6" s="4" t="s">
        <v>204</v>
      </c>
      <c r="H6" s="4">
        <v>790</v>
      </c>
      <c r="I6" s="5">
        <v>219</v>
      </c>
      <c r="J6" s="5">
        <v>219</v>
      </c>
      <c r="K6" s="5">
        <v>5</v>
      </c>
    </row>
    <row r="7" spans="1:11" x14ac:dyDescent="0.25">
      <c r="A7" s="23" t="s">
        <v>220</v>
      </c>
      <c r="B7" s="4" t="s">
        <v>221</v>
      </c>
      <c r="C7" s="4">
        <v>3</v>
      </c>
      <c r="D7" s="4" t="s">
        <v>222</v>
      </c>
      <c r="E7" s="4" t="s">
        <v>223</v>
      </c>
      <c r="F7" s="4" t="s">
        <v>224</v>
      </c>
      <c r="G7" s="4" t="s">
        <v>204</v>
      </c>
      <c r="H7" s="4">
        <v>750</v>
      </c>
      <c r="I7" s="5">
        <v>350</v>
      </c>
      <c r="J7" s="5">
        <v>10</v>
      </c>
      <c r="K7" s="5">
        <v>6</v>
      </c>
    </row>
    <row r="8" spans="1:11" x14ac:dyDescent="0.25">
      <c r="A8" s="23" t="s">
        <v>220</v>
      </c>
      <c r="B8" s="4" t="s">
        <v>221</v>
      </c>
      <c r="C8" s="4">
        <v>3</v>
      </c>
      <c r="D8" s="4" t="s">
        <v>222</v>
      </c>
      <c r="E8" s="4" t="s">
        <v>223</v>
      </c>
      <c r="F8" s="4" t="s">
        <v>224</v>
      </c>
      <c r="G8" s="4" t="s">
        <v>204</v>
      </c>
      <c r="H8" s="4">
        <v>750</v>
      </c>
      <c r="I8" s="5">
        <v>350</v>
      </c>
      <c r="J8" s="5">
        <v>10</v>
      </c>
      <c r="K8" s="5">
        <v>7</v>
      </c>
    </row>
    <row r="9" spans="1:11" x14ac:dyDescent="0.25">
      <c r="A9" s="23" t="s">
        <v>220</v>
      </c>
      <c r="B9" s="4" t="s">
        <v>221</v>
      </c>
      <c r="C9" s="4">
        <v>3</v>
      </c>
      <c r="D9" s="4" t="s">
        <v>222</v>
      </c>
      <c r="E9" s="4" t="s">
        <v>223</v>
      </c>
      <c r="F9" s="4" t="s">
        <v>224</v>
      </c>
      <c r="G9" s="4" t="s">
        <v>204</v>
      </c>
      <c r="H9" s="4">
        <v>750</v>
      </c>
      <c r="I9" s="5">
        <v>350</v>
      </c>
      <c r="J9" s="5">
        <v>10</v>
      </c>
      <c r="K9" s="5">
        <v>8</v>
      </c>
    </row>
    <row r="10" spans="1:11" x14ac:dyDescent="0.25">
      <c r="A10" s="23" t="s">
        <v>225</v>
      </c>
      <c r="B10" s="4" t="s">
        <v>226</v>
      </c>
      <c r="C10" s="4">
        <v>1</v>
      </c>
      <c r="D10" s="4" t="s">
        <v>222</v>
      </c>
      <c r="E10" s="4" t="s">
        <v>227</v>
      </c>
      <c r="F10" s="4" t="s">
        <v>228</v>
      </c>
      <c r="G10" s="4" t="s">
        <v>204</v>
      </c>
      <c r="H10" s="4">
        <v>746.23400000000004</v>
      </c>
      <c r="I10" s="5">
        <v>433.048</v>
      </c>
      <c r="J10" s="5">
        <v>280.82900000000001</v>
      </c>
      <c r="K10" s="5">
        <v>9</v>
      </c>
    </row>
    <row r="11" spans="1:11" x14ac:dyDescent="0.25">
      <c r="A11" s="23" t="s">
        <v>229</v>
      </c>
      <c r="B11" s="4" t="s">
        <v>230</v>
      </c>
      <c r="C11" s="4">
        <v>1</v>
      </c>
      <c r="D11" s="4"/>
      <c r="E11" s="4" t="s">
        <v>207</v>
      </c>
      <c r="F11" s="4" t="s">
        <v>208</v>
      </c>
      <c r="G11" s="4" t="s">
        <v>204</v>
      </c>
      <c r="H11" s="4">
        <v>740.26300000000003</v>
      </c>
      <c r="I11" s="5">
        <v>606.13699999999994</v>
      </c>
      <c r="J11" s="5">
        <v>364.755</v>
      </c>
      <c r="K11" s="5">
        <v>10</v>
      </c>
    </row>
    <row r="12" spans="1:11" x14ac:dyDescent="0.25">
      <c r="A12" s="23" t="s">
        <v>231</v>
      </c>
      <c r="B12" s="4" t="s">
        <v>232</v>
      </c>
      <c r="C12" s="4">
        <v>1</v>
      </c>
      <c r="D12" s="4" t="s">
        <v>233</v>
      </c>
      <c r="E12" s="4" t="s">
        <v>207</v>
      </c>
      <c r="F12" s="4" t="s">
        <v>208</v>
      </c>
      <c r="G12" s="4" t="s">
        <v>204</v>
      </c>
      <c r="H12" s="4">
        <v>727.38199999999995</v>
      </c>
      <c r="I12" s="5">
        <v>480</v>
      </c>
      <c r="J12" s="5">
        <v>259</v>
      </c>
      <c r="K12" s="5">
        <v>11</v>
      </c>
    </row>
    <row r="13" spans="1:11" x14ac:dyDescent="0.25">
      <c r="A13" s="23" t="s">
        <v>234</v>
      </c>
      <c r="B13" s="4" t="s">
        <v>235</v>
      </c>
      <c r="C13" s="4">
        <v>3</v>
      </c>
      <c r="D13" s="4"/>
      <c r="E13" s="4" t="s">
        <v>223</v>
      </c>
      <c r="F13" s="4" t="s">
        <v>224</v>
      </c>
      <c r="G13" s="4" t="s">
        <v>204</v>
      </c>
      <c r="H13" s="4">
        <v>715</v>
      </c>
      <c r="I13" s="5">
        <v>134</v>
      </c>
      <c r="J13" s="5">
        <v>83</v>
      </c>
      <c r="K13" s="5">
        <v>12</v>
      </c>
    </row>
    <row r="14" spans="1:11" x14ac:dyDescent="0.25">
      <c r="A14" s="23" t="s">
        <v>236</v>
      </c>
      <c r="B14" s="4" t="s">
        <v>237</v>
      </c>
      <c r="C14" s="4">
        <v>2</v>
      </c>
      <c r="D14" s="4" t="s">
        <v>204</v>
      </c>
      <c r="E14" s="4" t="s">
        <v>238</v>
      </c>
      <c r="F14" s="4" t="s">
        <v>239</v>
      </c>
      <c r="G14" s="4" t="s">
        <v>204</v>
      </c>
      <c r="H14" s="4">
        <v>706</v>
      </c>
      <c r="I14" s="5">
        <v>430</v>
      </c>
      <c r="J14" s="5">
        <v>392</v>
      </c>
      <c r="K14" s="5">
        <v>13</v>
      </c>
    </row>
    <row r="15" spans="1:11" x14ac:dyDescent="0.25">
      <c r="A15" s="23" t="s">
        <v>240</v>
      </c>
      <c r="B15" s="4" t="s">
        <v>241</v>
      </c>
      <c r="C15" s="4">
        <v>2</v>
      </c>
      <c r="D15" s="4"/>
      <c r="E15" s="4" t="s">
        <v>202</v>
      </c>
      <c r="F15" s="4" t="s">
        <v>203</v>
      </c>
      <c r="G15" s="4" t="s">
        <v>204</v>
      </c>
      <c r="H15" s="4">
        <v>667.428</v>
      </c>
      <c r="I15" s="5">
        <v>132.5</v>
      </c>
      <c r="J15" s="5">
        <v>83</v>
      </c>
      <c r="K15" s="5">
        <v>17</v>
      </c>
    </row>
    <row r="16" spans="1:11" x14ac:dyDescent="0.25">
      <c r="A16" s="23" t="s">
        <v>242</v>
      </c>
      <c r="B16" s="4" t="s">
        <v>243</v>
      </c>
      <c r="C16" s="4">
        <v>2</v>
      </c>
      <c r="D16" s="4" t="s">
        <v>222</v>
      </c>
      <c r="E16" s="4" t="s">
        <v>238</v>
      </c>
      <c r="F16" s="4" t="s">
        <v>239</v>
      </c>
      <c r="G16" s="4" t="s">
        <v>204</v>
      </c>
      <c r="H16" s="4">
        <v>650</v>
      </c>
      <c r="I16" s="5">
        <v>463.21100000000001</v>
      </c>
      <c r="J16" s="5">
        <v>10</v>
      </c>
      <c r="K16" s="5">
        <v>20</v>
      </c>
    </row>
    <row r="17" spans="1:20" x14ac:dyDescent="0.25">
      <c r="A17" s="23" t="s">
        <v>244</v>
      </c>
      <c r="B17" s="4" t="s">
        <v>245</v>
      </c>
      <c r="C17" s="4">
        <v>2</v>
      </c>
      <c r="D17" s="4"/>
      <c r="E17" s="4" t="s">
        <v>227</v>
      </c>
      <c r="F17" s="4" t="s">
        <v>246</v>
      </c>
      <c r="G17" s="4" t="s">
        <v>204</v>
      </c>
      <c r="H17" s="4">
        <v>612</v>
      </c>
      <c r="I17" s="5">
        <v>56.923000000000002</v>
      </c>
      <c r="J17" s="5">
        <v>56.923000000000002</v>
      </c>
      <c r="K17" s="5">
        <v>21</v>
      </c>
    </row>
    <row r="18" spans="1:20" x14ac:dyDescent="0.25">
      <c r="A18" s="23" t="s">
        <v>247</v>
      </c>
      <c r="B18" s="4" t="s">
        <v>248</v>
      </c>
      <c r="C18" s="4">
        <v>2</v>
      </c>
      <c r="D18" s="4" t="s">
        <v>219</v>
      </c>
      <c r="E18" s="4" t="s">
        <v>215</v>
      </c>
      <c r="F18" s="4" t="s">
        <v>216</v>
      </c>
      <c r="G18" s="4" t="s">
        <v>204</v>
      </c>
      <c r="H18" s="4">
        <v>540.00199999999995</v>
      </c>
      <c r="I18" s="5">
        <v>25.132999999999999</v>
      </c>
      <c r="J18" s="5">
        <v>21.765999999999998</v>
      </c>
      <c r="K18" s="5">
        <v>22</v>
      </c>
    </row>
    <row r="19" spans="1:20" x14ac:dyDescent="0.25">
      <c r="A19" s="23" t="s">
        <v>247</v>
      </c>
      <c r="B19" s="4" t="s">
        <v>248</v>
      </c>
      <c r="C19" s="4">
        <v>2</v>
      </c>
      <c r="D19" s="4" t="s">
        <v>219</v>
      </c>
      <c r="E19" s="4" t="s">
        <v>215</v>
      </c>
      <c r="F19" s="4" t="s">
        <v>216</v>
      </c>
      <c r="G19" s="4" t="s">
        <v>204</v>
      </c>
      <c r="H19" s="4">
        <v>540.00199999999995</v>
      </c>
      <c r="I19" s="5">
        <v>25.132999999999999</v>
      </c>
      <c r="J19" s="5">
        <v>21.765999999999998</v>
      </c>
      <c r="K19" s="5">
        <v>23</v>
      </c>
    </row>
    <row r="20" spans="1:20" x14ac:dyDescent="0.25">
      <c r="A20" s="23" t="s">
        <v>249</v>
      </c>
      <c r="B20" s="4" t="s">
        <v>250</v>
      </c>
      <c r="C20" s="4">
        <v>1</v>
      </c>
      <c r="D20" s="4" t="s">
        <v>222</v>
      </c>
      <c r="E20" s="4" t="s">
        <v>202</v>
      </c>
      <c r="F20" s="4" t="s">
        <v>203</v>
      </c>
      <c r="G20" s="4" t="s">
        <v>204</v>
      </c>
      <c r="H20" s="4">
        <v>540</v>
      </c>
      <c r="I20" s="5">
        <v>130</v>
      </c>
      <c r="J20" s="5">
        <v>6</v>
      </c>
      <c r="K20" s="5">
        <v>24</v>
      </c>
      <c r="S20" s="17" t="s">
        <v>251</v>
      </c>
      <c r="T20" s="17" t="s">
        <v>252</v>
      </c>
    </row>
    <row r="21" spans="1:20" x14ac:dyDescent="0.25">
      <c r="A21" s="24" t="s">
        <v>253</v>
      </c>
      <c r="B21" s="6" t="s">
        <v>254</v>
      </c>
      <c r="C21" s="6">
        <v>1</v>
      </c>
      <c r="D21" s="6" t="s">
        <v>255</v>
      </c>
      <c r="E21" s="6" t="s">
        <v>202</v>
      </c>
      <c r="F21" s="6" t="s">
        <v>203</v>
      </c>
      <c r="G21" s="6" t="s">
        <v>256</v>
      </c>
      <c r="H21" s="6">
        <v>500</v>
      </c>
      <c r="I21" s="7">
        <v>120</v>
      </c>
      <c r="J21" s="7">
        <v>20</v>
      </c>
      <c r="K21" s="7">
        <v>25</v>
      </c>
      <c r="L21" s="17">
        <f>500/H21</f>
        <v>1</v>
      </c>
      <c r="M21" s="17">
        <f>500/I21</f>
        <v>4.166666666666667</v>
      </c>
      <c r="N21" s="17">
        <f>500/J21</f>
        <v>25</v>
      </c>
      <c r="P21" s="17">
        <f>1/(_xlfn.FLOOR.MATH(L21))</f>
        <v>1</v>
      </c>
      <c r="Q21" s="17">
        <f>1/(_xlfn.FLOOR.MATH(M21))</f>
        <v>0.25</v>
      </c>
      <c r="R21" s="17">
        <f>1/(_xlfn.FLOOR.MATH(N21))</f>
        <v>0.04</v>
      </c>
      <c r="S21" s="17">
        <f>MAX(P21,Q21,R21,)</f>
        <v>1</v>
      </c>
      <c r="T21" s="17">
        <v>1</v>
      </c>
    </row>
    <row r="22" spans="1:20" x14ac:dyDescent="0.25">
      <c r="A22" s="24" t="s">
        <v>257</v>
      </c>
      <c r="B22" s="6" t="s">
        <v>258</v>
      </c>
      <c r="C22" s="6">
        <v>1</v>
      </c>
      <c r="D22" s="6" t="s">
        <v>259</v>
      </c>
      <c r="E22" s="6" t="s">
        <v>227</v>
      </c>
      <c r="F22" s="6" t="s">
        <v>260</v>
      </c>
      <c r="G22" s="6" t="s">
        <v>256</v>
      </c>
      <c r="H22" s="6">
        <v>465.22899999999998</v>
      </c>
      <c r="I22" s="7">
        <v>199.001</v>
      </c>
      <c r="J22" s="7">
        <v>166.49799999999999</v>
      </c>
      <c r="K22" s="7">
        <v>26</v>
      </c>
      <c r="L22" s="17">
        <f t="shared" ref="L22:N85" si="0">500/H22</f>
        <v>1.0747395368732389</v>
      </c>
      <c r="M22" s="17">
        <f t="shared" si="0"/>
        <v>2.512550188190009</v>
      </c>
      <c r="N22" s="17">
        <f t="shared" si="0"/>
        <v>3.0030390755444514</v>
      </c>
      <c r="P22" s="17">
        <f t="shared" ref="P22:R85" si="1">1/(_xlfn.FLOOR.MATH(L22))</f>
        <v>1</v>
      </c>
      <c r="Q22" s="17">
        <f t="shared" si="1"/>
        <v>0.5</v>
      </c>
      <c r="R22" s="17">
        <f t="shared" si="1"/>
        <v>0.33333333333333331</v>
      </c>
      <c r="S22" s="17">
        <f t="shared" ref="S22:S85" si="2">MAX(P22,Q22,R22,)</f>
        <v>1</v>
      </c>
      <c r="T22" s="17">
        <v>1</v>
      </c>
    </row>
    <row r="23" spans="1:20" x14ac:dyDescent="0.25">
      <c r="A23" s="24" t="s">
        <v>261</v>
      </c>
      <c r="B23" s="6" t="s">
        <v>262</v>
      </c>
      <c r="C23" s="6">
        <v>1</v>
      </c>
      <c r="D23" s="6" t="s">
        <v>259</v>
      </c>
      <c r="E23" s="6" t="s">
        <v>227</v>
      </c>
      <c r="F23" s="6" t="s">
        <v>260</v>
      </c>
      <c r="G23" s="6" t="s">
        <v>256</v>
      </c>
      <c r="H23" s="6">
        <v>464.57100000000003</v>
      </c>
      <c r="I23" s="7">
        <v>166.41399999999999</v>
      </c>
      <c r="J23" s="7">
        <v>161</v>
      </c>
      <c r="K23" s="7">
        <v>27</v>
      </c>
      <c r="L23" s="17">
        <f t="shared" si="0"/>
        <v>1.0762617554690241</v>
      </c>
      <c r="M23" s="17">
        <f t="shared" si="0"/>
        <v>3.0045549052363385</v>
      </c>
      <c r="N23" s="17">
        <f t="shared" si="0"/>
        <v>3.1055900621118013</v>
      </c>
      <c r="P23" s="17">
        <f t="shared" si="1"/>
        <v>1</v>
      </c>
      <c r="Q23" s="17">
        <f t="shared" si="1"/>
        <v>0.33333333333333331</v>
      </c>
      <c r="R23" s="17">
        <f t="shared" si="1"/>
        <v>0.33333333333333331</v>
      </c>
      <c r="S23" s="17">
        <f t="shared" si="2"/>
        <v>1</v>
      </c>
      <c r="T23" s="17">
        <v>1</v>
      </c>
    </row>
    <row r="24" spans="1:20" x14ac:dyDescent="0.25">
      <c r="A24" s="24" t="s">
        <v>263</v>
      </c>
      <c r="B24" s="6" t="s">
        <v>264</v>
      </c>
      <c r="C24" s="6">
        <v>1</v>
      </c>
      <c r="D24" s="6" t="s">
        <v>265</v>
      </c>
      <c r="E24" s="6" t="s">
        <v>215</v>
      </c>
      <c r="F24" s="6" t="s">
        <v>216</v>
      </c>
      <c r="G24" s="6" t="s">
        <v>204</v>
      </c>
      <c r="H24" s="6">
        <v>313.98</v>
      </c>
      <c r="I24" s="7">
        <v>244.505</v>
      </c>
      <c r="J24" s="7">
        <v>62.798999999999999</v>
      </c>
      <c r="K24" s="7">
        <v>28</v>
      </c>
      <c r="L24" s="17">
        <f t="shared" si="0"/>
        <v>1.5924581183514872</v>
      </c>
      <c r="M24" s="17">
        <f t="shared" si="0"/>
        <v>2.0449479560745178</v>
      </c>
      <c r="N24" s="17">
        <f t="shared" si="0"/>
        <v>7.9619102215003421</v>
      </c>
      <c r="P24" s="17">
        <f t="shared" si="1"/>
        <v>1</v>
      </c>
      <c r="Q24" s="17">
        <f t="shared" si="1"/>
        <v>0.5</v>
      </c>
      <c r="R24" s="17">
        <f t="shared" si="1"/>
        <v>0.14285714285714285</v>
      </c>
      <c r="S24" s="17">
        <f t="shared" si="2"/>
        <v>1</v>
      </c>
      <c r="T24" s="17">
        <v>1</v>
      </c>
    </row>
    <row r="25" spans="1:20" x14ac:dyDescent="0.25">
      <c r="A25" s="24" t="s">
        <v>266</v>
      </c>
      <c r="B25" s="6" t="s">
        <v>267</v>
      </c>
      <c r="C25" s="6">
        <v>1</v>
      </c>
      <c r="D25" s="6" t="s">
        <v>265</v>
      </c>
      <c r="E25" s="6" t="s">
        <v>215</v>
      </c>
      <c r="F25" s="6" t="s">
        <v>216</v>
      </c>
      <c r="G25" s="6" t="s">
        <v>204</v>
      </c>
      <c r="H25" s="6">
        <v>309.916</v>
      </c>
      <c r="I25" s="7">
        <v>249.48599999999999</v>
      </c>
      <c r="J25" s="7">
        <v>74.122</v>
      </c>
      <c r="K25" s="7">
        <v>29</v>
      </c>
      <c r="L25" s="17">
        <f t="shared" si="0"/>
        <v>1.6133403890086346</v>
      </c>
      <c r="M25" s="17">
        <f t="shared" si="0"/>
        <v>2.0041204716897942</v>
      </c>
      <c r="N25" s="17">
        <f t="shared" si="0"/>
        <v>6.7456355737837619</v>
      </c>
      <c r="P25" s="17">
        <f t="shared" si="1"/>
        <v>1</v>
      </c>
      <c r="Q25" s="17">
        <f t="shared" si="1"/>
        <v>0.5</v>
      </c>
      <c r="R25" s="17">
        <f t="shared" si="1"/>
        <v>0.16666666666666666</v>
      </c>
      <c r="S25" s="17">
        <f t="shared" si="2"/>
        <v>1</v>
      </c>
      <c r="T25" s="17">
        <v>1</v>
      </c>
    </row>
    <row r="26" spans="1:20" x14ac:dyDescent="0.25">
      <c r="A26" s="24" t="s">
        <v>268</v>
      </c>
      <c r="B26" s="24" t="s">
        <v>269</v>
      </c>
      <c r="C26" s="6">
        <v>15</v>
      </c>
      <c r="D26" s="6" t="s">
        <v>270</v>
      </c>
      <c r="E26" s="6" t="s">
        <v>238</v>
      </c>
      <c r="F26" s="6" t="s">
        <v>239</v>
      </c>
      <c r="G26" s="6" t="s">
        <v>256</v>
      </c>
      <c r="H26" s="6">
        <v>260.07400000000001</v>
      </c>
      <c r="I26" s="7">
        <v>168.071</v>
      </c>
      <c r="J26" s="7">
        <v>139.58500000000001</v>
      </c>
      <c r="K26" s="7">
        <v>31</v>
      </c>
      <c r="L26" s="17">
        <f t="shared" si="0"/>
        <v>1.9225297415351015</v>
      </c>
      <c r="M26" s="17">
        <f t="shared" si="0"/>
        <v>2.9749332127493737</v>
      </c>
      <c r="N26" s="17">
        <f t="shared" si="0"/>
        <v>3.5820467815309667</v>
      </c>
      <c r="P26" s="17">
        <f t="shared" si="1"/>
        <v>1</v>
      </c>
      <c r="Q26" s="17">
        <f t="shared" si="1"/>
        <v>0.5</v>
      </c>
      <c r="R26" s="17">
        <f t="shared" si="1"/>
        <v>0.33333333333333331</v>
      </c>
      <c r="S26" s="17">
        <f t="shared" si="2"/>
        <v>1</v>
      </c>
      <c r="T26" s="17">
        <v>1</v>
      </c>
    </row>
    <row r="27" spans="1:20" x14ac:dyDescent="0.25">
      <c r="A27" s="24" t="s">
        <v>271</v>
      </c>
      <c r="B27" s="6" t="s">
        <v>272</v>
      </c>
      <c r="C27" s="6">
        <v>4</v>
      </c>
      <c r="D27" s="6"/>
      <c r="E27" s="6" t="s">
        <v>227</v>
      </c>
      <c r="F27" s="6" t="s">
        <v>273</v>
      </c>
      <c r="G27" s="6" t="s">
        <v>204</v>
      </c>
      <c r="H27" s="6">
        <v>259.73500000000001</v>
      </c>
      <c r="I27" s="7">
        <v>180.57300000000001</v>
      </c>
      <c r="J27" s="7">
        <v>98.534999999999997</v>
      </c>
      <c r="K27" s="7">
        <v>37</v>
      </c>
      <c r="L27" s="17">
        <f t="shared" si="0"/>
        <v>1.9250389820393863</v>
      </c>
      <c r="M27" s="17">
        <f t="shared" si="0"/>
        <v>2.7689632447818888</v>
      </c>
      <c r="N27" s="17">
        <f t="shared" si="0"/>
        <v>5.0743390673364797</v>
      </c>
      <c r="P27" s="17">
        <f t="shared" si="1"/>
        <v>1</v>
      </c>
      <c r="Q27" s="17">
        <f t="shared" si="1"/>
        <v>0.5</v>
      </c>
      <c r="R27" s="17">
        <f t="shared" si="1"/>
        <v>0.2</v>
      </c>
      <c r="S27" s="17">
        <f t="shared" si="2"/>
        <v>1</v>
      </c>
      <c r="T27" s="17">
        <v>1</v>
      </c>
    </row>
    <row r="28" spans="1:20" x14ac:dyDescent="0.25">
      <c r="A28" s="24" t="s">
        <v>271</v>
      </c>
      <c r="B28" s="6" t="s">
        <v>272</v>
      </c>
      <c r="C28" s="6">
        <v>4</v>
      </c>
      <c r="D28" s="6"/>
      <c r="E28" s="6" t="s">
        <v>227</v>
      </c>
      <c r="F28" s="6" t="s">
        <v>273</v>
      </c>
      <c r="G28" s="6" t="s">
        <v>204</v>
      </c>
      <c r="H28" s="6">
        <v>259.73500000000001</v>
      </c>
      <c r="I28" s="7">
        <v>180.57300000000001</v>
      </c>
      <c r="J28" s="7">
        <v>98.534999999999997</v>
      </c>
      <c r="K28" s="7">
        <v>38</v>
      </c>
      <c r="L28" s="17">
        <f t="shared" si="0"/>
        <v>1.9250389820393863</v>
      </c>
      <c r="M28" s="17">
        <f t="shared" si="0"/>
        <v>2.7689632447818888</v>
      </c>
      <c r="N28" s="17">
        <f t="shared" si="0"/>
        <v>5.0743390673364797</v>
      </c>
      <c r="P28" s="17">
        <f t="shared" si="1"/>
        <v>1</v>
      </c>
      <c r="Q28" s="17">
        <f t="shared" si="1"/>
        <v>0.5</v>
      </c>
      <c r="R28" s="17">
        <f t="shared" si="1"/>
        <v>0.2</v>
      </c>
      <c r="S28" s="17">
        <f t="shared" si="2"/>
        <v>1</v>
      </c>
      <c r="T28" s="17">
        <v>1</v>
      </c>
    </row>
    <row r="29" spans="1:20" x14ac:dyDescent="0.25">
      <c r="A29" s="24" t="s">
        <v>274</v>
      </c>
      <c r="B29" s="6" t="s">
        <v>275</v>
      </c>
      <c r="C29" s="6">
        <v>2</v>
      </c>
      <c r="D29" s="6"/>
      <c r="E29" s="6" t="s">
        <v>227</v>
      </c>
      <c r="F29" s="6" t="s">
        <v>246</v>
      </c>
      <c r="G29" s="6" t="s">
        <v>204</v>
      </c>
      <c r="H29" s="6">
        <v>228</v>
      </c>
      <c r="I29" s="7">
        <v>56.923000000000002</v>
      </c>
      <c r="J29" s="7">
        <v>56.923000000000002</v>
      </c>
      <c r="K29" s="7">
        <v>39</v>
      </c>
      <c r="L29" s="17">
        <f t="shared" si="0"/>
        <v>2.192982456140351</v>
      </c>
      <c r="M29" s="17">
        <f t="shared" si="0"/>
        <v>8.7837956537779096</v>
      </c>
      <c r="N29" s="17">
        <f t="shared" si="0"/>
        <v>8.7837956537779096</v>
      </c>
      <c r="P29" s="17">
        <f t="shared" si="1"/>
        <v>0.5</v>
      </c>
      <c r="Q29" s="17">
        <f t="shared" si="1"/>
        <v>0.125</v>
      </c>
      <c r="R29" s="17">
        <f t="shared" si="1"/>
        <v>0.125</v>
      </c>
      <c r="S29" s="17">
        <f t="shared" si="2"/>
        <v>0.5</v>
      </c>
      <c r="T29" s="17">
        <v>2</v>
      </c>
    </row>
    <row r="30" spans="1:20" x14ac:dyDescent="0.25">
      <c r="A30" s="24" t="s">
        <v>276</v>
      </c>
      <c r="B30" s="6" t="s">
        <v>277</v>
      </c>
      <c r="C30" s="6">
        <v>2</v>
      </c>
      <c r="D30" s="6" t="s">
        <v>204</v>
      </c>
      <c r="E30" s="6" t="s">
        <v>215</v>
      </c>
      <c r="F30" s="6" t="s">
        <v>216</v>
      </c>
      <c r="G30" s="6" t="s">
        <v>204</v>
      </c>
      <c r="H30" s="6">
        <v>225.001</v>
      </c>
      <c r="I30" s="7">
        <v>205.98</v>
      </c>
      <c r="J30" s="7">
        <v>88</v>
      </c>
      <c r="K30" s="7">
        <v>40</v>
      </c>
      <c r="L30" s="17">
        <f t="shared" si="0"/>
        <v>2.2222123457229079</v>
      </c>
      <c r="M30" s="17">
        <f t="shared" si="0"/>
        <v>2.4274201378774638</v>
      </c>
      <c r="N30" s="17">
        <f t="shared" si="0"/>
        <v>5.6818181818181817</v>
      </c>
      <c r="P30" s="17">
        <f t="shared" si="1"/>
        <v>0.5</v>
      </c>
      <c r="Q30" s="17">
        <f t="shared" si="1"/>
        <v>0.5</v>
      </c>
      <c r="R30" s="17">
        <f t="shared" si="1"/>
        <v>0.2</v>
      </c>
      <c r="S30" s="17">
        <f t="shared" si="2"/>
        <v>0.5</v>
      </c>
      <c r="T30" s="17">
        <v>2</v>
      </c>
    </row>
    <row r="31" spans="1:20" x14ac:dyDescent="0.25">
      <c r="A31" s="24" t="s">
        <v>278</v>
      </c>
      <c r="B31" s="6" t="s">
        <v>279</v>
      </c>
      <c r="C31" s="6">
        <v>1</v>
      </c>
      <c r="D31" s="6" t="s">
        <v>280</v>
      </c>
      <c r="E31" s="6" t="s">
        <v>227</v>
      </c>
      <c r="F31" s="6" t="s">
        <v>260</v>
      </c>
      <c r="G31" s="6" t="s">
        <v>256</v>
      </c>
      <c r="H31" s="6">
        <v>225</v>
      </c>
      <c r="I31" s="7">
        <v>160</v>
      </c>
      <c r="J31" s="7">
        <v>100</v>
      </c>
      <c r="K31" s="7">
        <v>41</v>
      </c>
      <c r="L31" s="17">
        <f t="shared" si="0"/>
        <v>2.2222222222222223</v>
      </c>
      <c r="M31" s="17">
        <f t="shared" si="0"/>
        <v>3.125</v>
      </c>
      <c r="N31" s="17">
        <f t="shared" si="0"/>
        <v>5</v>
      </c>
      <c r="P31" s="17">
        <f t="shared" si="1"/>
        <v>0.5</v>
      </c>
      <c r="Q31" s="17">
        <f t="shared" si="1"/>
        <v>0.33333333333333331</v>
      </c>
      <c r="R31" s="17">
        <f t="shared" si="1"/>
        <v>0.2</v>
      </c>
      <c r="S31" s="17">
        <f t="shared" si="2"/>
        <v>0.5</v>
      </c>
      <c r="T31" s="17">
        <v>2</v>
      </c>
    </row>
    <row r="32" spans="1:20" x14ac:dyDescent="0.25">
      <c r="A32" s="24" t="s">
        <v>281</v>
      </c>
      <c r="B32" s="6" t="s">
        <v>282</v>
      </c>
      <c r="C32" s="6">
        <v>2</v>
      </c>
      <c r="D32" s="6"/>
      <c r="E32" s="6" t="s">
        <v>202</v>
      </c>
      <c r="F32" s="6" t="s">
        <v>203</v>
      </c>
      <c r="G32" s="6" t="s">
        <v>204</v>
      </c>
      <c r="H32" s="6">
        <v>205</v>
      </c>
      <c r="I32" s="7">
        <v>115.5</v>
      </c>
      <c r="J32" s="7">
        <v>85</v>
      </c>
      <c r="K32" s="7">
        <v>42</v>
      </c>
      <c r="L32" s="17">
        <f t="shared" si="0"/>
        <v>2.4390243902439024</v>
      </c>
      <c r="M32" s="17">
        <f t="shared" si="0"/>
        <v>4.329004329004329</v>
      </c>
      <c r="N32" s="17">
        <f t="shared" si="0"/>
        <v>5.882352941176471</v>
      </c>
      <c r="P32" s="17">
        <f t="shared" si="1"/>
        <v>0.5</v>
      </c>
      <c r="Q32" s="17">
        <f t="shared" si="1"/>
        <v>0.25</v>
      </c>
      <c r="R32" s="17">
        <f t="shared" si="1"/>
        <v>0.2</v>
      </c>
      <c r="S32" s="17">
        <f t="shared" si="2"/>
        <v>0.5</v>
      </c>
      <c r="T32" s="17">
        <v>2</v>
      </c>
    </row>
    <row r="33" spans="1:20" x14ac:dyDescent="0.25">
      <c r="A33" s="24" t="s">
        <v>283</v>
      </c>
      <c r="B33" s="6" t="s">
        <v>284</v>
      </c>
      <c r="C33" s="6">
        <v>2</v>
      </c>
      <c r="D33" s="6" t="s">
        <v>285</v>
      </c>
      <c r="E33" s="6" t="s">
        <v>215</v>
      </c>
      <c r="F33" s="6" t="s">
        <v>216</v>
      </c>
      <c r="G33" s="6" t="s">
        <v>204</v>
      </c>
      <c r="H33" s="6">
        <v>175</v>
      </c>
      <c r="I33" s="7">
        <v>20</v>
      </c>
      <c r="J33" s="7">
        <v>20</v>
      </c>
      <c r="K33" s="7">
        <v>43</v>
      </c>
      <c r="L33" s="17">
        <f t="shared" si="0"/>
        <v>2.8571428571428572</v>
      </c>
      <c r="M33" s="17">
        <f t="shared" si="0"/>
        <v>25</v>
      </c>
      <c r="N33" s="17">
        <f t="shared" si="0"/>
        <v>25</v>
      </c>
      <c r="P33" s="17">
        <f t="shared" si="1"/>
        <v>0.5</v>
      </c>
      <c r="Q33" s="17">
        <f t="shared" si="1"/>
        <v>0.04</v>
      </c>
      <c r="R33" s="17">
        <f t="shared" si="1"/>
        <v>0.04</v>
      </c>
      <c r="S33" s="17">
        <f t="shared" si="2"/>
        <v>0.5</v>
      </c>
      <c r="T33" s="17">
        <v>2</v>
      </c>
    </row>
    <row r="34" spans="1:20" x14ac:dyDescent="0.25">
      <c r="A34" s="24" t="s">
        <v>286</v>
      </c>
      <c r="B34" s="6" t="s">
        <v>287</v>
      </c>
      <c r="C34" s="6">
        <v>4</v>
      </c>
      <c r="D34" s="6" t="s">
        <v>204</v>
      </c>
      <c r="E34" s="6" t="s">
        <v>207</v>
      </c>
      <c r="F34" s="6" t="s">
        <v>208</v>
      </c>
      <c r="G34" s="6" t="s">
        <v>204</v>
      </c>
      <c r="H34" s="6">
        <v>170</v>
      </c>
      <c r="I34" s="7">
        <v>110</v>
      </c>
      <c r="J34" s="7">
        <v>68</v>
      </c>
      <c r="K34" s="7">
        <v>44</v>
      </c>
      <c r="L34" s="17">
        <f t="shared" si="0"/>
        <v>2.9411764705882355</v>
      </c>
      <c r="M34" s="17">
        <f t="shared" si="0"/>
        <v>4.5454545454545459</v>
      </c>
      <c r="N34" s="17">
        <f t="shared" si="0"/>
        <v>7.3529411764705879</v>
      </c>
      <c r="P34" s="17">
        <f t="shared" si="1"/>
        <v>0.5</v>
      </c>
      <c r="Q34" s="17">
        <f t="shared" si="1"/>
        <v>0.25</v>
      </c>
      <c r="R34" s="17">
        <f t="shared" si="1"/>
        <v>0.14285714285714285</v>
      </c>
      <c r="S34" s="17">
        <f t="shared" si="2"/>
        <v>0.5</v>
      </c>
      <c r="T34" s="17">
        <v>2</v>
      </c>
    </row>
    <row r="35" spans="1:20" x14ac:dyDescent="0.25">
      <c r="A35" s="24" t="s">
        <v>286</v>
      </c>
      <c r="B35" s="6" t="s">
        <v>287</v>
      </c>
      <c r="C35" s="6">
        <v>4</v>
      </c>
      <c r="D35" s="6" t="s">
        <v>204</v>
      </c>
      <c r="E35" s="6" t="s">
        <v>207</v>
      </c>
      <c r="F35" s="6" t="s">
        <v>208</v>
      </c>
      <c r="G35" s="6" t="s">
        <v>204</v>
      </c>
      <c r="H35" s="6">
        <v>170</v>
      </c>
      <c r="I35" s="7">
        <v>110</v>
      </c>
      <c r="J35" s="7">
        <v>68</v>
      </c>
      <c r="K35" s="7">
        <v>45</v>
      </c>
      <c r="L35" s="17">
        <f t="shared" si="0"/>
        <v>2.9411764705882355</v>
      </c>
      <c r="M35" s="17">
        <f t="shared" si="0"/>
        <v>4.5454545454545459</v>
      </c>
      <c r="N35" s="17">
        <f t="shared" si="0"/>
        <v>7.3529411764705879</v>
      </c>
      <c r="P35" s="17">
        <f t="shared" si="1"/>
        <v>0.5</v>
      </c>
      <c r="Q35" s="17">
        <f t="shared" si="1"/>
        <v>0.25</v>
      </c>
      <c r="R35" s="17">
        <f t="shared" si="1"/>
        <v>0.14285714285714285</v>
      </c>
      <c r="S35" s="17">
        <f t="shared" si="2"/>
        <v>0.5</v>
      </c>
      <c r="T35" s="17">
        <v>2</v>
      </c>
    </row>
    <row r="36" spans="1:20" x14ac:dyDescent="0.25">
      <c r="A36" s="24" t="s">
        <v>288</v>
      </c>
      <c r="B36" s="6" t="s">
        <v>289</v>
      </c>
      <c r="C36" s="6">
        <v>2</v>
      </c>
      <c r="D36" s="6" t="s">
        <v>219</v>
      </c>
      <c r="E36" s="6" t="s">
        <v>202</v>
      </c>
      <c r="F36" s="6" t="s">
        <v>203</v>
      </c>
      <c r="G36" s="6" t="s">
        <v>204</v>
      </c>
      <c r="H36" s="6">
        <v>143.834</v>
      </c>
      <c r="I36" s="7">
        <v>94.516999999999996</v>
      </c>
      <c r="J36" s="7">
        <v>58</v>
      </c>
      <c r="K36" s="7">
        <v>46</v>
      </c>
      <c r="L36" s="17">
        <f t="shared" si="0"/>
        <v>3.4762295423891429</v>
      </c>
      <c r="M36" s="17">
        <f t="shared" si="0"/>
        <v>5.2900536411439214</v>
      </c>
      <c r="N36" s="17">
        <f t="shared" si="0"/>
        <v>8.6206896551724146</v>
      </c>
      <c r="P36" s="17">
        <f t="shared" si="1"/>
        <v>0.33333333333333331</v>
      </c>
      <c r="Q36" s="17">
        <f t="shared" si="1"/>
        <v>0.2</v>
      </c>
      <c r="R36" s="17">
        <f t="shared" si="1"/>
        <v>0.125</v>
      </c>
      <c r="S36" s="17">
        <f t="shared" si="2"/>
        <v>0.33333333333333331</v>
      </c>
      <c r="T36" s="17">
        <v>2</v>
      </c>
    </row>
    <row r="37" spans="1:20" x14ac:dyDescent="0.25">
      <c r="A37" s="24" t="s">
        <v>290</v>
      </c>
      <c r="B37" s="6" t="s">
        <v>291</v>
      </c>
      <c r="C37" s="6">
        <v>10</v>
      </c>
      <c r="D37" s="6" t="s">
        <v>292</v>
      </c>
      <c r="E37" s="6" t="s">
        <v>215</v>
      </c>
      <c r="F37" s="6" t="s">
        <v>216</v>
      </c>
      <c r="G37" s="6" t="s">
        <v>204</v>
      </c>
      <c r="H37" s="6">
        <v>105</v>
      </c>
      <c r="I37" s="7">
        <v>100</v>
      </c>
      <c r="J37" s="7">
        <v>45</v>
      </c>
      <c r="K37" s="7">
        <v>47</v>
      </c>
      <c r="L37" s="17">
        <f t="shared" si="0"/>
        <v>4.7619047619047619</v>
      </c>
      <c r="M37" s="17">
        <f t="shared" si="0"/>
        <v>5</v>
      </c>
      <c r="N37" s="17">
        <f t="shared" si="0"/>
        <v>11.111111111111111</v>
      </c>
      <c r="P37" s="17">
        <f t="shared" si="1"/>
        <v>0.25</v>
      </c>
      <c r="Q37" s="17">
        <f t="shared" si="1"/>
        <v>0.2</v>
      </c>
      <c r="R37" s="17">
        <f t="shared" si="1"/>
        <v>9.0909090909090912E-2</v>
      </c>
      <c r="S37" s="17">
        <f t="shared" si="2"/>
        <v>0.25</v>
      </c>
      <c r="T37" s="17">
        <v>2</v>
      </c>
    </row>
    <row r="38" spans="1:20" x14ac:dyDescent="0.25">
      <c r="A38" s="24" t="s">
        <v>293</v>
      </c>
      <c r="B38" s="6" t="s">
        <v>294</v>
      </c>
      <c r="C38" s="6">
        <v>6</v>
      </c>
      <c r="D38" s="6" t="s">
        <v>204</v>
      </c>
      <c r="E38" s="6" t="s">
        <v>207</v>
      </c>
      <c r="F38" s="6" t="s">
        <v>208</v>
      </c>
      <c r="G38" s="6" t="s">
        <v>204</v>
      </c>
      <c r="H38" s="6">
        <v>90.037999999999997</v>
      </c>
      <c r="I38" s="7">
        <v>64.010000000000005</v>
      </c>
      <c r="J38" s="7">
        <v>43.018999999999998</v>
      </c>
      <c r="K38" s="7">
        <v>48</v>
      </c>
      <c r="L38" s="17">
        <f t="shared" si="0"/>
        <v>5.553210866523024</v>
      </c>
      <c r="M38" s="17">
        <f t="shared" si="0"/>
        <v>7.8112794875800651</v>
      </c>
      <c r="N38" s="17">
        <f t="shared" si="0"/>
        <v>11.622771333596782</v>
      </c>
      <c r="P38" s="17">
        <f t="shared" si="1"/>
        <v>0.2</v>
      </c>
      <c r="Q38" s="17">
        <f t="shared" si="1"/>
        <v>0.14285714285714285</v>
      </c>
      <c r="R38" s="17">
        <f t="shared" si="1"/>
        <v>9.0909090909090912E-2</v>
      </c>
      <c r="S38" s="17">
        <f t="shared" si="2"/>
        <v>0.2</v>
      </c>
      <c r="T38" s="17">
        <v>5</v>
      </c>
    </row>
    <row r="39" spans="1:20" x14ac:dyDescent="0.25">
      <c r="A39" s="24" t="s">
        <v>295</v>
      </c>
      <c r="B39" s="6" t="s">
        <v>296</v>
      </c>
      <c r="C39" s="6">
        <v>6</v>
      </c>
      <c r="D39" s="6" t="s">
        <v>204</v>
      </c>
      <c r="E39" s="6" t="s">
        <v>207</v>
      </c>
      <c r="F39" s="6" t="s">
        <v>208</v>
      </c>
      <c r="G39" s="6" t="s">
        <v>204</v>
      </c>
      <c r="H39" s="6">
        <v>90.037999999999997</v>
      </c>
      <c r="I39" s="7">
        <v>64.010000000000005</v>
      </c>
      <c r="J39" s="7">
        <v>43.018999999999998</v>
      </c>
      <c r="K39" s="7">
        <v>49</v>
      </c>
      <c r="L39" s="17">
        <f t="shared" si="0"/>
        <v>5.553210866523024</v>
      </c>
      <c r="M39" s="17">
        <f t="shared" si="0"/>
        <v>7.8112794875800651</v>
      </c>
      <c r="N39" s="17">
        <f t="shared" si="0"/>
        <v>11.622771333596782</v>
      </c>
      <c r="P39" s="17">
        <f t="shared" si="1"/>
        <v>0.2</v>
      </c>
      <c r="Q39" s="17">
        <f t="shared" si="1"/>
        <v>0.14285714285714285</v>
      </c>
      <c r="R39" s="17">
        <f t="shared" si="1"/>
        <v>9.0909090909090912E-2</v>
      </c>
      <c r="S39" s="17">
        <f t="shared" si="2"/>
        <v>0.2</v>
      </c>
      <c r="T39" s="17">
        <v>5</v>
      </c>
    </row>
    <row r="40" spans="1:20" x14ac:dyDescent="0.25">
      <c r="A40" s="24" t="s">
        <v>297</v>
      </c>
      <c r="B40" s="6" t="s">
        <v>298</v>
      </c>
      <c r="C40" s="6">
        <v>4</v>
      </c>
      <c r="D40" s="6" t="s">
        <v>204</v>
      </c>
      <c r="E40" s="6" t="s">
        <v>207</v>
      </c>
      <c r="F40" s="6" t="s">
        <v>208</v>
      </c>
      <c r="G40" s="6" t="s">
        <v>204</v>
      </c>
      <c r="H40" s="6">
        <v>90.037999999999997</v>
      </c>
      <c r="I40" s="7">
        <v>64.010000000000005</v>
      </c>
      <c r="J40" s="7">
        <v>43.018999999999998</v>
      </c>
      <c r="K40" s="7">
        <v>50</v>
      </c>
      <c r="L40" s="17">
        <f t="shared" si="0"/>
        <v>5.553210866523024</v>
      </c>
      <c r="M40" s="17">
        <f t="shared" si="0"/>
        <v>7.8112794875800651</v>
      </c>
      <c r="N40" s="17">
        <f t="shared" si="0"/>
        <v>11.622771333596782</v>
      </c>
      <c r="P40" s="17">
        <f t="shared" si="1"/>
        <v>0.2</v>
      </c>
      <c r="Q40" s="17">
        <f t="shared" si="1"/>
        <v>0.14285714285714285</v>
      </c>
      <c r="R40" s="17">
        <f t="shared" si="1"/>
        <v>9.0909090909090912E-2</v>
      </c>
      <c r="S40" s="17">
        <f t="shared" si="2"/>
        <v>0.2</v>
      </c>
      <c r="T40" s="17">
        <v>5</v>
      </c>
    </row>
    <row r="41" spans="1:20" x14ac:dyDescent="0.25">
      <c r="A41" s="24" t="s">
        <v>299</v>
      </c>
      <c r="B41" s="6" t="s">
        <v>300</v>
      </c>
      <c r="C41" s="6">
        <v>6</v>
      </c>
      <c r="D41" s="6" t="s">
        <v>301</v>
      </c>
      <c r="E41" s="6" t="s">
        <v>227</v>
      </c>
      <c r="F41" s="6" t="s">
        <v>273</v>
      </c>
      <c r="G41" s="6" t="s">
        <v>256</v>
      </c>
      <c r="H41" s="6">
        <v>85</v>
      </c>
      <c r="I41" s="7">
        <v>51</v>
      </c>
      <c r="J41" s="7">
        <v>30</v>
      </c>
      <c r="K41" s="7">
        <v>51</v>
      </c>
      <c r="L41" s="17">
        <f t="shared" si="0"/>
        <v>5.882352941176471</v>
      </c>
      <c r="M41" s="17">
        <f t="shared" si="0"/>
        <v>9.8039215686274517</v>
      </c>
      <c r="N41" s="17">
        <f t="shared" si="0"/>
        <v>16.666666666666668</v>
      </c>
      <c r="P41" s="17">
        <f t="shared" si="1"/>
        <v>0.2</v>
      </c>
      <c r="Q41" s="17">
        <f t="shared" si="1"/>
        <v>0.1111111111111111</v>
      </c>
      <c r="R41" s="17">
        <f t="shared" si="1"/>
        <v>6.25E-2</v>
      </c>
      <c r="S41" s="17">
        <f t="shared" si="2"/>
        <v>0.2</v>
      </c>
      <c r="T41" s="17">
        <v>5</v>
      </c>
    </row>
    <row r="42" spans="1:20" x14ac:dyDescent="0.25">
      <c r="A42" s="24" t="s">
        <v>302</v>
      </c>
      <c r="B42" s="6" t="s">
        <v>303</v>
      </c>
      <c r="C42" s="6">
        <v>8</v>
      </c>
      <c r="D42" s="6" t="s">
        <v>204</v>
      </c>
      <c r="E42" s="6" t="s">
        <v>223</v>
      </c>
      <c r="F42" s="6" t="s">
        <v>224</v>
      </c>
      <c r="G42" s="6" t="s">
        <v>204</v>
      </c>
      <c r="H42" s="6">
        <v>75</v>
      </c>
      <c r="I42" s="7">
        <v>50</v>
      </c>
      <c r="J42" s="7">
        <v>50</v>
      </c>
      <c r="K42" s="7">
        <v>52</v>
      </c>
      <c r="L42" s="17">
        <f t="shared" si="0"/>
        <v>6.666666666666667</v>
      </c>
      <c r="M42" s="17">
        <f t="shared" si="0"/>
        <v>10</v>
      </c>
      <c r="N42" s="17">
        <f t="shared" si="0"/>
        <v>10</v>
      </c>
      <c r="P42" s="17">
        <f t="shared" si="1"/>
        <v>0.16666666666666666</v>
      </c>
      <c r="Q42" s="17">
        <f t="shared" si="1"/>
        <v>0.1</v>
      </c>
      <c r="R42" s="17">
        <f t="shared" si="1"/>
        <v>0.1</v>
      </c>
      <c r="S42" s="17">
        <f t="shared" si="2"/>
        <v>0.16666666666666666</v>
      </c>
      <c r="T42" s="17">
        <v>5</v>
      </c>
    </row>
    <row r="43" spans="1:20" x14ac:dyDescent="0.25">
      <c r="A43" s="24" t="s">
        <v>302</v>
      </c>
      <c r="B43" s="6" t="s">
        <v>303</v>
      </c>
      <c r="C43" s="6">
        <v>8</v>
      </c>
      <c r="D43" s="6" t="s">
        <v>204</v>
      </c>
      <c r="E43" s="6" t="s">
        <v>223</v>
      </c>
      <c r="F43" s="6" t="s">
        <v>224</v>
      </c>
      <c r="G43" s="6" t="s">
        <v>204</v>
      </c>
      <c r="H43" s="6">
        <v>75</v>
      </c>
      <c r="I43" s="7">
        <v>50</v>
      </c>
      <c r="J43" s="7">
        <v>50</v>
      </c>
      <c r="K43" s="7">
        <v>53</v>
      </c>
      <c r="L43" s="17">
        <f t="shared" si="0"/>
        <v>6.666666666666667</v>
      </c>
      <c r="M43" s="17">
        <f t="shared" si="0"/>
        <v>10</v>
      </c>
      <c r="N43" s="17">
        <f t="shared" si="0"/>
        <v>10</v>
      </c>
      <c r="P43" s="17">
        <f t="shared" si="1"/>
        <v>0.16666666666666666</v>
      </c>
      <c r="Q43" s="17">
        <f t="shared" si="1"/>
        <v>0.1</v>
      </c>
      <c r="R43" s="17">
        <f t="shared" si="1"/>
        <v>0.1</v>
      </c>
      <c r="S43" s="17">
        <f t="shared" si="2"/>
        <v>0.16666666666666666</v>
      </c>
      <c r="T43" s="17">
        <v>5</v>
      </c>
    </row>
    <row r="44" spans="1:20" x14ac:dyDescent="0.25">
      <c r="A44" s="24" t="s">
        <v>304</v>
      </c>
      <c r="B44" s="6" t="s">
        <v>305</v>
      </c>
      <c r="C44" s="6">
        <v>15</v>
      </c>
      <c r="D44" s="6" t="s">
        <v>301</v>
      </c>
      <c r="E44" s="6" t="s">
        <v>215</v>
      </c>
      <c r="F44" s="6" t="s">
        <v>306</v>
      </c>
      <c r="G44" s="6" t="s">
        <v>204</v>
      </c>
      <c r="H44" s="6">
        <v>71.957999999999998</v>
      </c>
      <c r="I44" s="7">
        <v>68.5</v>
      </c>
      <c r="J44" s="7">
        <v>30</v>
      </c>
      <c r="K44" s="7">
        <v>54</v>
      </c>
      <c r="L44" s="17">
        <f t="shared" si="0"/>
        <v>6.948497734789739</v>
      </c>
      <c r="M44" s="17">
        <f t="shared" si="0"/>
        <v>7.2992700729927007</v>
      </c>
      <c r="N44" s="17">
        <f t="shared" si="0"/>
        <v>16.666666666666668</v>
      </c>
      <c r="P44" s="17">
        <f t="shared" si="1"/>
        <v>0.16666666666666666</v>
      </c>
      <c r="Q44" s="17">
        <f t="shared" si="1"/>
        <v>0.14285714285714285</v>
      </c>
      <c r="R44" s="17">
        <f t="shared" si="1"/>
        <v>6.25E-2</v>
      </c>
      <c r="S44" s="17">
        <f t="shared" si="2"/>
        <v>0.16666666666666666</v>
      </c>
      <c r="T44" s="17">
        <v>5</v>
      </c>
    </row>
    <row r="45" spans="1:20" x14ac:dyDescent="0.25">
      <c r="A45" s="24" t="s">
        <v>307</v>
      </c>
      <c r="B45" s="6" t="s">
        <v>308</v>
      </c>
      <c r="C45" s="6">
        <v>1</v>
      </c>
      <c r="D45" s="6" t="s">
        <v>301</v>
      </c>
      <c r="E45" s="6" t="s">
        <v>238</v>
      </c>
      <c r="F45" s="6" t="s">
        <v>309</v>
      </c>
      <c r="G45" s="6" t="s">
        <v>256</v>
      </c>
      <c r="H45" s="6">
        <v>70</v>
      </c>
      <c r="I45" s="7">
        <v>51</v>
      </c>
      <c r="J45" s="7">
        <v>30</v>
      </c>
      <c r="K45" s="7">
        <v>55</v>
      </c>
      <c r="L45" s="17">
        <f t="shared" si="0"/>
        <v>7.1428571428571432</v>
      </c>
      <c r="M45" s="17">
        <f t="shared" si="0"/>
        <v>9.8039215686274517</v>
      </c>
      <c r="N45" s="17">
        <f t="shared" si="0"/>
        <v>16.666666666666668</v>
      </c>
      <c r="P45" s="17">
        <f t="shared" si="1"/>
        <v>0.14285714285714285</v>
      </c>
      <c r="Q45" s="17">
        <f t="shared" si="1"/>
        <v>0.1111111111111111</v>
      </c>
      <c r="R45" s="17">
        <f t="shared" si="1"/>
        <v>6.25E-2</v>
      </c>
      <c r="S45" s="17">
        <f t="shared" si="2"/>
        <v>0.14285714285714285</v>
      </c>
      <c r="T45" s="17">
        <v>5</v>
      </c>
    </row>
    <row r="46" spans="1:20" x14ac:dyDescent="0.25">
      <c r="A46" s="24" t="s">
        <v>310</v>
      </c>
      <c r="B46" s="6" t="s">
        <v>311</v>
      </c>
      <c r="C46" s="6">
        <v>1</v>
      </c>
      <c r="D46" s="6" t="s">
        <v>204</v>
      </c>
      <c r="E46" s="6" t="s">
        <v>227</v>
      </c>
      <c r="F46" s="6" t="s">
        <v>312</v>
      </c>
      <c r="G46" s="6" t="s">
        <v>204</v>
      </c>
      <c r="H46" s="6">
        <v>59</v>
      </c>
      <c r="I46" s="7">
        <v>48</v>
      </c>
      <c r="J46" s="7">
        <v>30</v>
      </c>
      <c r="K46" s="7">
        <v>56</v>
      </c>
      <c r="L46" s="17">
        <f t="shared" si="0"/>
        <v>8.4745762711864412</v>
      </c>
      <c r="M46" s="17">
        <f t="shared" si="0"/>
        <v>10.416666666666666</v>
      </c>
      <c r="N46" s="17">
        <f t="shared" si="0"/>
        <v>16.666666666666668</v>
      </c>
      <c r="P46" s="17">
        <f t="shared" si="1"/>
        <v>0.125</v>
      </c>
      <c r="Q46" s="17">
        <f t="shared" si="1"/>
        <v>0.1</v>
      </c>
      <c r="R46" s="17">
        <f t="shared" si="1"/>
        <v>6.25E-2</v>
      </c>
      <c r="S46" s="17">
        <f t="shared" si="2"/>
        <v>0.125</v>
      </c>
      <c r="T46" s="17">
        <v>5</v>
      </c>
    </row>
    <row r="47" spans="1:20" x14ac:dyDescent="0.25">
      <c r="A47" s="24" t="s">
        <v>313</v>
      </c>
      <c r="B47" s="6" t="s">
        <v>314</v>
      </c>
      <c r="C47" s="6">
        <v>2</v>
      </c>
      <c r="D47" s="6" t="s">
        <v>315</v>
      </c>
      <c r="E47" s="6" t="s">
        <v>215</v>
      </c>
      <c r="F47" s="6" t="s">
        <v>216</v>
      </c>
      <c r="G47" s="6" t="s">
        <v>204</v>
      </c>
      <c r="H47" s="6">
        <v>54.5</v>
      </c>
      <c r="I47" s="7">
        <v>24.826000000000001</v>
      </c>
      <c r="J47" s="7">
        <v>23.6</v>
      </c>
      <c r="K47" s="7">
        <v>57</v>
      </c>
      <c r="L47" s="17">
        <f t="shared" si="0"/>
        <v>9.1743119266055047</v>
      </c>
      <c r="M47" s="17">
        <f t="shared" si="0"/>
        <v>20.140175622331427</v>
      </c>
      <c r="N47" s="17">
        <f t="shared" si="0"/>
        <v>21.1864406779661</v>
      </c>
      <c r="P47" s="17">
        <f t="shared" si="1"/>
        <v>0.1111111111111111</v>
      </c>
      <c r="Q47" s="17">
        <f t="shared" si="1"/>
        <v>0.05</v>
      </c>
      <c r="R47" s="17">
        <f t="shared" si="1"/>
        <v>4.7619047619047616E-2</v>
      </c>
      <c r="S47" s="17">
        <f t="shared" si="2"/>
        <v>0.1111111111111111</v>
      </c>
      <c r="T47" s="17">
        <v>5</v>
      </c>
    </row>
    <row r="48" spans="1:20" x14ac:dyDescent="0.25">
      <c r="A48" s="24" t="s">
        <v>313</v>
      </c>
      <c r="B48" s="6" t="s">
        <v>314</v>
      </c>
      <c r="C48" s="6">
        <v>2</v>
      </c>
      <c r="D48" s="6" t="s">
        <v>315</v>
      </c>
      <c r="E48" s="6" t="s">
        <v>215</v>
      </c>
      <c r="F48" s="6" t="s">
        <v>216</v>
      </c>
      <c r="G48" s="6" t="s">
        <v>204</v>
      </c>
      <c r="H48" s="6">
        <v>54.5</v>
      </c>
      <c r="I48" s="7">
        <v>24.826000000000001</v>
      </c>
      <c r="J48" s="7">
        <v>23.6</v>
      </c>
      <c r="K48" s="7">
        <v>58</v>
      </c>
      <c r="L48" s="17">
        <f t="shared" si="0"/>
        <v>9.1743119266055047</v>
      </c>
      <c r="M48" s="17">
        <f t="shared" si="0"/>
        <v>20.140175622331427</v>
      </c>
      <c r="N48" s="17">
        <f t="shared" si="0"/>
        <v>21.1864406779661</v>
      </c>
      <c r="P48" s="17">
        <f t="shared" si="1"/>
        <v>0.1111111111111111</v>
      </c>
      <c r="Q48" s="17">
        <f t="shared" si="1"/>
        <v>0.05</v>
      </c>
      <c r="R48" s="17">
        <f t="shared" si="1"/>
        <v>4.7619047619047616E-2</v>
      </c>
      <c r="S48" s="17">
        <f t="shared" si="2"/>
        <v>0.1111111111111111</v>
      </c>
      <c r="T48" s="17">
        <v>5</v>
      </c>
    </row>
    <row r="49" spans="1:20" x14ac:dyDescent="0.25">
      <c r="A49" s="24" t="s">
        <v>316</v>
      </c>
      <c r="B49" s="6" t="s">
        <v>317</v>
      </c>
      <c r="C49" s="6">
        <v>8</v>
      </c>
      <c r="D49" s="6" t="s">
        <v>301</v>
      </c>
      <c r="E49" s="6" t="s">
        <v>227</v>
      </c>
      <c r="F49" s="6" t="s">
        <v>273</v>
      </c>
      <c r="G49" s="6" t="s">
        <v>204</v>
      </c>
      <c r="H49" s="6">
        <v>52</v>
      </c>
      <c r="I49" s="7">
        <v>48</v>
      </c>
      <c r="J49" s="7">
        <v>30</v>
      </c>
      <c r="K49" s="7">
        <v>59</v>
      </c>
      <c r="L49" s="17">
        <f t="shared" si="0"/>
        <v>9.615384615384615</v>
      </c>
      <c r="M49" s="17">
        <f t="shared" si="0"/>
        <v>10.416666666666666</v>
      </c>
      <c r="N49" s="17">
        <f t="shared" si="0"/>
        <v>16.666666666666668</v>
      </c>
      <c r="P49" s="17">
        <f t="shared" si="1"/>
        <v>0.1111111111111111</v>
      </c>
      <c r="Q49" s="17">
        <f t="shared" si="1"/>
        <v>0.1</v>
      </c>
      <c r="R49" s="17">
        <f t="shared" si="1"/>
        <v>6.25E-2</v>
      </c>
      <c r="S49" s="17">
        <f t="shared" si="2"/>
        <v>0.1111111111111111</v>
      </c>
      <c r="T49" s="17">
        <v>5</v>
      </c>
    </row>
    <row r="50" spans="1:20" x14ac:dyDescent="0.25">
      <c r="A50" s="24" t="s">
        <v>316</v>
      </c>
      <c r="B50" s="6" t="s">
        <v>317</v>
      </c>
      <c r="C50" s="6">
        <v>7</v>
      </c>
      <c r="D50" s="6" t="s">
        <v>301</v>
      </c>
      <c r="E50" s="6" t="s">
        <v>215</v>
      </c>
      <c r="F50" s="6" t="s">
        <v>306</v>
      </c>
      <c r="G50" s="6" t="s">
        <v>204</v>
      </c>
      <c r="H50" s="6">
        <v>52</v>
      </c>
      <c r="I50" s="7">
        <v>48</v>
      </c>
      <c r="J50" s="7">
        <v>30</v>
      </c>
      <c r="K50" s="7">
        <v>60</v>
      </c>
      <c r="L50" s="17">
        <f t="shared" si="0"/>
        <v>9.615384615384615</v>
      </c>
      <c r="M50" s="17">
        <f t="shared" si="0"/>
        <v>10.416666666666666</v>
      </c>
      <c r="N50" s="17">
        <f t="shared" si="0"/>
        <v>16.666666666666668</v>
      </c>
      <c r="P50" s="17">
        <f t="shared" si="1"/>
        <v>0.1111111111111111</v>
      </c>
      <c r="Q50" s="17">
        <f t="shared" si="1"/>
        <v>0.1</v>
      </c>
      <c r="R50" s="17">
        <f t="shared" si="1"/>
        <v>6.25E-2</v>
      </c>
      <c r="S50" s="17">
        <f t="shared" si="2"/>
        <v>0.1111111111111111</v>
      </c>
      <c r="T50" s="17">
        <v>5</v>
      </c>
    </row>
    <row r="51" spans="1:20" x14ac:dyDescent="0.25">
      <c r="A51" s="24" t="s">
        <v>316</v>
      </c>
      <c r="B51" s="6" t="s">
        <v>317</v>
      </c>
      <c r="C51" s="6">
        <v>7</v>
      </c>
      <c r="D51" s="6" t="s">
        <v>301</v>
      </c>
      <c r="E51" s="6" t="s">
        <v>215</v>
      </c>
      <c r="F51" s="6" t="s">
        <v>216</v>
      </c>
      <c r="G51" s="6" t="s">
        <v>204</v>
      </c>
      <c r="H51" s="6">
        <v>52</v>
      </c>
      <c r="I51" s="7">
        <v>48</v>
      </c>
      <c r="J51" s="7">
        <v>30</v>
      </c>
      <c r="K51" s="7">
        <v>61</v>
      </c>
      <c r="L51" s="17">
        <f t="shared" si="0"/>
        <v>9.615384615384615</v>
      </c>
      <c r="M51" s="17">
        <f t="shared" si="0"/>
        <v>10.416666666666666</v>
      </c>
      <c r="N51" s="17">
        <f t="shared" si="0"/>
        <v>16.666666666666668</v>
      </c>
      <c r="P51" s="17">
        <f t="shared" si="1"/>
        <v>0.1111111111111111</v>
      </c>
      <c r="Q51" s="17">
        <f t="shared" si="1"/>
        <v>0.1</v>
      </c>
      <c r="R51" s="17">
        <f t="shared" si="1"/>
        <v>6.25E-2</v>
      </c>
      <c r="S51" s="17">
        <f t="shared" si="2"/>
        <v>0.1111111111111111</v>
      </c>
      <c r="T51" s="17">
        <v>5</v>
      </c>
    </row>
    <row r="52" spans="1:20" x14ac:dyDescent="0.25">
      <c r="A52" s="24" t="s">
        <v>316</v>
      </c>
      <c r="B52" s="6" t="s">
        <v>317</v>
      </c>
      <c r="C52" s="6">
        <v>7</v>
      </c>
      <c r="D52" s="6" t="s">
        <v>301</v>
      </c>
      <c r="E52" s="6" t="s">
        <v>215</v>
      </c>
      <c r="F52" s="6" t="s">
        <v>216</v>
      </c>
      <c r="G52" s="6" t="s">
        <v>204</v>
      </c>
      <c r="H52" s="6">
        <v>52</v>
      </c>
      <c r="I52" s="7">
        <v>48</v>
      </c>
      <c r="J52" s="7">
        <v>30</v>
      </c>
      <c r="K52" s="7">
        <v>62</v>
      </c>
      <c r="L52" s="17">
        <f t="shared" si="0"/>
        <v>9.615384615384615</v>
      </c>
      <c r="M52" s="17">
        <f t="shared" si="0"/>
        <v>10.416666666666666</v>
      </c>
      <c r="N52" s="17">
        <f t="shared" si="0"/>
        <v>16.666666666666668</v>
      </c>
      <c r="P52" s="17">
        <f t="shared" si="1"/>
        <v>0.1111111111111111</v>
      </c>
      <c r="Q52" s="17">
        <f t="shared" si="1"/>
        <v>0.1</v>
      </c>
      <c r="R52" s="17">
        <f t="shared" si="1"/>
        <v>6.25E-2</v>
      </c>
      <c r="S52" s="17">
        <f t="shared" si="2"/>
        <v>0.1111111111111111</v>
      </c>
      <c r="T52" s="17">
        <v>5</v>
      </c>
    </row>
    <row r="53" spans="1:20" x14ac:dyDescent="0.25">
      <c r="A53" s="25" t="s">
        <v>318</v>
      </c>
      <c r="B53" s="8" t="s">
        <v>319</v>
      </c>
      <c r="C53" s="8">
        <v>10</v>
      </c>
      <c r="D53" s="8" t="s">
        <v>204</v>
      </c>
      <c r="E53" s="8" t="s">
        <v>202</v>
      </c>
      <c r="F53" s="8" t="s">
        <v>320</v>
      </c>
      <c r="G53" s="8" t="s">
        <v>204</v>
      </c>
      <c r="H53" s="8">
        <v>50</v>
      </c>
      <c r="I53" s="9">
        <v>42</v>
      </c>
      <c r="J53" s="9">
        <v>30</v>
      </c>
      <c r="K53" s="9">
        <v>63</v>
      </c>
      <c r="L53" s="17">
        <f t="shared" si="0"/>
        <v>10</v>
      </c>
      <c r="M53" s="17">
        <f t="shared" si="0"/>
        <v>11.904761904761905</v>
      </c>
      <c r="N53" s="17">
        <f t="shared" si="0"/>
        <v>16.666666666666668</v>
      </c>
      <c r="P53" s="17">
        <f t="shared" si="1"/>
        <v>0.1</v>
      </c>
      <c r="Q53" s="17">
        <f t="shared" si="1"/>
        <v>9.0909090909090912E-2</v>
      </c>
      <c r="R53" s="17">
        <f t="shared" si="1"/>
        <v>6.25E-2</v>
      </c>
      <c r="S53" s="17">
        <f t="shared" si="2"/>
        <v>0.1</v>
      </c>
      <c r="T53" s="17">
        <v>10</v>
      </c>
    </row>
    <row r="54" spans="1:20" x14ac:dyDescent="0.25">
      <c r="A54" s="25" t="s">
        <v>318</v>
      </c>
      <c r="B54" s="8" t="s">
        <v>319</v>
      </c>
      <c r="C54" s="8">
        <v>10</v>
      </c>
      <c r="D54" s="8" t="s">
        <v>204</v>
      </c>
      <c r="E54" s="8" t="s">
        <v>202</v>
      </c>
      <c r="F54" s="8" t="s">
        <v>320</v>
      </c>
      <c r="G54" s="8" t="s">
        <v>204</v>
      </c>
      <c r="H54" s="8">
        <v>50</v>
      </c>
      <c r="I54" s="9">
        <v>42</v>
      </c>
      <c r="J54" s="9">
        <v>30</v>
      </c>
      <c r="K54" s="9">
        <v>64</v>
      </c>
      <c r="L54" s="17">
        <f t="shared" si="0"/>
        <v>10</v>
      </c>
      <c r="M54" s="17">
        <f t="shared" si="0"/>
        <v>11.904761904761905</v>
      </c>
      <c r="N54" s="17">
        <f t="shared" si="0"/>
        <v>16.666666666666668</v>
      </c>
      <c r="P54" s="17">
        <f t="shared" si="1"/>
        <v>0.1</v>
      </c>
      <c r="Q54" s="17">
        <f t="shared" si="1"/>
        <v>9.0909090909090912E-2</v>
      </c>
      <c r="R54" s="17">
        <f t="shared" si="1"/>
        <v>6.25E-2</v>
      </c>
      <c r="S54" s="17">
        <f t="shared" si="2"/>
        <v>0.1</v>
      </c>
      <c r="T54" s="17">
        <v>10</v>
      </c>
    </row>
    <row r="55" spans="1:20" x14ac:dyDescent="0.25">
      <c r="A55" s="25" t="s">
        <v>318</v>
      </c>
      <c r="B55" s="8" t="s">
        <v>319</v>
      </c>
      <c r="C55" s="8">
        <v>10</v>
      </c>
      <c r="D55" s="8" t="s">
        <v>204</v>
      </c>
      <c r="E55" s="8" t="s">
        <v>202</v>
      </c>
      <c r="F55" s="8" t="s">
        <v>320</v>
      </c>
      <c r="G55" s="8" t="s">
        <v>204</v>
      </c>
      <c r="H55" s="8">
        <v>50</v>
      </c>
      <c r="I55" s="9">
        <v>42</v>
      </c>
      <c r="J55" s="9">
        <v>30</v>
      </c>
      <c r="K55" s="9">
        <v>65</v>
      </c>
      <c r="L55" s="17">
        <f t="shared" si="0"/>
        <v>10</v>
      </c>
      <c r="M55" s="17">
        <f t="shared" si="0"/>
        <v>11.904761904761905</v>
      </c>
      <c r="N55" s="17">
        <f t="shared" si="0"/>
        <v>16.666666666666668</v>
      </c>
      <c r="P55" s="17">
        <f t="shared" si="1"/>
        <v>0.1</v>
      </c>
      <c r="Q55" s="17">
        <f t="shared" si="1"/>
        <v>9.0909090909090912E-2</v>
      </c>
      <c r="R55" s="17">
        <f t="shared" si="1"/>
        <v>6.25E-2</v>
      </c>
      <c r="S55" s="17">
        <f t="shared" si="2"/>
        <v>0.1</v>
      </c>
      <c r="T55" s="17">
        <v>10</v>
      </c>
    </row>
    <row r="56" spans="1:20" x14ac:dyDescent="0.25">
      <c r="A56" s="25" t="s">
        <v>321</v>
      </c>
      <c r="B56" s="8" t="s">
        <v>322</v>
      </c>
      <c r="C56" s="8">
        <v>32</v>
      </c>
      <c r="D56" s="8" t="s">
        <v>323</v>
      </c>
      <c r="E56" s="8" t="s">
        <v>215</v>
      </c>
      <c r="F56" s="8" t="s">
        <v>216</v>
      </c>
      <c r="G56" s="8" t="s">
        <v>204</v>
      </c>
      <c r="H56" s="8">
        <v>48.000999999999998</v>
      </c>
      <c r="I56" s="9">
        <v>34</v>
      </c>
      <c r="J56" s="9">
        <v>34</v>
      </c>
      <c r="K56" s="9">
        <v>66</v>
      </c>
      <c r="L56" s="17">
        <f t="shared" si="0"/>
        <v>10.416449657298807</v>
      </c>
      <c r="M56" s="17">
        <f t="shared" si="0"/>
        <v>14.705882352941176</v>
      </c>
      <c r="N56" s="17">
        <f t="shared" si="0"/>
        <v>14.705882352941176</v>
      </c>
      <c r="P56" s="17">
        <f t="shared" si="1"/>
        <v>0.1</v>
      </c>
      <c r="Q56" s="17">
        <f t="shared" si="1"/>
        <v>7.1428571428571425E-2</v>
      </c>
      <c r="R56" s="17">
        <f t="shared" si="1"/>
        <v>7.1428571428571425E-2</v>
      </c>
      <c r="S56" s="17">
        <f t="shared" si="2"/>
        <v>0.1</v>
      </c>
      <c r="T56" s="17">
        <v>10</v>
      </c>
    </row>
    <row r="57" spans="1:20" x14ac:dyDescent="0.25">
      <c r="A57" s="25" t="s">
        <v>324</v>
      </c>
      <c r="B57" s="8" t="s">
        <v>325</v>
      </c>
      <c r="C57" s="8">
        <v>2</v>
      </c>
      <c r="D57" s="8" t="s">
        <v>219</v>
      </c>
      <c r="E57" s="8" t="s">
        <v>215</v>
      </c>
      <c r="F57" s="8" t="s">
        <v>216</v>
      </c>
      <c r="G57" s="8" t="s">
        <v>204</v>
      </c>
      <c r="H57" s="8">
        <v>45.218000000000004</v>
      </c>
      <c r="I57" s="9">
        <v>37.468000000000004</v>
      </c>
      <c r="J57" s="9">
        <v>26.5</v>
      </c>
      <c r="K57" s="9">
        <v>67</v>
      </c>
      <c r="L57" s="17">
        <f t="shared" si="0"/>
        <v>11.057543456145781</v>
      </c>
      <c r="M57" s="17">
        <f t="shared" si="0"/>
        <v>13.344720828440268</v>
      </c>
      <c r="N57" s="17">
        <f t="shared" si="0"/>
        <v>18.867924528301888</v>
      </c>
      <c r="P57" s="17">
        <f t="shared" si="1"/>
        <v>9.0909090909090912E-2</v>
      </c>
      <c r="Q57" s="17">
        <f t="shared" si="1"/>
        <v>7.6923076923076927E-2</v>
      </c>
      <c r="R57" s="17">
        <f t="shared" si="1"/>
        <v>5.5555555555555552E-2</v>
      </c>
      <c r="S57" s="17">
        <f t="shared" si="2"/>
        <v>9.0909090909090912E-2</v>
      </c>
      <c r="T57" s="17">
        <v>10</v>
      </c>
    </row>
    <row r="58" spans="1:20" x14ac:dyDescent="0.25">
      <c r="A58" s="25" t="s">
        <v>324</v>
      </c>
      <c r="B58" s="8" t="s">
        <v>325</v>
      </c>
      <c r="C58" s="8">
        <v>2</v>
      </c>
      <c r="D58" s="8" t="s">
        <v>219</v>
      </c>
      <c r="E58" s="8" t="s">
        <v>215</v>
      </c>
      <c r="F58" s="8" t="s">
        <v>216</v>
      </c>
      <c r="G58" s="8" t="s">
        <v>204</v>
      </c>
      <c r="H58" s="8">
        <v>45.218000000000004</v>
      </c>
      <c r="I58" s="9">
        <v>37.468000000000004</v>
      </c>
      <c r="J58" s="9">
        <v>26.5</v>
      </c>
      <c r="K58" s="9">
        <v>68</v>
      </c>
      <c r="L58" s="17">
        <f t="shared" si="0"/>
        <v>11.057543456145781</v>
      </c>
      <c r="M58" s="17">
        <f t="shared" si="0"/>
        <v>13.344720828440268</v>
      </c>
      <c r="N58" s="17">
        <f t="shared" si="0"/>
        <v>18.867924528301888</v>
      </c>
      <c r="P58" s="17">
        <f t="shared" si="1"/>
        <v>9.0909090909090912E-2</v>
      </c>
      <c r="Q58" s="17">
        <f t="shared" si="1"/>
        <v>7.6923076923076927E-2</v>
      </c>
      <c r="R58" s="17">
        <f t="shared" si="1"/>
        <v>5.5555555555555552E-2</v>
      </c>
      <c r="S58" s="17">
        <f t="shared" si="2"/>
        <v>9.0909090909090912E-2</v>
      </c>
      <c r="T58" s="17">
        <v>10</v>
      </c>
    </row>
    <row r="59" spans="1:20" x14ac:dyDescent="0.25">
      <c r="A59" s="25" t="s">
        <v>326</v>
      </c>
      <c r="B59" s="8" t="s">
        <v>327</v>
      </c>
      <c r="C59" s="8">
        <v>2</v>
      </c>
      <c r="D59" s="8" t="s">
        <v>204</v>
      </c>
      <c r="E59" s="8" t="s">
        <v>227</v>
      </c>
      <c r="F59" s="8" t="s">
        <v>273</v>
      </c>
      <c r="G59" s="8" t="s">
        <v>204</v>
      </c>
      <c r="H59" s="8">
        <v>44.5</v>
      </c>
      <c r="I59" s="9">
        <v>37</v>
      </c>
      <c r="J59" s="9">
        <v>30</v>
      </c>
      <c r="K59" s="9">
        <v>69</v>
      </c>
      <c r="L59" s="17">
        <f t="shared" si="0"/>
        <v>11.235955056179776</v>
      </c>
      <c r="M59" s="17">
        <f t="shared" si="0"/>
        <v>13.513513513513514</v>
      </c>
      <c r="N59" s="17">
        <f t="shared" si="0"/>
        <v>16.666666666666668</v>
      </c>
      <c r="P59" s="17">
        <f t="shared" si="1"/>
        <v>9.0909090909090912E-2</v>
      </c>
      <c r="Q59" s="17">
        <f t="shared" si="1"/>
        <v>7.6923076923076927E-2</v>
      </c>
      <c r="R59" s="17">
        <f t="shared" si="1"/>
        <v>6.25E-2</v>
      </c>
      <c r="S59" s="17">
        <f t="shared" si="2"/>
        <v>9.0909090909090912E-2</v>
      </c>
      <c r="T59" s="17">
        <v>10</v>
      </c>
    </row>
    <row r="60" spans="1:20" x14ac:dyDescent="0.25">
      <c r="A60" s="25" t="s">
        <v>328</v>
      </c>
      <c r="B60" s="8" t="s">
        <v>329</v>
      </c>
      <c r="C60" s="8">
        <v>3</v>
      </c>
      <c r="D60" s="8" t="s">
        <v>204</v>
      </c>
      <c r="E60" s="8" t="s">
        <v>227</v>
      </c>
      <c r="F60" s="8" t="s">
        <v>330</v>
      </c>
      <c r="G60" s="8" t="s">
        <v>204</v>
      </c>
      <c r="H60" s="8">
        <v>35.5</v>
      </c>
      <c r="I60" s="9">
        <v>30</v>
      </c>
      <c r="J60" s="9">
        <v>28</v>
      </c>
      <c r="K60" s="9">
        <v>70</v>
      </c>
      <c r="L60" s="17">
        <f t="shared" si="0"/>
        <v>14.084507042253522</v>
      </c>
      <c r="M60" s="17">
        <f t="shared" si="0"/>
        <v>16.666666666666668</v>
      </c>
      <c r="N60" s="17">
        <f t="shared" si="0"/>
        <v>17.857142857142858</v>
      </c>
      <c r="P60" s="17">
        <f t="shared" si="1"/>
        <v>7.1428571428571425E-2</v>
      </c>
      <c r="Q60" s="17">
        <f t="shared" si="1"/>
        <v>6.25E-2</v>
      </c>
      <c r="R60" s="17">
        <f t="shared" si="1"/>
        <v>5.8823529411764705E-2</v>
      </c>
      <c r="S60" s="17">
        <f t="shared" si="2"/>
        <v>7.1428571428571425E-2</v>
      </c>
      <c r="T60" s="17">
        <v>10</v>
      </c>
    </row>
    <row r="61" spans="1:20" x14ac:dyDescent="0.25">
      <c r="A61" s="25" t="s">
        <v>331</v>
      </c>
      <c r="B61" s="8" t="s">
        <v>332</v>
      </c>
      <c r="C61" s="8">
        <v>2</v>
      </c>
      <c r="D61" s="8" t="s">
        <v>315</v>
      </c>
      <c r="E61" s="8" t="s">
        <v>215</v>
      </c>
      <c r="F61" s="8" t="s">
        <v>216</v>
      </c>
      <c r="G61" s="8" t="s">
        <v>204</v>
      </c>
      <c r="H61" s="8">
        <v>34</v>
      </c>
      <c r="I61" s="9">
        <v>28</v>
      </c>
      <c r="J61" s="9">
        <v>28</v>
      </c>
      <c r="K61" s="9">
        <v>71</v>
      </c>
      <c r="L61" s="17">
        <f t="shared" si="0"/>
        <v>14.705882352941176</v>
      </c>
      <c r="M61" s="17">
        <f t="shared" si="0"/>
        <v>17.857142857142858</v>
      </c>
      <c r="N61" s="17">
        <f t="shared" si="0"/>
        <v>17.857142857142858</v>
      </c>
      <c r="P61" s="17">
        <f t="shared" si="1"/>
        <v>7.1428571428571425E-2</v>
      </c>
      <c r="Q61" s="17">
        <f t="shared" si="1"/>
        <v>5.8823529411764705E-2</v>
      </c>
      <c r="R61" s="17">
        <f t="shared" si="1"/>
        <v>5.8823529411764705E-2</v>
      </c>
      <c r="S61" s="17">
        <f t="shared" si="2"/>
        <v>7.1428571428571425E-2</v>
      </c>
      <c r="T61" s="17">
        <v>10</v>
      </c>
    </row>
    <row r="62" spans="1:20" x14ac:dyDescent="0.25">
      <c r="A62" s="25" t="s">
        <v>331</v>
      </c>
      <c r="B62" s="8" t="s">
        <v>332</v>
      </c>
      <c r="C62" s="8">
        <v>2</v>
      </c>
      <c r="D62" s="8" t="s">
        <v>315</v>
      </c>
      <c r="E62" s="8" t="s">
        <v>215</v>
      </c>
      <c r="F62" s="8" t="s">
        <v>216</v>
      </c>
      <c r="G62" s="8" t="s">
        <v>204</v>
      </c>
      <c r="H62" s="8">
        <v>34</v>
      </c>
      <c r="I62" s="9">
        <v>28</v>
      </c>
      <c r="J62" s="9">
        <v>28</v>
      </c>
      <c r="K62" s="9">
        <v>72</v>
      </c>
      <c r="L62" s="17">
        <f t="shared" si="0"/>
        <v>14.705882352941176</v>
      </c>
      <c r="M62" s="17">
        <f t="shared" si="0"/>
        <v>17.857142857142858</v>
      </c>
      <c r="N62" s="17">
        <f t="shared" si="0"/>
        <v>17.857142857142858</v>
      </c>
      <c r="P62" s="17">
        <f t="shared" si="1"/>
        <v>7.1428571428571425E-2</v>
      </c>
      <c r="Q62" s="17">
        <f t="shared" si="1"/>
        <v>5.8823529411764705E-2</v>
      </c>
      <c r="R62" s="17">
        <f t="shared" si="1"/>
        <v>5.8823529411764705E-2</v>
      </c>
      <c r="S62" s="17">
        <f t="shared" si="2"/>
        <v>7.1428571428571425E-2</v>
      </c>
      <c r="T62" s="17">
        <v>10</v>
      </c>
    </row>
    <row r="63" spans="1:20" x14ac:dyDescent="0.25">
      <c r="A63" s="25" t="s">
        <v>333</v>
      </c>
      <c r="B63" s="8" t="s">
        <v>334</v>
      </c>
      <c r="C63" s="8">
        <v>2</v>
      </c>
      <c r="D63" s="8" t="s">
        <v>335</v>
      </c>
      <c r="E63" s="8" t="s">
        <v>215</v>
      </c>
      <c r="F63" s="8" t="s">
        <v>216</v>
      </c>
      <c r="G63" s="8" t="s">
        <v>204</v>
      </c>
      <c r="H63" s="8">
        <v>33</v>
      </c>
      <c r="I63" s="9">
        <v>30</v>
      </c>
      <c r="J63" s="9">
        <v>30</v>
      </c>
      <c r="K63" s="9">
        <v>73</v>
      </c>
      <c r="L63" s="17">
        <f t="shared" si="0"/>
        <v>15.151515151515152</v>
      </c>
      <c r="M63" s="17">
        <f t="shared" si="0"/>
        <v>16.666666666666668</v>
      </c>
      <c r="N63" s="17">
        <f t="shared" si="0"/>
        <v>16.666666666666668</v>
      </c>
      <c r="P63" s="17">
        <f t="shared" si="1"/>
        <v>6.6666666666666666E-2</v>
      </c>
      <c r="Q63" s="17">
        <f t="shared" si="1"/>
        <v>6.25E-2</v>
      </c>
      <c r="R63" s="17">
        <f t="shared" si="1"/>
        <v>6.25E-2</v>
      </c>
      <c r="S63" s="17">
        <f t="shared" si="2"/>
        <v>6.6666666666666666E-2</v>
      </c>
      <c r="T63" s="17">
        <v>10</v>
      </c>
    </row>
    <row r="64" spans="1:20" x14ac:dyDescent="0.25">
      <c r="A64" s="25" t="s">
        <v>333</v>
      </c>
      <c r="B64" s="8" t="s">
        <v>334</v>
      </c>
      <c r="C64" s="8">
        <v>2</v>
      </c>
      <c r="D64" s="8" t="s">
        <v>335</v>
      </c>
      <c r="E64" s="8" t="s">
        <v>215</v>
      </c>
      <c r="F64" s="8" t="s">
        <v>216</v>
      </c>
      <c r="G64" s="8" t="s">
        <v>204</v>
      </c>
      <c r="H64" s="8">
        <v>33</v>
      </c>
      <c r="I64" s="9">
        <v>30</v>
      </c>
      <c r="J64" s="9">
        <v>30</v>
      </c>
      <c r="K64" s="9">
        <v>74</v>
      </c>
      <c r="L64" s="17">
        <f t="shared" si="0"/>
        <v>15.151515151515152</v>
      </c>
      <c r="M64" s="17">
        <f t="shared" si="0"/>
        <v>16.666666666666668</v>
      </c>
      <c r="N64" s="17">
        <f t="shared" si="0"/>
        <v>16.666666666666668</v>
      </c>
      <c r="P64" s="17">
        <f t="shared" si="1"/>
        <v>6.6666666666666666E-2</v>
      </c>
      <c r="Q64" s="17">
        <f t="shared" si="1"/>
        <v>6.25E-2</v>
      </c>
      <c r="R64" s="17">
        <f t="shared" si="1"/>
        <v>6.25E-2</v>
      </c>
      <c r="S64" s="17">
        <f t="shared" si="2"/>
        <v>6.6666666666666666E-2</v>
      </c>
      <c r="T64" s="17">
        <v>10</v>
      </c>
    </row>
    <row r="65" spans="1:19" hidden="1" x14ac:dyDescent="0.25">
      <c r="A65" s="11" t="s">
        <v>336</v>
      </c>
      <c r="B65" s="26" t="s">
        <v>337</v>
      </c>
      <c r="C65" s="10">
        <v>12</v>
      </c>
      <c r="D65" s="10"/>
      <c r="E65" s="10" t="s">
        <v>207</v>
      </c>
      <c r="F65" s="10" t="s">
        <v>208</v>
      </c>
      <c r="G65" s="10" t="s">
        <v>256</v>
      </c>
      <c r="H65" s="10"/>
      <c r="I65" s="11"/>
      <c r="J65" s="11"/>
      <c r="K65" s="11">
        <v>75</v>
      </c>
      <c r="L65" s="17" t="e">
        <f t="shared" si="0"/>
        <v>#DIV/0!</v>
      </c>
      <c r="M65" s="17" t="e">
        <f t="shared" si="0"/>
        <v>#DIV/0!</v>
      </c>
      <c r="N65" s="17" t="e">
        <f t="shared" si="0"/>
        <v>#DIV/0!</v>
      </c>
      <c r="P65" s="17" t="e">
        <f t="shared" si="1"/>
        <v>#DIV/0!</v>
      </c>
      <c r="Q65" s="17" t="e">
        <f t="shared" si="1"/>
        <v>#DIV/0!</v>
      </c>
      <c r="R65" s="17" t="e">
        <f t="shared" si="1"/>
        <v>#DIV/0!</v>
      </c>
      <c r="S65" s="17" t="e">
        <f t="shared" si="2"/>
        <v>#DIV/0!</v>
      </c>
    </row>
    <row r="66" spans="1:19" hidden="1" x14ac:dyDescent="0.25">
      <c r="A66" s="27" t="s">
        <v>338</v>
      </c>
      <c r="B66" s="12" t="s">
        <v>339</v>
      </c>
      <c r="C66" s="12">
        <v>1</v>
      </c>
      <c r="D66" s="12" t="s">
        <v>222</v>
      </c>
      <c r="E66" s="12" t="s">
        <v>215</v>
      </c>
      <c r="F66" s="12" t="s">
        <v>216</v>
      </c>
      <c r="G66" s="12" t="s">
        <v>204</v>
      </c>
      <c r="H66" s="12">
        <v>11837.839</v>
      </c>
      <c r="I66" s="13">
        <v>3524.49</v>
      </c>
      <c r="J66" s="13">
        <v>1005.599</v>
      </c>
      <c r="K66" s="22"/>
      <c r="L66" s="17">
        <f t="shared" si="0"/>
        <v>4.2237438775776556E-2</v>
      </c>
      <c r="M66" s="17">
        <f t="shared" si="0"/>
        <v>0.14186449670732504</v>
      </c>
      <c r="N66" s="17">
        <f t="shared" si="0"/>
        <v>0.49721608712816934</v>
      </c>
      <c r="P66" s="17" t="e">
        <f t="shared" si="1"/>
        <v>#DIV/0!</v>
      </c>
      <c r="Q66" s="17" t="e">
        <f t="shared" si="1"/>
        <v>#DIV/0!</v>
      </c>
      <c r="R66" s="17" t="e">
        <f t="shared" si="1"/>
        <v>#DIV/0!</v>
      </c>
      <c r="S66" s="17" t="e">
        <f t="shared" si="2"/>
        <v>#DIV/0!</v>
      </c>
    </row>
    <row r="67" spans="1:19" hidden="1" x14ac:dyDescent="0.25">
      <c r="A67" s="27" t="s">
        <v>340</v>
      </c>
      <c r="B67" s="14" t="s">
        <v>341</v>
      </c>
      <c r="C67" s="14">
        <v>1</v>
      </c>
      <c r="D67" s="14" t="s">
        <v>342</v>
      </c>
      <c r="E67" s="14" t="s">
        <v>215</v>
      </c>
      <c r="F67" s="14" t="s">
        <v>216</v>
      </c>
      <c r="G67" s="14" t="s">
        <v>204</v>
      </c>
      <c r="H67" s="14">
        <v>7046.51</v>
      </c>
      <c r="I67" s="15">
        <v>2533.6329999999998</v>
      </c>
      <c r="J67" s="15">
        <v>844.69899999999996</v>
      </c>
      <c r="K67" s="22"/>
      <c r="L67" s="17">
        <f t="shared" si="0"/>
        <v>7.0957112102303127E-2</v>
      </c>
      <c r="M67" s="17">
        <f t="shared" si="0"/>
        <v>0.19734507720731456</v>
      </c>
      <c r="N67" s="17">
        <f t="shared" si="0"/>
        <v>0.59192682837318389</v>
      </c>
      <c r="P67" s="17" t="e">
        <f t="shared" si="1"/>
        <v>#DIV/0!</v>
      </c>
      <c r="Q67" s="17" t="e">
        <f t="shared" si="1"/>
        <v>#DIV/0!</v>
      </c>
      <c r="R67" s="17" t="e">
        <f t="shared" si="1"/>
        <v>#DIV/0!</v>
      </c>
      <c r="S67" s="17" t="e">
        <f t="shared" si="2"/>
        <v>#DIV/0!</v>
      </c>
    </row>
    <row r="68" spans="1:19" hidden="1" x14ac:dyDescent="0.25">
      <c r="A68" s="27" t="s">
        <v>343</v>
      </c>
      <c r="B68" s="14" t="s">
        <v>344</v>
      </c>
      <c r="C68" s="14">
        <v>1</v>
      </c>
      <c r="D68" s="14" t="s">
        <v>222</v>
      </c>
      <c r="E68" s="14" t="s">
        <v>202</v>
      </c>
      <c r="F68" s="14" t="s">
        <v>203</v>
      </c>
      <c r="G68" s="14" t="s">
        <v>204</v>
      </c>
      <c r="H68" s="14">
        <v>4870</v>
      </c>
      <c r="I68" s="15">
        <v>500.01100000000099</v>
      </c>
      <c r="J68" s="15">
        <v>428.78300000000002</v>
      </c>
      <c r="K68" s="22"/>
      <c r="L68" s="17">
        <f t="shared" si="0"/>
        <v>0.10266940451745379</v>
      </c>
      <c r="M68" s="17">
        <f t="shared" si="0"/>
        <v>0.99997800048398733</v>
      </c>
      <c r="N68" s="17">
        <f t="shared" si="0"/>
        <v>1.166091006406504</v>
      </c>
      <c r="P68" s="17" t="e">
        <f t="shared" si="1"/>
        <v>#DIV/0!</v>
      </c>
      <c r="Q68" s="17" t="e">
        <f t="shared" si="1"/>
        <v>#DIV/0!</v>
      </c>
      <c r="R68" s="17">
        <f t="shared" si="1"/>
        <v>1</v>
      </c>
      <c r="S68" s="17" t="e">
        <f t="shared" si="2"/>
        <v>#DIV/0!</v>
      </c>
    </row>
    <row r="69" spans="1:19" hidden="1" x14ac:dyDescent="0.25">
      <c r="A69" s="27" t="s">
        <v>345</v>
      </c>
      <c r="B69" s="14" t="s">
        <v>346</v>
      </c>
      <c r="C69" s="14">
        <v>1</v>
      </c>
      <c r="D69" s="14" t="s">
        <v>347</v>
      </c>
      <c r="E69" s="14" t="s">
        <v>227</v>
      </c>
      <c r="F69" s="14" t="s">
        <v>273</v>
      </c>
      <c r="G69" s="14" t="s">
        <v>256</v>
      </c>
      <c r="H69" s="14">
        <v>4257</v>
      </c>
      <c r="I69" s="15">
        <v>811</v>
      </c>
      <c r="J69" s="15">
        <v>670.40099999999995</v>
      </c>
      <c r="K69" s="22"/>
      <c r="L69" s="17">
        <f t="shared" si="0"/>
        <v>0.11745360582569885</v>
      </c>
      <c r="M69" s="17">
        <f t="shared" si="0"/>
        <v>0.61652281134401976</v>
      </c>
      <c r="N69" s="17">
        <f t="shared" si="0"/>
        <v>0.74582227651808397</v>
      </c>
      <c r="P69" s="17" t="e">
        <f t="shared" si="1"/>
        <v>#DIV/0!</v>
      </c>
      <c r="Q69" s="17" t="e">
        <f t="shared" si="1"/>
        <v>#DIV/0!</v>
      </c>
      <c r="R69" s="17" t="e">
        <f t="shared" si="1"/>
        <v>#DIV/0!</v>
      </c>
      <c r="S69" s="17" t="e">
        <f t="shared" si="2"/>
        <v>#DIV/0!</v>
      </c>
    </row>
    <row r="70" spans="1:19" hidden="1" x14ac:dyDescent="0.25">
      <c r="A70" s="27" t="s">
        <v>348</v>
      </c>
      <c r="B70" s="14" t="s">
        <v>349</v>
      </c>
      <c r="C70" s="14">
        <v>1</v>
      </c>
      <c r="D70" s="14" t="s">
        <v>347</v>
      </c>
      <c r="E70" s="14" t="s">
        <v>227</v>
      </c>
      <c r="F70" s="14" t="s">
        <v>273</v>
      </c>
      <c r="G70" s="14" t="s">
        <v>256</v>
      </c>
      <c r="H70" s="14">
        <v>4257</v>
      </c>
      <c r="I70" s="15">
        <v>811</v>
      </c>
      <c r="J70" s="15">
        <v>666</v>
      </c>
      <c r="K70" s="22"/>
      <c r="L70" s="17">
        <f t="shared" si="0"/>
        <v>0.11745360582569885</v>
      </c>
      <c r="M70" s="17">
        <f t="shared" si="0"/>
        <v>0.61652281134401976</v>
      </c>
      <c r="N70" s="17">
        <f t="shared" si="0"/>
        <v>0.75075075075075071</v>
      </c>
      <c r="P70" s="17" t="e">
        <f t="shared" si="1"/>
        <v>#DIV/0!</v>
      </c>
      <c r="Q70" s="17" t="e">
        <f t="shared" si="1"/>
        <v>#DIV/0!</v>
      </c>
      <c r="R70" s="17" t="e">
        <f t="shared" si="1"/>
        <v>#DIV/0!</v>
      </c>
      <c r="S70" s="17" t="e">
        <f t="shared" si="2"/>
        <v>#DIV/0!</v>
      </c>
    </row>
    <row r="71" spans="1:19" hidden="1" x14ac:dyDescent="0.25">
      <c r="A71" s="27" t="s">
        <v>350</v>
      </c>
      <c r="B71" s="14" t="s">
        <v>351</v>
      </c>
      <c r="C71" s="14">
        <v>2</v>
      </c>
      <c r="D71" s="14" t="s">
        <v>222</v>
      </c>
      <c r="E71" s="14" t="s">
        <v>215</v>
      </c>
      <c r="F71" s="14" t="s">
        <v>216</v>
      </c>
      <c r="G71" s="14" t="s">
        <v>204</v>
      </c>
      <c r="H71" s="14">
        <v>3586.5030000000002</v>
      </c>
      <c r="I71" s="15">
        <v>300</v>
      </c>
      <c r="J71" s="15">
        <v>10</v>
      </c>
      <c r="K71" s="22"/>
      <c r="L71" s="17">
        <f t="shared" si="0"/>
        <v>0.13941156608540409</v>
      </c>
      <c r="M71" s="17">
        <f t="shared" si="0"/>
        <v>1.6666666666666667</v>
      </c>
      <c r="N71" s="17">
        <f t="shared" si="0"/>
        <v>50</v>
      </c>
      <c r="P71" s="17" t="e">
        <f t="shared" si="1"/>
        <v>#DIV/0!</v>
      </c>
      <c r="Q71" s="17">
        <f t="shared" si="1"/>
        <v>1</v>
      </c>
      <c r="R71" s="17">
        <f t="shared" si="1"/>
        <v>0.02</v>
      </c>
      <c r="S71" s="17" t="e">
        <f t="shared" si="2"/>
        <v>#DIV/0!</v>
      </c>
    </row>
    <row r="72" spans="1:19" hidden="1" x14ac:dyDescent="0.25">
      <c r="A72" s="13" t="s">
        <v>352</v>
      </c>
      <c r="B72" s="14" t="s">
        <v>353</v>
      </c>
      <c r="C72" s="14">
        <v>1</v>
      </c>
      <c r="D72" s="14" t="s">
        <v>347</v>
      </c>
      <c r="E72" s="14" t="s">
        <v>354</v>
      </c>
      <c r="F72" s="14" t="s">
        <v>355</v>
      </c>
      <c r="G72" s="14" t="s">
        <v>256</v>
      </c>
      <c r="H72" s="14">
        <v>3240.6179999999999</v>
      </c>
      <c r="I72" s="15">
        <v>2493.4969999999998</v>
      </c>
      <c r="J72" s="15">
        <v>2477.8429999999998</v>
      </c>
      <c r="K72" s="22"/>
      <c r="L72" s="17">
        <f t="shared" si="0"/>
        <v>0.15429155796826408</v>
      </c>
      <c r="M72" s="17">
        <f t="shared" si="0"/>
        <v>0.20052159677753775</v>
      </c>
      <c r="N72" s="17">
        <f t="shared" si="0"/>
        <v>0.20178841032301079</v>
      </c>
      <c r="P72" s="17" t="e">
        <f t="shared" si="1"/>
        <v>#DIV/0!</v>
      </c>
      <c r="Q72" s="17" t="e">
        <f t="shared" si="1"/>
        <v>#DIV/0!</v>
      </c>
      <c r="R72" s="17" t="e">
        <f t="shared" si="1"/>
        <v>#DIV/0!</v>
      </c>
      <c r="S72" s="17" t="e">
        <f t="shared" si="2"/>
        <v>#DIV/0!</v>
      </c>
    </row>
    <row r="73" spans="1:19" hidden="1" x14ac:dyDescent="0.25">
      <c r="A73" s="27" t="s">
        <v>356</v>
      </c>
      <c r="B73" s="14" t="s">
        <v>357</v>
      </c>
      <c r="C73" s="14">
        <v>2</v>
      </c>
      <c r="D73" s="14" t="s">
        <v>222</v>
      </c>
      <c r="E73" s="14" t="s">
        <v>215</v>
      </c>
      <c r="F73" s="14" t="s">
        <v>216</v>
      </c>
      <c r="G73" s="14" t="s">
        <v>204</v>
      </c>
      <c r="H73" s="14">
        <v>2750</v>
      </c>
      <c r="I73" s="15">
        <v>200</v>
      </c>
      <c r="J73" s="15">
        <v>10</v>
      </c>
      <c r="K73" s="22"/>
      <c r="L73" s="17">
        <f t="shared" si="0"/>
        <v>0.18181818181818182</v>
      </c>
      <c r="M73" s="17">
        <f t="shared" si="0"/>
        <v>2.5</v>
      </c>
      <c r="N73" s="17">
        <f t="shared" si="0"/>
        <v>50</v>
      </c>
      <c r="P73" s="17" t="e">
        <f t="shared" si="1"/>
        <v>#DIV/0!</v>
      </c>
      <c r="Q73" s="17">
        <f t="shared" si="1"/>
        <v>0.5</v>
      </c>
      <c r="R73" s="17">
        <f t="shared" si="1"/>
        <v>0.02</v>
      </c>
      <c r="S73" s="17" t="e">
        <f t="shared" si="2"/>
        <v>#DIV/0!</v>
      </c>
    </row>
    <row r="74" spans="1:19" hidden="1" x14ac:dyDescent="0.25">
      <c r="A74" s="13" t="s">
        <v>358</v>
      </c>
      <c r="B74" s="14" t="s">
        <v>359</v>
      </c>
      <c r="C74" s="14">
        <v>1</v>
      </c>
      <c r="D74" s="14" t="s">
        <v>233</v>
      </c>
      <c r="E74" s="14" t="s">
        <v>354</v>
      </c>
      <c r="F74" s="14" t="s">
        <v>360</v>
      </c>
      <c r="G74" s="14" t="s">
        <v>256</v>
      </c>
      <c r="H74" s="14">
        <v>2570</v>
      </c>
      <c r="I74" s="15">
        <v>1540</v>
      </c>
      <c r="J74" s="15">
        <v>420</v>
      </c>
      <c r="K74" s="22"/>
      <c r="L74" s="17">
        <f t="shared" si="0"/>
        <v>0.19455252918287938</v>
      </c>
      <c r="M74" s="17">
        <f t="shared" si="0"/>
        <v>0.32467532467532467</v>
      </c>
      <c r="N74" s="17">
        <f t="shared" si="0"/>
        <v>1.1904761904761905</v>
      </c>
      <c r="P74" s="17" t="e">
        <f t="shared" si="1"/>
        <v>#DIV/0!</v>
      </c>
      <c r="Q74" s="17" t="e">
        <f t="shared" si="1"/>
        <v>#DIV/0!</v>
      </c>
      <c r="R74" s="17">
        <f t="shared" si="1"/>
        <v>1</v>
      </c>
      <c r="S74" s="17" t="e">
        <f t="shared" si="2"/>
        <v>#DIV/0!</v>
      </c>
    </row>
    <row r="75" spans="1:19" hidden="1" x14ac:dyDescent="0.25">
      <c r="A75" s="27" t="s">
        <v>361</v>
      </c>
      <c r="B75" s="14" t="s">
        <v>362</v>
      </c>
      <c r="C75" s="14">
        <v>1</v>
      </c>
      <c r="D75" s="14"/>
      <c r="E75" s="14" t="s">
        <v>207</v>
      </c>
      <c r="F75" s="14" t="s">
        <v>363</v>
      </c>
      <c r="G75" s="14" t="s">
        <v>204</v>
      </c>
      <c r="H75" s="14">
        <v>2094</v>
      </c>
      <c r="I75" s="15">
        <v>1733.13</v>
      </c>
      <c r="J75" s="15">
        <v>1608.028</v>
      </c>
      <c r="K75" s="22"/>
      <c r="L75" s="17">
        <f t="shared" si="0"/>
        <v>0.2387774594078319</v>
      </c>
      <c r="M75" s="17">
        <f t="shared" si="0"/>
        <v>0.28849538118894713</v>
      </c>
      <c r="N75" s="17">
        <f t="shared" si="0"/>
        <v>0.31093985925618212</v>
      </c>
      <c r="P75" s="17" t="e">
        <f t="shared" si="1"/>
        <v>#DIV/0!</v>
      </c>
      <c r="Q75" s="17" t="e">
        <f t="shared" si="1"/>
        <v>#DIV/0!</v>
      </c>
      <c r="R75" s="17" t="e">
        <f t="shared" si="1"/>
        <v>#DIV/0!</v>
      </c>
      <c r="S75" s="17" t="e">
        <f t="shared" si="2"/>
        <v>#DIV/0!</v>
      </c>
    </row>
    <row r="76" spans="1:19" hidden="1" x14ac:dyDescent="0.25">
      <c r="A76" s="27" t="s">
        <v>364</v>
      </c>
      <c r="B76" s="14" t="s">
        <v>365</v>
      </c>
      <c r="C76" s="14">
        <v>1</v>
      </c>
      <c r="D76" s="14" t="s">
        <v>219</v>
      </c>
      <c r="E76" s="14" t="s">
        <v>227</v>
      </c>
      <c r="F76" s="14" t="s">
        <v>246</v>
      </c>
      <c r="G76" s="14" t="s">
        <v>204</v>
      </c>
      <c r="H76" s="14">
        <v>1960</v>
      </c>
      <c r="I76" s="15">
        <v>1287</v>
      </c>
      <c r="J76" s="15">
        <v>424.69299999999998</v>
      </c>
      <c r="K76" s="22"/>
      <c r="L76" s="17">
        <f t="shared" si="0"/>
        <v>0.25510204081632654</v>
      </c>
      <c r="M76" s="17">
        <f t="shared" si="0"/>
        <v>0.38850038850038848</v>
      </c>
      <c r="N76" s="17">
        <f t="shared" si="0"/>
        <v>1.177321029543694</v>
      </c>
      <c r="P76" s="17" t="e">
        <f t="shared" si="1"/>
        <v>#DIV/0!</v>
      </c>
      <c r="Q76" s="17" t="e">
        <f t="shared" si="1"/>
        <v>#DIV/0!</v>
      </c>
      <c r="R76" s="17">
        <f t="shared" si="1"/>
        <v>1</v>
      </c>
      <c r="S76" s="17" t="e">
        <f t="shared" si="2"/>
        <v>#DIV/0!</v>
      </c>
    </row>
    <row r="77" spans="1:19" hidden="1" x14ac:dyDescent="0.25">
      <c r="A77" s="27" t="s">
        <v>366</v>
      </c>
      <c r="B77" s="14" t="s">
        <v>367</v>
      </c>
      <c r="C77" s="14">
        <v>2</v>
      </c>
      <c r="D77" s="14" t="s">
        <v>222</v>
      </c>
      <c r="E77" s="14" t="s">
        <v>215</v>
      </c>
      <c r="F77" s="14" t="s">
        <v>216</v>
      </c>
      <c r="G77" s="14" t="s">
        <v>204</v>
      </c>
      <c r="H77" s="14">
        <v>1736.41</v>
      </c>
      <c r="I77" s="15">
        <v>200</v>
      </c>
      <c r="J77" s="15">
        <v>10</v>
      </c>
      <c r="K77" s="22"/>
      <c r="L77" s="17">
        <f t="shared" si="0"/>
        <v>0.28795042645458158</v>
      </c>
      <c r="M77" s="17">
        <f t="shared" si="0"/>
        <v>2.5</v>
      </c>
      <c r="N77" s="17">
        <f t="shared" si="0"/>
        <v>50</v>
      </c>
      <c r="P77" s="17" t="e">
        <f t="shared" si="1"/>
        <v>#DIV/0!</v>
      </c>
      <c r="Q77" s="17">
        <f t="shared" si="1"/>
        <v>0.5</v>
      </c>
      <c r="R77" s="17">
        <f t="shared" si="1"/>
        <v>0.02</v>
      </c>
      <c r="S77" s="17" t="e">
        <f t="shared" si="2"/>
        <v>#DIV/0!</v>
      </c>
    </row>
    <row r="78" spans="1:19" hidden="1" x14ac:dyDescent="0.25">
      <c r="A78" s="27" t="s">
        <v>368</v>
      </c>
      <c r="B78" s="14" t="s">
        <v>369</v>
      </c>
      <c r="C78" s="14">
        <v>2</v>
      </c>
      <c r="D78" s="14" t="s">
        <v>222</v>
      </c>
      <c r="E78" s="14" t="s">
        <v>215</v>
      </c>
      <c r="F78" s="14" t="s">
        <v>216</v>
      </c>
      <c r="G78" s="14" t="s">
        <v>204</v>
      </c>
      <c r="H78" s="14">
        <v>1700</v>
      </c>
      <c r="I78" s="15">
        <v>200</v>
      </c>
      <c r="J78" s="15">
        <v>10</v>
      </c>
      <c r="K78" s="22"/>
      <c r="L78" s="17">
        <f t="shared" si="0"/>
        <v>0.29411764705882354</v>
      </c>
      <c r="M78" s="17">
        <f t="shared" si="0"/>
        <v>2.5</v>
      </c>
      <c r="N78" s="17">
        <f t="shared" si="0"/>
        <v>50</v>
      </c>
      <c r="P78" s="17" t="e">
        <f t="shared" si="1"/>
        <v>#DIV/0!</v>
      </c>
      <c r="Q78" s="17">
        <f t="shared" si="1"/>
        <v>0.5</v>
      </c>
      <c r="R78" s="17">
        <f t="shared" si="1"/>
        <v>0.02</v>
      </c>
      <c r="S78" s="17" t="e">
        <f t="shared" si="2"/>
        <v>#DIV/0!</v>
      </c>
    </row>
    <row r="79" spans="1:19" hidden="1" x14ac:dyDescent="0.25">
      <c r="A79" s="27" t="s">
        <v>370</v>
      </c>
      <c r="B79" s="14" t="s">
        <v>371</v>
      </c>
      <c r="C79" s="14">
        <v>2</v>
      </c>
      <c r="D79" s="14" t="s">
        <v>222</v>
      </c>
      <c r="E79" s="14" t="s">
        <v>215</v>
      </c>
      <c r="F79" s="14" t="s">
        <v>216</v>
      </c>
      <c r="G79" s="14" t="s">
        <v>204</v>
      </c>
      <c r="H79" s="14">
        <v>1590</v>
      </c>
      <c r="I79" s="15">
        <v>200</v>
      </c>
      <c r="J79" s="15">
        <v>10</v>
      </c>
      <c r="K79" s="22"/>
      <c r="L79" s="17">
        <f t="shared" si="0"/>
        <v>0.31446540880503143</v>
      </c>
      <c r="M79" s="17">
        <f t="shared" si="0"/>
        <v>2.5</v>
      </c>
      <c r="N79" s="17">
        <f t="shared" si="0"/>
        <v>50</v>
      </c>
      <c r="P79" s="17" t="e">
        <f t="shared" si="1"/>
        <v>#DIV/0!</v>
      </c>
      <c r="Q79" s="17">
        <f t="shared" si="1"/>
        <v>0.5</v>
      </c>
      <c r="R79" s="17">
        <f t="shared" si="1"/>
        <v>0.02</v>
      </c>
      <c r="S79" s="17" t="e">
        <f t="shared" si="2"/>
        <v>#DIV/0!</v>
      </c>
    </row>
    <row r="80" spans="1:19" hidden="1" x14ac:dyDescent="0.25">
      <c r="A80" s="27" t="s">
        <v>370</v>
      </c>
      <c r="B80" s="14" t="s">
        <v>371</v>
      </c>
      <c r="C80" s="14">
        <v>2</v>
      </c>
      <c r="D80" s="14" t="s">
        <v>222</v>
      </c>
      <c r="E80" s="14" t="s">
        <v>215</v>
      </c>
      <c r="F80" s="14" t="s">
        <v>216</v>
      </c>
      <c r="G80" s="14" t="s">
        <v>204</v>
      </c>
      <c r="H80" s="14">
        <v>1590</v>
      </c>
      <c r="I80" s="15">
        <v>200</v>
      </c>
      <c r="J80" s="15">
        <v>10</v>
      </c>
      <c r="K80" s="22"/>
      <c r="L80" s="17">
        <f t="shared" si="0"/>
        <v>0.31446540880503143</v>
      </c>
      <c r="M80" s="17">
        <f t="shared" si="0"/>
        <v>2.5</v>
      </c>
      <c r="N80" s="17">
        <f t="shared" si="0"/>
        <v>50</v>
      </c>
      <c r="P80" s="17" t="e">
        <f t="shared" si="1"/>
        <v>#DIV/0!</v>
      </c>
      <c r="Q80" s="17">
        <f t="shared" si="1"/>
        <v>0.5</v>
      </c>
      <c r="R80" s="17">
        <f t="shared" si="1"/>
        <v>0.02</v>
      </c>
      <c r="S80" s="17" t="e">
        <f t="shared" si="2"/>
        <v>#DIV/0!</v>
      </c>
    </row>
    <row r="81" spans="1:19" hidden="1" x14ac:dyDescent="0.25">
      <c r="A81" s="13" t="s">
        <v>372</v>
      </c>
      <c r="B81" s="14" t="s">
        <v>373</v>
      </c>
      <c r="C81" s="14">
        <v>1</v>
      </c>
      <c r="D81" s="14" t="s">
        <v>233</v>
      </c>
      <c r="E81" s="14" t="s">
        <v>354</v>
      </c>
      <c r="F81" s="14" t="s">
        <v>360</v>
      </c>
      <c r="G81" s="14" t="s">
        <v>256</v>
      </c>
      <c r="H81" s="14">
        <v>1540</v>
      </c>
      <c r="I81" s="15">
        <v>1539.934</v>
      </c>
      <c r="J81" s="15">
        <v>411.78300000000002</v>
      </c>
      <c r="K81" s="22"/>
      <c r="L81" s="17">
        <f t="shared" si="0"/>
        <v>0.32467532467532467</v>
      </c>
      <c r="M81" s="17">
        <f t="shared" si="0"/>
        <v>0.32468923992846449</v>
      </c>
      <c r="N81" s="17">
        <f t="shared" si="0"/>
        <v>1.214231767702892</v>
      </c>
      <c r="P81" s="17" t="e">
        <f t="shared" si="1"/>
        <v>#DIV/0!</v>
      </c>
      <c r="Q81" s="17" t="e">
        <f t="shared" si="1"/>
        <v>#DIV/0!</v>
      </c>
      <c r="R81" s="17">
        <f t="shared" si="1"/>
        <v>1</v>
      </c>
      <c r="S81" s="17" t="e">
        <f t="shared" si="2"/>
        <v>#DIV/0!</v>
      </c>
    </row>
    <row r="82" spans="1:19" hidden="1" x14ac:dyDescent="0.25">
      <c r="A82" s="27" t="s">
        <v>374</v>
      </c>
      <c r="B82" s="12" t="s">
        <v>375</v>
      </c>
      <c r="C82" s="14">
        <v>1</v>
      </c>
      <c r="D82" s="14" t="s">
        <v>204</v>
      </c>
      <c r="E82" s="14" t="s">
        <v>215</v>
      </c>
      <c r="F82" s="14" t="s">
        <v>216</v>
      </c>
      <c r="G82" s="14" t="s">
        <v>204</v>
      </c>
      <c r="H82" s="14">
        <v>1485</v>
      </c>
      <c r="I82" s="15">
        <v>424</v>
      </c>
      <c r="J82" s="15">
        <v>424</v>
      </c>
      <c r="K82" s="22"/>
      <c r="L82" s="17">
        <f t="shared" si="0"/>
        <v>0.33670033670033672</v>
      </c>
      <c r="M82" s="17">
        <f t="shared" si="0"/>
        <v>1.179245283018868</v>
      </c>
      <c r="N82" s="17">
        <f t="shared" si="0"/>
        <v>1.179245283018868</v>
      </c>
      <c r="P82" s="17" t="e">
        <f t="shared" si="1"/>
        <v>#DIV/0!</v>
      </c>
      <c r="Q82" s="17">
        <f t="shared" si="1"/>
        <v>1</v>
      </c>
      <c r="R82" s="17">
        <f t="shared" si="1"/>
        <v>1</v>
      </c>
      <c r="S82" s="17" t="e">
        <f t="shared" si="2"/>
        <v>#DIV/0!</v>
      </c>
    </row>
    <row r="83" spans="1:19" hidden="1" x14ac:dyDescent="0.25">
      <c r="A83" s="27" t="s">
        <v>376</v>
      </c>
      <c r="B83" s="14" t="s">
        <v>377</v>
      </c>
      <c r="C83" s="14">
        <v>2</v>
      </c>
      <c r="D83" s="14" t="s">
        <v>222</v>
      </c>
      <c r="E83" s="14" t="s">
        <v>215</v>
      </c>
      <c r="F83" s="14" t="s">
        <v>216</v>
      </c>
      <c r="G83" s="14" t="s">
        <v>204</v>
      </c>
      <c r="H83" s="14">
        <v>1350</v>
      </c>
      <c r="I83" s="15">
        <v>200</v>
      </c>
      <c r="J83" s="15">
        <v>10</v>
      </c>
      <c r="K83" s="22"/>
      <c r="L83" s="17">
        <f t="shared" si="0"/>
        <v>0.37037037037037035</v>
      </c>
      <c r="M83" s="17">
        <f t="shared" si="0"/>
        <v>2.5</v>
      </c>
      <c r="N83" s="17">
        <f t="shared" si="0"/>
        <v>50</v>
      </c>
      <c r="P83" s="17" t="e">
        <f t="shared" si="1"/>
        <v>#DIV/0!</v>
      </c>
      <c r="Q83" s="17">
        <f t="shared" si="1"/>
        <v>0.5</v>
      </c>
      <c r="R83" s="17">
        <f t="shared" si="1"/>
        <v>0.02</v>
      </c>
      <c r="S83" s="17" t="e">
        <f t="shared" si="2"/>
        <v>#DIV/0!</v>
      </c>
    </row>
    <row r="84" spans="1:19" hidden="1" x14ac:dyDescent="0.25">
      <c r="A84" s="13" t="s">
        <v>378</v>
      </c>
      <c r="B84" s="14" t="s">
        <v>379</v>
      </c>
      <c r="C84" s="14">
        <v>1</v>
      </c>
      <c r="D84" s="14" t="s">
        <v>233</v>
      </c>
      <c r="E84" s="14" t="s">
        <v>354</v>
      </c>
      <c r="F84" s="14" t="s">
        <v>355</v>
      </c>
      <c r="G84" s="14" t="s">
        <v>256</v>
      </c>
      <c r="H84" s="14">
        <v>1330.001</v>
      </c>
      <c r="I84" s="15">
        <v>860.904</v>
      </c>
      <c r="J84" s="15">
        <v>645.00099999999998</v>
      </c>
      <c r="K84" s="22"/>
      <c r="L84" s="17">
        <f t="shared" si="0"/>
        <v>0.37593956696273162</v>
      </c>
      <c r="M84" s="17">
        <f t="shared" si="0"/>
        <v>0.58078484941410424</v>
      </c>
      <c r="N84" s="17">
        <f t="shared" si="0"/>
        <v>0.77519259660062545</v>
      </c>
      <c r="P84" s="17" t="e">
        <f t="shared" si="1"/>
        <v>#DIV/0!</v>
      </c>
      <c r="Q84" s="17" t="e">
        <f t="shared" si="1"/>
        <v>#DIV/0!</v>
      </c>
      <c r="R84" s="17" t="e">
        <f t="shared" si="1"/>
        <v>#DIV/0!</v>
      </c>
      <c r="S84" s="17" t="e">
        <f t="shared" si="2"/>
        <v>#DIV/0!</v>
      </c>
    </row>
    <row r="85" spans="1:19" hidden="1" x14ac:dyDescent="0.25">
      <c r="A85" s="27" t="s">
        <v>380</v>
      </c>
      <c r="B85" s="14" t="s">
        <v>381</v>
      </c>
      <c r="C85" s="14">
        <v>1</v>
      </c>
      <c r="D85" s="14"/>
      <c r="E85" s="14" t="s">
        <v>215</v>
      </c>
      <c r="F85" s="14" t="s">
        <v>216</v>
      </c>
      <c r="G85" s="14" t="s">
        <v>204</v>
      </c>
      <c r="H85" s="14">
        <v>1300</v>
      </c>
      <c r="I85" s="15">
        <v>289</v>
      </c>
      <c r="J85" s="15">
        <v>289</v>
      </c>
      <c r="K85" s="22"/>
      <c r="L85" s="17">
        <f t="shared" si="0"/>
        <v>0.38461538461538464</v>
      </c>
      <c r="M85" s="17">
        <f t="shared" si="0"/>
        <v>1.7301038062283738</v>
      </c>
      <c r="N85" s="17">
        <f t="shared" si="0"/>
        <v>1.7301038062283738</v>
      </c>
      <c r="P85" s="17" t="e">
        <f t="shared" si="1"/>
        <v>#DIV/0!</v>
      </c>
      <c r="Q85" s="17">
        <f t="shared" si="1"/>
        <v>1</v>
      </c>
      <c r="R85" s="17">
        <f t="shared" si="1"/>
        <v>1</v>
      </c>
      <c r="S85" s="17" t="e">
        <f t="shared" si="2"/>
        <v>#DIV/0!</v>
      </c>
    </row>
    <row r="86" spans="1:19" hidden="1" x14ac:dyDescent="0.25">
      <c r="A86" s="27" t="s">
        <v>124</v>
      </c>
      <c r="B86" s="14" t="s">
        <v>125</v>
      </c>
      <c r="C86" s="14">
        <v>2</v>
      </c>
      <c r="D86" s="14"/>
      <c r="E86" s="14" t="s">
        <v>207</v>
      </c>
      <c r="F86" s="14" t="s">
        <v>208</v>
      </c>
      <c r="G86" s="14" t="s">
        <v>204</v>
      </c>
      <c r="H86" s="14">
        <v>1270</v>
      </c>
      <c r="I86" s="15">
        <v>930</v>
      </c>
      <c r="J86" s="15">
        <v>70</v>
      </c>
      <c r="K86" s="22"/>
      <c r="L86" s="17">
        <f t="shared" ref="L86:N113" si="3">500/H86</f>
        <v>0.39370078740157483</v>
      </c>
      <c r="M86" s="17">
        <f t="shared" si="3"/>
        <v>0.5376344086021505</v>
      </c>
      <c r="N86" s="17">
        <f t="shared" si="3"/>
        <v>7.1428571428571432</v>
      </c>
      <c r="P86" s="17" t="e">
        <f t="shared" ref="P86:R113" si="4">1/(_xlfn.FLOOR.MATH(L86))</f>
        <v>#DIV/0!</v>
      </c>
      <c r="Q86" s="17" t="e">
        <f t="shared" si="4"/>
        <v>#DIV/0!</v>
      </c>
      <c r="R86" s="17">
        <f t="shared" si="4"/>
        <v>0.14285714285714285</v>
      </c>
      <c r="S86" s="17" t="e">
        <f t="shared" ref="S86:S113" si="5">MAX(P86,Q86,R86,)</f>
        <v>#DIV/0!</v>
      </c>
    </row>
    <row r="87" spans="1:19" hidden="1" x14ac:dyDescent="0.25">
      <c r="A87" s="27" t="s">
        <v>126</v>
      </c>
      <c r="B87" s="14" t="s">
        <v>127</v>
      </c>
      <c r="C87" s="14">
        <v>2</v>
      </c>
      <c r="D87" s="14"/>
      <c r="E87" s="14" t="s">
        <v>207</v>
      </c>
      <c r="F87" s="14" t="s">
        <v>208</v>
      </c>
      <c r="G87" s="14" t="s">
        <v>204</v>
      </c>
      <c r="H87" s="14">
        <v>1270</v>
      </c>
      <c r="I87" s="15">
        <v>930</v>
      </c>
      <c r="J87" s="15">
        <v>70</v>
      </c>
      <c r="K87" s="22"/>
      <c r="L87" s="17">
        <f t="shared" si="3"/>
        <v>0.39370078740157483</v>
      </c>
      <c r="M87" s="17">
        <f t="shared" si="3"/>
        <v>0.5376344086021505</v>
      </c>
      <c r="N87" s="17">
        <f t="shared" si="3"/>
        <v>7.1428571428571432</v>
      </c>
      <c r="P87" s="17" t="e">
        <f t="shared" si="4"/>
        <v>#DIV/0!</v>
      </c>
      <c r="Q87" s="17" t="e">
        <f t="shared" si="4"/>
        <v>#DIV/0!</v>
      </c>
      <c r="R87" s="17">
        <f t="shared" si="4"/>
        <v>0.14285714285714285</v>
      </c>
      <c r="S87" s="17" t="e">
        <f t="shared" si="5"/>
        <v>#DIV/0!</v>
      </c>
    </row>
    <row r="88" spans="1:19" hidden="1" x14ac:dyDescent="0.25">
      <c r="A88" s="27" t="s">
        <v>126</v>
      </c>
      <c r="B88" s="14" t="s">
        <v>127</v>
      </c>
      <c r="C88" s="14">
        <v>2</v>
      </c>
      <c r="D88" s="14"/>
      <c r="E88" s="14" t="s">
        <v>207</v>
      </c>
      <c r="F88" s="14" t="s">
        <v>208</v>
      </c>
      <c r="G88" s="14" t="s">
        <v>204</v>
      </c>
      <c r="H88" s="14">
        <v>1270</v>
      </c>
      <c r="I88" s="15">
        <v>930</v>
      </c>
      <c r="J88" s="15">
        <v>70</v>
      </c>
      <c r="K88" s="22"/>
      <c r="L88" s="17">
        <f t="shared" si="3"/>
        <v>0.39370078740157483</v>
      </c>
      <c r="M88" s="17">
        <f t="shared" si="3"/>
        <v>0.5376344086021505</v>
      </c>
      <c r="N88" s="17">
        <f t="shared" si="3"/>
        <v>7.1428571428571432</v>
      </c>
      <c r="P88" s="17" t="e">
        <f t="shared" si="4"/>
        <v>#DIV/0!</v>
      </c>
      <c r="Q88" s="17" t="e">
        <f t="shared" si="4"/>
        <v>#DIV/0!</v>
      </c>
      <c r="R88" s="17">
        <f t="shared" si="4"/>
        <v>0.14285714285714285</v>
      </c>
      <c r="S88" s="17" t="e">
        <f t="shared" si="5"/>
        <v>#DIV/0!</v>
      </c>
    </row>
    <row r="89" spans="1:19" hidden="1" x14ac:dyDescent="0.25">
      <c r="A89" s="27" t="s">
        <v>124</v>
      </c>
      <c r="B89" s="14" t="s">
        <v>125</v>
      </c>
      <c r="C89" s="14">
        <v>2</v>
      </c>
      <c r="D89" s="14"/>
      <c r="E89" s="14" t="s">
        <v>207</v>
      </c>
      <c r="F89" s="14" t="s">
        <v>208</v>
      </c>
      <c r="G89" s="14" t="s">
        <v>204</v>
      </c>
      <c r="H89" s="14">
        <v>1270</v>
      </c>
      <c r="I89" s="15">
        <v>930</v>
      </c>
      <c r="J89" s="15">
        <v>70</v>
      </c>
      <c r="K89" s="22"/>
      <c r="L89" s="17">
        <f t="shared" si="3"/>
        <v>0.39370078740157483</v>
      </c>
      <c r="M89" s="17">
        <f t="shared" si="3"/>
        <v>0.5376344086021505</v>
      </c>
      <c r="N89" s="17">
        <f t="shared" si="3"/>
        <v>7.1428571428571432</v>
      </c>
      <c r="P89" s="17" t="e">
        <f t="shared" si="4"/>
        <v>#DIV/0!</v>
      </c>
      <c r="Q89" s="17" t="e">
        <f t="shared" si="4"/>
        <v>#DIV/0!</v>
      </c>
      <c r="R89" s="17">
        <f t="shared" si="4"/>
        <v>0.14285714285714285</v>
      </c>
      <c r="S89" s="17" t="e">
        <f t="shared" si="5"/>
        <v>#DIV/0!</v>
      </c>
    </row>
    <row r="90" spans="1:19" hidden="1" x14ac:dyDescent="0.25">
      <c r="A90" s="27" t="s">
        <v>382</v>
      </c>
      <c r="B90" s="14" t="s">
        <v>383</v>
      </c>
      <c r="C90" s="14">
        <v>5</v>
      </c>
      <c r="D90" s="14" t="s">
        <v>204</v>
      </c>
      <c r="E90" s="14" t="s">
        <v>215</v>
      </c>
      <c r="F90" s="14" t="s">
        <v>216</v>
      </c>
      <c r="G90" s="14" t="s">
        <v>204</v>
      </c>
      <c r="H90" s="14">
        <v>1267</v>
      </c>
      <c r="I90" s="15">
        <v>108</v>
      </c>
      <c r="J90" s="15">
        <v>108</v>
      </c>
      <c r="K90" s="22"/>
      <c r="L90" s="17">
        <f t="shared" si="3"/>
        <v>0.39463299131807417</v>
      </c>
      <c r="M90" s="17">
        <f t="shared" si="3"/>
        <v>4.6296296296296298</v>
      </c>
      <c r="N90" s="17">
        <f t="shared" si="3"/>
        <v>4.6296296296296298</v>
      </c>
      <c r="P90" s="17" t="e">
        <f t="shared" si="4"/>
        <v>#DIV/0!</v>
      </c>
      <c r="Q90" s="17">
        <f t="shared" si="4"/>
        <v>0.25</v>
      </c>
      <c r="R90" s="17">
        <f t="shared" si="4"/>
        <v>0.25</v>
      </c>
      <c r="S90" s="17" t="e">
        <f t="shared" si="5"/>
        <v>#DIV/0!</v>
      </c>
    </row>
    <row r="91" spans="1:19" hidden="1" x14ac:dyDescent="0.25">
      <c r="A91" s="27" t="s">
        <v>384</v>
      </c>
      <c r="B91" s="14" t="s">
        <v>385</v>
      </c>
      <c r="C91" s="14">
        <v>8</v>
      </c>
      <c r="D91" s="14" t="s">
        <v>292</v>
      </c>
      <c r="E91" s="14" t="s">
        <v>215</v>
      </c>
      <c r="F91" s="14" t="s">
        <v>216</v>
      </c>
      <c r="G91" s="14" t="s">
        <v>204</v>
      </c>
      <c r="H91" s="14">
        <v>1220</v>
      </c>
      <c r="I91" s="15">
        <v>100</v>
      </c>
      <c r="J91" s="15">
        <v>50</v>
      </c>
      <c r="K91" s="22"/>
      <c r="L91" s="17">
        <f t="shared" si="3"/>
        <v>0.4098360655737705</v>
      </c>
      <c r="M91" s="17">
        <f t="shared" si="3"/>
        <v>5</v>
      </c>
      <c r="N91" s="17">
        <f t="shared" si="3"/>
        <v>10</v>
      </c>
      <c r="P91" s="17" t="e">
        <f t="shared" si="4"/>
        <v>#DIV/0!</v>
      </c>
      <c r="Q91" s="17">
        <f t="shared" si="4"/>
        <v>0.2</v>
      </c>
      <c r="R91" s="17">
        <f t="shared" si="4"/>
        <v>0.1</v>
      </c>
      <c r="S91" s="17" t="e">
        <f t="shared" si="5"/>
        <v>#DIV/0!</v>
      </c>
    </row>
    <row r="92" spans="1:19" hidden="1" x14ac:dyDescent="0.25">
      <c r="A92" s="27" t="s">
        <v>386</v>
      </c>
      <c r="B92" s="14" t="s">
        <v>387</v>
      </c>
      <c r="C92" s="14">
        <v>1</v>
      </c>
      <c r="D92" s="14" t="s">
        <v>233</v>
      </c>
      <c r="E92" s="14" t="s">
        <v>238</v>
      </c>
      <c r="F92" s="14" t="s">
        <v>239</v>
      </c>
      <c r="G92" s="14" t="s">
        <v>204</v>
      </c>
      <c r="H92" s="14">
        <v>1148</v>
      </c>
      <c r="I92" s="15">
        <v>985</v>
      </c>
      <c r="J92" s="15">
        <v>49.82</v>
      </c>
      <c r="K92" s="22"/>
      <c r="L92" s="17">
        <f t="shared" si="3"/>
        <v>0.43554006968641112</v>
      </c>
      <c r="M92" s="17">
        <f t="shared" si="3"/>
        <v>0.50761421319796951</v>
      </c>
      <c r="N92" s="17">
        <f t="shared" si="3"/>
        <v>10.036130068245685</v>
      </c>
      <c r="P92" s="17" t="e">
        <f t="shared" si="4"/>
        <v>#DIV/0!</v>
      </c>
      <c r="Q92" s="17" t="e">
        <f t="shared" si="4"/>
        <v>#DIV/0!</v>
      </c>
      <c r="R92" s="17">
        <f t="shared" si="4"/>
        <v>0.1</v>
      </c>
      <c r="S92" s="17" t="e">
        <f t="shared" si="5"/>
        <v>#DIV/0!</v>
      </c>
    </row>
    <row r="93" spans="1:19" hidden="1" x14ac:dyDescent="0.25">
      <c r="A93" s="27" t="s">
        <v>388</v>
      </c>
      <c r="B93" s="14" t="s">
        <v>389</v>
      </c>
      <c r="C93" s="14">
        <v>1</v>
      </c>
      <c r="D93" s="14" t="s">
        <v>222</v>
      </c>
      <c r="E93" s="14" t="s">
        <v>227</v>
      </c>
      <c r="F93" s="14" t="s">
        <v>228</v>
      </c>
      <c r="G93" s="14" t="s">
        <v>204</v>
      </c>
      <c r="H93" s="14">
        <v>1020</v>
      </c>
      <c r="I93" s="15">
        <v>900</v>
      </c>
      <c r="J93" s="15">
        <v>10</v>
      </c>
      <c r="K93" s="22"/>
      <c r="L93" s="17">
        <f t="shared" si="3"/>
        <v>0.49019607843137253</v>
      </c>
      <c r="M93" s="17">
        <f t="shared" si="3"/>
        <v>0.55555555555555558</v>
      </c>
      <c r="N93" s="17">
        <f t="shared" si="3"/>
        <v>50</v>
      </c>
      <c r="P93" s="17" t="e">
        <f t="shared" si="4"/>
        <v>#DIV/0!</v>
      </c>
      <c r="Q93" s="17" t="e">
        <f t="shared" si="4"/>
        <v>#DIV/0!</v>
      </c>
      <c r="R93" s="17">
        <f t="shared" si="4"/>
        <v>0.02</v>
      </c>
      <c r="S93" s="17" t="e">
        <f t="shared" si="5"/>
        <v>#DIV/0!</v>
      </c>
    </row>
    <row r="94" spans="1:19" hidden="1" x14ac:dyDescent="0.25">
      <c r="A94" s="27" t="s">
        <v>390</v>
      </c>
      <c r="B94" s="14" t="s">
        <v>391</v>
      </c>
      <c r="C94" s="14">
        <v>1</v>
      </c>
      <c r="D94" s="14" t="s">
        <v>222</v>
      </c>
      <c r="E94" s="14" t="s">
        <v>227</v>
      </c>
      <c r="F94" s="14" t="s">
        <v>228</v>
      </c>
      <c r="G94" s="14" t="s">
        <v>204</v>
      </c>
      <c r="H94" s="14">
        <v>1020</v>
      </c>
      <c r="I94" s="15">
        <v>500</v>
      </c>
      <c r="J94" s="15">
        <v>10</v>
      </c>
      <c r="K94" s="22"/>
      <c r="L94" s="17">
        <f t="shared" si="3"/>
        <v>0.49019607843137253</v>
      </c>
      <c r="M94" s="17">
        <f t="shared" si="3"/>
        <v>1</v>
      </c>
      <c r="N94" s="17">
        <f t="shared" si="3"/>
        <v>50</v>
      </c>
      <c r="P94" s="17" t="e">
        <f t="shared" si="4"/>
        <v>#DIV/0!</v>
      </c>
      <c r="Q94" s="17">
        <f t="shared" si="4"/>
        <v>1</v>
      </c>
      <c r="R94" s="17">
        <f t="shared" si="4"/>
        <v>0.02</v>
      </c>
      <c r="S94" s="17" t="e">
        <f t="shared" si="5"/>
        <v>#DIV/0!</v>
      </c>
    </row>
    <row r="95" spans="1:19" hidden="1" x14ac:dyDescent="0.25">
      <c r="A95" s="27" t="s">
        <v>392</v>
      </c>
      <c r="B95" s="14" t="s">
        <v>393</v>
      </c>
      <c r="C95" s="14">
        <v>1</v>
      </c>
      <c r="D95" s="14" t="s">
        <v>222</v>
      </c>
      <c r="E95" s="14" t="s">
        <v>215</v>
      </c>
      <c r="F95" s="14" t="s">
        <v>216</v>
      </c>
      <c r="G95" s="14" t="s">
        <v>204</v>
      </c>
      <c r="H95" s="14">
        <v>1018</v>
      </c>
      <c r="I95" s="15">
        <v>210</v>
      </c>
      <c r="J95" s="15">
        <v>200</v>
      </c>
      <c r="K95" s="22"/>
      <c r="L95" s="17">
        <f t="shared" si="3"/>
        <v>0.49115913555992141</v>
      </c>
      <c r="M95" s="17">
        <f t="shared" si="3"/>
        <v>2.3809523809523809</v>
      </c>
      <c r="N95" s="17">
        <f t="shared" si="3"/>
        <v>2.5</v>
      </c>
      <c r="P95" s="17" t="e">
        <f t="shared" si="4"/>
        <v>#DIV/0!</v>
      </c>
      <c r="Q95" s="17">
        <f t="shared" si="4"/>
        <v>0.5</v>
      </c>
      <c r="R95" s="17">
        <f t="shared" si="4"/>
        <v>0.5</v>
      </c>
      <c r="S95" s="17" t="e">
        <f t="shared" si="5"/>
        <v>#DIV/0!</v>
      </c>
    </row>
    <row r="96" spans="1:19" hidden="1" x14ac:dyDescent="0.25">
      <c r="A96" s="28" t="s">
        <v>394</v>
      </c>
      <c r="B96" s="12" t="s">
        <v>395</v>
      </c>
      <c r="C96" s="14">
        <v>1</v>
      </c>
      <c r="D96" s="14" t="s">
        <v>222</v>
      </c>
      <c r="E96" s="14" t="s">
        <v>238</v>
      </c>
      <c r="F96" s="14" t="s">
        <v>239</v>
      </c>
      <c r="G96" s="14" t="s">
        <v>204</v>
      </c>
      <c r="H96" s="14">
        <v>1000</v>
      </c>
      <c r="I96" s="15">
        <v>285</v>
      </c>
      <c r="J96" s="15">
        <v>10</v>
      </c>
      <c r="K96" s="22"/>
      <c r="L96" s="17">
        <f t="shared" si="3"/>
        <v>0.5</v>
      </c>
      <c r="M96" s="17">
        <f t="shared" si="3"/>
        <v>1.7543859649122806</v>
      </c>
      <c r="N96" s="17">
        <f t="shared" si="3"/>
        <v>50</v>
      </c>
      <c r="P96" s="17" t="e">
        <f t="shared" si="4"/>
        <v>#DIV/0!</v>
      </c>
      <c r="Q96" s="17">
        <f t="shared" si="4"/>
        <v>1</v>
      </c>
      <c r="R96" s="17">
        <f t="shared" si="4"/>
        <v>0.02</v>
      </c>
      <c r="S96" s="17" t="e">
        <f t="shared" si="5"/>
        <v>#DIV/0!</v>
      </c>
    </row>
    <row r="97" spans="1:19" hidden="1" x14ac:dyDescent="0.25">
      <c r="A97" s="27" t="s">
        <v>396</v>
      </c>
      <c r="B97" s="14" t="s">
        <v>397</v>
      </c>
      <c r="C97" s="14">
        <v>1</v>
      </c>
      <c r="D97" s="14" t="s">
        <v>222</v>
      </c>
      <c r="E97" s="14" t="s">
        <v>238</v>
      </c>
      <c r="F97" s="14" t="s">
        <v>239</v>
      </c>
      <c r="G97" s="14" t="s">
        <v>204</v>
      </c>
      <c r="H97" s="14">
        <v>992</v>
      </c>
      <c r="I97" s="15">
        <v>217</v>
      </c>
      <c r="J97" s="15">
        <v>10</v>
      </c>
      <c r="K97" s="22"/>
      <c r="L97" s="17">
        <f t="shared" si="3"/>
        <v>0.50403225806451613</v>
      </c>
      <c r="M97" s="17">
        <f t="shared" si="3"/>
        <v>2.3041474654377878</v>
      </c>
      <c r="N97" s="17">
        <f t="shared" si="3"/>
        <v>50</v>
      </c>
      <c r="P97" s="17" t="e">
        <f t="shared" si="4"/>
        <v>#DIV/0!</v>
      </c>
      <c r="Q97" s="17">
        <f t="shared" si="4"/>
        <v>0.5</v>
      </c>
      <c r="R97" s="17">
        <f t="shared" si="4"/>
        <v>0.02</v>
      </c>
      <c r="S97" s="17" t="e">
        <f t="shared" si="5"/>
        <v>#DIV/0!</v>
      </c>
    </row>
    <row r="98" spans="1:19" hidden="1" x14ac:dyDescent="0.25">
      <c r="A98" s="27" t="s">
        <v>398</v>
      </c>
      <c r="B98" s="14" t="s">
        <v>399</v>
      </c>
      <c r="C98" s="14">
        <v>1</v>
      </c>
      <c r="D98" s="14" t="s">
        <v>222</v>
      </c>
      <c r="E98" s="14" t="s">
        <v>238</v>
      </c>
      <c r="F98" s="14" t="s">
        <v>239</v>
      </c>
      <c r="G98" s="14" t="s">
        <v>204</v>
      </c>
      <c r="H98" s="14">
        <v>992</v>
      </c>
      <c r="I98" s="15">
        <v>375</v>
      </c>
      <c r="J98" s="15">
        <v>10</v>
      </c>
      <c r="K98" s="22"/>
      <c r="L98" s="17">
        <f t="shared" si="3"/>
        <v>0.50403225806451613</v>
      </c>
      <c r="M98" s="17">
        <f t="shared" si="3"/>
        <v>1.3333333333333333</v>
      </c>
      <c r="N98" s="17">
        <f t="shared" si="3"/>
        <v>50</v>
      </c>
      <c r="P98" s="17" t="e">
        <f t="shared" si="4"/>
        <v>#DIV/0!</v>
      </c>
      <c r="Q98" s="17">
        <f t="shared" si="4"/>
        <v>1</v>
      </c>
      <c r="R98" s="17">
        <f t="shared" si="4"/>
        <v>0.02</v>
      </c>
      <c r="S98" s="17" t="e">
        <f t="shared" si="5"/>
        <v>#DIV/0!</v>
      </c>
    </row>
    <row r="99" spans="1:19" hidden="1" x14ac:dyDescent="0.25">
      <c r="A99" s="27" t="s">
        <v>400</v>
      </c>
      <c r="B99" s="14" t="s">
        <v>401</v>
      </c>
      <c r="C99" s="14">
        <v>1</v>
      </c>
      <c r="D99" s="14" t="s">
        <v>214</v>
      </c>
      <c r="E99" s="14" t="s">
        <v>215</v>
      </c>
      <c r="F99" s="14" t="s">
        <v>216</v>
      </c>
      <c r="G99" s="14" t="s">
        <v>204</v>
      </c>
      <c r="H99" s="14">
        <v>991.779</v>
      </c>
      <c r="I99" s="15">
        <v>105.31399999999999</v>
      </c>
      <c r="J99" s="15">
        <v>100</v>
      </c>
      <c r="K99" s="22"/>
      <c r="L99" s="17">
        <f t="shared" si="3"/>
        <v>0.50414457253077549</v>
      </c>
      <c r="M99" s="17">
        <f t="shared" si="3"/>
        <v>4.7477068575877857</v>
      </c>
      <c r="N99" s="17">
        <f t="shared" si="3"/>
        <v>5</v>
      </c>
      <c r="P99" s="17" t="e">
        <f t="shared" si="4"/>
        <v>#DIV/0!</v>
      </c>
      <c r="Q99" s="17">
        <f t="shared" si="4"/>
        <v>0.25</v>
      </c>
      <c r="R99" s="17">
        <f t="shared" si="4"/>
        <v>0.2</v>
      </c>
      <c r="S99" s="17" t="e">
        <f t="shared" si="5"/>
        <v>#DIV/0!</v>
      </c>
    </row>
    <row r="100" spans="1:19" hidden="1" x14ac:dyDescent="0.25">
      <c r="A100" s="27" t="s">
        <v>402</v>
      </c>
      <c r="B100" s="14" t="s">
        <v>403</v>
      </c>
      <c r="C100" s="14">
        <v>2</v>
      </c>
      <c r="D100" s="14" t="s">
        <v>222</v>
      </c>
      <c r="E100" s="14" t="s">
        <v>227</v>
      </c>
      <c r="F100" s="14" t="s">
        <v>228</v>
      </c>
      <c r="G100" s="14" t="s">
        <v>204</v>
      </c>
      <c r="H100" s="14">
        <v>990</v>
      </c>
      <c r="I100" s="15">
        <v>200</v>
      </c>
      <c r="J100" s="15">
        <v>10</v>
      </c>
      <c r="K100" s="22"/>
      <c r="L100" s="17">
        <f t="shared" si="3"/>
        <v>0.50505050505050508</v>
      </c>
      <c r="M100" s="17">
        <f t="shared" si="3"/>
        <v>2.5</v>
      </c>
      <c r="N100" s="17">
        <f t="shared" si="3"/>
        <v>50</v>
      </c>
      <c r="P100" s="17" t="e">
        <f t="shared" si="4"/>
        <v>#DIV/0!</v>
      </c>
      <c r="Q100" s="17">
        <f t="shared" si="4"/>
        <v>0.5</v>
      </c>
      <c r="R100" s="17">
        <f t="shared" si="4"/>
        <v>0.02</v>
      </c>
      <c r="S100" s="17" t="e">
        <f t="shared" si="5"/>
        <v>#DIV/0!</v>
      </c>
    </row>
    <row r="101" spans="1:19" hidden="1" x14ac:dyDescent="0.25">
      <c r="A101" s="27" t="s">
        <v>404</v>
      </c>
      <c r="B101" s="14" t="s">
        <v>405</v>
      </c>
      <c r="C101" s="14">
        <v>1</v>
      </c>
      <c r="D101" s="14" t="s">
        <v>222</v>
      </c>
      <c r="E101" s="14" t="s">
        <v>227</v>
      </c>
      <c r="F101" s="14" t="s">
        <v>228</v>
      </c>
      <c r="G101" s="14" t="s">
        <v>204</v>
      </c>
      <c r="H101" s="14">
        <v>984.93200000000002</v>
      </c>
      <c r="I101" s="15">
        <v>406.83300000000003</v>
      </c>
      <c r="J101" s="15">
        <v>245.054</v>
      </c>
      <c r="K101" s="22"/>
      <c r="L101" s="17">
        <f t="shared" si="3"/>
        <v>0.50764925903514146</v>
      </c>
      <c r="M101" s="17">
        <f t="shared" si="3"/>
        <v>1.2290055133187328</v>
      </c>
      <c r="N101" s="17">
        <f t="shared" si="3"/>
        <v>2.0403666130730369</v>
      </c>
      <c r="P101" s="17" t="e">
        <f t="shared" si="4"/>
        <v>#DIV/0!</v>
      </c>
      <c r="Q101" s="17">
        <f t="shared" si="4"/>
        <v>1</v>
      </c>
      <c r="R101" s="17">
        <f t="shared" si="4"/>
        <v>0.5</v>
      </c>
      <c r="S101" s="17" t="e">
        <f t="shared" si="5"/>
        <v>#DIV/0!</v>
      </c>
    </row>
    <row r="102" spans="1:19" hidden="1" x14ac:dyDescent="0.25">
      <c r="A102" s="27" t="s">
        <v>406</v>
      </c>
      <c r="B102" s="14" t="s">
        <v>407</v>
      </c>
      <c r="C102" s="14">
        <v>2</v>
      </c>
      <c r="D102" s="14" t="s">
        <v>222</v>
      </c>
      <c r="E102" s="14" t="s">
        <v>202</v>
      </c>
      <c r="F102" s="14" t="s">
        <v>203</v>
      </c>
      <c r="G102" s="14" t="s">
        <v>204</v>
      </c>
      <c r="H102" s="14">
        <v>916.37699999999995</v>
      </c>
      <c r="I102" s="15">
        <v>135</v>
      </c>
      <c r="J102" s="15">
        <v>6</v>
      </c>
      <c r="K102" s="22"/>
      <c r="L102" s="17">
        <f t="shared" si="3"/>
        <v>0.54562696357503515</v>
      </c>
      <c r="M102" s="17">
        <f t="shared" si="3"/>
        <v>3.7037037037037037</v>
      </c>
      <c r="N102" s="17">
        <f t="shared" si="3"/>
        <v>83.333333333333329</v>
      </c>
      <c r="P102" s="17" t="e">
        <f t="shared" si="4"/>
        <v>#DIV/0!</v>
      </c>
      <c r="Q102" s="17">
        <f t="shared" si="4"/>
        <v>0.33333333333333331</v>
      </c>
      <c r="R102" s="17">
        <f t="shared" si="4"/>
        <v>1.2048192771084338E-2</v>
      </c>
      <c r="S102" s="17" t="e">
        <f t="shared" si="5"/>
        <v>#DIV/0!</v>
      </c>
    </row>
    <row r="103" spans="1:19" hidden="1" x14ac:dyDescent="0.25">
      <c r="A103" s="29" t="s">
        <v>408</v>
      </c>
      <c r="B103" s="30" t="s">
        <v>409</v>
      </c>
      <c r="C103" s="10">
        <v>13</v>
      </c>
      <c r="D103" s="10" t="s">
        <v>204</v>
      </c>
      <c r="E103" s="10" t="s">
        <v>215</v>
      </c>
      <c r="F103" s="10" t="s">
        <v>216</v>
      </c>
      <c r="G103" s="10" t="s">
        <v>204</v>
      </c>
      <c r="H103" s="10">
        <v>676</v>
      </c>
      <c r="I103" s="11">
        <v>108</v>
      </c>
      <c r="J103" s="11">
        <v>108</v>
      </c>
      <c r="K103" s="16"/>
      <c r="L103" s="17">
        <f t="shared" si="3"/>
        <v>0.73964497041420119</v>
      </c>
      <c r="M103" s="17">
        <f t="shared" si="3"/>
        <v>4.6296296296296298</v>
      </c>
      <c r="N103" s="17">
        <f t="shared" si="3"/>
        <v>4.6296296296296298</v>
      </c>
      <c r="P103" s="17" t="e">
        <f t="shared" si="4"/>
        <v>#DIV/0!</v>
      </c>
      <c r="Q103" s="17">
        <f t="shared" si="4"/>
        <v>0.25</v>
      </c>
      <c r="R103" s="17">
        <f t="shared" si="4"/>
        <v>0.25</v>
      </c>
      <c r="S103" s="17" t="e">
        <f t="shared" si="5"/>
        <v>#DIV/0!</v>
      </c>
    </row>
    <row r="104" spans="1:19" hidden="1" x14ac:dyDescent="0.25">
      <c r="A104" s="29" t="s">
        <v>408</v>
      </c>
      <c r="B104" s="30" t="s">
        <v>409</v>
      </c>
      <c r="C104" s="10">
        <v>13</v>
      </c>
      <c r="D104" s="10" t="s">
        <v>204</v>
      </c>
      <c r="E104" s="10" t="s">
        <v>215</v>
      </c>
      <c r="F104" s="10" t="s">
        <v>216</v>
      </c>
      <c r="G104" s="10" t="s">
        <v>204</v>
      </c>
      <c r="H104" s="10">
        <v>676</v>
      </c>
      <c r="I104" s="11">
        <v>108</v>
      </c>
      <c r="J104" s="11">
        <v>108</v>
      </c>
      <c r="K104" s="16"/>
      <c r="L104" s="17">
        <f t="shared" si="3"/>
        <v>0.73964497041420119</v>
      </c>
      <c r="M104" s="17">
        <f t="shared" si="3"/>
        <v>4.6296296296296298</v>
      </c>
      <c r="N104" s="17">
        <f t="shared" si="3"/>
        <v>4.6296296296296298</v>
      </c>
      <c r="P104" s="17" t="e">
        <f t="shared" si="4"/>
        <v>#DIV/0!</v>
      </c>
      <c r="Q104" s="17">
        <f t="shared" si="4"/>
        <v>0.25</v>
      </c>
      <c r="R104" s="17">
        <f t="shared" si="4"/>
        <v>0.25</v>
      </c>
      <c r="S104" s="17" t="e">
        <f t="shared" si="5"/>
        <v>#DIV/0!</v>
      </c>
    </row>
    <row r="105" spans="1:19" hidden="1" x14ac:dyDescent="0.25">
      <c r="A105" s="29" t="s">
        <v>408</v>
      </c>
      <c r="B105" s="30" t="s">
        <v>409</v>
      </c>
      <c r="C105" s="10">
        <v>13</v>
      </c>
      <c r="D105" s="10" t="s">
        <v>204</v>
      </c>
      <c r="E105" s="10" t="s">
        <v>215</v>
      </c>
      <c r="F105" s="10" t="s">
        <v>216</v>
      </c>
      <c r="G105" s="10" t="s">
        <v>204</v>
      </c>
      <c r="H105" s="10">
        <v>676</v>
      </c>
      <c r="I105" s="11">
        <v>108</v>
      </c>
      <c r="J105" s="11">
        <v>108</v>
      </c>
      <c r="K105" s="16"/>
      <c r="L105" s="17">
        <f t="shared" si="3"/>
        <v>0.73964497041420119</v>
      </c>
      <c r="M105" s="17">
        <f t="shared" si="3"/>
        <v>4.6296296296296298</v>
      </c>
      <c r="N105" s="17">
        <f t="shared" si="3"/>
        <v>4.6296296296296298</v>
      </c>
      <c r="P105" s="17" t="e">
        <f t="shared" si="4"/>
        <v>#DIV/0!</v>
      </c>
      <c r="Q105" s="17">
        <f t="shared" si="4"/>
        <v>0.25</v>
      </c>
      <c r="R105" s="17">
        <f t="shared" si="4"/>
        <v>0.25</v>
      </c>
      <c r="S105" s="17" t="e">
        <f t="shared" si="5"/>
        <v>#DIV/0!</v>
      </c>
    </row>
    <row r="106" spans="1:19" hidden="1" x14ac:dyDescent="0.25">
      <c r="A106" s="29" t="s">
        <v>410</v>
      </c>
      <c r="B106" s="30" t="s">
        <v>411</v>
      </c>
      <c r="C106" s="10">
        <v>3</v>
      </c>
      <c r="D106" s="10" t="s">
        <v>219</v>
      </c>
      <c r="E106" s="10" t="s">
        <v>202</v>
      </c>
      <c r="F106" s="10" t="s">
        <v>203</v>
      </c>
      <c r="G106" s="10" t="s">
        <v>204</v>
      </c>
      <c r="H106" s="10">
        <v>660</v>
      </c>
      <c r="I106" s="11">
        <v>89</v>
      </c>
      <c r="J106" s="11">
        <v>89</v>
      </c>
      <c r="K106" s="16"/>
      <c r="L106" s="17">
        <f t="shared" si="3"/>
        <v>0.75757575757575757</v>
      </c>
      <c r="M106" s="17">
        <f t="shared" si="3"/>
        <v>5.617977528089888</v>
      </c>
      <c r="N106" s="17">
        <f t="shared" si="3"/>
        <v>5.617977528089888</v>
      </c>
      <c r="P106" s="17" t="e">
        <f t="shared" si="4"/>
        <v>#DIV/0!</v>
      </c>
      <c r="Q106" s="17">
        <f t="shared" si="4"/>
        <v>0.2</v>
      </c>
      <c r="R106" s="17">
        <f t="shared" si="4"/>
        <v>0.2</v>
      </c>
      <c r="S106" s="17" t="e">
        <f t="shared" si="5"/>
        <v>#DIV/0!</v>
      </c>
    </row>
    <row r="107" spans="1:19" hidden="1" x14ac:dyDescent="0.25">
      <c r="A107" s="29" t="s">
        <v>410</v>
      </c>
      <c r="B107" s="30" t="s">
        <v>411</v>
      </c>
      <c r="C107" s="10">
        <v>3</v>
      </c>
      <c r="D107" s="10" t="s">
        <v>219</v>
      </c>
      <c r="E107" s="10" t="s">
        <v>202</v>
      </c>
      <c r="F107" s="10" t="s">
        <v>203</v>
      </c>
      <c r="G107" s="10" t="s">
        <v>204</v>
      </c>
      <c r="H107" s="10">
        <v>660</v>
      </c>
      <c r="I107" s="11">
        <v>89</v>
      </c>
      <c r="J107" s="11">
        <v>89</v>
      </c>
      <c r="K107" s="16"/>
      <c r="L107" s="17">
        <f t="shared" si="3"/>
        <v>0.75757575757575757</v>
      </c>
      <c r="M107" s="17">
        <f t="shared" si="3"/>
        <v>5.617977528089888</v>
      </c>
      <c r="N107" s="17">
        <f t="shared" si="3"/>
        <v>5.617977528089888</v>
      </c>
      <c r="P107" s="17" t="e">
        <f t="shared" si="4"/>
        <v>#DIV/0!</v>
      </c>
      <c r="Q107" s="17">
        <f t="shared" si="4"/>
        <v>0.2</v>
      </c>
      <c r="R107" s="17">
        <f t="shared" si="4"/>
        <v>0.2</v>
      </c>
      <c r="S107" s="17" t="e">
        <f t="shared" si="5"/>
        <v>#DIV/0!</v>
      </c>
    </row>
    <row r="108" spans="1:19" hidden="1" x14ac:dyDescent="0.25">
      <c r="A108" s="29" t="s">
        <v>412</v>
      </c>
      <c r="B108" s="30" t="s">
        <v>413</v>
      </c>
      <c r="C108" s="10">
        <v>2</v>
      </c>
      <c r="D108" s="10" t="s">
        <v>204</v>
      </c>
      <c r="E108" s="10" t="s">
        <v>202</v>
      </c>
      <c r="F108" s="10" t="s">
        <v>203</v>
      </c>
      <c r="G108" s="10" t="s">
        <v>204</v>
      </c>
      <c r="H108" s="10">
        <v>290</v>
      </c>
      <c r="I108" s="11">
        <v>59</v>
      </c>
      <c r="J108" s="11">
        <v>59</v>
      </c>
      <c r="K108" s="16"/>
      <c r="L108" s="17">
        <f t="shared" si="3"/>
        <v>1.7241379310344827</v>
      </c>
      <c r="M108" s="17">
        <f t="shared" si="3"/>
        <v>8.4745762711864412</v>
      </c>
      <c r="N108" s="17">
        <f t="shared" si="3"/>
        <v>8.4745762711864412</v>
      </c>
      <c r="P108" s="17">
        <f t="shared" si="4"/>
        <v>1</v>
      </c>
      <c r="Q108" s="17">
        <f t="shared" si="4"/>
        <v>0.125</v>
      </c>
      <c r="R108" s="17">
        <f t="shared" si="4"/>
        <v>0.125</v>
      </c>
      <c r="S108" s="17">
        <f t="shared" si="5"/>
        <v>1</v>
      </c>
    </row>
    <row r="109" spans="1:19" hidden="1" x14ac:dyDescent="0.25">
      <c r="A109" s="29" t="s">
        <v>414</v>
      </c>
      <c r="B109" s="30" t="s">
        <v>415</v>
      </c>
      <c r="C109" s="10">
        <v>16</v>
      </c>
      <c r="D109" s="10" t="s">
        <v>204</v>
      </c>
      <c r="E109" s="10" t="s">
        <v>202</v>
      </c>
      <c r="F109" s="10" t="s">
        <v>203</v>
      </c>
      <c r="G109" s="10" t="s">
        <v>204</v>
      </c>
      <c r="H109" s="10">
        <v>260</v>
      </c>
      <c r="I109" s="11">
        <v>89</v>
      </c>
      <c r="J109" s="11">
        <v>89</v>
      </c>
      <c r="K109" s="16"/>
      <c r="L109" s="17">
        <f t="shared" si="3"/>
        <v>1.9230769230769231</v>
      </c>
      <c r="M109" s="17">
        <f t="shared" si="3"/>
        <v>5.617977528089888</v>
      </c>
      <c r="N109" s="17">
        <f t="shared" si="3"/>
        <v>5.617977528089888</v>
      </c>
      <c r="P109" s="17">
        <f t="shared" si="4"/>
        <v>1</v>
      </c>
      <c r="Q109" s="17">
        <f t="shared" si="4"/>
        <v>0.2</v>
      </c>
      <c r="R109" s="17">
        <f t="shared" si="4"/>
        <v>0.2</v>
      </c>
      <c r="S109" s="17">
        <f t="shared" si="5"/>
        <v>1</v>
      </c>
    </row>
    <row r="110" spans="1:19" hidden="1" x14ac:dyDescent="0.25">
      <c r="A110" s="31" t="s">
        <v>414</v>
      </c>
      <c r="B110" s="30" t="s">
        <v>415</v>
      </c>
      <c r="C110" s="10">
        <v>16</v>
      </c>
      <c r="D110" s="10" t="s">
        <v>204</v>
      </c>
      <c r="E110" s="10" t="s">
        <v>202</v>
      </c>
      <c r="F110" s="10" t="s">
        <v>203</v>
      </c>
      <c r="G110" s="10" t="s">
        <v>204</v>
      </c>
      <c r="H110" s="10">
        <v>260</v>
      </c>
      <c r="I110" s="11">
        <v>89</v>
      </c>
      <c r="J110" s="11">
        <v>89</v>
      </c>
      <c r="K110" s="16"/>
      <c r="L110" s="17">
        <f t="shared" si="3"/>
        <v>1.9230769230769231</v>
      </c>
      <c r="M110" s="17">
        <f t="shared" si="3"/>
        <v>5.617977528089888</v>
      </c>
      <c r="N110" s="17">
        <f t="shared" si="3"/>
        <v>5.617977528089888</v>
      </c>
      <c r="P110" s="17">
        <f t="shared" si="4"/>
        <v>1</v>
      </c>
      <c r="Q110" s="17">
        <f t="shared" si="4"/>
        <v>0.2</v>
      </c>
      <c r="R110" s="17">
        <f t="shared" si="4"/>
        <v>0.2</v>
      </c>
      <c r="S110" s="17">
        <f t="shared" si="5"/>
        <v>1</v>
      </c>
    </row>
    <row r="111" spans="1:19" hidden="1" x14ac:dyDescent="0.25">
      <c r="A111" s="31" t="s">
        <v>416</v>
      </c>
      <c r="B111" s="30" t="s">
        <v>417</v>
      </c>
      <c r="C111" s="10">
        <v>26</v>
      </c>
      <c r="D111" s="10" t="s">
        <v>204</v>
      </c>
      <c r="E111" s="10" t="s">
        <v>215</v>
      </c>
      <c r="F111" s="10" t="s">
        <v>216</v>
      </c>
      <c r="G111" s="10" t="s">
        <v>204</v>
      </c>
      <c r="H111" s="10">
        <v>260</v>
      </c>
      <c r="I111" s="11">
        <v>102</v>
      </c>
      <c r="J111" s="11">
        <v>102</v>
      </c>
      <c r="K111" s="16"/>
      <c r="L111" s="17">
        <f t="shared" si="3"/>
        <v>1.9230769230769231</v>
      </c>
      <c r="M111" s="17">
        <f t="shared" si="3"/>
        <v>4.9019607843137258</v>
      </c>
      <c r="N111" s="17">
        <f t="shared" si="3"/>
        <v>4.9019607843137258</v>
      </c>
      <c r="P111" s="17">
        <f t="shared" si="4"/>
        <v>1</v>
      </c>
      <c r="Q111" s="17">
        <f t="shared" si="4"/>
        <v>0.25</v>
      </c>
      <c r="R111" s="17">
        <f t="shared" si="4"/>
        <v>0.25</v>
      </c>
      <c r="S111" s="17">
        <f t="shared" si="5"/>
        <v>1</v>
      </c>
    </row>
    <row r="112" spans="1:19" hidden="1" x14ac:dyDescent="0.25">
      <c r="A112" s="31" t="s">
        <v>416</v>
      </c>
      <c r="B112" s="30" t="s">
        <v>417</v>
      </c>
      <c r="C112" s="10">
        <v>26</v>
      </c>
      <c r="D112" s="10" t="s">
        <v>204</v>
      </c>
      <c r="E112" s="10" t="s">
        <v>215</v>
      </c>
      <c r="F112" s="10" t="s">
        <v>216</v>
      </c>
      <c r="G112" s="10" t="s">
        <v>204</v>
      </c>
      <c r="H112" s="10">
        <v>260</v>
      </c>
      <c r="I112" s="11">
        <v>102</v>
      </c>
      <c r="J112" s="11">
        <v>102</v>
      </c>
      <c r="K112" s="16"/>
      <c r="L112" s="17">
        <f t="shared" si="3"/>
        <v>1.9230769230769231</v>
      </c>
      <c r="M112" s="17">
        <f t="shared" si="3"/>
        <v>4.9019607843137258</v>
      </c>
      <c r="N112" s="17">
        <f t="shared" si="3"/>
        <v>4.9019607843137258</v>
      </c>
      <c r="P112" s="17">
        <f t="shared" si="4"/>
        <v>1</v>
      </c>
      <c r="Q112" s="17">
        <f t="shared" si="4"/>
        <v>0.25</v>
      </c>
      <c r="R112" s="17">
        <f t="shared" si="4"/>
        <v>0.25</v>
      </c>
      <c r="S112" s="17">
        <f t="shared" si="5"/>
        <v>1</v>
      </c>
    </row>
    <row r="113" spans="1:19" hidden="1" x14ac:dyDescent="0.25">
      <c r="A113" s="31" t="s">
        <v>416</v>
      </c>
      <c r="B113" s="30" t="s">
        <v>417</v>
      </c>
      <c r="C113" s="10">
        <v>26</v>
      </c>
      <c r="D113" s="10" t="s">
        <v>204</v>
      </c>
      <c r="E113" s="10" t="s">
        <v>215</v>
      </c>
      <c r="F113" s="10" t="s">
        <v>216</v>
      </c>
      <c r="G113" s="10" t="s">
        <v>204</v>
      </c>
      <c r="H113" s="10">
        <v>260</v>
      </c>
      <c r="I113" s="11">
        <v>102</v>
      </c>
      <c r="J113" s="11">
        <v>102</v>
      </c>
      <c r="K113" s="16"/>
      <c r="L113" s="17">
        <f t="shared" si="3"/>
        <v>1.9230769230769231</v>
      </c>
      <c r="M113" s="17">
        <f t="shared" si="3"/>
        <v>4.9019607843137258</v>
      </c>
      <c r="N113" s="17">
        <f t="shared" si="3"/>
        <v>4.9019607843137258</v>
      </c>
      <c r="P113" s="17">
        <f t="shared" si="4"/>
        <v>1</v>
      </c>
      <c r="Q113" s="17">
        <f t="shared" si="4"/>
        <v>0.25</v>
      </c>
      <c r="R113" s="17">
        <f t="shared" si="4"/>
        <v>0.25</v>
      </c>
      <c r="S113" s="17">
        <f t="shared" si="5"/>
        <v>1</v>
      </c>
    </row>
    <row r="114" spans="1:19" x14ac:dyDescent="0.25">
      <c r="S114" s="17">
        <f>SUM(S21:S64)</f>
        <v>15.338203463203456</v>
      </c>
    </row>
    <row r="115" spans="1:19" x14ac:dyDescent="0.25">
      <c r="S115" s="32" t="s">
        <v>418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外协</vt:lpstr>
      <vt:lpstr>外购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2022-01-25T05:40:09Z</dcterms:modified>
</cp:coreProperties>
</file>