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input_csv" sheetId="1" r:id="rId4"/>
    <sheet state="visible" name="lookups" sheetId="2" r:id="rId5"/>
    <sheet state="visible" name="Cleaned Results" sheetId="3" r:id="rId6"/>
    <sheet state="visible" name="output_csv" sheetId="4" r:id="rId7"/>
    <sheet state="visible" name="clean_output_csv" sheetId="5" r:id="rId8"/>
  </sheets>
  <definedNames/>
  <calcPr/>
  <extLst>
    <ext uri="GoogleSheetsCustomDataVersion1">
      <go:sheetsCustomData xmlns:go="http://customooxmlschemas.google.com/" r:id="rId9" roundtripDataSignature="AMtx7mgToI33D5SXKmkDomi+EVQydlFDog=="/>
    </ext>
  </extLst>
</workbook>
</file>

<file path=xl/sharedStrings.xml><?xml version="1.0" encoding="utf-8"?>
<sst xmlns="http://schemas.openxmlformats.org/spreadsheetml/2006/main" count="6148" uniqueCount="986">
  <si>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</si>
  <si>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</si>
  <si>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</si>
  <si>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</si>
  <si>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</si>
  <si>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</si>
  <si>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</si>
  <si>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</si>
  <si>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</si>
  <si>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</si>
  <si>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</si>
  <si>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</si>
  <si>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</si>
  <si>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</si>
  <si>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</si>
  <si>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</si>
  <si>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</si>
  <si>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</si>
  <si>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Q1</t>
  </si>
  <si>
    <t>Q2</t>
  </si>
  <si>
    <t>Q35</t>
  </si>
  <si>
    <t>Q3</t>
  </si>
  <si>
    <t>Q4</t>
  </si>
  <si>
    <t>Q5</t>
  </si>
  <si>
    <t>Q6</t>
  </si>
  <si>
    <t>Q13</t>
  </si>
  <si>
    <t>Q10</t>
  </si>
  <si>
    <t>Q11</t>
  </si>
  <si>
    <t>Q21</t>
  </si>
  <si>
    <t>Q22</t>
  </si>
  <si>
    <t>Q25</t>
  </si>
  <si>
    <t>Q26</t>
  </si>
  <si>
    <t>Q14</t>
  </si>
  <si>
    <t>Q15</t>
  </si>
  <si>
    <t>Q16</t>
  </si>
  <si>
    <t>Q17</t>
  </si>
  <si>
    <t>Q27</t>
  </si>
  <si>
    <t>Q28</t>
  </si>
  <si>
    <t>Q29</t>
  </si>
  <si>
    <t>Q30</t>
  </si>
  <si>
    <t>Q19</t>
  </si>
  <si>
    <t>Q20</t>
  </si>
  <si>
    <t>Q23</t>
  </si>
  <si>
    <t>Q24</t>
  </si>
  <si>
    <t>Q31</t>
  </si>
  <si>
    <t>Q34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</si>
  <si>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</si>
  <si>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</si>
  <si>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</si>
  <si>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</si>
  <si>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</si>
  <si>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</si>
  <si>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</si>
  <si>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</si>
  <si>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</si>
  <si>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</si>
  <si>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</si>
  <si>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</si>
  <si>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</si>
  <si>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</si>
  <si>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age?</t>
  </si>
  <si>
    <t>What is your gender?</t>
  </si>
  <si>
    <t>If selected "Other" for gender, please fill in below:</t>
  </si>
  <si>
    <t>What country are you from?</t>
  </si>
  <si>
    <t>Is English your first language?</t>
  </si>
  <si>
    <t>Are you a student?</t>
  </si>
  <si>
    <t>Please read the following excerpt of text. 
Does Emoji Use Differ Based on User Location and Culture? 
A group of researchers analyzed 427 million messages worldwide and ranked countries in order of the percentage of messages including emojis. The top 5 countries that love using emojis the most are France (20%), Russia (11%), U.S. (9%), Mexico (8%), and Turkey (6%). They also found that countries with high individualism use more happy emojis, and countries where ties between individuals are tight use more sad/angry emojis.
Do you use emojis?</t>
  </si>
  <si>
    <t>Copy the top 5 countries and their percentages in the blank below (for convenience, copy and paste is okay):</t>
  </si>
  <si>
    <t>Which type of emojis do you use more often?</t>
  </si>
  <si>
    <t>Do you think you use emojis more than the average person (1 emoji per 10 messages)?</t>
  </si>
  <si>
    <t>Please read this conversation between Leon Stefan, Bo Seong-Min, and Justino Tadeo that occurred on 4/14/21:
 Do you find the emojis effective at conveying their emotions?</t>
  </si>
  <si>
    <t>Copy the date and the names of the people in the conversation below (for convenience, copy and paste is okay):</t>
  </si>
  <si>
    <t>Do you ever use the emojis listed above?</t>
  </si>
  <si>
    <t>What do you think the use of the eyes emojis mean?</t>
  </si>
  <si>
    <t>Please read the following excerpt of text. 
Do you use emojis?</t>
  </si>
  <si>
    <t>Write down the top 5 countries and their percentages in the blank below:</t>
  </si>
  <si>
    <t>Do you find the emojis effective at conveying their emotions?</t>
  </si>
  <si>
    <t>Write down the date and the names of the people in the conversation below:</t>
  </si>
  <si>
    <t>Emoji Use by Country
Which country uses emojis the most?</t>
  </si>
  <si>
    <t>What was the highest percentage of emoji use exhibited in the study?</t>
  </si>
  <si>
    <t>Emoji Dialogue
Who was in the lunch conversation?</t>
  </si>
  <si>
    <t>When did the food conversation happen?</t>
  </si>
  <si>
    <t>On a scale of 1-5 with 5 being the hardest and 1 being the easiest, how difficult did you find the survey questions?</t>
  </si>
  <si>
    <t>When instructed to copy down names/dates/etc., did you copy and paste or type?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</si>
  <si>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</si>
  <si>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</si>
  <si>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</si>
  <si>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</si>
  <si>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</si>
  <si>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</si>
  <si>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</si>
  <si>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</si>
  <si>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</si>
  <si>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</si>
  <si>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</si>
  <si>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</si>
  <si>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</si>
  <si>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</si>
  <si>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</si>
  <si>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</si>
  <si>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</si>
  <si>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{"ImportId":"Q_RecaptchaScore"}</t>
  </si>
  <si>
    <t>{"ImportId":"QID1_TEXT"}</t>
  </si>
  <si>
    <t>{"ImportId":"QID2"}</t>
  </si>
  <si>
    <t>{"ImportId":"QID35_TEXT"}</t>
  </si>
  <si>
    <t>{"ImportId":"QID3_TEXT"}</t>
  </si>
  <si>
    <t>{"ImportId":"QID4"}</t>
  </si>
  <si>
    <t>{"ImportId":"QID5"}</t>
  </si>
  <si>
    <t>{"ImportId":"QID6"}</t>
  </si>
  <si>
    <t>{"ImportId":"QID13_TEXT"}</t>
  </si>
  <si>
    <t>{"ImportId":"QID10"}</t>
  </si>
  <si>
    <t>{"ImportId":"QID11"}</t>
  </si>
  <si>
    <t>{"ImportId":"QID21"}</t>
  </si>
  <si>
    <t>{"ImportId":"QID22_TEXT"}</t>
  </si>
  <si>
    <t>{"ImportId":"QID25"}</t>
  </si>
  <si>
    <t>{"ImportId":"QID26_TEXT"}</t>
  </si>
  <si>
    <t>{"ImportId":"QID14"}</t>
  </si>
  <si>
    <t>{"ImportId":"QID15_TEXT"}</t>
  </si>
  <si>
    <t>{"ImportId":"QID16"}</t>
  </si>
  <si>
    <t>{"ImportId":"QID17"}</t>
  </si>
  <si>
    <t>{"ImportId":"QID27"}</t>
  </si>
  <si>
    <t>{"ImportId":"QID28_TEXT"}</t>
  </si>
  <si>
    <t>{"ImportId":"QID29"}</t>
  </si>
  <si>
    <t>{"ImportId":"QID30_TEXT"}</t>
  </si>
  <si>
    <t>{"ImportId":"QID19"}</t>
  </si>
  <si>
    <t>{"ImportId":"QID20"}</t>
  </si>
  <si>
    <t>{"ImportId":"QID23"}</t>
  </si>
  <si>
    <t>{"ImportId":"QID24"}</t>
  </si>
  <si>
    <t>{"ImportId":"QID31"}</t>
  </si>
  <si>
    <t>{"ImportId":"QID33"}</t>
  </si>
  <si>
    <t>71.235.192.14</t>
  </si>
  <si>
    <t>R_2RRk7OoFA9EKU1N</t>
  </si>
  <si>
    <t>anonymous</t>
  </si>
  <si>
    <t>EN</t>
  </si>
  <si>
    <t>China</t>
  </si>
  <si>
    <t>France (20%), Russia (11%), U.S. (9%), Mexico (8%), and Turkey (6%)</t>
  </si>
  <si>
    <t>Leon Stefan, Bo Seong-Min, and Justino Tadeo</t>
  </si>
  <si>
    <t xml:space="preserve">lacks of confidence </t>
  </si>
  <si>
    <t>38.13.3.212</t>
  </si>
  <si>
    <t>R_2AEae5UAGWT0bAi</t>
  </si>
  <si>
    <t>Puerto Rico</t>
  </si>
  <si>
    <t>France (20%), Russia (11%), U.S(9%), Mexico(8%) and Turkey (6%)</t>
  </si>
  <si>
    <t>4/14/21, Leon Stefan, Bo Seong-Min, and Justino Tadeo</t>
  </si>
  <si>
    <t>To represent sentiment, gestures, etc</t>
  </si>
  <si>
    <t>73.47.187.184</t>
  </si>
  <si>
    <t>R_2cCu18WSBCNF8SP</t>
  </si>
  <si>
    <t>United States</t>
  </si>
  <si>
    <t>France(20%),Russia(11%),U.S(9%),Mexico(8%),Turkey(6%)</t>
  </si>
  <si>
    <t>4/14/21 Leon Stefan, Bo Seong-Min,Justino Tadeo</t>
  </si>
  <si>
    <t>I think people use the eyes emojis when you are prompting someone to answer a question.</t>
  </si>
  <si>
    <t>38.13.2.205</t>
  </si>
  <si>
    <t>R_1EX4ApDyeWtD4Cv</t>
  </si>
  <si>
    <t>Indonesia</t>
  </si>
  <si>
    <t>Leon Stefan, Bo Seong-Min, and Justino Tadeo; 4/14/21</t>
  </si>
  <si>
    <t>depends on context; I usually see it as investigating (i.e. "looking into it")</t>
  </si>
  <si>
    <t>146.115.83.58</t>
  </si>
  <si>
    <t>R_10o5Ej63n0iJD2Y</t>
  </si>
  <si>
    <t>Leon Stefan, Bo Seong-Min, and Justino Tadeo that occurred on 4/14/21</t>
  </si>
  <si>
    <t>Curious, ask for opinion</t>
  </si>
  <si>
    <t>R_pErvn1tcXCzEiWJ</t>
  </si>
  <si>
    <t>106.9.80.90</t>
  </si>
  <si>
    <t>R_2QyoMhKq8PMAZk0</t>
  </si>
  <si>
    <t>Franceï¼ˆ20%ï¼‰Russiaï¼ˆ11%ï¼‰USï¼ˆ9%ï¼‰Mexicoï¼ˆ8%ï¼‰Turkeyï¼ˆ6%ï¼‰</t>
  </si>
  <si>
    <t>4/14/21Leon Bo Justino</t>
  </si>
  <si>
    <t>Saw it</t>
  </si>
  <si>
    <t>188.166.179.151</t>
  </si>
  <si>
    <t>R_1In5blW2yFxnRrB</t>
  </si>
  <si>
    <t>France20%, Russia 11%,US9%,Mexico8%,Turkey6%</t>
  </si>
  <si>
    <t>73.100.145.217</t>
  </si>
  <si>
    <t>R_2r7U1p44GFi6Zhf</t>
  </si>
  <si>
    <t>France 20%, Russia 11%, U.S. 9%, Mexico 8%, Turkey 6%</t>
  </si>
  <si>
    <t>4/14/21, Bo Seong-Ming, Leon Stefan, Justino Tadeo</t>
  </si>
  <si>
    <t>Itâ€™s a good representation. I would interpret as looking for opinions.</t>
  </si>
  <si>
    <t>R_2xESsr4OVzqC9rZ</t>
  </si>
  <si>
    <t>France20%,Russia11%,US9%,Mexico8%,Turkey6%</t>
  </si>
  <si>
    <t>Leon Stefan4/14/21</t>
  </si>
  <si>
    <t>Point out an advice</t>
  </si>
  <si>
    <t>188.166.186.5</t>
  </si>
  <si>
    <t>R_2zGz33p6lRb0UEh</t>
  </si>
  <si>
    <t>äº¤æµ_x0081_</t>
  </si>
  <si>
    <t>è§£å¼€äº†</t>
  </si>
  <si>
    <t>å_x008d_—äº¬ï¼Œ</t>
  </si>
  <si>
    <t>äº†ï¼›</t>
  </si>
  <si>
    <t>ï¼Œäº†ï¼›</t>
  </si>
  <si>
    <t>5.77.252.216</t>
  </si>
  <si>
    <t>R_ueukIgaXbikpNxT</t>
  </si>
  <si>
    <t>Iran</t>
  </si>
  <si>
    <t>France (20%), Russia (11%), US(9%), Mexico(8%), Turkey(6%)</t>
  </si>
  <si>
    <t>Leon, Justino, Bo</t>
  </si>
  <si>
    <t>emojis help thee reader to understand better what the writer meant</t>
  </si>
  <si>
    <t>80.251.211.10</t>
  </si>
  <si>
    <t>R_Zr5wG4S8uV6wUEx</t>
  </si>
  <si>
    <t>CHINA</t>
  </si>
  <si>
    <t>France, Russia, US, Mexico Turkey</t>
  </si>
  <si>
    <t>4/14/21, Leon Stefan, Bo Seong-Min, Justino Tadeo</t>
  </si>
  <si>
    <t xml:space="preserve">peek, suspicious </t>
  </si>
  <si>
    <t>24.11.43.193</t>
  </si>
  <si>
    <t>R_posFnYGHQSmywbT</t>
  </si>
  <si>
    <t>4/14/21 Leon Stefan, Bo Seong-Min, Justino Tadeo</t>
  </si>
  <si>
    <t>Looking for opinions from others</t>
  </si>
  <si>
    <t>82.112.148.118</t>
  </si>
  <si>
    <t>R_2Ph6cbX0INhR0qz</t>
  </si>
  <si>
    <t>UK</t>
  </si>
  <si>
    <t>It's like he's checking his friends for a positive reaction, like, "what do you guys think?"</t>
  </si>
  <si>
    <t>134.41.20.27</t>
  </si>
  <si>
    <t>R_qvXeScYxeA8Xj45</t>
  </si>
  <si>
    <t>Canada</t>
  </si>
  <si>
    <t>"What do you think"</t>
  </si>
  <si>
    <t>71.235.70.191</t>
  </si>
  <si>
    <t>R_9pizlkZL1LdwN45</t>
  </si>
  <si>
    <t>France (20%), Russia (11%), U.S. (9%), Mexico (8%), and Turkey (6%).</t>
  </si>
  <si>
    <t>Looking out</t>
  </si>
  <si>
    <t>209.93.86.118</t>
  </si>
  <si>
    <t>R_3Jnr5J8DgxjLFkH</t>
  </si>
  <si>
    <t>Glancing back in a negative way/side eye</t>
  </si>
  <si>
    <t>71.214.120.151</t>
  </si>
  <si>
    <t>R_1rBvl8lej4Tw6hQ</t>
  </si>
  <si>
    <t>Ukraine</t>
  </si>
  <si>
    <t>France (20%), Russia (11%), U.S. (9%), Mexico (8%), Turkey (6%)</t>
  </si>
  <si>
    <t>Looking directly at the listener (to catch their attention) or at a specific thing (to show that you're concentrating on it); sometimes it's used as a "peek", e.g. when saying something weird or funny</t>
  </si>
  <si>
    <t>45.78.114.130</t>
  </si>
  <si>
    <t>R_vODKK8bGF0XOXFT</t>
  </si>
  <si>
    <t>France (20), Russia (11), US (9), Mexico (8), Turkey (6)</t>
  </si>
  <si>
    <t>4/14/21. Leon Stefan, Bo Seong-Min, Justino Tadeo</t>
  </si>
  <si>
    <t>I have literally no idea, I never use it.</t>
  </si>
  <si>
    <t>79.208.22.63</t>
  </si>
  <si>
    <t>R_1MX4jp2fGCQ0zrp</t>
  </si>
  <si>
    <t>Germany</t>
  </si>
  <si>
    <t>I have no idea</t>
  </si>
  <si>
    <t>187.183.14.152</t>
  </si>
  <si>
    <t>R_1CpW0IeD2IrRZso</t>
  </si>
  <si>
    <t>Brazil</t>
  </si>
  <si>
    <t>To convey someone is interested in something</t>
  </si>
  <si>
    <t>90.218.7.228</t>
  </si>
  <si>
    <t>R_3CNoI03vOjPkPOr</t>
  </si>
  <si>
    <t>Wales</t>
  </si>
  <si>
    <t>73.68.14.250</t>
  </si>
  <si>
    <t>R_3kKPGY79gNnAqXI</t>
  </si>
  <si>
    <t>-</t>
  </si>
  <si>
    <t>france</t>
  </si>
  <si>
    <t>209.6.76.55</t>
  </si>
  <si>
    <t>R_1LM5TKzOYv4gktd</t>
  </si>
  <si>
    <t>china</t>
  </si>
  <si>
    <t>France (20%), Russia (11%), U.S. (9%),  Mexico (8%), and Turkey (6%)</t>
  </si>
  <si>
    <t xml:space="preserve">4/14/21, Leon Stefan, Bo Seong-Min, and Justino Tadeo </t>
  </si>
  <si>
    <t>waiting for some answers</t>
  </si>
  <si>
    <t>71.73.117.104</t>
  </si>
  <si>
    <t>R_2SIvaUyD05KvXSV</t>
  </si>
  <si>
    <t>193.154.200.29</t>
  </si>
  <si>
    <t>R_bJYHz4JdHIAa5nr</t>
  </si>
  <si>
    <t>germany</t>
  </si>
  <si>
    <t xml:space="preserve"> France (20%), Russia (11%), U.S. (9%), Mexico (8%), and Turkey (6%)</t>
  </si>
  <si>
    <t xml:space="preserve"> Leon Stefan, Bo Seong-Min, and Justino Tadeo that occurred on 4/14/21</t>
  </si>
  <si>
    <t xml:space="preserve">looking </t>
  </si>
  <si>
    <t>114.136.48.83</t>
  </si>
  <si>
    <t>R_pGUI7OyyGJcrzxv</t>
  </si>
  <si>
    <t>Taiwan</t>
  </si>
  <si>
    <t>Looking forward to someoneâ€™s feedback.</t>
  </si>
  <si>
    <t>174.234.0.76</t>
  </si>
  <si>
    <t>R_2cpvrA33v9jb6m9</t>
  </si>
  <si>
    <t>France 20%, Russia 11%, US 9%, Mexico 8%, turkey 6%</t>
  </si>
  <si>
    <t>4/14/21 Leon, Bo, Justino</t>
  </si>
  <si>
    <t>I only ever see it when my mom uses it to say "eye" love you</t>
  </si>
  <si>
    <t>77.6.117.189</t>
  </si>
  <si>
    <t>R_2AL0FImmjkLwvgq</t>
  </si>
  <si>
    <t>why? that seems like a pointless exercise</t>
  </si>
  <si>
    <t>fuck off</t>
  </si>
  <si>
    <t>curiousity, insecurity (will they like my suggestion?)</t>
  </si>
  <si>
    <t>209.94.130.93</t>
  </si>
  <si>
    <t>R_2PBWpVmvNolQhMg</t>
  </si>
  <si>
    <t>Leon Stefan, Bo Seong-Min, and Justino Tadeo 4/14/21</t>
  </si>
  <si>
    <t>take a look</t>
  </si>
  <si>
    <t>193.83.239.120</t>
  </si>
  <si>
    <t>R_1dAWzMrwr0PM5l4</t>
  </si>
  <si>
    <t>Austria</t>
  </si>
  <si>
    <t>France 20%, Russia 11%, US 9%, Mexico 8%, Turkey 6%</t>
  </si>
  <si>
    <t>Leon Stefan, Bo Seong-Min, Justin Tadeo 4/14/2021</t>
  </si>
  <si>
    <t>Conveying the emotion/facial expression they'd make irl, and exaggeration again to express the emotion</t>
  </si>
  <si>
    <t>74.68.99.139</t>
  </si>
  <si>
    <t>R_1roXFJXVmGsBFIj</t>
  </si>
  <si>
    <t>US</t>
  </si>
  <si>
    <t>4/14/21, Leon, Bo, Justino</t>
  </si>
  <si>
    <t>I have no idea.</t>
  </si>
  <si>
    <t>76.19.228.201</t>
  </si>
  <si>
    <t>R_2V48lpnVKQgcckQ</t>
  </si>
  <si>
    <t>France-20 Russia-11 U.S.-9 Mexico-8 Turkey-6</t>
  </si>
  <si>
    <t>4/14/21 Leon Stefan, Bo Seong-Min Justino Tadeo</t>
  </si>
  <si>
    <t>curiosity</t>
  </si>
  <si>
    <t>80.60.50.156</t>
  </si>
  <si>
    <t>R_2YKi5BwP9U6wLT5</t>
  </si>
  <si>
    <t>The Netherlands</t>
  </si>
  <si>
    <t>to persuade someone</t>
  </si>
  <si>
    <t>73.98.5.243</t>
  </si>
  <si>
    <t>R_Y3vHQwv9JmifceR</t>
  </si>
  <si>
    <t>USA</t>
  </si>
  <si>
    <t>Alert, peering, interested</t>
  </si>
  <si>
    <t>62.224.252.186</t>
  </si>
  <si>
    <t>R_bw8TJkWzBU17wOZ</t>
  </si>
  <si>
    <t>64.145.65.11</t>
  </si>
  <si>
    <t>R_1dERyC0lFu0f60U</t>
  </si>
  <si>
    <t>USA live in Jordan rn</t>
  </si>
  <si>
    <t>France 20% russia (11%)US (9) mexico(8) turkey(6)</t>
  </si>
  <si>
    <t xml:space="preserve">4/14/21 leon stefan. bo seong-min. justin tadeo. </t>
  </si>
  <si>
    <t xml:space="preserve">sort of like checking the other people responses </t>
  </si>
  <si>
    <t>24.2.200.31</t>
  </si>
  <si>
    <t>R_3jYRutJUi2ToBIn</t>
  </si>
  <si>
    <t>No specific meaning, I only use to mitigate embarrassing situations</t>
  </si>
  <si>
    <t>173.24.117.110</t>
  </si>
  <si>
    <t>R_2X1gJR6c4FAcBT0</t>
  </si>
  <si>
    <t>usa</t>
  </si>
  <si>
    <t>I donâ€™t know how to describe it in words but itâ€™s like â€œoooohâ€_x009d_</t>
  </si>
  <si>
    <t>82.170.214.150</t>
  </si>
  <si>
    <t>R_2QgqQGsUmjymDVo</t>
  </si>
  <si>
    <t>4/14/2021 Leon Stefan, Bo Seong-Min, Justin Tadeo</t>
  </si>
  <si>
    <t>Kinda optimistic about the idea he asked</t>
  </si>
  <si>
    <t>73.242.64.252</t>
  </si>
  <si>
    <t>R_tEDmIq8yx8izec9</t>
  </si>
  <si>
    <t xml:space="preserve">United States </t>
  </si>
  <si>
    <t>24.61.185.137</t>
  </si>
  <si>
    <t>R_O9GykvUxiNwyVUJ</t>
  </si>
  <si>
    <t>France (20%), Russia (11%), US (9%), Mexico (8%), and Turkey (6%)</t>
  </si>
  <si>
    <t xml:space="preserve">4/14/21 Leon Stefan, Bo Seong-Min, Justino Tadeo </t>
  </si>
  <si>
    <t>Like kind of excited about something or like I see you</t>
  </si>
  <si>
    <t>R_d0GB20icahE5EWd</t>
  </si>
  <si>
    <t xml:space="preserve">France (20%), Russia(11%), U.S.(9%), Mexico(8%) and Turkey (6%) </t>
  </si>
  <si>
    <t>Leon Stefan, Bo Seong-Min and Justin Tadeo</t>
  </si>
  <si>
    <t xml:space="preserve">Eyes </t>
  </si>
  <si>
    <t>66.31.29.97</t>
  </si>
  <si>
    <t>R_z2vJtu9yzdO8T2p</t>
  </si>
  <si>
    <t>France (20%), Russia (11%), US(9%), Mexico (8%), Turkey (6%)</t>
  </si>
  <si>
    <t>4/14/21 and Leon, Bo, and Justino</t>
  </si>
  <si>
    <t>In the context here its asking everyone if they agree/ are down to get chipotle</t>
  </si>
  <si>
    <t>82.13.197.95</t>
  </si>
  <si>
    <t>R_DCuCF6J3ne4UTzr</t>
  </si>
  <si>
    <t>France (20%), Russia (11%), USA (9%), Mexico (8%), Turkey (6%)</t>
  </si>
  <si>
    <t>144.178.5.138</t>
  </si>
  <si>
    <t>R_Tt6p1rQMR4AMIhz</t>
  </si>
  <si>
    <t>Singapore</t>
  </si>
  <si>
    <t>France (20%) Russia (11%) us (9%) Mexico (8%) turkey (8%)</t>
  </si>
  <si>
    <t xml:space="preserve">4/14/21 leon, bo, justino, </t>
  </si>
  <si>
    <t>Trying to find out other peopleâ€™s opinions or seeing if they agree</t>
  </si>
  <si>
    <t>49.207.141.8</t>
  </si>
  <si>
    <t>R_2SkngyOcqAFGq32</t>
  </si>
  <si>
    <t>France Russia US Turkey</t>
  </si>
  <si>
    <t xml:space="preserve">Interesting </t>
  </si>
  <si>
    <t>86.162.53.80</t>
  </si>
  <si>
    <t>R_3fkQsrC5VFjTCou</t>
  </si>
  <si>
    <t>Uk</t>
  </si>
  <si>
    <t>96.242.148.186</t>
  </si>
  <si>
    <t>R_2Pikoqwk1a6Mcoh</t>
  </si>
  <si>
    <t xml:space="preserve">United States of America </t>
  </si>
  <si>
    <t>185.87.119.103</t>
  </si>
  <si>
    <t>R_exF5mDwLyX1osRX</t>
  </si>
  <si>
    <t>Netherlands</t>
  </si>
  <si>
    <t>France 20, Russia 11, US 9, Mexico 8, Turkey 6</t>
  </si>
  <si>
    <t>4/14/21 Leon Bo Justino</t>
  </si>
  <si>
    <t>*look at my awesome suggestion*</t>
  </si>
  <si>
    <t>32.211.87.109</t>
  </si>
  <si>
    <t>R_1LBuQtLINaFjSPp</t>
  </si>
  <si>
    <t>37.115.206.63</t>
  </si>
  <si>
    <t>R_3hmgJ7xo5sRGZoP</t>
  </si>
  <si>
    <t>4/14/2021 Leon Stefan, Bo Seong-Ming, Justino Tadeo</t>
  </si>
  <si>
    <t>Attentiveness</t>
  </si>
  <si>
    <t>213.147.167.191</t>
  </si>
  <si>
    <t>R_8kPTBuTGnapCAcp</t>
  </si>
  <si>
    <t>99.184.175.123</t>
  </si>
  <si>
    <t>R_3g5x1DdaAxYhyUZ</t>
  </si>
  <si>
    <t>france 20%, russia 11%, US 9%, Mexico 8%, Turkey 6%</t>
  </si>
  <si>
    <t>4/14/21, leon stefan, bo seong-min, justino tadeo</t>
  </si>
  <si>
    <t>excitement/interest</t>
  </si>
  <si>
    <t>94.172.113.179</t>
  </si>
  <si>
    <t>R_2ONJoRQZDxDLk1W</t>
  </si>
  <si>
    <t>Poland</t>
  </si>
  <si>
    <t>81.232.171.142</t>
  </si>
  <si>
    <t>R_3McyTM5enYQvZ3d</t>
  </si>
  <si>
    <t>Sweden</t>
  </si>
  <si>
    <t>France 20, Russia 11, U.S 9, Mexico 8, Turkey 6</t>
  </si>
  <si>
    <t>4/14/21 Leon Bo Justin</t>
  </si>
  <si>
    <t>They want to convey their emotions in text</t>
  </si>
  <si>
    <t>173.64.82.151</t>
  </si>
  <si>
    <t>R_2eRTMzxKo9BRCZI</t>
  </si>
  <si>
    <t>:X</t>
  </si>
  <si>
    <t>185.2.145.137</t>
  </si>
  <si>
    <t>R_2Tz0enbQJ9PBGta</t>
  </si>
  <si>
    <t>Italy</t>
  </si>
  <si>
    <t>4/14/21 - Leon Stefan, Bo Seong-Min, Justino Tadeo</t>
  </si>
  <si>
    <t>I hope you agree with me</t>
  </si>
  <si>
    <t>R_3JrBM3dEib478eb</t>
  </si>
  <si>
    <t>74.136.131.147</t>
  </si>
  <si>
    <t>R_1QKLGF0m5bmqGOM</t>
  </si>
  <si>
    <t xml:space="preserve">USA </t>
  </si>
  <si>
    <t>France (20%), russia (11%), USA (9%), Mexico (8%), turkey (6%)</t>
  </si>
  <si>
    <t>4/14/21 Leon, no, Justino</t>
  </si>
  <si>
    <t xml:space="preserve">Suspicious </t>
  </si>
  <si>
    <t>83.93.11.104</t>
  </si>
  <si>
    <t>R_2WHXvzkekSoeTp9</t>
  </si>
  <si>
    <t xml:space="preserve">Denmark </t>
  </si>
  <si>
    <t>No idea</t>
  </si>
  <si>
    <t>86.180.104.18</t>
  </si>
  <si>
    <t>R_AysUlbo7Sa5gKtz</t>
  </si>
  <si>
    <t xml:space="preserve">Scotland </t>
  </si>
  <si>
    <t>France (20%) Russia (11%) US (9%) Mexico (8%) Turkey (6%)</t>
  </si>
  <si>
    <t>4/14/21 Leon, Stefan, Bo, Justine</t>
  </si>
  <si>
    <t xml:space="preserve">Honestly unsure </t>
  </si>
  <si>
    <t>82.95.220.31</t>
  </si>
  <si>
    <t>R_2wzwgcORck5Tz4n</t>
  </si>
  <si>
    <t>`19</t>
  </si>
  <si>
    <t>108.75.10.57</t>
  </si>
  <si>
    <t>R_27BEOtbcaaUZHLI</t>
  </si>
  <si>
    <t>90.94.199.250</t>
  </si>
  <si>
    <t>R_2QFpR0habjZwNto</t>
  </si>
  <si>
    <t>Spain</t>
  </si>
  <si>
    <t>4/14/21. Leon Stefan, Bo Seong-Min and Justino Tadeo</t>
  </si>
  <si>
    <t>In that context is like suggesting something new ,like out of the blue. However,I don't use it like.i don't use that emoji that much to be honest because i am not sure of the meaning</t>
  </si>
  <si>
    <t>86.5.39.36</t>
  </si>
  <si>
    <t>R_29v28uOh9RFxqt4</t>
  </si>
  <si>
    <t>England</t>
  </si>
  <si>
    <t>Suggestive</t>
  </si>
  <si>
    <t>65.35.130.218</t>
  </si>
  <si>
    <t>R_2ykm2l7cXcJc5sY</t>
  </si>
  <si>
    <t>U.S</t>
  </si>
  <si>
    <t>104.143.92.57</t>
  </si>
  <si>
    <t>R_XModfM2m9wSQUzn</t>
  </si>
  <si>
    <t>84.247.159.252</t>
  </si>
  <si>
    <t>R_277h8y1uPhPF00D</t>
  </si>
  <si>
    <t>72.93.97.68</t>
  </si>
  <si>
    <t>R_5ngrcE5QnYhCl8d</t>
  </si>
  <si>
    <t>U.S.</t>
  </si>
  <si>
    <t>France 20% Russia 11% U.S. 9% Mexico 8% Turkey 6%</t>
  </si>
  <si>
    <t>115.43.119.18</t>
  </si>
  <si>
    <t>R_2CJ9s6VDhBINV0N</t>
  </si>
  <si>
    <t>4/14/21, Leon Stefan, Bo Seong-Min, Justinâ€™s Tadeo</t>
  </si>
  <si>
    <t>To show oneâ€™s curiosity toward specific topic</t>
  </si>
  <si>
    <t>99.130.54.46</t>
  </si>
  <si>
    <t>R_2v0TBgLxXGEE83W</t>
  </si>
  <si>
    <t>In this context it represents curiosity</t>
  </si>
  <si>
    <t>172.58.225.219</t>
  </si>
  <si>
    <t>R_2v8S5amC40XokfU</t>
  </si>
  <si>
    <t xml:space="preserve">Agender </t>
  </si>
  <si>
    <t>USA NYC</t>
  </si>
  <si>
    <t>Leon Stefan, Bo Seong-Min, and Justino Tadeo that occurred on 4/14/21:</t>
  </si>
  <si>
    <t xml:space="preserve">Wide eyed, as if looking for agreement </t>
  </si>
  <si>
    <t>2.57.33.191</t>
  </si>
  <si>
    <t>R_123Tsj6hjePNyIc</t>
  </si>
  <si>
    <t>78.10.205.98</t>
  </si>
  <si>
    <t>R_27QlIeMeoWs9Sn4</t>
  </si>
  <si>
    <t>172.58.71.138</t>
  </si>
  <si>
    <t>R_1H79rhjHRwjxP37</t>
  </si>
  <si>
    <t>United States of America</t>
  </si>
  <si>
    <t>108.241.44.30</t>
  </si>
  <si>
    <t>R_3kMxxDh3dzQK3NO</t>
  </si>
  <si>
    <t>France (20%), Russia (11%), US (9%), Mexico (8%), Turkey (6%)</t>
  </si>
  <si>
    <t>Excited or looking intently</t>
  </si>
  <si>
    <t>143.167.232.58</t>
  </si>
  <si>
    <t>R_1ie8N8py7PdCRBD</t>
  </si>
  <si>
    <t>France, 20%. Russia, 11%. US, 9%. Mexico, 8%. Turkey, 6%.</t>
  </si>
  <si>
    <t>Leon Stefan, Bo Seong-Min, Justino Tadeo. 4/14/21</t>
  </si>
  <si>
    <t>To me it implies someone is just kinda staring, like giving you a look. It usually means something like 'I'm expecting you to reply something' roughly, though it changes on the context slightly.</t>
  </si>
  <si>
    <t>174.198.138.147</t>
  </si>
  <si>
    <t>R_1LIl2Q1yIwIpY29</t>
  </si>
  <si>
    <t xml:space="preserve">He wants Chipotle but he's also being playful </t>
  </si>
  <si>
    <t>68.98.185.135</t>
  </si>
  <si>
    <t>R_1H0G0Rdw7eoYpGQ</t>
  </si>
  <si>
    <t>France: 20%, Russia 11%, USA 9%, Mexico 8%, Turkey 6%.</t>
  </si>
  <si>
    <t>98.177.235.120</t>
  </si>
  <si>
    <t>R_1IQyFrNKR6hsfHL</t>
  </si>
  <si>
    <t>France 20 Russia 11 US 9 Mexico 8 Turkey 6</t>
  </si>
  <si>
    <t>interest</t>
  </si>
  <si>
    <t>116.255.5.233</t>
  </si>
  <si>
    <t>R_3spoisQPbcn9Sni</t>
  </si>
  <si>
    <t>Australia</t>
  </si>
  <si>
    <t>in this case, piqued interest</t>
  </si>
  <si>
    <t>66.168.31.216</t>
  </si>
  <si>
    <t>R_AFnLrMhk7bDTmBb</t>
  </si>
  <si>
    <t>curious</t>
  </si>
  <si>
    <t>192.226.212.153</t>
  </si>
  <si>
    <t>R_cHJjlkCeQyOYy3L</t>
  </si>
  <si>
    <t>France 20% Russia 11% US 9% Mexico 8% Turkey 6%</t>
  </si>
  <si>
    <t>Leon Stefan, Bo Seong-Min, and Justino Tadeo  4/14/21</t>
  </si>
  <si>
    <t>"this may be new or unexpected"</t>
  </si>
  <si>
    <t>73.2.106.104</t>
  </si>
  <si>
    <t>R_A5M4QpCVhy47gf7</t>
  </si>
  <si>
    <t>old</t>
  </si>
  <si>
    <t>one</t>
  </si>
  <si>
    <t>why?</t>
  </si>
  <si>
    <t>i'd like to date Bo Seong-Min, maybe</t>
  </si>
  <si>
    <t>look</t>
  </si>
  <si>
    <t>85.140.0.139</t>
  </si>
  <si>
    <t>R_29uYisJL6JsAx61</t>
  </si>
  <si>
    <t>Russia</t>
  </si>
  <si>
    <t xml:space="preserve">Curiosity </t>
  </si>
  <si>
    <t>108.16.122.173</t>
  </si>
  <si>
    <t>R_2t8OyNX4rlkCTC3</t>
  </si>
  <si>
    <t>It is meant to be used as the equivalent of a subtle suggestive tone</t>
  </si>
  <si>
    <t>89.166.75.209</t>
  </si>
  <si>
    <t>R_2wgY96viE0UAta3</t>
  </si>
  <si>
    <t>Finland</t>
  </si>
  <si>
    <t>i'm way too lazy. i did read the text</t>
  </si>
  <si>
    <t>fuck off. chipotle</t>
  </si>
  <si>
    <t>i don't know. maybe looking at the other persons reaction to their question</t>
  </si>
  <si>
    <t>69.230.128.244</t>
  </si>
  <si>
    <t>R_9FBXkKjmZFoGV0Z</t>
  </si>
  <si>
    <t>Leon Stefan, Bo Seong-Min, Justino Tadeo 4/14/21</t>
  </si>
  <si>
    <t>In this case, something they want/like.</t>
  </si>
  <si>
    <t>98.5.241.16</t>
  </si>
  <si>
    <t>R_3FJ3lzB8oexTNls</t>
  </si>
  <si>
    <t>Leon is excited about the prospect of Chipotle</t>
  </si>
  <si>
    <t>162.198.202.210</t>
  </si>
  <si>
    <t>R_9RHzx2qIX8yUAEh</t>
  </si>
  <si>
    <t xml:space="preserve">The United States of America </t>
  </si>
  <si>
    <t>Drawing attention to it</t>
  </si>
  <si>
    <t>119.18.0.249</t>
  </si>
  <si>
    <t>R_cHKVt4x3WPJEqAx</t>
  </si>
  <si>
    <t>no real point, just a filler to make the convo more light</t>
  </si>
  <si>
    <t>176.24.243.242</t>
  </si>
  <si>
    <t>R_2Y56adfxd1152CJ</t>
  </si>
  <si>
    <t>Asking for someone elseâ€™s opinion</t>
  </si>
  <si>
    <t>93.168.91.210</t>
  </si>
  <si>
    <t>R_2OSYD8AtwJhsFXR</t>
  </si>
  <si>
    <t>27uda</t>
  </si>
  <si>
    <t>Usa</t>
  </si>
  <si>
    <t>France 20%, Russia 11% USA 9% Mexico 8% Turkey 6%</t>
  </si>
  <si>
    <t>4/14/21, Leon Stefan, Bo Seong Min, Justin Tadeo</t>
  </si>
  <si>
    <t xml:space="preserve">Searching for response, or else disbelief </t>
  </si>
  <si>
    <t>108.162.157.153</t>
  </si>
  <si>
    <t>R_21G060Squ8Vd757</t>
  </si>
  <si>
    <t>In this instance I think it is used to emphasize and draw attention to the suggestion. But that emoji has many different meanings depending on context.</t>
  </si>
  <si>
    <t>223.140.210.173</t>
  </si>
  <si>
    <t>R_1kFxD85af3W94hb</t>
  </si>
  <si>
    <t>Express motion</t>
  </si>
  <si>
    <t>104.245.146.132</t>
  </si>
  <si>
    <t>R_3RfM2Iq5WLvHMW1</t>
  </si>
  <si>
    <t>Peru</t>
  </si>
  <si>
    <t>Fr 20%, RU 11%, US 9%, MX 8%, TR 6%</t>
  </si>
  <si>
    <t>Apr. 14, 2021: Leon, Bo, Justino</t>
  </si>
  <si>
    <t>stress on supra lingÃ¼istic features (emotions)</t>
  </si>
  <si>
    <t>47.197.39.198</t>
  </si>
  <si>
    <t>R_3sv842mkX7o7BUx</t>
  </si>
  <si>
    <t>France 20, Russia 11, USA 9, Mexico 8, turkey 6</t>
  </si>
  <si>
    <t>Hmmm</t>
  </si>
  <si>
    <t>84.214.16.89</t>
  </si>
  <si>
    <t>R_2tEY9xe4PdSnHQe</t>
  </si>
  <si>
    <t xml:space="preserve">Norway </t>
  </si>
  <si>
    <t>France (20%), Russia (11%), U.S. (9%), Mexico (8%) and Turkey (6%)</t>
  </si>
  <si>
    <t>Leon Stefan, Bo Seong-Min, Justin Tadeo (4/14/21)</t>
  </si>
  <si>
    <t xml:space="preserve">Setting your eyes on something (in this case, Chipotle) </t>
  </si>
  <si>
    <t>99.50.193.92</t>
  </si>
  <si>
    <t>R_2yjwIU9xcHhOgKT</t>
  </si>
  <si>
    <t>France 20, Russia 11, US 9, Mexico 8, turkey 6</t>
  </si>
  <si>
    <t xml:space="preserve">4/14/21 Leon bo justino </t>
  </si>
  <si>
    <t>Giving a possible remedy to his hungry friend</t>
  </si>
  <si>
    <t>45.135.186.140</t>
  </si>
  <si>
    <t>R_2EoW46HNAZPG1yX</t>
  </si>
  <si>
    <t>France 20% Russia 11% USA 9% Mexico 8% Turkey 6%</t>
  </si>
  <si>
    <t xml:space="preserve">4/14/21 Leon Stefan, Bo Seong-Min, and Justino Tadeo </t>
  </si>
  <si>
    <t>Look</t>
  </si>
  <si>
    <t>223.140.129.226</t>
  </si>
  <si>
    <t>R_1JJGOVguSwHA3QI</t>
  </si>
  <si>
    <t xml:space="preserve">Taiwan </t>
  </si>
  <si>
    <t>France 20% Russia 11% US 9% Mexico 8% Turkey 8%</t>
  </si>
  <si>
    <t>4/21/21 Leon Stefan ,  Bo Seong-Min</t>
  </si>
  <si>
    <t xml:space="preserve">just emphasize their emotions in the conversation </t>
  </si>
  <si>
    <t>76.103.25.207</t>
  </si>
  <si>
    <t>R_3MA8vXShvb61J3G</t>
  </si>
  <si>
    <t>This is something I want</t>
  </si>
  <si>
    <t>150.143.223.181</t>
  </si>
  <si>
    <t>R_29s4cseMfIR2d9n</t>
  </si>
  <si>
    <t>Leon Bo Justion 4/14/21</t>
  </si>
  <si>
    <t>Slightly controversial opinion</t>
  </si>
  <si>
    <t>82.132.222.44</t>
  </si>
  <si>
    <t>R_ZK7qvYAtL1qgCeR</t>
  </si>
  <si>
    <t>Greece</t>
  </si>
  <si>
    <t>France (20%) Russia 11%, US 9%, Mexico 8% Turkey 6%</t>
  </si>
  <si>
    <t>04/14/21 Leon and Bo</t>
  </si>
  <si>
    <t>Happy thinking crying with laughter, embarrassed, sick drooling agree</t>
  </si>
  <si>
    <t>49.37.209.121</t>
  </si>
  <si>
    <t>R_2DZAqr9sYcu3Wyp</t>
  </si>
  <si>
    <t>India</t>
  </si>
  <si>
    <t>R</t>
  </si>
  <si>
    <t>Watchful</t>
  </si>
  <si>
    <t>94.71.106.150</t>
  </si>
  <si>
    <t>R_1Ea4900Rv0WJWEH</t>
  </si>
  <si>
    <t xml:space="preserve">Greece </t>
  </si>
  <si>
    <t>France (20%), Russia (11%), US (9%), Mexico (8%) and Turkey (6%).</t>
  </si>
  <si>
    <t>14/04/21, Leon Stefan, Justino Tadeo, Bo Seong-Min</t>
  </si>
  <si>
    <t xml:space="preserve">Like propose an interesting idea, a feeling of excitement and curiosity at once  </t>
  </si>
  <si>
    <t>158.38.204.248</t>
  </si>
  <si>
    <t>R_2VHBFYY93QMC3nl</t>
  </si>
  <si>
    <t>Norway</t>
  </si>
  <si>
    <t>France (20%), Russia (11%), U.S (9%), Mexico (8%) and Tureky (6%)</t>
  </si>
  <si>
    <t>4/14/21 Leon Stefan, Bo Seong - Min and Justin Tadeo</t>
  </si>
  <si>
    <t xml:space="preserve">It can be used in many different ways. I think it is most commonly used to describe something they want (eyeing something). However it can also mean looking at something that is considered weird or shocking. I have never used that particular emoji myself though. </t>
  </si>
  <si>
    <t>91.4.179.22</t>
  </si>
  <si>
    <t>R_POsJGlPd6zFC6ul</t>
  </si>
  <si>
    <t>4/14/21, Leon Stefan, Bo Seong-Min, Justin Tadeo</t>
  </si>
  <si>
    <t>Looking at someone or something specifically, in this case expecting a response</t>
  </si>
  <si>
    <t>174.209.34.162</t>
  </si>
  <si>
    <t>R_33r06scEnfy4yCQ</t>
  </si>
  <si>
    <t>They are thinking about something desirabile in this case. I have seen it used for speculation or a dramatic discovery</t>
  </si>
  <si>
    <t>203.213.121.45</t>
  </si>
  <si>
    <t>R_3Djb3f54kib10l7</t>
  </si>
  <si>
    <t xml:space="preserve">Australia </t>
  </si>
  <si>
    <t>France (20%), Russia (11%), U.S. (9%), Mexico (8%), and Turkey (6%</t>
  </si>
  <si>
    <t>Looking at the people you are talking to in a curious way</t>
  </si>
  <si>
    <t>107.77.207.227</t>
  </si>
  <si>
    <t>R_10pFabDBrDcaOZ6</t>
  </si>
  <si>
    <t>France 20%, russia 11%, u.s. 9%, mexico 8%, turkey 6%</t>
  </si>
  <si>
    <t>4/14/21, leon stefan, bo seong-min, Justino tadeo</t>
  </si>
  <si>
    <t xml:space="preserve">Wondering in this context </t>
  </si>
  <si>
    <t>38.13.4.67</t>
  </si>
  <si>
    <t>R_1QAWNnG6gXop1Qm</t>
  </si>
  <si>
    <t xml:space="preserve">Germany </t>
  </si>
  <si>
    <t>France (20%), Russia (11%), U.S. (9%), Mexico (8%), Turkey(6%)</t>
  </si>
  <si>
    <t xml:space="preserve">Date: 4/14/21, Leon Stefan, Bo Seong-Min, Justino Tadeo </t>
  </si>
  <si>
    <t>Depends on the sentences before/after. It could be eye rolling or also a curious one</t>
  </si>
  <si>
    <t>77.234.92.163</t>
  </si>
  <si>
    <t>R_3nkppK53sNBCAu8</t>
  </si>
  <si>
    <t>Hungary</t>
  </si>
  <si>
    <t>Leon, Bo, Justino 4/14/21</t>
  </si>
  <si>
    <t>112.198.207.216</t>
  </si>
  <si>
    <t>R_2vcxndzyJOrr8Vz</t>
  </si>
  <si>
    <t>Philippines</t>
  </si>
  <si>
    <t>Chismiss</t>
  </si>
  <si>
    <t>122.167.120.129</t>
  </si>
  <si>
    <t>R_ykmion0r22UJbTr</t>
  </si>
  <si>
    <t xml:space="preserve">France (20%), Russia (11%), U.S. (9%), Mexico (8%), and Turkey (6%). </t>
  </si>
  <si>
    <t>Stare</t>
  </si>
  <si>
    <t>109.80.127.155</t>
  </si>
  <si>
    <t>R_2qxavze6vNBOGGw</t>
  </si>
  <si>
    <t>Belarus/Czech Republic</t>
  </si>
  <si>
    <t>4/14/21 Leon Stafan; Bo Seong-Min ; Justino Tadeo</t>
  </si>
  <si>
    <t>"Look and tell me if you agree"</t>
  </si>
  <si>
    <t>73.38.13.46</t>
  </si>
  <si>
    <t>R_3n7TInWEzJOqv4d</t>
  </si>
  <si>
    <t>Leon Stefan, Bo Seong-Min, and Justino Tadeo, 4/14/21</t>
  </si>
  <si>
    <t>Looking for a response, or looking around/looking for something, or wondering what people will say</t>
  </si>
  <si>
    <t>102.250.4.8</t>
  </si>
  <si>
    <t>R_2wbMhqyHKdrBbg5</t>
  </si>
  <si>
    <t>Male</t>
  </si>
  <si>
    <t>RSA</t>
  </si>
  <si>
    <t>South Africa, Nigeri,USA,CANADA AND CUBA</t>
  </si>
  <si>
    <t xml:space="preserve">Looking </t>
  </si>
  <si>
    <t>174.48.92.134</t>
  </si>
  <si>
    <t>R_1F2gGGBzrlYlK5G</t>
  </si>
  <si>
    <t>France - 20%, Russia - 11%, U.S. - 9%, Mexico - 8%, Turkey - 6%</t>
  </si>
  <si>
    <t>April 14th, 2021; Bo Seong-Min, Leon Stefan, and Justino Tadeo</t>
  </si>
  <si>
    <t>Suspicion / Interest</t>
  </si>
  <si>
    <t>72.48.33.248</t>
  </si>
  <si>
    <t>R_1hVYl9QWIRS11sa</t>
  </si>
  <si>
    <t>France (20) Russia (11) US (9) Mexico (8) TUrkey (6)</t>
  </si>
  <si>
    <t>4/14/21 LEon Stefan Bo Seong Min Justino Tadeo</t>
  </si>
  <si>
    <t>Lots of different things.</t>
  </si>
  <si>
    <t>102.65.63.236</t>
  </si>
  <si>
    <t>R_3mlWG1uPiCs5PPc</t>
  </si>
  <si>
    <t xml:space="preserve">South Africa </t>
  </si>
  <si>
    <t>France (20%), Russia (11%), U.S (9%), Mexic (8%) and Turkey  (6%)</t>
  </si>
  <si>
    <t>14/04/21, Leon Stefan, Bo Seong-Min and Justino Tadeo,</t>
  </si>
  <si>
    <t xml:space="preserve">I think it means what a typical eyeroll means, either one that is conveying annoyance or just where soemone is jokingly bein annoyed with someone. </t>
  </si>
  <si>
    <t>31.205.28.90</t>
  </si>
  <si>
    <t>R_xaM11vVBOWgzj21</t>
  </si>
  <si>
    <t>United Kingdom</t>
  </si>
  <si>
    <t>France (20%), Russia (11%), US (9%), Mexico (8%),</t>
  </si>
  <si>
    <t>4/14/21 - Leon Stefan, Justin Tad,</t>
  </si>
  <si>
    <t>Naughty-looking at you</t>
  </si>
  <si>
    <t>64.18.153.63</t>
  </si>
  <si>
    <t>R_2AMT2kOXZFJBlcH</t>
  </si>
  <si>
    <t>looking forward</t>
  </si>
  <si>
    <t>73.123.224.186</t>
  </si>
  <si>
    <t>R_1rp3MsjRR75Nurl</t>
  </si>
  <si>
    <t>Ecuador</t>
  </si>
  <si>
    <t>France (20%),Russia (11%), US (9%), Mexico (8%), Turkey (6%)</t>
  </si>
  <si>
    <t>4/14/2021 Leon Stefan, Bo Seong-Min, Justino Tadeo</t>
  </si>
  <si>
    <t>They are useful to show mischief. The emoji equivalent of "jk jk ... unless"</t>
  </si>
  <si>
    <t>209.6.156.51</t>
  </si>
  <si>
    <t>R_22WIm5E2H3VxnR0</t>
  </si>
  <si>
    <t>Taiwan (or China)</t>
  </si>
  <si>
    <t>Curious</t>
  </si>
  <si>
    <t>41.147.0.1</t>
  </si>
  <si>
    <t>R_3EKHFpFx2WMhFWO</t>
  </si>
  <si>
    <t>Zimbabwe</t>
  </si>
  <si>
    <t>Leon Stefan, Bo Seong-Min, and Justino Tadeo ...4/14/21:</t>
  </si>
  <si>
    <t>Do you agree</t>
  </si>
  <si>
    <t>80.253.183.43</t>
  </si>
  <si>
    <t>R_1kGKEuCsbIIxiDu</t>
  </si>
  <si>
    <t>Yemen</t>
  </si>
  <si>
    <t>leon. justin</t>
  </si>
  <si>
    <t>watch</t>
  </si>
  <si>
    <t>117.198.109.23</t>
  </si>
  <si>
    <t>R_2R9BXPABnmgxxhh</t>
  </si>
  <si>
    <t>4/14/2021, Leon, Bo and Justino</t>
  </si>
  <si>
    <t>query</t>
  </si>
  <si>
    <t>49.196.41.172</t>
  </si>
  <si>
    <t>R_3lAnyffRm4Hf2tq</t>
  </si>
  <si>
    <t>France (20%), Russia (11%), US (9%), mexico(8%), Turkey(6%)</t>
  </si>
  <si>
    <t>4/14/21. Bo seong-min, Leon Stefan, Justino Tadeo</t>
  </si>
  <si>
    <t xml:space="preserve">Looking/ watching out for you </t>
  </si>
  <si>
    <t>49.187.131.232</t>
  </si>
  <si>
    <t>R_3HHdOCymafaqGrl</t>
  </si>
  <si>
    <t>Estonia</t>
  </si>
  <si>
    <t>They are not that nessecary in that conversation. Looks like kids talking</t>
  </si>
  <si>
    <t>140.112.176.145</t>
  </si>
  <si>
    <t>R_RFB7gHch7Q508tX</t>
  </si>
  <si>
    <t>Republic of China</t>
  </si>
  <si>
    <t>France 20%;Russia 11%; U.S. 9%; Mexico 8%; Turkey 6%</t>
  </si>
  <si>
    <t>Leo Stefan, Bo Seong-Min, Justino Tadeo 4/14/21</t>
  </si>
  <si>
    <t>wait for someone's answer</t>
  </si>
  <si>
    <t>176.77.159.11</t>
  </si>
  <si>
    <t>R_11iu5IHj2Ym98dQ</t>
  </si>
  <si>
    <t xml:space="preserve">It's kind of suggestive. </t>
  </si>
  <si>
    <t>105.67.133.74</t>
  </si>
  <si>
    <t>R_1dv1JGIkCrYIXID</t>
  </si>
  <si>
    <t xml:space="preserve">Morocco </t>
  </si>
  <si>
    <t>ðŸ˜‚ (60) ðŸ¥° (20) ðŸ˜Ž (10)â_x009d_¤ï¸_x008f_(5) ðŸ˜_x009d_(5)</t>
  </si>
  <si>
    <t xml:space="preserve">Looking for an answer </t>
  </si>
  <si>
    <t>137.59.222.112</t>
  </si>
  <si>
    <t>R_30oEW1LK2gI86lC</t>
  </si>
  <si>
    <t>Pakistan</t>
  </si>
  <si>
    <t>for keen observation</t>
  </si>
  <si>
    <t>58.179.143.180</t>
  </si>
  <si>
    <t>R_2t9i1nX6YmcWNbh</t>
  </si>
  <si>
    <t>They really want chipotle but donâ€™t want to seem overly enthusiastic about it</t>
  </si>
  <si>
    <t>81.11.181.178</t>
  </si>
  <si>
    <t>R_3KqG0aLMGZn5ZNV</t>
  </si>
  <si>
    <t>Belgium</t>
  </si>
  <si>
    <t>France, Russia, US, Mexico and Turkey</t>
  </si>
  <si>
    <t>4/14/21, Leon, Bo, justino</t>
  </si>
  <si>
    <t xml:space="preserve">Effectiveness </t>
  </si>
  <si>
    <t>155.41.25.102</t>
  </si>
  <si>
    <t>R_1erAP8sIkQ7z725</t>
  </si>
  <si>
    <t>It's cool</t>
  </si>
  <si>
    <t>98.116.234.83</t>
  </si>
  <si>
    <t>R_ONoDqN9eKGSFtDP</t>
  </si>
  <si>
    <t>Leon Stefan, Bo Seong-Min, and Justino Tadeo. 4/14/21</t>
  </si>
  <si>
    <t>It shows heightened curiosity at the idea being one that others will accept.</t>
  </si>
  <si>
    <t>90.221.37.164</t>
  </si>
  <si>
    <t>R_3qkA3vm0GG8IAdJ</t>
  </si>
  <si>
    <t xml:space="preserve">England </t>
  </si>
  <si>
    <t>france (20%) russia (11%) US(9%) mexico (8%) turkey (6%)</t>
  </si>
  <si>
    <t>4/14/21 leon stefan, bo seong-min and justino tadeo</t>
  </si>
  <si>
    <t xml:space="preserve">interested, suggestive </t>
  </si>
  <si>
    <t>41.113.153.138</t>
  </si>
  <si>
    <t>R_3dYd075wfkeURXN</t>
  </si>
  <si>
    <t>Female</t>
  </si>
  <si>
    <t>South africa</t>
  </si>
  <si>
    <t xml:space="preserve">France, 2.Russia, 3. US, 4.Mexico, 5.Turkey </t>
  </si>
  <si>
    <t>4/14/21. Leon Stefan, Bo seong-Min, Justin Tadeo</t>
  </si>
  <si>
    <t xml:space="preserve">Being surprised </t>
  </si>
  <si>
    <t>86.156.167.179</t>
  </si>
  <si>
    <t>R_3IbJ9yiK420oke3</t>
  </si>
  <si>
    <t>France 20%, Russia 11%, USA 9%, Mexico 8%, Turkey 6%</t>
  </si>
  <si>
    <t>An attractive suggestion</t>
  </si>
  <si>
    <t>102.22.192.91</t>
  </si>
  <si>
    <t>R_2Xd38u2ArXB97WL</t>
  </si>
  <si>
    <t>Meeeh</t>
  </si>
  <si>
    <t>116.88.230.180</t>
  </si>
  <si>
    <t>R_2YXFUzKgTdGOlzZ</t>
  </si>
  <si>
    <t xml:space="preserve">Singapore </t>
  </si>
  <si>
    <t xml:space="preserve">France, Russia, US, Mexico and Russia </t>
  </si>
  <si>
    <t>4/14/21, Leon Stefan, Justinian Tadeo, Bo Seong-Min</t>
  </si>
  <si>
    <t xml:space="preserve">Good expression </t>
  </si>
  <si>
    <t>R_BEUqoZcRdMFxAHL</t>
  </si>
  <si>
    <t>Expression</t>
  </si>
  <si>
    <t>77.164.121.139</t>
  </si>
  <si>
    <t>R_1gCSm7hugub5NEg</t>
  </si>
  <si>
    <t>netherlands</t>
  </si>
  <si>
    <t>idk</t>
  </si>
  <si>
    <t>105.112.120.179</t>
  </si>
  <si>
    <t>R_XHgvJuafvOdq3CN</t>
  </si>
  <si>
    <t>Nigeria</t>
  </si>
  <si>
    <t>A suspecting look at what someone said in the chat</t>
  </si>
  <si>
    <t>142.79.205.112</t>
  </si>
  <si>
    <t>R_3jUTvCHTSuIFXvl</t>
  </si>
  <si>
    <t>Seong-Min, and Justino Tadeo that occurred on 4/14/21</t>
  </si>
  <si>
    <t>Fun way os expressing, indicates informal-ness.</t>
  </si>
  <si>
    <t>24.85.238.130</t>
  </si>
  <si>
    <t>R_8zZHbbTIfvF28kp</t>
  </si>
  <si>
    <t>France (20%), Russia (11%), US(9%),Mexico(8%),Turkey(6%)</t>
  </si>
  <si>
    <t>4/14/21, Leon, Bo, Justine</t>
  </si>
  <si>
    <t>Side eye</t>
  </si>
  <si>
    <t>24.2.168.91</t>
  </si>
  <si>
    <t>R_1JLrkHFXPlKtetY</t>
  </si>
  <si>
    <t>The top 5 countries that love using emojis the most are France (20%), Russia (11%), U.S. (9%), Mexico (8%), and Turkey (6%)</t>
  </si>
  <si>
    <t xml:space="preserve"> Leon Stefan, Bo Seong-Min, and Justino Tadeo</t>
  </si>
  <si>
    <t xml:space="preserve">something is suspicious </t>
  </si>
  <si>
    <t>76.118.234.103</t>
  </si>
  <si>
    <t>R_Oy996XSqhSe0MX7</t>
  </si>
  <si>
    <t>Justino Tadeo, Leon Stefan, Bo Seong-Min 4/14/21</t>
  </si>
  <si>
    <t>Excitement</t>
  </si>
  <si>
    <t>69.221.240.210</t>
  </si>
  <si>
    <t>R_25Mweuk8atwkKJj</t>
  </si>
  <si>
    <t>France 20% Russia 22% USA 9% Mexico 8% turkey 6%</t>
  </si>
  <si>
    <t>Leon stafon, bo swing-min, justino tadeo</t>
  </si>
  <si>
    <t>Eye roll</t>
  </si>
  <si>
    <t>151.203.196.69</t>
  </si>
  <si>
    <t>R_xr3WCHyQ7nCKCVX</t>
  </si>
  <si>
    <t>Bo Seong-Min, and Justino Tadeo that occurred on 4/14/21:</t>
  </si>
  <si>
    <t>Looking over there</t>
  </si>
  <si>
    <t>R_1rMjortOCPQBeCb</t>
  </si>
  <si>
    <t>Look at this</t>
  </si>
  <si>
    <t>69.219.171.194</t>
  </si>
  <si>
    <t>R_poZFRAUyd3cQgdb</t>
  </si>
  <si>
    <t>R_wLXSzH4gDuij4bL</t>
  </si>
  <si>
    <t xml:space="preserve">Interested </t>
  </si>
  <si>
    <t>72.90.83.188</t>
  </si>
  <si>
    <t>R_1Ork35nkxltb55Y</t>
  </si>
  <si>
    <t xml:space="preserve">Looking excited </t>
  </si>
  <si>
    <t>71.184.150.68</t>
  </si>
  <si>
    <t>R_OcGtjtyikxWVHW1</t>
  </si>
  <si>
    <t>Malaysia</t>
  </si>
  <si>
    <t xml:space="preserve">Avocados </t>
  </si>
  <si>
    <t>73.125.198.54</t>
  </si>
  <si>
    <t>R_2wAXDZu8u21XfbU</t>
  </si>
  <si>
    <t xml:space="preserve">He is excited about Chipotle </t>
  </si>
  <si>
    <t>176.233.171.158</t>
  </si>
  <si>
    <t>R_2Sf2tqwSh3l0ATg</t>
  </si>
  <si>
    <t xml:space="preserve">Turkey </t>
  </si>
  <si>
    <t>France (20%), Russia (11%), US (9%), Mexico (8%) and Turkey (6%)</t>
  </si>
  <si>
    <t>131.0.183.240</t>
  </si>
  <si>
    <t>R_2XbV3b3vbYwFbsp</t>
  </si>
  <si>
    <t>107.77.226.214</t>
  </si>
  <si>
    <t>R_3GDI1kB9GOeBnc3</t>
  </si>
  <si>
    <t>4/14/2021, leon stefan, bo seong-min, justino tadeo</t>
  </si>
  <si>
    <t>Look at the suggestion?</t>
  </si>
  <si>
    <t>107.77.192.81</t>
  </si>
  <si>
    <t>R_1SKChTYEOdVn66J</t>
  </si>
  <si>
    <t>France 20%, Russia 11%, U.S. 9%, Mexico 8%, turkey 6%</t>
  </si>
  <si>
    <t>R_zYVUB1RkQKuTiA9</t>
  </si>
  <si>
    <t>Stefan, Bo Seong-Min, and Justino Tadeo 4/14/21</t>
  </si>
  <si>
    <t>R_3L55aHRH0NsS6Vn</t>
  </si>
  <si>
    <t>73.85.224.6</t>
  </si>
  <si>
    <t>R_TdwehTIMumVurvz</t>
  </si>
  <si>
    <t>To bring attention to the restaurant mentioned</t>
  </si>
  <si>
    <t>46.239.106.107</t>
  </si>
  <si>
    <t>R_u7IQsQBAZbCOS7T</t>
  </si>
  <si>
    <t>Adds emphasis to emotional expressions</t>
  </si>
  <si>
    <t>124.123.170.49</t>
  </si>
  <si>
    <t>R_x0cxCvhN2wDM81z</t>
  </si>
  <si>
    <t>France, Russia, U.S, Mexico and Turkey</t>
  </si>
  <si>
    <t>4/14/21 &amp; Leon Stefan, Bo Seong-Min, Justino Tadeo</t>
  </si>
  <si>
    <t>seeing</t>
  </si>
  <si>
    <t>91.151.136.98</t>
  </si>
  <si>
    <t>R_1F4en1Fomwxleq1</t>
  </si>
  <si>
    <t>Georgia</t>
  </si>
  <si>
    <t>??</t>
  </si>
  <si>
    <t>4/14/2021; Leon Stefan, Bo Seong-Min, Justino Tadeo</t>
  </si>
  <si>
    <t>confusion</t>
  </si>
  <si>
    <t>154.16.166.154</t>
  </si>
  <si>
    <t>R_3OjD3Clm6C2s7em</t>
  </si>
  <si>
    <t>Slovenia</t>
  </si>
  <si>
    <t>Why?</t>
  </si>
  <si>
    <t>R_3F4FEOcJTPwHfLl</t>
  </si>
  <si>
    <t>Eighty years</t>
  </si>
  <si>
    <t>73.241.78.82</t>
  </si>
  <si>
    <t>R_24x7pPRnc6JPQxz</t>
  </si>
  <si>
    <t>174.204.80.191</t>
  </si>
  <si>
    <t>R_1Ld2gH8Tt8REanJ</t>
  </si>
  <si>
    <t>France 20 Russia 11US 9 Mexico 8 Turkey 6</t>
  </si>
  <si>
    <t>220.133.37.173</t>
  </si>
  <si>
    <t>R_1NypdDPHRfBfhhO</t>
  </si>
  <si>
    <t>France(20%), Russia(11%), U.S.(9%), Mexico(8%), Turkey (6%)</t>
  </si>
  <si>
    <t>78.20.22.73</t>
  </si>
  <si>
    <t>R_2qdDuGzKNZJ2tUh</t>
  </si>
  <si>
    <t>39.34.234.147</t>
  </si>
  <si>
    <t>R_1rvIbMd6CpGax67</t>
  </si>
  <si>
    <t>69.163.38.130</t>
  </si>
  <si>
    <t>R_2zHBqXsRaGqtD2D</t>
  </si>
  <si>
    <t>183.87.63.198</t>
  </si>
  <si>
    <t>R_ag8QDwlKqJ6qyTD</t>
  </si>
  <si>
    <t>120.29.86.112</t>
  </si>
  <si>
    <t>R_2rMZXOleOKF5CV8</t>
  </si>
  <si>
    <t>PH</t>
  </si>
  <si>
    <t>France (20%), Russia (11%), U.S.(9%), Mexico(8%) and Turkey (6%)</t>
  </si>
  <si>
    <t>104.62.164.26</t>
  </si>
  <si>
    <t>R_1mtkOnVipW78Fjw</t>
  </si>
  <si>
    <t>R_vuDMtkFKgxW9gwV</t>
  </si>
  <si>
    <t>41.114.69.0</t>
  </si>
  <si>
    <t>R_1JUQXdt7U64X1It</t>
  </si>
  <si>
    <t xml:space="preserve">Zimbabwe </t>
  </si>
  <si>
    <t>Leon Stefan Bo Seng-Min Justino Tadeo</t>
  </si>
  <si>
    <t>Waiting</t>
  </si>
  <si>
    <t>41.144.72.243</t>
  </si>
  <si>
    <t>R_cT3O6xdRjJl3T33</t>
  </si>
  <si>
    <t>Looking</t>
  </si>
  <si>
    <t>73.16.20.31</t>
  </si>
  <si>
    <t>R_sv4KJyzyGufwlih</t>
  </si>
  <si>
    <t>France(20%), Russia(11%), US(9%), Mexico(8), and Turkey(6)</t>
  </si>
  <si>
    <t>Leon Stefan, Bo song-min, Justino Tadeo, 4/14/21</t>
  </si>
  <si>
    <t>look at this</t>
  </si>
  <si>
    <t>49.216.148.54</t>
  </si>
  <si>
    <t>R_3k7kJvsrw44JIXU</t>
  </si>
  <si>
    <t xml:space="preserve">Taiwan (R. O. C.) </t>
  </si>
  <si>
    <t>France20% Russia11% U. S. 9% Mexico 8% Turkey 6%</t>
  </si>
  <si>
    <t xml:space="preserve">4/14/21 Leon Stefan Justino Tadeo  Bo Seong-Min </t>
  </si>
  <si>
    <t>A question or a repulsion</t>
  </si>
  <si>
    <t>216.99.154.181</t>
  </si>
  <si>
    <t>R_1LzIjEid7zHd6ia</t>
  </si>
  <si>
    <t>73.47.19.121</t>
  </si>
  <si>
    <t>R_1Lj6k6YwVmdB4gr</t>
  </si>
  <si>
    <t>South Korea</t>
  </si>
  <si>
    <t>France(20%), Russia(11%), U.S.(9%), Mexico(8%), Turkey(6%)</t>
  </si>
  <si>
    <t>Appealing your opinion</t>
  </si>
  <si>
    <t>80.2.149.166</t>
  </si>
  <si>
    <t>R_3m33kbQaC76mHqR</t>
  </si>
  <si>
    <t xml:space="preserve">4/14/21 Leon Stefan Bo Seong-Min Justin Tadeo </t>
  </si>
  <si>
    <t xml:space="preserve">Inquisitive </t>
  </si>
  <si>
    <t>78.86.57.3</t>
  </si>
  <si>
    <t>R_2qlv3EcSAKp7j0t</t>
  </si>
  <si>
    <t>134.35.44.203</t>
  </si>
  <si>
    <t>R_2CQiLBjKoTaCoM6</t>
  </si>
  <si>
    <t>yemen</t>
  </si>
  <si>
    <t>65.158.55.35</t>
  </si>
  <si>
    <t>R_1H784WtAXRKKXYT</t>
  </si>
  <si>
    <t>America</t>
  </si>
  <si>
    <t>176.250.4.66</t>
  </si>
  <si>
    <t>R_3J9NNkhxP9Wksgd</t>
  </si>
  <si>
    <t>37.228.249.23</t>
  </si>
  <si>
    <t>R_1n3gHmoke7D9PaP</t>
  </si>
  <si>
    <t>Ireland</t>
  </si>
  <si>
    <t>Us</t>
  </si>
  <si>
    <t>174.194.198.17</t>
  </si>
  <si>
    <t>R_1MM5lHRWTSmubVb</t>
  </si>
  <si>
    <t>France 20,Russia 11, us 9, Mexico 8, turkey 6</t>
  </si>
  <si>
    <t>Man</t>
  </si>
  <si>
    <t>Yes</t>
  </si>
  <si>
    <t xml:space="preserve">Yes </t>
  </si>
  <si>
    <t>Woman</t>
  </si>
  <si>
    <t>No</t>
  </si>
  <si>
    <t>Non-binary</t>
  </si>
  <si>
    <t>Prefer not to say</t>
  </si>
  <si>
    <t>Other</t>
  </si>
  <si>
    <t>Do you use emojis?</t>
  </si>
  <si>
    <t xml:space="preserve">Happy </t>
  </si>
  <si>
    <t>Sad</t>
  </si>
  <si>
    <t>Angry</t>
  </si>
  <si>
    <t>Strongly Agree</t>
  </si>
  <si>
    <t>All the time</t>
  </si>
  <si>
    <t>Agree</t>
  </si>
  <si>
    <t>Sometimes</t>
  </si>
  <si>
    <t>Disagree</t>
  </si>
  <si>
    <t>Never</t>
  </si>
  <si>
    <t>Strongly Disagree</t>
  </si>
  <si>
    <t>Which country uses emojis the most?</t>
  </si>
  <si>
    <t>Who was in the lunch conversation?</t>
  </si>
  <si>
    <t>Japan</t>
  </si>
  <si>
    <t>5%</t>
  </si>
  <si>
    <t>Justin Todeo</t>
  </si>
  <si>
    <t>4/14/2021</t>
  </si>
  <si>
    <t>Turkey</t>
  </si>
  <si>
    <t>20%</t>
  </si>
  <si>
    <t>Bo Seong-Min</t>
  </si>
  <si>
    <t>2/15/2021</t>
  </si>
  <si>
    <t>France</t>
  </si>
  <si>
    <t>8%</t>
  </si>
  <si>
    <t>Leon Tadeo</t>
  </si>
  <si>
    <t>3/14/2020</t>
  </si>
  <si>
    <t>14%</t>
  </si>
  <si>
    <t>Leo Stefano</t>
  </si>
  <si>
    <t>7/11/2020</t>
  </si>
  <si>
    <t>25%</t>
  </si>
  <si>
    <t>Bo Eun-Jung</t>
  </si>
  <si>
    <t>Not sure</t>
  </si>
  <si>
    <t>CP</t>
  </si>
  <si>
    <t>T</t>
  </si>
  <si>
    <t>ID</t>
  </si>
  <si>
    <t>Age</t>
  </si>
  <si>
    <t>Gender</t>
  </si>
  <si>
    <t>Country of Origin</t>
  </si>
  <si>
    <t>English First Language</t>
  </si>
  <si>
    <t>Student</t>
  </si>
  <si>
    <t>Treated</t>
  </si>
  <si>
    <t>Please read this conversation between Leon Stefan, Bo Seong-Min, and Justino Tadeo that occurred on 4/14/21:
 Do you find the emojis effective at conveying their emotions?</t>
  </si>
  <si>
    <t>Emoji Use by Country
Which country uses emojis the most?</t>
  </si>
  <si>
    <t>Emoji Dialogue
Who was in the lunch conversation?</t>
  </si>
  <si>
    <t>Q1-Score</t>
  </si>
  <si>
    <t>Q2-Score</t>
  </si>
  <si>
    <t>Q3-Score</t>
  </si>
  <si>
    <t>Q4-Score</t>
  </si>
  <si>
    <t>Total Correct</t>
  </si>
  <si>
    <t>Duration (seconds)</t>
  </si>
  <si>
    <t>not assigned</t>
  </si>
  <si>
    <t>Q1-Answer</t>
  </si>
  <si>
    <t>Q2-Answer</t>
  </si>
  <si>
    <t>Q3-Answer</t>
  </si>
  <si>
    <t>Q4-Answer</t>
  </si>
  <si>
    <t>How difficult was survey</t>
  </si>
  <si>
    <t>CP or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</si>
</sst>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rgb="FFFF0000"/>
      </patternFill>
    </fill>
  </fills>
  <borders count="5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wrapText="1"/>
    </xf>
    <xf borderId="1" fillId="2" fontId="2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2" numFmtId="0" xfId="0" applyBorder="1" applyFont="1"/>
    <xf borderId="0" fillId="0" fontId="2" numFmtId="0" xfId="0" applyAlignment="1" applyFont="1">
      <alignment shrinkToFit="0" wrapText="1"/>
    </xf>
    <xf borderId="0" fillId="0" fontId="2" numFmtId="22" xfId="0" applyFont="1" applyNumberFormat="1"/>
    <xf borderId="0" fillId="0" fontId="2" numFmtId="14" xfId="0" applyFont="1" applyNumberFormat="1"/>
    <xf quotePrefix="1" borderId="0" fillId="0" fontId="2" numFmtId="9" xfId="0" applyFont="1" applyNumberFormat="1"/>
    <xf quotePrefix="1" borderId="0" fillId="0" fontId="2" numFmtId="14" xfId="0" applyFont="1" applyNumberFormat="1"/>
    <xf borderId="1" fillId="4" fontId="2" numFmtId="0" xfId="0" applyBorder="1" applyFill="1" applyFont="1"/>
    <xf borderId="1" fillId="5" fontId="2" numFmtId="0" xfId="0" applyAlignment="1" applyBorder="1" applyFill="1" applyFont="1">
      <alignment shrinkToFit="0" wrapText="1"/>
    </xf>
    <xf borderId="2" fillId="6" fontId="2" numFmtId="0" xfId="0" applyAlignment="1" applyBorder="1" applyFill="1" applyFont="1">
      <alignment shrinkToFit="0" wrapText="1"/>
    </xf>
    <xf borderId="3" fillId="7" fontId="2" numFmtId="0" xfId="0" applyAlignment="1" applyBorder="1" applyFill="1" applyFont="1">
      <alignment shrinkToFit="0" wrapText="1"/>
    </xf>
    <xf borderId="3" fillId="6" fontId="2" numFmtId="0" xfId="0" applyAlignment="1" applyBorder="1" applyFont="1">
      <alignment shrinkToFit="0" wrapText="1"/>
    </xf>
    <xf borderId="4" fillId="6" fontId="2" numFmtId="0" xfId="0" applyAlignment="1" applyBorder="1" applyFont="1">
      <alignment shrinkToFit="0" wrapText="1"/>
    </xf>
    <xf borderId="1" fillId="8" fontId="2" numFmtId="0" xfId="0" applyAlignment="1" applyBorder="1" applyFill="1" applyFont="1">
      <alignment shrinkToFit="0" wrapText="1"/>
    </xf>
    <xf borderId="1" fillId="9" fontId="2" numFmtId="0" xfId="0" applyAlignment="1" applyBorder="1" applyFill="1" applyFont="1">
      <alignment shrinkToFit="0" wrapText="1"/>
    </xf>
    <xf borderId="0" fillId="0" fontId="2" numFmtId="0" xfId="0" applyFont="1"/>
    <xf borderId="0" fillId="0" fontId="1" numFmtId="9" xfId="0" applyFont="1" applyNumberFormat="1"/>
    <xf borderId="0" fillId="0" fontId="1" numFmtId="14" xfId="0" applyFont="1" applyNumberFormat="1"/>
    <xf borderId="1" fillId="10" fontId="2" numFmtId="0" xfId="0" applyBorder="1" applyFill="1" applyFont="1"/>
    <xf borderId="1" fillId="10" fontId="2" numFmtId="22" xfId="0" applyBorder="1" applyFont="1" applyNumberFormat="1"/>
    <xf borderId="1" fillId="10" fontId="2" numFmtId="14" xfId="0" applyBorder="1" applyFont="1" applyNumberFormat="1"/>
    <xf borderId="1" fillId="10" fontId="2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75"/>
    <col customWidth="1" min="3" max="7" width="7.63"/>
    <col customWidth="1" min="8" max="8" width="46.38"/>
    <col customWidth="1" min="9" max="13" width="7.63"/>
    <col customWidth="1" min="14" max="14" width="21.38"/>
    <col customWidth="1" min="15" max="4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t="13.5" customHeight="1">
      <c r="A2" s="1" t="s">
        <v>46</v>
      </c>
      <c r="B2" s="1" t="s">
        <v>47</v>
      </c>
      <c r="C2" s="1" t="s">
        <v>48</v>
      </c>
      <c r="D2" s="1" t="s">
        <v>49</v>
      </c>
      <c r="E2" s="1" t="s">
        <v>4</v>
      </c>
      <c r="F2" s="1" t="s">
        <v>5</v>
      </c>
      <c r="G2" s="1" t="s">
        <v>6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17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2" t="s">
        <v>66</v>
      </c>
      <c r="Z2" s="3" t="s">
        <v>67</v>
      </c>
      <c r="AA2" s="3" t="s">
        <v>68</v>
      </c>
      <c r="AB2" s="3" t="s">
        <v>69</v>
      </c>
      <c r="AC2" s="2" t="s">
        <v>70</v>
      </c>
      <c r="AD2" s="3" t="s">
        <v>71</v>
      </c>
      <c r="AE2" s="3" t="s">
        <v>72</v>
      </c>
      <c r="AF2" s="3" t="s">
        <v>73</v>
      </c>
      <c r="AG2" s="4" t="s">
        <v>74</v>
      </c>
      <c r="AH2" s="5" t="s">
        <v>75</v>
      </c>
      <c r="AI2" s="5" t="s">
        <v>68</v>
      </c>
      <c r="AJ2" s="5" t="s">
        <v>69</v>
      </c>
      <c r="AK2" s="5" t="s">
        <v>76</v>
      </c>
      <c r="AL2" s="5" t="s">
        <v>77</v>
      </c>
      <c r="AM2" s="5" t="s">
        <v>72</v>
      </c>
      <c r="AN2" s="5" t="s">
        <v>73</v>
      </c>
      <c r="AO2" s="6" t="s">
        <v>78</v>
      </c>
      <c r="AP2" s="1" t="s">
        <v>79</v>
      </c>
      <c r="AQ2" s="6" t="s">
        <v>80</v>
      </c>
      <c r="AR2" s="1" t="s">
        <v>81</v>
      </c>
      <c r="AS2" s="1" t="s">
        <v>82</v>
      </c>
      <c r="AT2" s="1" t="s">
        <v>83</v>
      </c>
    </row>
    <row r="3" ht="14.25" customHeight="1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  <c r="AE3" s="1" t="s">
        <v>114</v>
      </c>
      <c r="AF3" s="1" t="s">
        <v>115</v>
      </c>
      <c r="AG3" s="1" t="s">
        <v>116</v>
      </c>
      <c r="AH3" s="1" t="s">
        <v>117</v>
      </c>
      <c r="AI3" s="1" t="s">
        <v>118</v>
      </c>
      <c r="AJ3" s="1" t="s">
        <v>119</v>
      </c>
      <c r="AK3" s="1" t="s">
        <v>120</v>
      </c>
      <c r="AL3" s="1" t="s">
        <v>121</v>
      </c>
      <c r="AM3" s="1" t="s">
        <v>122</v>
      </c>
      <c r="AN3" s="1" t="s">
        <v>123</v>
      </c>
      <c r="AO3" s="1" t="s">
        <v>124</v>
      </c>
      <c r="AP3" s="1" t="s">
        <v>125</v>
      </c>
      <c r="AQ3" s="1" t="s">
        <v>126</v>
      </c>
      <c r="AR3" s="1" t="s">
        <v>127</v>
      </c>
      <c r="AS3" s="1" t="s">
        <v>128</v>
      </c>
      <c r="AT3" s="1" t="s">
        <v>129</v>
      </c>
    </row>
    <row r="4" ht="14.25" customHeight="1">
      <c r="A4" s="7">
        <v>44300.62349537037</v>
      </c>
      <c r="B4" s="7">
        <v>44300.62550925926</v>
      </c>
      <c r="C4" s="1">
        <v>0.0</v>
      </c>
      <c r="D4" s="1" t="s">
        <v>130</v>
      </c>
      <c r="E4" s="1">
        <v>100.0</v>
      </c>
      <c r="F4" s="1">
        <v>174.0</v>
      </c>
      <c r="G4" s="1">
        <v>1.0</v>
      </c>
      <c r="H4" s="7">
        <v>44300.62550925926</v>
      </c>
      <c r="I4" s="1" t="s">
        <v>131</v>
      </c>
      <c r="N4" s="1">
        <v>42.427993774414</v>
      </c>
      <c r="O4" s="1">
        <v>-71.0617980957031</v>
      </c>
      <c r="P4" s="1" t="s">
        <v>132</v>
      </c>
      <c r="Q4" s="1" t="s">
        <v>133</v>
      </c>
      <c r="S4" s="1">
        <v>24.0</v>
      </c>
      <c r="T4" s="1">
        <v>1.0</v>
      </c>
      <c r="V4" s="1" t="s">
        <v>134</v>
      </c>
      <c r="W4" s="1">
        <v>2.0</v>
      </c>
      <c r="X4" s="1">
        <v>4.0</v>
      </c>
      <c r="Y4" s="1">
        <v>4.0</v>
      </c>
      <c r="Z4" s="1" t="s">
        <v>135</v>
      </c>
      <c r="AA4" s="1">
        <v>1.0</v>
      </c>
      <c r="AB4" s="1">
        <v>2.0</v>
      </c>
      <c r="AC4" s="1">
        <v>4.0</v>
      </c>
      <c r="AD4" s="1" t="s">
        <v>136</v>
      </c>
      <c r="AE4" s="1">
        <v>2.0</v>
      </c>
      <c r="AF4" s="1" t="s">
        <v>137</v>
      </c>
      <c r="AO4" s="1">
        <v>5.0</v>
      </c>
      <c r="AP4" s="1">
        <v>6.0</v>
      </c>
      <c r="AQ4" s="1">
        <v>2.0</v>
      </c>
      <c r="AR4" s="1">
        <v>6.0</v>
      </c>
      <c r="AS4" s="1">
        <v>3.0</v>
      </c>
      <c r="AT4" s="1">
        <v>1.0</v>
      </c>
    </row>
    <row r="5" ht="14.25" customHeight="1">
      <c r="A5" s="7">
        <v>44300.64094907408</v>
      </c>
      <c r="B5" s="7">
        <v>44300.645844907405</v>
      </c>
      <c r="C5" s="1">
        <v>0.0</v>
      </c>
      <c r="D5" s="1" t="s">
        <v>138</v>
      </c>
      <c r="E5" s="1">
        <v>100.0</v>
      </c>
      <c r="F5" s="1">
        <v>423.0</v>
      </c>
      <c r="G5" s="1">
        <v>1.0</v>
      </c>
      <c r="H5" s="7">
        <v>44300.64585648148</v>
      </c>
      <c r="I5" s="1" t="s">
        <v>139</v>
      </c>
      <c r="N5" s="1">
        <v>42.3464050292968</v>
      </c>
      <c r="O5" s="1">
        <v>-71.0975036621093</v>
      </c>
      <c r="P5" s="1" t="s">
        <v>132</v>
      </c>
      <c r="Q5" s="1" t="s">
        <v>133</v>
      </c>
      <c r="S5" s="1">
        <v>25.0</v>
      </c>
      <c r="T5" s="1">
        <v>2.0</v>
      </c>
      <c r="V5" s="1" t="s">
        <v>140</v>
      </c>
      <c r="W5" s="1">
        <v>2.0</v>
      </c>
      <c r="X5" s="1">
        <v>4.0</v>
      </c>
      <c r="AG5" s="1">
        <v>4.0</v>
      </c>
      <c r="AH5" s="1" t="s">
        <v>141</v>
      </c>
      <c r="AI5" s="1">
        <v>1.0</v>
      </c>
      <c r="AJ5" s="1">
        <v>1.0</v>
      </c>
      <c r="AK5" s="1">
        <v>2.0</v>
      </c>
      <c r="AL5" s="1" t="s">
        <v>142</v>
      </c>
      <c r="AM5" s="1">
        <v>2.0</v>
      </c>
      <c r="AN5" s="1" t="s">
        <v>143</v>
      </c>
      <c r="AO5" s="1">
        <v>3.0</v>
      </c>
      <c r="AP5" s="1">
        <v>2.0</v>
      </c>
      <c r="AQ5" s="1">
        <v>3.0</v>
      </c>
      <c r="AR5" s="1">
        <v>1.0</v>
      </c>
      <c r="AS5" s="1">
        <v>2.0</v>
      </c>
      <c r="AT5" s="1">
        <v>2.0</v>
      </c>
    </row>
    <row r="6" ht="14.25" customHeight="1">
      <c r="A6" s="7">
        <v>44300.70539351852</v>
      </c>
      <c r="B6" s="7">
        <v>44300.708599537036</v>
      </c>
      <c r="C6" s="1">
        <v>0.0</v>
      </c>
      <c r="D6" s="1" t="s">
        <v>144</v>
      </c>
      <c r="E6" s="1">
        <v>100.0</v>
      </c>
      <c r="F6" s="1">
        <v>277.0</v>
      </c>
      <c r="G6" s="1">
        <v>1.0</v>
      </c>
      <c r="H6" s="7">
        <v>44300.708599537036</v>
      </c>
      <c r="I6" s="1" t="s">
        <v>145</v>
      </c>
      <c r="N6" s="1">
        <v>42.2796020507812</v>
      </c>
      <c r="O6" s="1">
        <v>-71.1281967163085</v>
      </c>
      <c r="P6" s="1" t="s">
        <v>132</v>
      </c>
      <c r="Q6" s="1" t="s">
        <v>133</v>
      </c>
      <c r="S6" s="1">
        <v>23.0</v>
      </c>
      <c r="T6" s="1">
        <v>1.0</v>
      </c>
      <c r="V6" s="1" t="s">
        <v>146</v>
      </c>
      <c r="W6" s="1">
        <v>1.0</v>
      </c>
      <c r="X6" s="1">
        <v>4.0</v>
      </c>
      <c r="AG6" s="1">
        <v>4.0</v>
      </c>
      <c r="AH6" s="1" t="s">
        <v>147</v>
      </c>
      <c r="AI6" s="1">
        <v>1.0</v>
      </c>
      <c r="AJ6" s="1">
        <v>2.0</v>
      </c>
      <c r="AK6" s="1">
        <v>2.0</v>
      </c>
      <c r="AL6" s="1" t="s">
        <v>148</v>
      </c>
      <c r="AM6" s="1">
        <v>2.0</v>
      </c>
      <c r="AN6" s="1" t="s">
        <v>149</v>
      </c>
      <c r="AO6" s="1">
        <v>3.0</v>
      </c>
      <c r="AP6" s="1">
        <v>2.0</v>
      </c>
      <c r="AQ6" s="1">
        <v>2.0</v>
      </c>
      <c r="AR6" s="1">
        <v>1.0</v>
      </c>
      <c r="AS6" s="1">
        <v>1.0</v>
      </c>
      <c r="AT6" s="1">
        <v>2.0</v>
      </c>
    </row>
    <row r="7" ht="14.25" customHeight="1">
      <c r="A7" s="7">
        <v>44300.72412037037</v>
      </c>
      <c r="B7" s="7">
        <v>44300.73060185185</v>
      </c>
      <c r="C7" s="1">
        <v>0.0</v>
      </c>
      <c r="D7" s="1" t="s">
        <v>150</v>
      </c>
      <c r="E7" s="1">
        <v>100.0</v>
      </c>
      <c r="F7" s="1">
        <v>559.0</v>
      </c>
      <c r="G7" s="1">
        <v>1.0</v>
      </c>
      <c r="H7" s="7">
        <v>44300.73060185185</v>
      </c>
      <c r="I7" s="1" t="s">
        <v>151</v>
      </c>
      <c r="N7" s="1">
        <v>42.3648986816406</v>
      </c>
      <c r="O7" s="1">
        <v>-71.0987014770507</v>
      </c>
      <c r="P7" s="1" t="s">
        <v>132</v>
      </c>
      <c r="Q7" s="1" t="s">
        <v>133</v>
      </c>
      <c r="S7" s="1">
        <v>24.0</v>
      </c>
      <c r="T7" s="1">
        <v>1.0</v>
      </c>
      <c r="V7" s="1" t="s">
        <v>152</v>
      </c>
      <c r="W7" s="1">
        <v>1.0</v>
      </c>
      <c r="X7" s="1">
        <v>4.0</v>
      </c>
      <c r="Y7" s="1">
        <v>4.0</v>
      </c>
      <c r="Z7" s="1" t="s">
        <v>135</v>
      </c>
      <c r="AA7" s="1">
        <v>1.0</v>
      </c>
      <c r="AB7" s="1">
        <v>2.0</v>
      </c>
      <c r="AC7" s="1">
        <v>1.0</v>
      </c>
      <c r="AD7" s="1" t="s">
        <v>153</v>
      </c>
      <c r="AE7" s="1">
        <v>2.0</v>
      </c>
      <c r="AF7" s="1" t="s">
        <v>154</v>
      </c>
      <c r="AO7" s="1">
        <v>3.0</v>
      </c>
      <c r="AP7" s="1">
        <v>4.0</v>
      </c>
      <c r="AQ7" s="1">
        <v>3.0</v>
      </c>
      <c r="AR7" s="1">
        <v>1.0</v>
      </c>
      <c r="AS7" s="1">
        <v>2.0</v>
      </c>
      <c r="AT7" s="1">
        <v>1.0</v>
      </c>
    </row>
    <row r="8" ht="14.25" customHeight="1">
      <c r="A8" s="7">
        <v>44300.756215277775</v>
      </c>
      <c r="B8" s="7">
        <v>44300.758738425924</v>
      </c>
      <c r="C8" s="1">
        <v>0.0</v>
      </c>
      <c r="D8" s="1" t="s">
        <v>155</v>
      </c>
      <c r="E8" s="1">
        <v>85.0</v>
      </c>
      <c r="F8" s="1">
        <v>217.0</v>
      </c>
      <c r="G8" s="1">
        <v>0.0</v>
      </c>
      <c r="H8" s="7">
        <v>44300.800416666665</v>
      </c>
      <c r="I8" s="1" t="s">
        <v>156</v>
      </c>
      <c r="P8" s="1" t="s">
        <v>132</v>
      </c>
      <c r="Q8" s="1" t="s">
        <v>133</v>
      </c>
      <c r="S8" s="1">
        <v>25.0</v>
      </c>
      <c r="T8" s="1">
        <v>2.0</v>
      </c>
      <c r="V8" s="1" t="s">
        <v>134</v>
      </c>
      <c r="W8" s="1">
        <v>2.0</v>
      </c>
      <c r="X8" s="1">
        <v>4.0</v>
      </c>
      <c r="Y8" s="1">
        <v>4.0</v>
      </c>
      <c r="Z8" s="1" t="s">
        <v>135</v>
      </c>
      <c r="AA8" s="1">
        <v>1.0</v>
      </c>
      <c r="AB8" s="1">
        <v>2.0</v>
      </c>
      <c r="AC8" s="1">
        <v>1.0</v>
      </c>
      <c r="AD8" s="1" t="s">
        <v>157</v>
      </c>
      <c r="AE8" s="1">
        <v>2.0</v>
      </c>
      <c r="AF8" s="1" t="s">
        <v>158</v>
      </c>
      <c r="AO8" s="1">
        <v>3.0</v>
      </c>
      <c r="AP8" s="1">
        <v>2.0</v>
      </c>
    </row>
    <row r="9" ht="14.25" customHeight="1">
      <c r="A9" s="7">
        <v>44300.872083333335</v>
      </c>
      <c r="B9" s="7">
        <v>44300.87337962963</v>
      </c>
      <c r="C9" s="1">
        <v>0.0</v>
      </c>
      <c r="D9" s="1" t="s">
        <v>155</v>
      </c>
      <c r="E9" s="1">
        <v>100.0</v>
      </c>
      <c r="F9" s="1">
        <v>112.0</v>
      </c>
      <c r="G9" s="1">
        <v>1.0</v>
      </c>
      <c r="H9" s="7">
        <v>44300.87337962963</v>
      </c>
      <c r="I9" s="1" t="s">
        <v>159</v>
      </c>
      <c r="N9" s="1">
        <v>42.3634033203125</v>
      </c>
      <c r="O9" s="1">
        <v>-71.0712966918945</v>
      </c>
      <c r="P9" s="1" t="s">
        <v>132</v>
      </c>
      <c r="Q9" s="1" t="s">
        <v>133</v>
      </c>
      <c r="S9" s="1">
        <v>25.0</v>
      </c>
      <c r="T9" s="1">
        <v>2.0</v>
      </c>
      <c r="V9" s="1" t="s">
        <v>134</v>
      </c>
      <c r="W9" s="1">
        <v>2.0</v>
      </c>
      <c r="X9" s="1">
        <v>4.0</v>
      </c>
      <c r="Y9" s="1">
        <v>4.0</v>
      </c>
      <c r="Z9" s="1" t="s">
        <v>135</v>
      </c>
      <c r="AA9" s="1">
        <v>1.0</v>
      </c>
      <c r="AB9" s="1">
        <v>2.0</v>
      </c>
      <c r="AC9" s="1">
        <v>1.0</v>
      </c>
      <c r="AD9" s="1" t="s">
        <v>157</v>
      </c>
      <c r="AE9" s="1">
        <v>2.0</v>
      </c>
      <c r="AF9" s="1" t="s">
        <v>158</v>
      </c>
      <c r="AO9" s="1">
        <v>3.0</v>
      </c>
      <c r="AP9" s="1">
        <v>2.0</v>
      </c>
      <c r="AQ9" s="1">
        <v>2.0</v>
      </c>
      <c r="AR9" s="1">
        <v>1.0</v>
      </c>
      <c r="AS9" s="1">
        <v>3.0</v>
      </c>
      <c r="AT9" s="1">
        <v>1.0</v>
      </c>
    </row>
    <row r="10" ht="14.25" customHeight="1">
      <c r="A10" s="7">
        <v>44301.38978009259</v>
      </c>
      <c r="B10" s="7">
        <v>44301.39435185185</v>
      </c>
      <c r="C10" s="1">
        <v>0.0</v>
      </c>
      <c r="D10" s="1" t="s">
        <v>160</v>
      </c>
      <c r="E10" s="1">
        <v>100.0</v>
      </c>
      <c r="F10" s="1">
        <v>394.0</v>
      </c>
      <c r="G10" s="1">
        <v>1.0</v>
      </c>
      <c r="H10" s="7">
        <v>44301.394375</v>
      </c>
      <c r="I10" s="1" t="s">
        <v>161</v>
      </c>
      <c r="N10" s="1">
        <v>39.9284973144531</v>
      </c>
      <c r="O10" s="1">
        <v>116.385009765625</v>
      </c>
      <c r="P10" s="1" t="s">
        <v>132</v>
      </c>
      <c r="Q10" s="1" t="s">
        <v>133</v>
      </c>
      <c r="S10" s="1">
        <v>24.0</v>
      </c>
      <c r="T10" s="1">
        <v>1.0</v>
      </c>
      <c r="V10" s="1" t="s">
        <v>134</v>
      </c>
      <c r="W10" s="1">
        <v>2.0</v>
      </c>
      <c r="X10" s="1">
        <v>4.0</v>
      </c>
      <c r="AG10" s="1">
        <v>4.0</v>
      </c>
      <c r="AH10" s="1" t="s">
        <v>162</v>
      </c>
      <c r="AI10" s="1">
        <v>1.0</v>
      </c>
      <c r="AJ10" s="1">
        <v>2.0</v>
      </c>
      <c r="AK10" s="1">
        <v>2.0</v>
      </c>
      <c r="AL10" s="1" t="s">
        <v>163</v>
      </c>
      <c r="AM10" s="1">
        <v>2.0</v>
      </c>
      <c r="AN10" s="1" t="s">
        <v>164</v>
      </c>
      <c r="AO10" s="1">
        <v>3.0</v>
      </c>
      <c r="AP10" s="1">
        <v>2.0</v>
      </c>
      <c r="AQ10" s="1">
        <v>2.0</v>
      </c>
      <c r="AR10" s="1">
        <v>1.0</v>
      </c>
      <c r="AS10" s="1">
        <v>3.0</v>
      </c>
      <c r="AT10" s="1">
        <v>2.0</v>
      </c>
    </row>
    <row r="11" ht="14.25" customHeight="1">
      <c r="A11" s="7">
        <v>44301.73868055556</v>
      </c>
      <c r="B11" s="7">
        <v>44301.7449537037</v>
      </c>
      <c r="C11" s="1">
        <v>0.0</v>
      </c>
      <c r="D11" s="1" t="s">
        <v>165</v>
      </c>
      <c r="E11" s="1">
        <v>63.0</v>
      </c>
      <c r="F11" s="1">
        <v>541.0</v>
      </c>
      <c r="G11" s="1">
        <v>0.0</v>
      </c>
      <c r="H11" s="7">
        <v>44301.78664351852</v>
      </c>
      <c r="I11" s="1" t="s">
        <v>166</v>
      </c>
      <c r="P11" s="1" t="s">
        <v>132</v>
      </c>
      <c r="Q11" s="1" t="s">
        <v>133</v>
      </c>
      <c r="S11" s="1">
        <v>26.0</v>
      </c>
      <c r="T11" s="1">
        <v>2.0</v>
      </c>
      <c r="V11" s="1" t="s">
        <v>134</v>
      </c>
      <c r="W11" s="1">
        <v>2.0</v>
      </c>
      <c r="X11" s="1">
        <v>4.0</v>
      </c>
      <c r="AG11" s="1">
        <v>4.0</v>
      </c>
      <c r="AH11" s="1" t="s">
        <v>167</v>
      </c>
      <c r="AI11" s="1">
        <v>1.0</v>
      </c>
      <c r="AJ11" s="1">
        <v>2.0</v>
      </c>
    </row>
    <row r="12" ht="14.25" customHeight="1">
      <c r="A12" s="7">
        <v>44301.755520833336</v>
      </c>
      <c r="B12" s="7">
        <v>44301.79516203704</v>
      </c>
      <c r="C12" s="1">
        <v>0.0</v>
      </c>
      <c r="D12" s="1" t="s">
        <v>168</v>
      </c>
      <c r="E12" s="1">
        <v>100.0</v>
      </c>
      <c r="F12" s="1">
        <v>3424.0</v>
      </c>
      <c r="G12" s="1">
        <v>1.0</v>
      </c>
      <c r="H12" s="7">
        <v>44301.79516203704</v>
      </c>
      <c r="I12" s="1" t="s">
        <v>169</v>
      </c>
      <c r="N12" s="1">
        <v>42.2463073730468</v>
      </c>
      <c r="O12" s="1">
        <v>-70.997200012207</v>
      </c>
      <c r="P12" s="1" t="s">
        <v>132</v>
      </c>
      <c r="Q12" s="1" t="s">
        <v>133</v>
      </c>
      <c r="S12" s="1">
        <v>25.0</v>
      </c>
      <c r="T12" s="1">
        <v>1.0</v>
      </c>
      <c r="V12" s="1" t="s">
        <v>134</v>
      </c>
      <c r="W12" s="1">
        <v>2.0</v>
      </c>
      <c r="X12" s="1">
        <v>4.0</v>
      </c>
      <c r="AG12" s="1">
        <v>4.0</v>
      </c>
      <c r="AH12" s="1" t="s">
        <v>170</v>
      </c>
      <c r="AI12" s="1">
        <v>1.0</v>
      </c>
      <c r="AJ12" s="1">
        <v>1.0</v>
      </c>
      <c r="AK12" s="1">
        <v>1.0</v>
      </c>
      <c r="AL12" s="1" t="s">
        <v>171</v>
      </c>
      <c r="AM12" s="1">
        <v>1.0</v>
      </c>
      <c r="AN12" s="1" t="s">
        <v>172</v>
      </c>
      <c r="AO12" s="1">
        <v>3.0</v>
      </c>
      <c r="AP12" s="1">
        <v>2.0</v>
      </c>
      <c r="AQ12" s="1">
        <v>2.0</v>
      </c>
      <c r="AR12" s="1">
        <v>1.0</v>
      </c>
      <c r="AS12" s="1">
        <v>3.0</v>
      </c>
      <c r="AT12" s="1">
        <v>2.0</v>
      </c>
    </row>
    <row r="13" ht="14.25" customHeight="1">
      <c r="A13" s="7">
        <v>44301.793807870374</v>
      </c>
      <c r="B13" s="7">
        <v>44301.80929398148</v>
      </c>
      <c r="C13" s="1">
        <v>0.0</v>
      </c>
      <c r="D13" s="1" t="s">
        <v>165</v>
      </c>
      <c r="E13" s="1">
        <v>100.0</v>
      </c>
      <c r="F13" s="1">
        <v>1337.0</v>
      </c>
      <c r="G13" s="1">
        <v>1.0</v>
      </c>
      <c r="H13" s="7">
        <v>44301.80929398148</v>
      </c>
      <c r="I13" s="1" t="s">
        <v>173</v>
      </c>
      <c r="N13" s="1">
        <v>1.30780029296875</v>
      </c>
      <c r="O13" s="1">
        <v>103.68179321289</v>
      </c>
      <c r="P13" s="1" t="s">
        <v>132</v>
      </c>
      <c r="Q13" s="1" t="s">
        <v>133</v>
      </c>
      <c r="S13" s="1">
        <v>26.0</v>
      </c>
      <c r="T13" s="1">
        <v>2.0</v>
      </c>
      <c r="V13" s="1" t="s">
        <v>134</v>
      </c>
      <c r="W13" s="1">
        <v>2.0</v>
      </c>
      <c r="X13" s="1">
        <v>4.0</v>
      </c>
      <c r="AG13" s="1">
        <v>4.0</v>
      </c>
      <c r="AH13" s="1" t="s">
        <v>174</v>
      </c>
      <c r="AI13" s="1">
        <v>1.0</v>
      </c>
      <c r="AJ13" s="1">
        <v>2.0</v>
      </c>
      <c r="AK13" s="1">
        <v>1.0</v>
      </c>
      <c r="AL13" s="1" t="s">
        <v>175</v>
      </c>
      <c r="AM13" s="1">
        <v>2.0</v>
      </c>
      <c r="AN13" s="1" t="s">
        <v>176</v>
      </c>
      <c r="AO13" s="1">
        <v>3.0</v>
      </c>
      <c r="AP13" s="1">
        <v>2.0</v>
      </c>
      <c r="AQ13" s="1">
        <v>6.0</v>
      </c>
      <c r="AR13" s="1">
        <v>1.0</v>
      </c>
      <c r="AS13" s="1">
        <v>3.0</v>
      </c>
      <c r="AT13" s="1">
        <v>1.0</v>
      </c>
    </row>
    <row r="14" ht="14.25" customHeight="1">
      <c r="A14" s="7">
        <v>44301.805300925924</v>
      </c>
      <c r="B14" s="7">
        <v>44301.81037037037</v>
      </c>
      <c r="C14" s="1">
        <v>0.0</v>
      </c>
      <c r="D14" s="1" t="s">
        <v>177</v>
      </c>
      <c r="E14" s="1">
        <v>78.0</v>
      </c>
      <c r="F14" s="1">
        <v>438.0</v>
      </c>
      <c r="G14" s="1">
        <v>0.0</v>
      </c>
      <c r="H14" s="7">
        <v>44301.85204861111</v>
      </c>
      <c r="I14" s="1" t="s">
        <v>178</v>
      </c>
      <c r="P14" s="1" t="s">
        <v>132</v>
      </c>
      <c r="Q14" s="1" t="s">
        <v>133</v>
      </c>
      <c r="S14" s="1" t="s">
        <v>179</v>
      </c>
      <c r="T14" s="1">
        <v>1.0</v>
      </c>
      <c r="V14" s="1" t="s">
        <v>180</v>
      </c>
      <c r="W14" s="1">
        <v>1.0</v>
      </c>
      <c r="X14" s="1">
        <v>4.0</v>
      </c>
      <c r="Y14" s="1">
        <v>5.0</v>
      </c>
      <c r="Z14" s="1" t="s">
        <v>181</v>
      </c>
      <c r="AA14" s="1">
        <v>1.0</v>
      </c>
      <c r="AB14" s="1">
        <v>1.0</v>
      </c>
      <c r="AC14" s="1">
        <v>2.0</v>
      </c>
      <c r="AD14" s="1" t="s">
        <v>182</v>
      </c>
      <c r="AE14" s="1">
        <v>1.0</v>
      </c>
      <c r="AF14" s="1" t="s">
        <v>183</v>
      </c>
    </row>
    <row r="15" ht="14.25" customHeight="1">
      <c r="A15" s="7">
        <v>44302.21208333333</v>
      </c>
      <c r="B15" s="7">
        <v>44302.219375</v>
      </c>
      <c r="C15" s="1">
        <v>0.0</v>
      </c>
      <c r="D15" s="1" t="s">
        <v>184</v>
      </c>
      <c r="E15" s="1">
        <v>100.0</v>
      </c>
      <c r="F15" s="1">
        <v>630.0</v>
      </c>
      <c r="G15" s="1">
        <v>1.0</v>
      </c>
      <c r="H15" s="7">
        <v>44302.219375</v>
      </c>
      <c r="I15" s="1" t="s">
        <v>185</v>
      </c>
      <c r="N15" s="1">
        <v>40.0007934570312</v>
      </c>
      <c r="O15" s="1">
        <v>44.9987030029296</v>
      </c>
      <c r="P15" s="1" t="s">
        <v>132</v>
      </c>
      <c r="Q15" s="1" t="s">
        <v>133</v>
      </c>
      <c r="S15" s="1">
        <v>25.0</v>
      </c>
      <c r="T15" s="1">
        <v>2.0</v>
      </c>
      <c r="V15" s="1" t="s">
        <v>186</v>
      </c>
      <c r="W15" s="1">
        <v>2.0</v>
      </c>
      <c r="X15" s="1">
        <v>4.0</v>
      </c>
      <c r="AG15" s="1">
        <v>4.0</v>
      </c>
      <c r="AH15" s="1" t="s">
        <v>187</v>
      </c>
      <c r="AI15" s="1">
        <v>1.0</v>
      </c>
      <c r="AJ15" s="1">
        <v>2.0</v>
      </c>
      <c r="AK15" s="1">
        <v>1.0</v>
      </c>
      <c r="AL15" s="1" t="s">
        <v>188</v>
      </c>
      <c r="AM15" s="1">
        <v>2.0</v>
      </c>
      <c r="AN15" s="1" t="s">
        <v>189</v>
      </c>
      <c r="AO15" s="1">
        <v>3.0</v>
      </c>
      <c r="AP15" s="1">
        <v>2.0</v>
      </c>
      <c r="AQ15" s="1">
        <v>3.0</v>
      </c>
      <c r="AR15" s="1">
        <v>1.0</v>
      </c>
      <c r="AS15" s="1">
        <v>1.0</v>
      </c>
      <c r="AT15" s="1">
        <v>2.0</v>
      </c>
    </row>
    <row r="16" ht="14.25" customHeight="1">
      <c r="A16" s="7">
        <v>44301.79571759259</v>
      </c>
      <c r="B16" s="7">
        <v>44302.380520833336</v>
      </c>
      <c r="C16" s="1">
        <v>0.0</v>
      </c>
      <c r="D16" s="1" t="s">
        <v>190</v>
      </c>
      <c r="E16" s="1">
        <v>100.0</v>
      </c>
      <c r="F16" s="1">
        <v>50527.0</v>
      </c>
      <c r="G16" s="1">
        <v>1.0</v>
      </c>
      <c r="H16" s="7">
        <v>44302.380520833336</v>
      </c>
      <c r="I16" s="1" t="s">
        <v>191</v>
      </c>
      <c r="N16" s="1">
        <v>34.0583953857421</v>
      </c>
      <c r="O16" s="1">
        <v>-118.277999877929</v>
      </c>
      <c r="P16" s="1" t="s">
        <v>132</v>
      </c>
      <c r="Q16" s="1" t="s">
        <v>133</v>
      </c>
      <c r="S16" s="1">
        <v>24.0</v>
      </c>
      <c r="T16" s="1">
        <v>1.0</v>
      </c>
      <c r="V16" s="1" t="s">
        <v>192</v>
      </c>
      <c r="W16" s="1">
        <v>2.0</v>
      </c>
      <c r="X16" s="1">
        <v>4.0</v>
      </c>
      <c r="AG16" s="1">
        <v>4.0</v>
      </c>
      <c r="AH16" s="1" t="s">
        <v>193</v>
      </c>
      <c r="AI16" s="1">
        <v>1.0</v>
      </c>
      <c r="AJ16" s="1">
        <v>1.0</v>
      </c>
      <c r="AK16" s="1">
        <v>2.0</v>
      </c>
      <c r="AL16" s="1" t="s">
        <v>194</v>
      </c>
      <c r="AM16" s="1">
        <v>2.0</v>
      </c>
      <c r="AN16" s="1" t="s">
        <v>195</v>
      </c>
      <c r="AO16" s="1">
        <v>3.0</v>
      </c>
      <c r="AP16" s="1">
        <v>2.0</v>
      </c>
      <c r="AQ16" s="1">
        <v>2.0</v>
      </c>
      <c r="AR16" s="1">
        <v>1.0</v>
      </c>
      <c r="AS16" s="1">
        <v>2.0</v>
      </c>
      <c r="AT16" s="1">
        <v>2.0</v>
      </c>
    </row>
    <row r="17" ht="14.25" customHeight="1">
      <c r="A17" s="7">
        <v>44302.43871527778</v>
      </c>
      <c r="B17" s="7">
        <v>44302.442928240744</v>
      </c>
      <c r="C17" s="1">
        <v>0.0</v>
      </c>
      <c r="D17" s="1" t="s">
        <v>196</v>
      </c>
      <c r="E17" s="1">
        <v>100.0</v>
      </c>
      <c r="F17" s="1">
        <v>364.0</v>
      </c>
      <c r="G17" s="1">
        <v>1.0</v>
      </c>
      <c r="H17" s="7">
        <v>44302.44293981481</v>
      </c>
      <c r="I17" s="1" t="s">
        <v>197</v>
      </c>
      <c r="N17" s="1">
        <v>40.7848968505859</v>
      </c>
      <c r="O17" s="1">
        <v>-111.933799743652</v>
      </c>
      <c r="P17" s="1" t="s">
        <v>132</v>
      </c>
      <c r="Q17" s="1" t="s">
        <v>133</v>
      </c>
      <c r="S17" s="1">
        <v>30.0</v>
      </c>
      <c r="T17" s="1">
        <v>2.0</v>
      </c>
      <c r="V17" s="1" t="s">
        <v>134</v>
      </c>
      <c r="W17" s="1">
        <v>2.0</v>
      </c>
      <c r="X17" s="1">
        <v>4.0</v>
      </c>
      <c r="AG17" s="1">
        <v>4.0</v>
      </c>
      <c r="AH17" s="1" t="s">
        <v>147</v>
      </c>
      <c r="AI17" s="1">
        <v>1.0</v>
      </c>
      <c r="AJ17" s="1">
        <v>1.0</v>
      </c>
      <c r="AK17" s="1">
        <v>1.0</v>
      </c>
      <c r="AL17" s="1" t="s">
        <v>198</v>
      </c>
      <c r="AM17" s="1">
        <v>1.0</v>
      </c>
      <c r="AN17" s="1" t="s">
        <v>199</v>
      </c>
      <c r="AO17" s="1">
        <v>3.0</v>
      </c>
      <c r="AP17" s="1">
        <v>2.0</v>
      </c>
      <c r="AQ17" s="1">
        <v>2.0</v>
      </c>
      <c r="AR17" s="1">
        <v>1.0</v>
      </c>
      <c r="AS17" s="1">
        <v>3.0</v>
      </c>
      <c r="AT17" s="1">
        <v>2.0</v>
      </c>
    </row>
    <row r="18" ht="14.25" customHeight="1">
      <c r="A18" s="7">
        <v>44302.442974537036</v>
      </c>
      <c r="B18" s="7">
        <v>44302.44626157408</v>
      </c>
      <c r="C18" s="1">
        <v>0.0</v>
      </c>
      <c r="D18" s="1" t="s">
        <v>200</v>
      </c>
      <c r="E18" s="1">
        <v>100.0</v>
      </c>
      <c r="F18" s="1">
        <v>284.0</v>
      </c>
      <c r="G18" s="1">
        <v>1.0</v>
      </c>
      <c r="H18" s="7">
        <v>44302.44626157408</v>
      </c>
      <c r="I18" s="1" t="s">
        <v>201</v>
      </c>
      <c r="N18" s="1">
        <v>49.1804962158203</v>
      </c>
      <c r="O18" s="1">
        <v>-2.09759521484375</v>
      </c>
      <c r="P18" s="1" t="s">
        <v>132</v>
      </c>
      <c r="Q18" s="1" t="s">
        <v>133</v>
      </c>
      <c r="S18" s="1">
        <v>30.0</v>
      </c>
      <c r="T18" s="1">
        <v>1.0</v>
      </c>
      <c r="V18" s="1" t="s">
        <v>202</v>
      </c>
      <c r="W18" s="1">
        <v>1.0</v>
      </c>
      <c r="X18" s="1">
        <v>5.0</v>
      </c>
      <c r="Y18" s="1">
        <v>4.0</v>
      </c>
      <c r="Z18" s="1" t="s">
        <v>135</v>
      </c>
      <c r="AA18" s="1">
        <v>1.0</v>
      </c>
      <c r="AB18" s="1">
        <v>1.0</v>
      </c>
      <c r="AC18" s="1">
        <v>2.0</v>
      </c>
      <c r="AD18" s="1" t="s">
        <v>157</v>
      </c>
      <c r="AE18" s="1">
        <v>2.0</v>
      </c>
      <c r="AF18" s="1" t="s">
        <v>203</v>
      </c>
      <c r="AO18" s="1">
        <v>6.0</v>
      </c>
      <c r="AP18" s="1">
        <v>6.0</v>
      </c>
      <c r="AQ18" s="1">
        <v>1.0</v>
      </c>
      <c r="AR18" s="1">
        <v>6.0</v>
      </c>
      <c r="AS18" s="1">
        <v>4.0</v>
      </c>
      <c r="AT18" s="1">
        <v>1.0</v>
      </c>
    </row>
    <row r="19" ht="14.25" customHeight="1">
      <c r="A19" s="7">
        <v>44302.44792824074</v>
      </c>
      <c r="B19" s="7">
        <v>44302.45008101852</v>
      </c>
      <c r="C19" s="1">
        <v>0.0</v>
      </c>
      <c r="D19" s="1" t="s">
        <v>204</v>
      </c>
      <c r="E19" s="1">
        <v>100.0</v>
      </c>
      <c r="F19" s="1">
        <v>185.0</v>
      </c>
      <c r="G19" s="1">
        <v>1.0</v>
      </c>
      <c r="H19" s="7">
        <v>44302.45008101852</v>
      </c>
      <c r="I19" s="1" t="s">
        <v>205</v>
      </c>
      <c r="N19" s="1">
        <v>44.664306640625</v>
      </c>
      <c r="O19" s="1">
        <v>-63.6001968383789</v>
      </c>
      <c r="P19" s="1" t="s">
        <v>132</v>
      </c>
      <c r="Q19" s="1" t="s">
        <v>133</v>
      </c>
      <c r="S19" s="1">
        <v>18.0</v>
      </c>
      <c r="T19" s="1">
        <v>3.0</v>
      </c>
      <c r="V19" s="1" t="s">
        <v>206</v>
      </c>
      <c r="W19" s="1">
        <v>1.0</v>
      </c>
      <c r="X19" s="1">
        <v>4.0</v>
      </c>
      <c r="Y19" s="1">
        <v>4.0</v>
      </c>
      <c r="Z19" s="1" t="s">
        <v>135</v>
      </c>
      <c r="AA19" s="1">
        <v>1.0</v>
      </c>
      <c r="AB19" s="1">
        <v>1.0</v>
      </c>
      <c r="AC19" s="1">
        <v>1.0</v>
      </c>
      <c r="AD19" s="1" t="s">
        <v>157</v>
      </c>
      <c r="AE19" s="1">
        <v>2.0</v>
      </c>
      <c r="AF19" s="1" t="s">
        <v>207</v>
      </c>
      <c r="AO19" s="1">
        <v>3.0</v>
      </c>
      <c r="AP19" s="1">
        <v>2.0</v>
      </c>
      <c r="AQ19" s="1">
        <v>2.0</v>
      </c>
      <c r="AR19" s="1">
        <v>1.0</v>
      </c>
      <c r="AS19" s="1">
        <v>3.0</v>
      </c>
      <c r="AT19" s="1">
        <v>1.0</v>
      </c>
    </row>
    <row r="20" ht="14.25" customHeight="1">
      <c r="A20" s="7">
        <v>44302.4612037037</v>
      </c>
      <c r="B20" s="7">
        <v>44302.463055555556</v>
      </c>
      <c r="C20" s="1">
        <v>0.0</v>
      </c>
      <c r="D20" s="1" t="s">
        <v>208</v>
      </c>
      <c r="E20" s="1">
        <v>100.0</v>
      </c>
      <c r="F20" s="1">
        <v>159.0</v>
      </c>
      <c r="G20" s="1">
        <v>1.0</v>
      </c>
      <c r="H20" s="7">
        <v>44302.463055555556</v>
      </c>
      <c r="I20" s="1" t="s">
        <v>209</v>
      </c>
      <c r="N20" s="1">
        <v>42.3267974853515</v>
      </c>
      <c r="O20" s="1">
        <v>-71.1341018676757</v>
      </c>
      <c r="P20" s="1" t="s">
        <v>132</v>
      </c>
      <c r="Q20" s="1" t="s">
        <v>133</v>
      </c>
      <c r="S20" s="1">
        <v>28.0</v>
      </c>
      <c r="T20" s="1">
        <v>2.0</v>
      </c>
      <c r="W20" s="1">
        <v>1.0</v>
      </c>
      <c r="X20" s="1">
        <v>4.0</v>
      </c>
      <c r="Y20" s="1">
        <v>4.0</v>
      </c>
      <c r="Z20" s="1" t="s">
        <v>210</v>
      </c>
      <c r="AA20" s="1">
        <v>1.0</v>
      </c>
      <c r="AB20" s="1">
        <v>1.0</v>
      </c>
      <c r="AC20" s="1">
        <v>1.0</v>
      </c>
      <c r="AD20" s="1" t="s">
        <v>157</v>
      </c>
      <c r="AE20" s="1">
        <v>1.0</v>
      </c>
      <c r="AF20" s="1" t="s">
        <v>211</v>
      </c>
      <c r="AO20" s="1">
        <v>3.0</v>
      </c>
      <c r="AP20" s="1">
        <v>2.0</v>
      </c>
      <c r="AQ20" s="1">
        <v>1.0</v>
      </c>
      <c r="AR20" s="1">
        <v>1.0</v>
      </c>
      <c r="AS20" s="1">
        <v>2.0</v>
      </c>
      <c r="AT20" s="1">
        <v>1.0</v>
      </c>
    </row>
    <row r="21" ht="14.25" customHeight="1">
      <c r="A21" s="7">
        <v>44302.45087962963</v>
      </c>
      <c r="B21" s="7">
        <v>44302.46642361111</v>
      </c>
      <c r="C21" s="1">
        <v>0.0</v>
      </c>
      <c r="D21" s="1" t="s">
        <v>212</v>
      </c>
      <c r="E21" s="1">
        <v>100.0</v>
      </c>
      <c r="F21" s="1">
        <v>1342.0</v>
      </c>
      <c r="G21" s="1">
        <v>1.0</v>
      </c>
      <c r="H21" s="7">
        <v>44302.46642361111</v>
      </c>
      <c r="I21" s="1" t="s">
        <v>213</v>
      </c>
      <c r="N21" s="1">
        <v>51.6013031005859</v>
      </c>
      <c r="O21" s="1">
        <v>-2.11860656738281</v>
      </c>
      <c r="P21" s="1" t="s">
        <v>132</v>
      </c>
      <c r="Q21" s="1" t="s">
        <v>133</v>
      </c>
      <c r="S21" s="1">
        <v>36.0</v>
      </c>
      <c r="T21" s="1">
        <v>2.0</v>
      </c>
      <c r="V21" s="1" t="s">
        <v>202</v>
      </c>
      <c r="W21" s="1">
        <v>1.0</v>
      </c>
      <c r="X21" s="1">
        <v>5.0</v>
      </c>
      <c r="AG21" s="1">
        <v>4.0</v>
      </c>
      <c r="AH21" s="1" t="s">
        <v>170</v>
      </c>
      <c r="AI21" s="1">
        <v>1.0</v>
      </c>
      <c r="AJ21" s="1">
        <v>1.0</v>
      </c>
      <c r="AK21" s="1">
        <v>2.0</v>
      </c>
      <c r="AL21" s="1" t="s">
        <v>198</v>
      </c>
      <c r="AM21" s="1">
        <v>2.0</v>
      </c>
      <c r="AN21" s="1" t="s">
        <v>214</v>
      </c>
      <c r="AO21" s="1">
        <v>3.0</v>
      </c>
      <c r="AP21" s="1">
        <v>2.0</v>
      </c>
      <c r="AQ21" s="1">
        <v>2.0</v>
      </c>
      <c r="AR21" s="1">
        <v>6.0</v>
      </c>
      <c r="AS21" s="1">
        <v>3.0</v>
      </c>
      <c r="AT21" s="1">
        <v>2.0</v>
      </c>
    </row>
    <row r="22" ht="14.25" customHeight="1">
      <c r="A22" s="7">
        <v>44302.47892361111</v>
      </c>
      <c r="B22" s="7">
        <v>44302.48296296296</v>
      </c>
      <c r="C22" s="1">
        <v>0.0</v>
      </c>
      <c r="D22" s="1" t="s">
        <v>215</v>
      </c>
      <c r="E22" s="1">
        <v>100.0</v>
      </c>
      <c r="F22" s="1">
        <v>348.0</v>
      </c>
      <c r="G22" s="1">
        <v>1.0</v>
      </c>
      <c r="H22" s="7">
        <v>44302.48296296296</v>
      </c>
      <c r="I22" s="1" t="s">
        <v>216</v>
      </c>
      <c r="N22" s="1">
        <v>28.806396484375</v>
      </c>
      <c r="O22" s="1">
        <v>-81.8869018554687</v>
      </c>
      <c r="P22" s="1" t="s">
        <v>132</v>
      </c>
      <c r="Q22" s="1" t="s">
        <v>133</v>
      </c>
      <c r="S22" s="1">
        <v>17.0</v>
      </c>
      <c r="T22" s="1">
        <v>1.0</v>
      </c>
      <c r="V22" s="1" t="s">
        <v>217</v>
      </c>
      <c r="W22" s="1">
        <v>2.0</v>
      </c>
      <c r="X22" s="1">
        <v>4.0</v>
      </c>
      <c r="AG22" s="1">
        <v>5.0</v>
      </c>
      <c r="AH22" s="1" t="s">
        <v>218</v>
      </c>
      <c r="AI22" s="1">
        <v>1.0</v>
      </c>
      <c r="AJ22" s="1">
        <v>2.0</v>
      </c>
      <c r="AK22" s="1">
        <v>2.0</v>
      </c>
      <c r="AL22" s="1" t="s">
        <v>198</v>
      </c>
      <c r="AM22" s="1">
        <v>2.0</v>
      </c>
      <c r="AN22" s="1" t="s">
        <v>219</v>
      </c>
      <c r="AO22" s="1">
        <v>3.0</v>
      </c>
      <c r="AP22" s="1">
        <v>2.0</v>
      </c>
      <c r="AQ22" s="1">
        <v>2.0</v>
      </c>
      <c r="AR22" s="1">
        <v>1.0</v>
      </c>
      <c r="AS22" s="1">
        <v>3.0</v>
      </c>
      <c r="AT22" s="1">
        <v>2.0</v>
      </c>
    </row>
    <row r="23" ht="14.25" customHeight="1">
      <c r="A23" s="7">
        <v>44302.48119212963</v>
      </c>
      <c r="B23" s="7">
        <v>44302.48420138889</v>
      </c>
      <c r="C23" s="1">
        <v>0.0</v>
      </c>
      <c r="D23" s="1" t="s">
        <v>220</v>
      </c>
      <c r="E23" s="1">
        <v>100.0</v>
      </c>
      <c r="F23" s="1">
        <v>259.0</v>
      </c>
      <c r="G23" s="1">
        <v>1.0</v>
      </c>
      <c r="H23" s="7">
        <v>44302.48420138889</v>
      </c>
      <c r="I23" s="1" t="s">
        <v>221</v>
      </c>
      <c r="N23" s="1">
        <v>44.3890991210937</v>
      </c>
      <c r="O23" s="1">
        <v>-76.4632034301757</v>
      </c>
      <c r="P23" s="1" t="s">
        <v>132</v>
      </c>
      <c r="Q23" s="1" t="s">
        <v>133</v>
      </c>
      <c r="S23" s="1">
        <v>15.0</v>
      </c>
      <c r="T23" s="1">
        <v>2.0</v>
      </c>
      <c r="V23" s="1" t="s">
        <v>206</v>
      </c>
      <c r="W23" s="1">
        <v>1.0</v>
      </c>
      <c r="X23" s="1">
        <v>4.0</v>
      </c>
      <c r="AG23" s="1">
        <v>4.0</v>
      </c>
      <c r="AH23" s="1" t="s">
        <v>222</v>
      </c>
      <c r="AI23" s="1">
        <v>1.0</v>
      </c>
      <c r="AJ23" s="1">
        <v>2.0</v>
      </c>
      <c r="AK23" s="1">
        <v>2.0</v>
      </c>
      <c r="AL23" s="1" t="s">
        <v>223</v>
      </c>
      <c r="AM23" s="1">
        <v>2.0</v>
      </c>
      <c r="AN23" s="1" t="s">
        <v>224</v>
      </c>
      <c r="AO23" s="1">
        <v>3.0</v>
      </c>
      <c r="AP23" s="1">
        <v>2.0</v>
      </c>
      <c r="AQ23" s="1">
        <v>2.0</v>
      </c>
      <c r="AR23" s="1">
        <v>1.0</v>
      </c>
      <c r="AS23" s="1">
        <v>2.0</v>
      </c>
      <c r="AT23" s="1">
        <v>2.0</v>
      </c>
    </row>
    <row r="24" ht="14.25" customHeight="1">
      <c r="A24" s="7">
        <v>44302.48138888889</v>
      </c>
      <c r="B24" s="7">
        <v>44302.484814814816</v>
      </c>
      <c r="C24" s="1">
        <v>0.0</v>
      </c>
      <c r="D24" s="1" t="s">
        <v>225</v>
      </c>
      <c r="E24" s="1">
        <v>100.0</v>
      </c>
      <c r="F24" s="1">
        <v>296.0</v>
      </c>
      <c r="G24" s="1">
        <v>1.0</v>
      </c>
      <c r="H24" s="7">
        <v>44302.484814814816</v>
      </c>
      <c r="I24" s="1" t="s">
        <v>226</v>
      </c>
      <c r="N24" s="1">
        <v>48.6553039550781</v>
      </c>
      <c r="O24" s="1">
        <v>8.94580078125</v>
      </c>
      <c r="P24" s="1" t="s">
        <v>132</v>
      </c>
      <c r="Q24" s="1" t="s">
        <v>133</v>
      </c>
      <c r="S24" s="1">
        <v>22.0</v>
      </c>
      <c r="T24" s="1">
        <v>2.0</v>
      </c>
      <c r="V24" s="1" t="s">
        <v>227</v>
      </c>
      <c r="W24" s="1">
        <v>2.0</v>
      </c>
      <c r="X24" s="1">
        <v>4.0</v>
      </c>
      <c r="Y24" s="1">
        <v>4.0</v>
      </c>
      <c r="Z24" s="1" t="s">
        <v>135</v>
      </c>
      <c r="AA24" s="1">
        <v>1.0</v>
      </c>
      <c r="AB24" s="1">
        <v>2.0</v>
      </c>
      <c r="AC24" s="1">
        <v>2.0</v>
      </c>
      <c r="AD24" s="1" t="s">
        <v>157</v>
      </c>
      <c r="AE24" s="1">
        <v>2.0</v>
      </c>
      <c r="AF24" s="1" t="s">
        <v>228</v>
      </c>
      <c r="AO24" s="1">
        <v>3.0</v>
      </c>
      <c r="AP24" s="1">
        <v>2.0</v>
      </c>
      <c r="AQ24" s="1">
        <v>6.0</v>
      </c>
      <c r="AR24" s="1">
        <v>1.0</v>
      </c>
      <c r="AS24" s="1">
        <v>2.0</v>
      </c>
      <c r="AT24" s="1">
        <v>1.0</v>
      </c>
    </row>
    <row r="25" ht="14.25" customHeight="1">
      <c r="A25" s="7">
        <v>44302.48700231482</v>
      </c>
      <c r="B25" s="7">
        <v>44302.49141203704</v>
      </c>
      <c r="C25" s="1">
        <v>0.0</v>
      </c>
      <c r="D25" s="1" t="s">
        <v>229</v>
      </c>
      <c r="E25" s="1">
        <v>100.0</v>
      </c>
      <c r="F25" s="1">
        <v>380.0</v>
      </c>
      <c r="G25" s="1">
        <v>1.0</v>
      </c>
      <c r="H25" s="7">
        <v>44302.49141203704</v>
      </c>
      <c r="I25" s="1" t="s">
        <v>230</v>
      </c>
      <c r="N25" s="1">
        <v>-29.9228057861328</v>
      </c>
      <c r="O25" s="1">
        <v>-51.1743927001953</v>
      </c>
      <c r="P25" s="1" t="s">
        <v>132</v>
      </c>
      <c r="Q25" s="1" t="s">
        <v>133</v>
      </c>
      <c r="S25" s="1">
        <v>20.0</v>
      </c>
      <c r="T25" s="1">
        <v>1.0</v>
      </c>
      <c r="V25" s="1" t="s">
        <v>231</v>
      </c>
      <c r="W25" s="1">
        <v>2.0</v>
      </c>
      <c r="X25" s="1">
        <v>4.0</v>
      </c>
      <c r="AG25" s="1">
        <v>5.0</v>
      </c>
      <c r="AH25" s="1" t="s">
        <v>218</v>
      </c>
      <c r="AI25" s="1">
        <v>3.0</v>
      </c>
      <c r="AJ25" s="1">
        <v>2.0</v>
      </c>
      <c r="AK25" s="1">
        <v>2.0</v>
      </c>
      <c r="AL25" s="1" t="s">
        <v>198</v>
      </c>
      <c r="AM25" s="1">
        <v>3.0</v>
      </c>
      <c r="AN25" s="1" t="s">
        <v>232</v>
      </c>
      <c r="AO25" s="1">
        <v>3.0</v>
      </c>
      <c r="AP25" s="1">
        <v>2.0</v>
      </c>
      <c r="AQ25" s="1">
        <v>2.0</v>
      </c>
      <c r="AR25" s="1">
        <v>1.0</v>
      </c>
      <c r="AS25" s="1">
        <v>2.0</v>
      </c>
      <c r="AT25" s="1">
        <v>2.0</v>
      </c>
    </row>
    <row r="26" ht="14.25" customHeight="1">
      <c r="A26" s="7">
        <v>44302.45128472222</v>
      </c>
      <c r="B26" s="7">
        <v>44302.45181712963</v>
      </c>
      <c r="C26" s="1">
        <v>0.0</v>
      </c>
      <c r="D26" s="1" t="s">
        <v>233</v>
      </c>
      <c r="E26" s="1">
        <v>63.0</v>
      </c>
      <c r="F26" s="1">
        <v>45.0</v>
      </c>
      <c r="G26" s="1">
        <v>0.0</v>
      </c>
      <c r="H26" s="7">
        <v>44302.49350694445</v>
      </c>
      <c r="I26" s="1" t="s">
        <v>234</v>
      </c>
      <c r="P26" s="1" t="s">
        <v>132</v>
      </c>
      <c r="Q26" s="1" t="s">
        <v>133</v>
      </c>
      <c r="S26" s="1">
        <v>15.0</v>
      </c>
      <c r="T26" s="1">
        <v>2.0</v>
      </c>
      <c r="V26" s="1" t="s">
        <v>235</v>
      </c>
      <c r="W26" s="1">
        <v>1.0</v>
      </c>
      <c r="X26" s="1">
        <v>4.0</v>
      </c>
      <c r="Y26" s="1">
        <v>4.0</v>
      </c>
      <c r="Z26" s="1" t="s">
        <v>135</v>
      </c>
      <c r="AA26" s="1">
        <v>1.0</v>
      </c>
      <c r="AB26" s="1">
        <v>2.0</v>
      </c>
    </row>
    <row r="27" ht="14.25" customHeight="1">
      <c r="A27" s="7">
        <v>44302.457453703704</v>
      </c>
      <c r="B27" s="7">
        <v>44302.45953703704</v>
      </c>
      <c r="C27" s="1">
        <v>0.0</v>
      </c>
      <c r="D27" s="1" t="s">
        <v>236</v>
      </c>
      <c r="E27" s="1">
        <v>63.0</v>
      </c>
      <c r="F27" s="1">
        <v>179.0</v>
      </c>
      <c r="G27" s="1">
        <v>0.0</v>
      </c>
      <c r="H27" s="7">
        <v>44302.50126157407</v>
      </c>
      <c r="I27" s="1" t="s">
        <v>237</v>
      </c>
      <c r="P27" s="1" t="s">
        <v>132</v>
      </c>
      <c r="Q27" s="1" t="s">
        <v>133</v>
      </c>
      <c r="S27" s="1">
        <v>70.0</v>
      </c>
      <c r="T27" s="1">
        <v>4.0</v>
      </c>
      <c r="V27" s="1" t="s">
        <v>238</v>
      </c>
      <c r="W27" s="1">
        <v>1.0</v>
      </c>
      <c r="X27" s="1">
        <v>4.0</v>
      </c>
      <c r="AG27" s="1">
        <v>4.0</v>
      </c>
      <c r="AH27" s="1" t="s">
        <v>239</v>
      </c>
      <c r="AI27" s="1">
        <v>1.0</v>
      </c>
      <c r="AJ27" s="1">
        <v>1.0</v>
      </c>
    </row>
    <row r="28" ht="14.25" customHeight="1">
      <c r="A28" s="7">
        <v>44302.499386574076</v>
      </c>
      <c r="B28" s="7">
        <v>44302.50263888889</v>
      </c>
      <c r="C28" s="1">
        <v>0.0</v>
      </c>
      <c r="D28" s="1" t="s">
        <v>240</v>
      </c>
      <c r="E28" s="1">
        <v>100.0</v>
      </c>
      <c r="F28" s="1">
        <v>280.0</v>
      </c>
      <c r="G28" s="1">
        <v>1.0</v>
      </c>
      <c r="H28" s="7">
        <v>44302.50263888889</v>
      </c>
      <c r="I28" s="1" t="s">
        <v>241</v>
      </c>
      <c r="N28" s="1">
        <v>42.3473968505859</v>
      </c>
      <c r="O28" s="1">
        <v>-71.158203125</v>
      </c>
      <c r="P28" s="1" t="s">
        <v>132</v>
      </c>
      <c r="Q28" s="1" t="s">
        <v>133</v>
      </c>
      <c r="S28" s="1">
        <v>26.0</v>
      </c>
      <c r="T28" s="1">
        <v>2.0</v>
      </c>
      <c r="V28" s="1" t="s">
        <v>242</v>
      </c>
      <c r="W28" s="1">
        <v>2.0</v>
      </c>
      <c r="X28" s="1">
        <v>4.0</v>
      </c>
      <c r="Y28" s="1">
        <v>4.0</v>
      </c>
      <c r="Z28" s="1" t="s">
        <v>243</v>
      </c>
      <c r="AA28" s="1">
        <v>1.0</v>
      </c>
      <c r="AB28" s="1">
        <v>1.0</v>
      </c>
      <c r="AC28" s="1">
        <v>4.0</v>
      </c>
      <c r="AD28" s="1" t="s">
        <v>244</v>
      </c>
      <c r="AE28" s="1">
        <v>1.0</v>
      </c>
      <c r="AF28" s="1" t="s">
        <v>245</v>
      </c>
      <c r="AO28" s="1">
        <v>5.0</v>
      </c>
      <c r="AP28" s="1">
        <v>4.0</v>
      </c>
      <c r="AQ28" s="1">
        <v>4.0</v>
      </c>
      <c r="AR28" s="1">
        <v>1.0</v>
      </c>
      <c r="AS28" s="1">
        <v>4.0</v>
      </c>
      <c r="AT28" s="1">
        <v>1.0</v>
      </c>
    </row>
    <row r="29" ht="14.25" customHeight="1">
      <c r="A29" s="7">
        <v>44302.461550925924</v>
      </c>
      <c r="B29" s="7">
        <v>44302.462222222224</v>
      </c>
      <c r="C29" s="1">
        <v>0.0</v>
      </c>
      <c r="D29" s="1" t="s">
        <v>246</v>
      </c>
      <c r="E29" s="1">
        <v>48.0</v>
      </c>
      <c r="F29" s="1">
        <v>57.0</v>
      </c>
      <c r="G29" s="1">
        <v>0.0</v>
      </c>
      <c r="H29" s="7">
        <v>44302.503900462965</v>
      </c>
      <c r="I29" s="1" t="s">
        <v>247</v>
      </c>
      <c r="P29" s="1" t="s">
        <v>132</v>
      </c>
      <c r="Q29" s="1" t="s">
        <v>133</v>
      </c>
      <c r="S29" s="1">
        <v>22.0</v>
      </c>
      <c r="T29" s="1">
        <v>1.0</v>
      </c>
      <c r="V29" s="1" t="s">
        <v>146</v>
      </c>
      <c r="W29" s="1">
        <v>1.0</v>
      </c>
      <c r="X29" s="1">
        <v>4.0</v>
      </c>
    </row>
    <row r="30" ht="14.25" customHeight="1">
      <c r="A30" s="7">
        <v>44302.50288194444</v>
      </c>
      <c r="B30" s="7">
        <v>44302.50540509259</v>
      </c>
      <c r="C30" s="1">
        <v>0.0</v>
      </c>
      <c r="D30" s="1" t="s">
        <v>248</v>
      </c>
      <c r="E30" s="1">
        <v>100.0</v>
      </c>
      <c r="F30" s="1">
        <v>217.0</v>
      </c>
      <c r="G30" s="1">
        <v>1.0</v>
      </c>
      <c r="H30" s="7">
        <v>44302.50541666667</v>
      </c>
      <c r="I30" s="1" t="s">
        <v>249</v>
      </c>
      <c r="N30" s="1">
        <v>48.4058074951171</v>
      </c>
      <c r="O30" s="1">
        <v>15.6168975830078</v>
      </c>
      <c r="P30" s="1" t="s">
        <v>132</v>
      </c>
      <c r="Q30" s="1" t="s">
        <v>133</v>
      </c>
      <c r="S30" s="1">
        <v>14.0</v>
      </c>
      <c r="T30" s="1">
        <v>3.0</v>
      </c>
      <c r="V30" s="1" t="s">
        <v>250</v>
      </c>
      <c r="W30" s="1">
        <v>1.0</v>
      </c>
      <c r="X30" s="1">
        <v>4.0</v>
      </c>
      <c r="Y30" s="1">
        <v>5.0</v>
      </c>
      <c r="Z30" s="1" t="s">
        <v>251</v>
      </c>
      <c r="AA30" s="1">
        <v>2.0</v>
      </c>
      <c r="AB30" s="1">
        <v>2.0</v>
      </c>
      <c r="AC30" s="1">
        <v>3.0</v>
      </c>
      <c r="AD30" s="1" t="s">
        <v>252</v>
      </c>
      <c r="AE30" s="1">
        <v>3.0</v>
      </c>
      <c r="AF30" s="1" t="s">
        <v>253</v>
      </c>
      <c r="AO30" s="1">
        <v>3.0</v>
      </c>
      <c r="AP30" s="1">
        <v>2.0</v>
      </c>
      <c r="AQ30" s="1">
        <v>2.0</v>
      </c>
      <c r="AR30" s="1">
        <v>1.0</v>
      </c>
      <c r="AS30" s="1">
        <v>2.0</v>
      </c>
      <c r="AT30" s="1">
        <v>1.0</v>
      </c>
    </row>
    <row r="31" ht="14.25" customHeight="1">
      <c r="A31" s="7">
        <v>44302.50108796296</v>
      </c>
      <c r="B31" s="7">
        <v>44302.50678240741</v>
      </c>
      <c r="C31" s="1">
        <v>0.0</v>
      </c>
      <c r="D31" s="1" t="s">
        <v>254</v>
      </c>
      <c r="E31" s="1">
        <v>100.0</v>
      </c>
      <c r="F31" s="1">
        <v>492.0</v>
      </c>
      <c r="G31" s="1">
        <v>1.0</v>
      </c>
      <c r="H31" s="7">
        <v>44302.50679398148</v>
      </c>
      <c r="I31" s="1" t="s">
        <v>255</v>
      </c>
      <c r="N31" s="1">
        <v>25.0503997802734</v>
      </c>
      <c r="O31" s="1">
        <v>121.532409667968</v>
      </c>
      <c r="P31" s="1" t="s">
        <v>132</v>
      </c>
      <c r="Q31" s="1" t="s">
        <v>133</v>
      </c>
      <c r="S31" s="1">
        <v>28.0</v>
      </c>
      <c r="T31" s="1">
        <v>1.0</v>
      </c>
      <c r="V31" s="1" t="s">
        <v>256</v>
      </c>
      <c r="W31" s="1">
        <v>2.0</v>
      </c>
      <c r="X31" s="1">
        <v>4.0</v>
      </c>
      <c r="AG31" s="1">
        <v>4.0</v>
      </c>
      <c r="AH31" s="1" t="s">
        <v>218</v>
      </c>
      <c r="AI31" s="1">
        <v>2.0</v>
      </c>
      <c r="AJ31" s="1">
        <v>2.0</v>
      </c>
      <c r="AK31" s="1">
        <v>2.0</v>
      </c>
      <c r="AL31" s="1" t="s">
        <v>194</v>
      </c>
      <c r="AM31" s="1">
        <v>2.0</v>
      </c>
      <c r="AN31" s="1" t="s">
        <v>257</v>
      </c>
      <c r="AO31" s="1">
        <v>3.0</v>
      </c>
      <c r="AP31" s="1">
        <v>2.0</v>
      </c>
      <c r="AQ31" s="1">
        <v>2.0</v>
      </c>
      <c r="AR31" s="1">
        <v>1.0</v>
      </c>
      <c r="AS31" s="1">
        <v>2.0</v>
      </c>
      <c r="AT31" s="1">
        <v>2.0</v>
      </c>
    </row>
    <row r="32" ht="14.25" customHeight="1">
      <c r="A32" s="7">
        <v>44302.50408564815</v>
      </c>
      <c r="B32" s="7">
        <v>44302.50809027778</v>
      </c>
      <c r="C32" s="1">
        <v>0.0</v>
      </c>
      <c r="D32" s="1" t="s">
        <v>258</v>
      </c>
      <c r="E32" s="1">
        <v>100.0</v>
      </c>
      <c r="F32" s="1">
        <v>345.0</v>
      </c>
      <c r="G32" s="1">
        <v>1.0</v>
      </c>
      <c r="H32" s="7">
        <v>44302.50809027778</v>
      </c>
      <c r="I32" s="1" t="s">
        <v>259</v>
      </c>
      <c r="N32" s="1">
        <v>38.9591979980468</v>
      </c>
      <c r="O32" s="1">
        <v>-94.5960998535156</v>
      </c>
      <c r="P32" s="1" t="s">
        <v>132</v>
      </c>
      <c r="Q32" s="1" t="s">
        <v>133</v>
      </c>
      <c r="S32" s="1">
        <v>27.0</v>
      </c>
      <c r="T32" s="1">
        <v>2.0</v>
      </c>
      <c r="V32" s="1" t="s">
        <v>146</v>
      </c>
      <c r="W32" s="1">
        <v>1.0</v>
      </c>
      <c r="X32" s="1">
        <v>5.0</v>
      </c>
      <c r="AG32" s="1">
        <v>4.0</v>
      </c>
      <c r="AH32" s="1" t="s">
        <v>260</v>
      </c>
      <c r="AI32" s="1">
        <v>1.0</v>
      </c>
      <c r="AJ32" s="1">
        <v>2.0</v>
      </c>
      <c r="AK32" s="1">
        <v>2.0</v>
      </c>
      <c r="AL32" s="1" t="s">
        <v>261</v>
      </c>
      <c r="AM32" s="1">
        <v>2.0</v>
      </c>
      <c r="AN32" s="1" t="s">
        <v>262</v>
      </c>
      <c r="AO32" s="1">
        <v>3.0</v>
      </c>
      <c r="AP32" s="1">
        <v>2.0</v>
      </c>
      <c r="AQ32" s="1">
        <v>2.0</v>
      </c>
      <c r="AR32" s="1">
        <v>1.0</v>
      </c>
      <c r="AS32" s="1">
        <v>4.0</v>
      </c>
      <c r="AT32" s="1">
        <v>2.0</v>
      </c>
    </row>
    <row r="33" ht="14.25" customHeight="1">
      <c r="A33" s="7">
        <v>44302.506423611114</v>
      </c>
      <c r="B33" s="7">
        <v>44302.5102662037</v>
      </c>
      <c r="C33" s="1">
        <v>0.0</v>
      </c>
      <c r="D33" s="1" t="s">
        <v>263</v>
      </c>
      <c r="E33" s="1">
        <v>100.0</v>
      </c>
      <c r="F33" s="1">
        <v>332.0</v>
      </c>
      <c r="G33" s="1">
        <v>1.0</v>
      </c>
      <c r="H33" s="7">
        <v>44302.5102662037</v>
      </c>
      <c r="I33" s="1" t="s">
        <v>264</v>
      </c>
      <c r="N33" s="1">
        <v>53.5991973876953</v>
      </c>
      <c r="O33" s="1">
        <v>10.0435943603515</v>
      </c>
      <c r="P33" s="1" t="s">
        <v>132</v>
      </c>
      <c r="Q33" s="1" t="s">
        <v>133</v>
      </c>
      <c r="S33" s="1">
        <v>35.0</v>
      </c>
      <c r="T33" s="1">
        <v>1.0</v>
      </c>
      <c r="V33" s="1" t="s">
        <v>227</v>
      </c>
      <c r="W33" s="1">
        <v>2.0</v>
      </c>
      <c r="X33" s="1">
        <v>5.0</v>
      </c>
      <c r="AG33" s="1">
        <v>4.0</v>
      </c>
      <c r="AH33" s="1" t="s">
        <v>265</v>
      </c>
      <c r="AI33" s="1">
        <v>1.0</v>
      </c>
      <c r="AJ33" s="1">
        <v>1.0</v>
      </c>
      <c r="AK33" s="1">
        <v>2.0</v>
      </c>
      <c r="AL33" s="1" t="s">
        <v>266</v>
      </c>
      <c r="AM33" s="1">
        <v>2.0</v>
      </c>
      <c r="AN33" s="1" t="s">
        <v>267</v>
      </c>
      <c r="AO33" s="1">
        <v>3.0</v>
      </c>
      <c r="AP33" s="1">
        <v>6.0</v>
      </c>
      <c r="AQ33" s="1">
        <v>2.0</v>
      </c>
      <c r="AR33" s="1">
        <v>1.0</v>
      </c>
      <c r="AS33" s="1">
        <v>1.0</v>
      </c>
      <c r="AT33" s="1">
        <v>2.0</v>
      </c>
    </row>
    <row r="34" ht="14.25" customHeight="1">
      <c r="A34" s="7">
        <v>44302.50738425926</v>
      </c>
      <c r="B34" s="7">
        <v>44302.511979166666</v>
      </c>
      <c r="C34" s="1">
        <v>0.0</v>
      </c>
      <c r="D34" s="1" t="s">
        <v>268</v>
      </c>
      <c r="E34" s="1">
        <v>100.0</v>
      </c>
      <c r="F34" s="1">
        <v>397.0</v>
      </c>
      <c r="G34" s="1">
        <v>1.0</v>
      </c>
      <c r="H34" s="7">
        <v>44302.511979166666</v>
      </c>
      <c r="I34" s="1" t="s">
        <v>269</v>
      </c>
      <c r="N34" s="1">
        <v>42.3473968505859</v>
      </c>
      <c r="O34" s="1">
        <v>-71.158203125</v>
      </c>
      <c r="P34" s="1" t="s">
        <v>132</v>
      </c>
      <c r="Q34" s="1" t="s">
        <v>133</v>
      </c>
      <c r="S34" s="1">
        <v>25.0</v>
      </c>
      <c r="T34" s="1">
        <v>2.0</v>
      </c>
      <c r="V34" s="1" t="s">
        <v>134</v>
      </c>
      <c r="W34" s="1">
        <v>2.0</v>
      </c>
      <c r="X34" s="1">
        <v>4.0</v>
      </c>
      <c r="Y34" s="1">
        <v>4.0</v>
      </c>
      <c r="Z34" s="1" t="s">
        <v>218</v>
      </c>
      <c r="AA34" s="1">
        <v>1.0</v>
      </c>
      <c r="AB34" s="1">
        <v>1.0</v>
      </c>
      <c r="AC34" s="1">
        <v>2.0</v>
      </c>
      <c r="AD34" s="1" t="s">
        <v>270</v>
      </c>
      <c r="AE34" s="1">
        <v>2.0</v>
      </c>
      <c r="AF34" s="1" t="s">
        <v>271</v>
      </c>
      <c r="AO34" s="1">
        <v>6.0</v>
      </c>
      <c r="AP34" s="1">
        <v>6.0</v>
      </c>
      <c r="AQ34" s="1">
        <v>6.0</v>
      </c>
      <c r="AR34" s="1">
        <v>1.0</v>
      </c>
      <c r="AS34" s="1">
        <v>4.0</v>
      </c>
      <c r="AT34" s="1">
        <v>1.0</v>
      </c>
    </row>
    <row r="35" ht="14.25" customHeight="1">
      <c r="A35" s="7">
        <v>44302.510150462964</v>
      </c>
      <c r="B35" s="7">
        <v>44302.51357638889</v>
      </c>
      <c r="C35" s="1">
        <v>0.0</v>
      </c>
      <c r="D35" s="1" t="s">
        <v>272</v>
      </c>
      <c r="E35" s="1">
        <v>100.0</v>
      </c>
      <c r="F35" s="1">
        <v>295.0</v>
      </c>
      <c r="G35" s="1">
        <v>1.0</v>
      </c>
      <c r="H35" s="7">
        <v>44302.51357638889</v>
      </c>
      <c r="I35" s="1" t="s">
        <v>273</v>
      </c>
      <c r="N35" s="1">
        <v>48.3074035644531</v>
      </c>
      <c r="O35" s="1">
        <v>14.2850036621093</v>
      </c>
      <c r="P35" s="1" t="s">
        <v>132</v>
      </c>
      <c r="Q35" s="1" t="s">
        <v>133</v>
      </c>
      <c r="S35" s="1">
        <v>22.0</v>
      </c>
      <c r="T35" s="1">
        <v>2.0</v>
      </c>
      <c r="V35" s="1" t="s">
        <v>274</v>
      </c>
      <c r="W35" s="1">
        <v>2.0</v>
      </c>
      <c r="X35" s="1">
        <v>5.0</v>
      </c>
      <c r="AG35" s="1">
        <v>4.0</v>
      </c>
      <c r="AH35" s="1" t="s">
        <v>275</v>
      </c>
      <c r="AI35" s="1">
        <v>1.0</v>
      </c>
      <c r="AJ35" s="1">
        <v>2.0</v>
      </c>
      <c r="AK35" s="1">
        <v>2.0</v>
      </c>
      <c r="AL35" s="1" t="s">
        <v>276</v>
      </c>
      <c r="AM35" s="1">
        <v>1.0</v>
      </c>
      <c r="AN35" s="1" t="s">
        <v>277</v>
      </c>
      <c r="AO35" s="1">
        <v>3.0</v>
      </c>
      <c r="AP35" s="1">
        <v>2.0</v>
      </c>
      <c r="AQ35" s="1">
        <v>2.0</v>
      </c>
      <c r="AR35" s="1">
        <v>1.0</v>
      </c>
      <c r="AS35" s="1">
        <v>1.0</v>
      </c>
      <c r="AT35" s="1">
        <v>2.0</v>
      </c>
    </row>
    <row r="36" ht="14.25" customHeight="1">
      <c r="A36" s="7">
        <v>44302.51385416667</v>
      </c>
      <c r="B36" s="7">
        <v>44302.51755787037</v>
      </c>
      <c r="C36" s="1">
        <v>0.0</v>
      </c>
      <c r="D36" s="1" t="s">
        <v>278</v>
      </c>
      <c r="E36" s="1">
        <v>100.0</v>
      </c>
      <c r="F36" s="1">
        <v>319.0</v>
      </c>
      <c r="G36" s="1">
        <v>1.0</v>
      </c>
      <c r="H36" s="7">
        <v>44302.51756944445</v>
      </c>
      <c r="I36" s="1" t="s">
        <v>279</v>
      </c>
      <c r="N36" s="1">
        <v>40.7960968017578</v>
      </c>
      <c r="O36" s="1">
        <v>-73.951301574707</v>
      </c>
      <c r="P36" s="1" t="s">
        <v>132</v>
      </c>
      <c r="Q36" s="1" t="s">
        <v>133</v>
      </c>
      <c r="S36" s="1">
        <v>31.0</v>
      </c>
      <c r="T36" s="1">
        <v>1.0</v>
      </c>
      <c r="V36" s="1" t="s">
        <v>280</v>
      </c>
      <c r="W36" s="1">
        <v>1.0</v>
      </c>
      <c r="X36" s="1">
        <v>5.0</v>
      </c>
      <c r="AG36" s="1">
        <v>5.0</v>
      </c>
      <c r="AH36" s="1" t="s">
        <v>275</v>
      </c>
      <c r="AI36" s="1">
        <v>1.0</v>
      </c>
      <c r="AJ36" s="1">
        <v>2.0</v>
      </c>
      <c r="AK36" s="1">
        <v>3.0</v>
      </c>
      <c r="AL36" s="1" t="s">
        <v>281</v>
      </c>
      <c r="AM36" s="1">
        <v>3.0</v>
      </c>
      <c r="AN36" s="1" t="s">
        <v>282</v>
      </c>
      <c r="AO36" s="1">
        <v>3.0</v>
      </c>
      <c r="AP36" s="1">
        <v>2.0</v>
      </c>
      <c r="AQ36" s="1">
        <v>3.0</v>
      </c>
      <c r="AR36" s="1">
        <v>1.0</v>
      </c>
      <c r="AS36" s="1">
        <v>3.0</v>
      </c>
      <c r="AT36" s="1">
        <v>2.0</v>
      </c>
    </row>
    <row r="37" ht="14.25" customHeight="1">
      <c r="A37" s="7">
        <v>44302.51416666667</v>
      </c>
      <c r="B37" s="7">
        <v>44302.518159722225</v>
      </c>
      <c r="C37" s="1">
        <v>0.0</v>
      </c>
      <c r="D37" s="1" t="s">
        <v>283</v>
      </c>
      <c r="E37" s="1">
        <v>100.0</v>
      </c>
      <c r="F37" s="1">
        <v>345.0</v>
      </c>
      <c r="G37" s="1">
        <v>1.0</v>
      </c>
      <c r="H37" s="7">
        <v>44302.518171296295</v>
      </c>
      <c r="I37" s="1" t="s">
        <v>284</v>
      </c>
      <c r="N37" s="1">
        <v>42.0522003173828</v>
      </c>
      <c r="O37" s="1">
        <v>-70.1832962036132</v>
      </c>
      <c r="P37" s="1" t="s">
        <v>132</v>
      </c>
      <c r="Q37" s="1" t="s">
        <v>133</v>
      </c>
      <c r="S37" s="1">
        <v>25.0</v>
      </c>
      <c r="T37" s="1">
        <v>2.0</v>
      </c>
      <c r="V37" s="1" t="s">
        <v>146</v>
      </c>
      <c r="W37" s="1">
        <v>1.0</v>
      </c>
      <c r="X37" s="1">
        <v>5.0</v>
      </c>
      <c r="AG37" s="1">
        <v>4.0</v>
      </c>
      <c r="AH37" s="1" t="s">
        <v>285</v>
      </c>
      <c r="AI37" s="1">
        <v>1.0</v>
      </c>
      <c r="AJ37" s="1">
        <v>1.0</v>
      </c>
      <c r="AK37" s="1">
        <v>2.0</v>
      </c>
      <c r="AL37" s="1" t="s">
        <v>286</v>
      </c>
      <c r="AM37" s="1">
        <v>2.0</v>
      </c>
      <c r="AN37" s="1" t="s">
        <v>287</v>
      </c>
      <c r="AO37" s="1">
        <v>3.0</v>
      </c>
      <c r="AP37" s="1">
        <v>2.0</v>
      </c>
      <c r="AQ37" s="1">
        <v>2.0</v>
      </c>
      <c r="AR37" s="1">
        <v>1.0</v>
      </c>
      <c r="AS37" s="1">
        <v>1.0</v>
      </c>
      <c r="AT37" s="1">
        <v>2.0</v>
      </c>
    </row>
    <row r="38" ht="14.25" customHeight="1">
      <c r="A38" s="7">
        <v>44302.51762731482</v>
      </c>
      <c r="B38" s="7">
        <v>44302.51939814815</v>
      </c>
      <c r="C38" s="1">
        <v>0.0</v>
      </c>
      <c r="D38" s="1" t="s">
        <v>288</v>
      </c>
      <c r="E38" s="1">
        <v>100.0</v>
      </c>
      <c r="F38" s="1">
        <v>153.0</v>
      </c>
      <c r="G38" s="1">
        <v>1.0</v>
      </c>
      <c r="H38" s="7">
        <v>44302.51939814815</v>
      </c>
      <c r="I38" s="1" t="s">
        <v>289</v>
      </c>
      <c r="N38" s="1">
        <v>52.1994018554687</v>
      </c>
      <c r="O38" s="1">
        <v>5.37399291992187</v>
      </c>
      <c r="P38" s="1" t="s">
        <v>132</v>
      </c>
      <c r="Q38" s="1" t="s">
        <v>133</v>
      </c>
      <c r="S38" s="1">
        <v>19.0</v>
      </c>
      <c r="T38" s="1">
        <v>2.0</v>
      </c>
      <c r="V38" s="1" t="s">
        <v>290</v>
      </c>
      <c r="W38" s="1">
        <v>2.0</v>
      </c>
      <c r="X38" s="1">
        <v>4.0</v>
      </c>
      <c r="Y38" s="1">
        <v>4.0</v>
      </c>
      <c r="Z38" s="1" t="s">
        <v>135</v>
      </c>
      <c r="AA38" s="1">
        <v>1.0</v>
      </c>
      <c r="AB38" s="1">
        <v>1.0</v>
      </c>
      <c r="AC38" s="1">
        <v>1.0</v>
      </c>
      <c r="AD38" s="1" t="s">
        <v>157</v>
      </c>
      <c r="AE38" s="1">
        <v>2.0</v>
      </c>
      <c r="AF38" s="1" t="s">
        <v>291</v>
      </c>
      <c r="AO38" s="1">
        <v>3.0</v>
      </c>
      <c r="AP38" s="1">
        <v>2.0</v>
      </c>
      <c r="AQ38" s="1">
        <v>2.0</v>
      </c>
      <c r="AR38" s="1">
        <v>1.0</v>
      </c>
      <c r="AS38" s="1">
        <v>1.0</v>
      </c>
      <c r="AT38" s="1">
        <v>1.0</v>
      </c>
    </row>
    <row r="39" ht="14.25" customHeight="1">
      <c r="A39" s="7">
        <v>44302.521886574075</v>
      </c>
      <c r="B39" s="7">
        <v>44302.52358796296</v>
      </c>
      <c r="C39" s="1">
        <v>0.0</v>
      </c>
      <c r="D39" s="1" t="s">
        <v>292</v>
      </c>
      <c r="E39" s="1">
        <v>100.0</v>
      </c>
      <c r="F39" s="1">
        <v>146.0</v>
      </c>
      <c r="G39" s="1">
        <v>1.0</v>
      </c>
      <c r="H39" s="7">
        <v>44302.52358796296</v>
      </c>
      <c r="I39" s="1" t="s">
        <v>293</v>
      </c>
      <c r="N39" s="1">
        <v>35.0372924804687</v>
      </c>
      <c r="O39" s="1">
        <v>-106.671203613281</v>
      </c>
      <c r="P39" s="1" t="s">
        <v>132</v>
      </c>
      <c r="Q39" s="1" t="s">
        <v>133</v>
      </c>
      <c r="T39" s="1">
        <v>2.0</v>
      </c>
      <c r="V39" s="1" t="s">
        <v>294</v>
      </c>
      <c r="W39" s="1">
        <v>2.0</v>
      </c>
      <c r="X39" s="1">
        <v>4.0</v>
      </c>
      <c r="Y39" s="1">
        <v>4.0</v>
      </c>
      <c r="Z39" s="1" t="s">
        <v>135</v>
      </c>
      <c r="AA39" s="1">
        <v>2.0</v>
      </c>
      <c r="AB39" s="1">
        <v>1.0</v>
      </c>
      <c r="AC39" s="1">
        <v>2.0</v>
      </c>
      <c r="AD39" s="1" t="s">
        <v>136</v>
      </c>
      <c r="AE39" s="1">
        <v>2.0</v>
      </c>
      <c r="AF39" s="1" t="s">
        <v>295</v>
      </c>
      <c r="AO39" s="1">
        <v>6.0</v>
      </c>
      <c r="AP39" s="1">
        <v>4.0</v>
      </c>
      <c r="AQ39" s="1">
        <v>1.0</v>
      </c>
      <c r="AR39" s="1">
        <v>1.0</v>
      </c>
      <c r="AS39" s="1">
        <v>3.0</v>
      </c>
      <c r="AT39" s="1">
        <v>1.0</v>
      </c>
    </row>
    <row r="40" ht="14.25" customHeight="1">
      <c r="A40" s="7">
        <v>44302.485127314816</v>
      </c>
      <c r="B40" s="7">
        <v>44302.4859375</v>
      </c>
      <c r="C40" s="1">
        <v>0.0</v>
      </c>
      <c r="D40" s="1" t="s">
        <v>296</v>
      </c>
      <c r="E40" s="1">
        <v>63.0</v>
      </c>
      <c r="F40" s="1">
        <v>70.0</v>
      </c>
      <c r="G40" s="1">
        <v>0.0</v>
      </c>
      <c r="H40" s="7">
        <v>44302.52761574074</v>
      </c>
      <c r="I40" s="1" t="s">
        <v>297</v>
      </c>
      <c r="P40" s="1" t="s">
        <v>132</v>
      </c>
      <c r="Q40" s="1" t="s">
        <v>133</v>
      </c>
      <c r="S40" s="1">
        <v>21.0</v>
      </c>
      <c r="T40" s="1">
        <v>2.0</v>
      </c>
      <c r="V40" s="1" t="s">
        <v>227</v>
      </c>
      <c r="W40" s="1">
        <v>2.0</v>
      </c>
      <c r="X40" s="1">
        <v>4.0</v>
      </c>
      <c r="Y40" s="1">
        <v>4.0</v>
      </c>
      <c r="Z40" s="1" t="s">
        <v>135</v>
      </c>
      <c r="AA40" s="1">
        <v>3.0</v>
      </c>
      <c r="AB40" s="1">
        <v>1.0</v>
      </c>
    </row>
    <row r="41" ht="14.25" customHeight="1">
      <c r="A41" s="7">
        <v>44302.52542824074</v>
      </c>
      <c r="B41" s="7">
        <v>44302.529016203705</v>
      </c>
      <c r="C41" s="1">
        <v>0.0</v>
      </c>
      <c r="D41" s="1" t="s">
        <v>298</v>
      </c>
      <c r="E41" s="1">
        <v>100.0</v>
      </c>
      <c r="F41" s="1">
        <v>309.0</v>
      </c>
      <c r="G41" s="1">
        <v>1.0</v>
      </c>
      <c r="H41" s="7">
        <v>44302.529016203705</v>
      </c>
      <c r="I41" s="1" t="s">
        <v>299</v>
      </c>
      <c r="N41" s="1">
        <v>32.7796936035156</v>
      </c>
      <c r="O41" s="1">
        <v>-96.8022003173828</v>
      </c>
      <c r="P41" s="1" t="s">
        <v>132</v>
      </c>
      <c r="Q41" s="1" t="s">
        <v>133</v>
      </c>
      <c r="S41" s="1">
        <v>14.0</v>
      </c>
      <c r="T41" s="1">
        <v>1.0</v>
      </c>
      <c r="V41" s="1" t="s">
        <v>300</v>
      </c>
      <c r="W41" s="1">
        <v>1.0</v>
      </c>
      <c r="X41" s="1">
        <v>4.0</v>
      </c>
      <c r="AG41" s="1">
        <v>5.0</v>
      </c>
      <c r="AH41" s="1" t="s">
        <v>301</v>
      </c>
      <c r="AI41" s="1">
        <v>1.0</v>
      </c>
      <c r="AJ41" s="1">
        <v>2.0</v>
      </c>
      <c r="AK41" s="1">
        <v>1.0</v>
      </c>
      <c r="AL41" s="1" t="s">
        <v>302</v>
      </c>
      <c r="AM41" s="1">
        <v>2.0</v>
      </c>
      <c r="AN41" s="1" t="s">
        <v>303</v>
      </c>
      <c r="AO41" s="1">
        <v>3.0</v>
      </c>
      <c r="AP41" s="1">
        <v>2.0</v>
      </c>
      <c r="AQ41" s="1">
        <v>2.0</v>
      </c>
      <c r="AR41" s="1">
        <v>1.0</v>
      </c>
      <c r="AS41" s="1">
        <v>2.0</v>
      </c>
      <c r="AT41" s="1">
        <v>2.0</v>
      </c>
    </row>
    <row r="42" ht="14.25" customHeight="1">
      <c r="A42" s="7">
        <v>44302.52476851852</v>
      </c>
      <c r="B42" s="7">
        <v>44302.53145833333</v>
      </c>
      <c r="C42" s="1">
        <v>0.0</v>
      </c>
      <c r="D42" s="1" t="s">
        <v>304</v>
      </c>
      <c r="E42" s="1">
        <v>100.0</v>
      </c>
      <c r="F42" s="1">
        <v>577.0</v>
      </c>
      <c r="G42" s="1">
        <v>1.0</v>
      </c>
      <c r="H42" s="7">
        <v>44302.53145833333</v>
      </c>
      <c r="I42" s="1" t="s">
        <v>305</v>
      </c>
      <c r="N42" s="1">
        <v>42.3473968505859</v>
      </c>
      <c r="O42" s="1">
        <v>-71.158203125</v>
      </c>
      <c r="P42" s="1" t="s">
        <v>132</v>
      </c>
      <c r="Q42" s="1" t="s">
        <v>133</v>
      </c>
      <c r="S42" s="1">
        <v>23.0</v>
      </c>
      <c r="T42" s="1">
        <v>2.0</v>
      </c>
      <c r="V42" s="1" t="s">
        <v>134</v>
      </c>
      <c r="W42" s="1">
        <v>2.0</v>
      </c>
      <c r="X42" s="1">
        <v>4.0</v>
      </c>
      <c r="Y42" s="1">
        <v>4.0</v>
      </c>
      <c r="Z42" s="1" t="s">
        <v>210</v>
      </c>
      <c r="AA42" s="1">
        <v>2.0</v>
      </c>
      <c r="AB42" s="1">
        <v>1.0</v>
      </c>
      <c r="AC42" s="1">
        <v>1.0</v>
      </c>
      <c r="AD42" s="1" t="s">
        <v>136</v>
      </c>
      <c r="AE42" s="1">
        <v>2.0</v>
      </c>
      <c r="AF42" s="1" t="s">
        <v>306</v>
      </c>
      <c r="AO42" s="1">
        <v>3.0</v>
      </c>
      <c r="AP42" s="1">
        <v>2.0</v>
      </c>
      <c r="AQ42" s="1">
        <v>2.0</v>
      </c>
      <c r="AR42" s="1">
        <v>1.0</v>
      </c>
      <c r="AS42" s="1">
        <v>1.0</v>
      </c>
      <c r="AT42" s="1">
        <v>1.0</v>
      </c>
    </row>
    <row r="43" ht="14.25" customHeight="1">
      <c r="A43" s="7">
        <v>44302.539872685185</v>
      </c>
      <c r="B43" s="7">
        <v>44302.54143518519</v>
      </c>
      <c r="C43" s="1">
        <v>0.0</v>
      </c>
      <c r="D43" s="1" t="s">
        <v>307</v>
      </c>
      <c r="E43" s="1">
        <v>100.0</v>
      </c>
      <c r="F43" s="1">
        <v>134.0</v>
      </c>
      <c r="G43" s="1">
        <v>1.0</v>
      </c>
      <c r="H43" s="7">
        <v>44302.54143518519</v>
      </c>
      <c r="I43" s="1" t="s">
        <v>308</v>
      </c>
      <c r="N43" s="1">
        <v>41.6434936523437</v>
      </c>
      <c r="O43" s="1">
        <v>-91.5684967041015</v>
      </c>
      <c r="P43" s="1" t="s">
        <v>132</v>
      </c>
      <c r="Q43" s="1" t="s">
        <v>133</v>
      </c>
      <c r="S43" s="1">
        <v>22.0</v>
      </c>
      <c r="T43" s="1">
        <v>2.0</v>
      </c>
      <c r="V43" s="1" t="s">
        <v>309</v>
      </c>
      <c r="W43" s="1">
        <v>1.0</v>
      </c>
      <c r="X43" s="1">
        <v>4.0</v>
      </c>
      <c r="Y43" s="1">
        <v>4.0</v>
      </c>
      <c r="Z43" s="1" t="s">
        <v>135</v>
      </c>
      <c r="AA43" s="1">
        <v>1.0</v>
      </c>
      <c r="AB43" s="1">
        <v>1.0</v>
      </c>
      <c r="AC43" s="1">
        <v>1.0</v>
      </c>
      <c r="AD43" s="1" t="s">
        <v>157</v>
      </c>
      <c r="AE43" s="1">
        <v>2.0</v>
      </c>
      <c r="AF43" s="1" t="s">
        <v>310</v>
      </c>
      <c r="AO43" s="1">
        <v>3.0</v>
      </c>
      <c r="AP43" s="1">
        <v>6.0</v>
      </c>
      <c r="AQ43" s="1">
        <v>6.0</v>
      </c>
      <c r="AR43" s="1">
        <v>1.0</v>
      </c>
      <c r="AS43" s="1">
        <v>3.0</v>
      </c>
      <c r="AT43" s="1">
        <v>1.0</v>
      </c>
    </row>
    <row r="44" ht="14.25" customHeight="1">
      <c r="A44" s="7">
        <v>44302.54619212963</v>
      </c>
      <c r="B44" s="7">
        <v>44302.55137731481</v>
      </c>
      <c r="C44" s="1">
        <v>0.0</v>
      </c>
      <c r="D44" s="1" t="s">
        <v>311</v>
      </c>
      <c r="E44" s="1">
        <v>100.0</v>
      </c>
      <c r="F44" s="1">
        <v>448.0</v>
      </c>
      <c r="G44" s="1">
        <v>1.0</v>
      </c>
      <c r="H44" s="7">
        <v>44302.55137731481</v>
      </c>
      <c r="I44" s="1" t="s">
        <v>312</v>
      </c>
      <c r="N44" s="1">
        <v>52.539794921875</v>
      </c>
      <c r="O44" s="1">
        <v>5.45030212402343</v>
      </c>
      <c r="P44" s="1" t="s">
        <v>132</v>
      </c>
      <c r="Q44" s="1" t="s">
        <v>133</v>
      </c>
      <c r="S44" s="1">
        <v>24.0</v>
      </c>
      <c r="T44" s="1">
        <v>1.0</v>
      </c>
      <c r="V44" s="1" t="s">
        <v>290</v>
      </c>
      <c r="W44" s="1">
        <v>2.0</v>
      </c>
      <c r="X44" s="1">
        <v>4.0</v>
      </c>
      <c r="AG44" s="1">
        <v>4.0</v>
      </c>
      <c r="AH44" s="1" t="s">
        <v>218</v>
      </c>
      <c r="AI44" s="1">
        <v>1.0</v>
      </c>
      <c r="AJ44" s="1">
        <v>2.0</v>
      </c>
      <c r="AK44" s="1">
        <v>2.0</v>
      </c>
      <c r="AL44" s="1" t="s">
        <v>313</v>
      </c>
      <c r="AM44" s="1">
        <v>2.0</v>
      </c>
      <c r="AN44" s="1" t="s">
        <v>314</v>
      </c>
      <c r="AO44" s="1">
        <v>3.0</v>
      </c>
      <c r="AP44" s="1">
        <v>2.0</v>
      </c>
      <c r="AQ44" s="1">
        <v>2.0</v>
      </c>
      <c r="AR44" s="1">
        <v>1.0</v>
      </c>
      <c r="AS44" s="1">
        <v>4.0</v>
      </c>
      <c r="AT44" s="1">
        <v>2.0</v>
      </c>
    </row>
    <row r="45" ht="14.25" customHeight="1">
      <c r="A45" s="7">
        <v>44302.508125</v>
      </c>
      <c r="B45" s="7">
        <v>44302.510300925926</v>
      </c>
      <c r="C45" s="1">
        <v>0.0</v>
      </c>
      <c r="D45" s="1" t="s">
        <v>315</v>
      </c>
      <c r="E45" s="1">
        <v>63.0</v>
      </c>
      <c r="F45" s="1">
        <v>187.0</v>
      </c>
      <c r="G45" s="1">
        <v>0.0</v>
      </c>
      <c r="H45" s="7">
        <v>44302.55196759259</v>
      </c>
      <c r="I45" s="1" t="s">
        <v>316</v>
      </c>
      <c r="P45" s="1" t="s">
        <v>132</v>
      </c>
      <c r="Q45" s="1" t="s">
        <v>133</v>
      </c>
      <c r="S45" s="1">
        <v>18.0</v>
      </c>
      <c r="T45" s="1">
        <v>1.0</v>
      </c>
      <c r="V45" s="1" t="s">
        <v>317</v>
      </c>
      <c r="W45" s="1">
        <v>1.0</v>
      </c>
      <c r="X45" s="1">
        <v>4.0</v>
      </c>
      <c r="Y45" s="1">
        <v>4.0</v>
      </c>
      <c r="Z45" s="1" t="s">
        <v>135</v>
      </c>
      <c r="AA45" s="1">
        <v>1.0</v>
      </c>
      <c r="AB45" s="1">
        <v>2.0</v>
      </c>
    </row>
    <row r="46" ht="14.25" customHeight="1">
      <c r="A46" s="7">
        <v>44302.55365740741</v>
      </c>
      <c r="B46" s="7">
        <v>44302.557858796295</v>
      </c>
      <c r="C46" s="1">
        <v>0.0</v>
      </c>
      <c r="D46" s="1" t="s">
        <v>318</v>
      </c>
      <c r="E46" s="1">
        <v>100.0</v>
      </c>
      <c r="F46" s="1">
        <v>363.0</v>
      </c>
      <c r="G46" s="1">
        <v>1.0</v>
      </c>
      <c r="H46" s="7">
        <v>44302.55787037037</v>
      </c>
      <c r="I46" s="1" t="s">
        <v>319</v>
      </c>
      <c r="N46" s="1">
        <v>42.3737030029296</v>
      </c>
      <c r="O46" s="1">
        <v>-71.1284027099609</v>
      </c>
      <c r="P46" s="1" t="s">
        <v>132</v>
      </c>
      <c r="Q46" s="1" t="s">
        <v>133</v>
      </c>
      <c r="S46" s="1">
        <v>23.0</v>
      </c>
      <c r="T46" s="1">
        <v>2.0</v>
      </c>
      <c r="V46" s="1" t="s">
        <v>294</v>
      </c>
      <c r="W46" s="1">
        <v>1.0</v>
      </c>
      <c r="X46" s="1">
        <v>4.0</v>
      </c>
      <c r="AG46" s="1">
        <v>4.0</v>
      </c>
      <c r="AH46" s="1" t="s">
        <v>320</v>
      </c>
      <c r="AI46" s="1">
        <v>1.0</v>
      </c>
      <c r="AJ46" s="1">
        <v>1.0</v>
      </c>
      <c r="AK46" s="1">
        <v>1.0</v>
      </c>
      <c r="AL46" s="1" t="s">
        <v>321</v>
      </c>
      <c r="AM46" s="1">
        <v>2.0</v>
      </c>
      <c r="AN46" s="1" t="s">
        <v>322</v>
      </c>
      <c r="AO46" s="1">
        <v>3.0</v>
      </c>
      <c r="AP46" s="1">
        <v>4.0</v>
      </c>
      <c r="AQ46" s="1">
        <v>1.0</v>
      </c>
      <c r="AR46" s="1">
        <v>1.0</v>
      </c>
      <c r="AS46" s="1">
        <v>3.0</v>
      </c>
      <c r="AT46" s="1">
        <v>2.0</v>
      </c>
    </row>
    <row r="47" ht="14.25" customHeight="1">
      <c r="A47" s="7">
        <v>44302.56886574074</v>
      </c>
      <c r="B47" s="7">
        <v>44302.571076388886</v>
      </c>
      <c r="C47" s="1">
        <v>0.0</v>
      </c>
      <c r="D47" s="1" t="s">
        <v>236</v>
      </c>
      <c r="E47" s="1">
        <v>100.0</v>
      </c>
      <c r="F47" s="1">
        <v>191.0</v>
      </c>
      <c r="G47" s="1">
        <v>1.0</v>
      </c>
      <c r="H47" s="7">
        <v>44302.571076388886</v>
      </c>
      <c r="I47" s="1" t="s">
        <v>323</v>
      </c>
      <c r="N47" s="1">
        <v>42.3796997070312</v>
      </c>
      <c r="O47" s="1">
        <v>-71.103401184082</v>
      </c>
      <c r="P47" s="1" t="s">
        <v>132</v>
      </c>
      <c r="Q47" s="1" t="s">
        <v>133</v>
      </c>
      <c r="S47" s="1">
        <v>22.0</v>
      </c>
      <c r="T47" s="1">
        <v>2.0</v>
      </c>
      <c r="V47" s="1" t="s">
        <v>134</v>
      </c>
      <c r="W47" s="1">
        <v>2.0</v>
      </c>
      <c r="X47" s="1">
        <v>4.0</v>
      </c>
      <c r="AG47" s="1">
        <v>4.0</v>
      </c>
      <c r="AH47" s="1" t="s">
        <v>324</v>
      </c>
      <c r="AI47" s="1">
        <v>1.0</v>
      </c>
      <c r="AJ47" s="1">
        <v>1.0</v>
      </c>
      <c r="AK47" s="1">
        <v>2.0</v>
      </c>
      <c r="AL47" s="1" t="s">
        <v>325</v>
      </c>
      <c r="AM47" s="1">
        <v>2.0</v>
      </c>
      <c r="AN47" s="1" t="s">
        <v>326</v>
      </c>
      <c r="AO47" s="1">
        <v>6.0</v>
      </c>
      <c r="AP47" s="1">
        <v>5.0</v>
      </c>
      <c r="AQ47" s="1">
        <v>1.0</v>
      </c>
      <c r="AR47" s="1">
        <v>1.0</v>
      </c>
      <c r="AS47" s="1">
        <v>5.0</v>
      </c>
      <c r="AT47" s="1">
        <v>2.0</v>
      </c>
    </row>
    <row r="48" ht="14.25" customHeight="1">
      <c r="A48" s="7">
        <v>44302.57136574074</v>
      </c>
      <c r="B48" s="7">
        <v>44302.57591435185</v>
      </c>
      <c r="C48" s="1">
        <v>0.0</v>
      </c>
      <c r="D48" s="1" t="s">
        <v>327</v>
      </c>
      <c r="E48" s="1">
        <v>100.0</v>
      </c>
      <c r="F48" s="1">
        <v>393.0</v>
      </c>
      <c r="G48" s="1">
        <v>1.0</v>
      </c>
      <c r="H48" s="7">
        <v>44302.57591435185</v>
      </c>
      <c r="I48" s="1" t="s">
        <v>328</v>
      </c>
      <c r="N48" s="1">
        <v>42.3737030029296</v>
      </c>
      <c r="O48" s="1">
        <v>-71.1284027099609</v>
      </c>
      <c r="P48" s="1" t="s">
        <v>132</v>
      </c>
      <c r="Q48" s="1" t="s">
        <v>133</v>
      </c>
      <c r="S48" s="1">
        <v>22.0</v>
      </c>
      <c r="T48" s="1">
        <v>3.0</v>
      </c>
      <c r="V48" s="1" t="s">
        <v>294</v>
      </c>
      <c r="W48" s="1">
        <v>1.0</v>
      </c>
      <c r="X48" s="1">
        <v>4.0</v>
      </c>
      <c r="AG48" s="1">
        <v>4.0</v>
      </c>
      <c r="AH48" s="1" t="s">
        <v>329</v>
      </c>
      <c r="AI48" s="1">
        <v>1.0</v>
      </c>
      <c r="AJ48" s="1">
        <v>2.0</v>
      </c>
      <c r="AK48" s="1">
        <v>1.0</v>
      </c>
      <c r="AL48" s="1" t="s">
        <v>330</v>
      </c>
      <c r="AM48" s="1">
        <v>1.0</v>
      </c>
      <c r="AN48" s="1" t="s">
        <v>331</v>
      </c>
      <c r="AO48" s="1">
        <v>3.0</v>
      </c>
      <c r="AP48" s="1">
        <v>4.0</v>
      </c>
      <c r="AQ48" s="1">
        <v>2.0</v>
      </c>
      <c r="AR48" s="1">
        <v>1.0</v>
      </c>
      <c r="AS48" s="1">
        <v>1.0</v>
      </c>
      <c r="AT48" s="1">
        <v>2.0</v>
      </c>
    </row>
    <row r="49" ht="14.25" customHeight="1">
      <c r="A49" s="7">
        <v>44302.5216087963</v>
      </c>
      <c r="B49" s="7">
        <v>44302.54099537037</v>
      </c>
      <c r="C49" s="1">
        <v>0.0</v>
      </c>
      <c r="D49" s="1" t="s">
        <v>332</v>
      </c>
      <c r="E49" s="1">
        <v>63.0</v>
      </c>
      <c r="F49" s="1">
        <v>1675.0</v>
      </c>
      <c r="G49" s="1">
        <v>0.0</v>
      </c>
      <c r="H49" s="7">
        <v>44302.58269675926</v>
      </c>
      <c r="I49" s="1" t="s">
        <v>333</v>
      </c>
      <c r="P49" s="1" t="s">
        <v>132</v>
      </c>
      <c r="Q49" s="1" t="s">
        <v>133</v>
      </c>
      <c r="S49" s="1">
        <v>18.0</v>
      </c>
      <c r="T49" s="1">
        <v>1.0</v>
      </c>
      <c r="V49" s="1" t="s">
        <v>202</v>
      </c>
      <c r="W49" s="1">
        <v>1.0</v>
      </c>
      <c r="X49" s="1">
        <v>4.0</v>
      </c>
      <c r="AG49" s="1">
        <v>4.0</v>
      </c>
      <c r="AH49" s="1" t="s">
        <v>334</v>
      </c>
      <c r="AI49" s="1">
        <v>1.0</v>
      </c>
      <c r="AJ49" s="1">
        <v>2.0</v>
      </c>
    </row>
    <row r="50" ht="14.25" customHeight="1">
      <c r="A50" s="7">
        <v>44302.583344907405</v>
      </c>
      <c r="B50" s="7">
        <v>44302.58541666667</v>
      </c>
      <c r="C50" s="1">
        <v>0.0</v>
      </c>
      <c r="D50" s="1" t="s">
        <v>335</v>
      </c>
      <c r="E50" s="1">
        <v>100.0</v>
      </c>
      <c r="F50" s="1">
        <v>178.0</v>
      </c>
      <c r="G50" s="1">
        <v>1.0</v>
      </c>
      <c r="H50" s="7">
        <v>44302.58541666667</v>
      </c>
      <c r="I50" s="1" t="s">
        <v>336</v>
      </c>
      <c r="N50" s="1">
        <v>40.7126007080078</v>
      </c>
      <c r="O50" s="1">
        <v>-74.0065994262695</v>
      </c>
      <c r="P50" s="1" t="s">
        <v>132</v>
      </c>
      <c r="Q50" s="1" t="s">
        <v>133</v>
      </c>
      <c r="S50" s="1">
        <v>19.0</v>
      </c>
      <c r="T50" s="1">
        <v>2.0</v>
      </c>
      <c r="V50" s="1" t="s">
        <v>337</v>
      </c>
      <c r="W50" s="1">
        <v>1.0</v>
      </c>
      <c r="X50" s="1">
        <v>4.0</v>
      </c>
      <c r="AG50" s="1">
        <v>4.0</v>
      </c>
      <c r="AH50" s="1" t="s">
        <v>338</v>
      </c>
      <c r="AI50" s="1">
        <v>1.0</v>
      </c>
      <c r="AJ50" s="1">
        <v>2.0</v>
      </c>
      <c r="AK50" s="1">
        <v>2.0</v>
      </c>
      <c r="AL50" s="1" t="s">
        <v>339</v>
      </c>
      <c r="AM50" s="1">
        <v>2.0</v>
      </c>
      <c r="AN50" s="1" t="s">
        <v>340</v>
      </c>
      <c r="AO50" s="1">
        <v>3.0</v>
      </c>
      <c r="AP50" s="1">
        <v>2.0</v>
      </c>
      <c r="AQ50" s="1">
        <v>1.0</v>
      </c>
      <c r="AR50" s="1">
        <v>1.0</v>
      </c>
      <c r="AS50" s="1">
        <v>2.0</v>
      </c>
      <c r="AT50" s="1">
        <v>2.0</v>
      </c>
    </row>
    <row r="51" ht="14.25" customHeight="1">
      <c r="A51" s="7">
        <v>44302.589108796295</v>
      </c>
      <c r="B51" s="7">
        <v>44302.59292824074</v>
      </c>
      <c r="C51" s="1">
        <v>0.0</v>
      </c>
      <c r="D51" s="1" t="s">
        <v>341</v>
      </c>
      <c r="E51" s="1">
        <v>100.0</v>
      </c>
      <c r="F51" s="1">
        <v>330.0</v>
      </c>
      <c r="G51" s="1">
        <v>1.0</v>
      </c>
      <c r="H51" s="7">
        <v>44302.592939814815</v>
      </c>
      <c r="I51" s="1" t="s">
        <v>342</v>
      </c>
      <c r="N51" s="1">
        <v>12.8995971679687</v>
      </c>
      <c r="O51" s="1">
        <v>80.2208862304687</v>
      </c>
      <c r="P51" s="1" t="s">
        <v>132</v>
      </c>
      <c r="Q51" s="1" t="s">
        <v>133</v>
      </c>
      <c r="S51" s="1">
        <v>48.0</v>
      </c>
      <c r="T51" s="1">
        <v>2.0</v>
      </c>
      <c r="V51" s="1" t="s">
        <v>202</v>
      </c>
      <c r="W51" s="1">
        <v>1.0</v>
      </c>
      <c r="X51" s="1">
        <v>5.0</v>
      </c>
      <c r="AG51" s="1">
        <v>4.0</v>
      </c>
      <c r="AH51" s="1" t="s">
        <v>343</v>
      </c>
      <c r="AI51" s="1">
        <v>1.0</v>
      </c>
      <c r="AJ51" s="1">
        <v>1.0</v>
      </c>
      <c r="AK51" s="1">
        <v>1.0</v>
      </c>
      <c r="AL51" s="8">
        <v>44300.0</v>
      </c>
      <c r="AM51" s="1">
        <v>2.0</v>
      </c>
      <c r="AN51" s="1" t="s">
        <v>344</v>
      </c>
      <c r="AO51" s="1">
        <v>3.0</v>
      </c>
      <c r="AP51" s="1">
        <v>2.0</v>
      </c>
      <c r="AQ51" s="1">
        <v>1.0</v>
      </c>
      <c r="AR51" s="1">
        <v>1.0</v>
      </c>
      <c r="AS51" s="1">
        <v>3.0</v>
      </c>
      <c r="AT51" s="1">
        <v>2.0</v>
      </c>
    </row>
    <row r="52" ht="14.25" customHeight="1">
      <c r="A52" s="7">
        <v>44302.555439814816</v>
      </c>
      <c r="B52" s="7">
        <v>44302.563125</v>
      </c>
      <c r="C52" s="1">
        <v>0.0</v>
      </c>
      <c r="D52" s="1" t="s">
        <v>345</v>
      </c>
      <c r="E52" s="1">
        <v>48.0</v>
      </c>
      <c r="F52" s="1">
        <v>664.0</v>
      </c>
      <c r="G52" s="1">
        <v>0.0</v>
      </c>
      <c r="H52" s="7">
        <v>44302.60480324074</v>
      </c>
      <c r="I52" s="1" t="s">
        <v>346</v>
      </c>
      <c r="P52" s="1" t="s">
        <v>132</v>
      </c>
      <c r="Q52" s="1" t="s">
        <v>133</v>
      </c>
      <c r="S52" s="1">
        <v>31.0</v>
      </c>
      <c r="T52" s="1">
        <v>2.0</v>
      </c>
      <c r="V52" s="1" t="s">
        <v>347</v>
      </c>
      <c r="W52" s="1">
        <v>1.0</v>
      </c>
      <c r="X52" s="1">
        <v>5.0</v>
      </c>
    </row>
    <row r="53" ht="14.25" customHeight="1">
      <c r="A53" s="7">
        <v>44302.56961805555</v>
      </c>
      <c r="B53" s="7">
        <v>44302.57040509259</v>
      </c>
      <c r="C53" s="1">
        <v>0.0</v>
      </c>
      <c r="D53" s="1" t="s">
        <v>348</v>
      </c>
      <c r="E53" s="1">
        <v>48.0</v>
      </c>
      <c r="F53" s="1">
        <v>67.0</v>
      </c>
      <c r="G53" s="1">
        <v>0.0</v>
      </c>
      <c r="H53" s="7">
        <v>44302.61207175926</v>
      </c>
      <c r="I53" s="1" t="s">
        <v>349</v>
      </c>
      <c r="P53" s="1" t="s">
        <v>132</v>
      </c>
      <c r="Q53" s="1" t="s">
        <v>133</v>
      </c>
      <c r="S53" s="1">
        <v>20.0</v>
      </c>
      <c r="T53" s="1">
        <v>1.0</v>
      </c>
      <c r="V53" s="1" t="s">
        <v>350</v>
      </c>
      <c r="W53" s="1">
        <v>1.0</v>
      </c>
      <c r="X53" s="1">
        <v>4.0</v>
      </c>
    </row>
    <row r="54" ht="14.25" customHeight="1">
      <c r="A54" s="7">
        <v>44302.61099537037</v>
      </c>
      <c r="B54" s="7">
        <v>44302.61300925926</v>
      </c>
      <c r="C54" s="1">
        <v>0.0</v>
      </c>
      <c r="D54" s="1" t="s">
        <v>351</v>
      </c>
      <c r="E54" s="1">
        <v>100.0</v>
      </c>
      <c r="F54" s="1">
        <v>173.0</v>
      </c>
      <c r="G54" s="1">
        <v>1.0</v>
      </c>
      <c r="H54" s="7">
        <v>44302.61300925926</v>
      </c>
      <c r="I54" s="1" t="s">
        <v>352</v>
      </c>
      <c r="N54" s="1">
        <v>51.900894165039</v>
      </c>
      <c r="O54" s="1">
        <v>4.4945068359375</v>
      </c>
      <c r="P54" s="1" t="s">
        <v>132</v>
      </c>
      <c r="Q54" s="1" t="s">
        <v>133</v>
      </c>
      <c r="S54" s="1">
        <v>23.0</v>
      </c>
      <c r="T54" s="1">
        <v>2.0</v>
      </c>
      <c r="V54" s="1" t="s">
        <v>353</v>
      </c>
      <c r="W54" s="1">
        <v>2.0</v>
      </c>
      <c r="X54" s="1">
        <v>4.0</v>
      </c>
      <c r="AG54" s="1">
        <v>4.0</v>
      </c>
      <c r="AH54" s="1" t="s">
        <v>354</v>
      </c>
      <c r="AI54" s="1">
        <v>1.0</v>
      </c>
      <c r="AJ54" s="1">
        <v>1.0</v>
      </c>
      <c r="AK54" s="1">
        <v>1.0</v>
      </c>
      <c r="AL54" s="1" t="s">
        <v>355</v>
      </c>
      <c r="AM54" s="1">
        <v>2.0</v>
      </c>
      <c r="AN54" s="1" t="s">
        <v>356</v>
      </c>
      <c r="AO54" s="1">
        <v>3.0</v>
      </c>
      <c r="AP54" s="1">
        <v>2.0</v>
      </c>
      <c r="AQ54" s="1">
        <v>2.0</v>
      </c>
      <c r="AR54" s="1">
        <v>1.0</v>
      </c>
      <c r="AS54" s="1">
        <v>3.0</v>
      </c>
      <c r="AT54" s="1">
        <v>2.0</v>
      </c>
    </row>
    <row r="55" ht="14.25" customHeight="1">
      <c r="A55" s="7">
        <v>44302.559699074074</v>
      </c>
      <c r="B55" s="7">
        <v>44302.583969907406</v>
      </c>
      <c r="C55" s="1">
        <v>0.0</v>
      </c>
      <c r="D55" s="1" t="s">
        <v>357</v>
      </c>
      <c r="E55" s="1">
        <v>63.0</v>
      </c>
      <c r="F55" s="1">
        <v>2097.0</v>
      </c>
      <c r="G55" s="1">
        <v>0.0</v>
      </c>
      <c r="H55" s="7">
        <v>44302.62563657408</v>
      </c>
      <c r="I55" s="1" t="s">
        <v>358</v>
      </c>
      <c r="P55" s="1" t="s">
        <v>132</v>
      </c>
      <c r="Q55" s="1" t="s">
        <v>133</v>
      </c>
      <c r="S55" s="1">
        <v>24.0</v>
      </c>
      <c r="T55" s="1">
        <v>3.0</v>
      </c>
      <c r="V55" s="1" t="s">
        <v>294</v>
      </c>
      <c r="W55" s="1">
        <v>1.0</v>
      </c>
      <c r="X55" s="1">
        <v>5.0</v>
      </c>
      <c r="Y55" s="1">
        <v>5.0</v>
      </c>
      <c r="Z55" s="1" t="s">
        <v>135</v>
      </c>
      <c r="AA55" s="1">
        <v>1.0</v>
      </c>
      <c r="AB55" s="1">
        <v>2.0</v>
      </c>
    </row>
    <row r="56" ht="14.25" customHeight="1">
      <c r="A56" s="7">
        <v>44302.62966435185</v>
      </c>
      <c r="B56" s="7">
        <v>44302.633055555554</v>
      </c>
      <c r="C56" s="1">
        <v>0.0</v>
      </c>
      <c r="D56" s="1" t="s">
        <v>359</v>
      </c>
      <c r="E56" s="1">
        <v>100.0</v>
      </c>
      <c r="F56" s="1">
        <v>293.0</v>
      </c>
      <c r="G56" s="1">
        <v>1.0</v>
      </c>
      <c r="H56" s="7">
        <v>44302.633055555554</v>
      </c>
      <c r="I56" s="1" t="s">
        <v>360</v>
      </c>
      <c r="N56" s="1">
        <v>50.5182952880859</v>
      </c>
      <c r="O56" s="1">
        <v>30.508804321289</v>
      </c>
      <c r="P56" s="1" t="s">
        <v>132</v>
      </c>
      <c r="Q56" s="1" t="s">
        <v>133</v>
      </c>
      <c r="S56" s="1">
        <v>34.0</v>
      </c>
      <c r="T56" s="1">
        <v>2.0</v>
      </c>
      <c r="V56" s="1" t="s">
        <v>217</v>
      </c>
      <c r="W56" s="1">
        <v>2.0</v>
      </c>
      <c r="X56" s="1">
        <v>5.0</v>
      </c>
      <c r="AG56" s="1">
        <v>5.0</v>
      </c>
      <c r="AH56" s="1" t="s">
        <v>135</v>
      </c>
      <c r="AI56" s="1">
        <v>1.0</v>
      </c>
      <c r="AJ56" s="1">
        <v>2.0</v>
      </c>
      <c r="AK56" s="1">
        <v>2.0</v>
      </c>
      <c r="AL56" s="1" t="s">
        <v>361</v>
      </c>
      <c r="AM56" s="1">
        <v>3.0</v>
      </c>
      <c r="AN56" s="1" t="s">
        <v>362</v>
      </c>
      <c r="AO56" s="1">
        <v>3.0</v>
      </c>
      <c r="AP56" s="1">
        <v>2.0</v>
      </c>
      <c r="AQ56" s="1">
        <v>2.0</v>
      </c>
      <c r="AR56" s="1">
        <v>1.0</v>
      </c>
      <c r="AS56" s="1">
        <v>2.0</v>
      </c>
      <c r="AT56" s="1">
        <v>2.0</v>
      </c>
    </row>
    <row r="57" ht="14.25" customHeight="1">
      <c r="A57" s="7">
        <v>44302.59508101852</v>
      </c>
      <c r="B57" s="7">
        <v>44302.59527777778</v>
      </c>
      <c r="C57" s="1">
        <v>0.0</v>
      </c>
      <c r="D57" s="1" t="s">
        <v>363</v>
      </c>
      <c r="E57" s="1">
        <v>48.0</v>
      </c>
      <c r="F57" s="1">
        <v>17.0</v>
      </c>
      <c r="G57" s="1">
        <v>0.0</v>
      </c>
      <c r="H57" s="7">
        <v>44302.636967592596</v>
      </c>
      <c r="I57" s="1" t="s">
        <v>364</v>
      </c>
      <c r="P57" s="1" t="s">
        <v>132</v>
      </c>
      <c r="Q57" s="1" t="s">
        <v>133</v>
      </c>
      <c r="S57" s="1">
        <v>27.0</v>
      </c>
      <c r="T57" s="1">
        <v>1.0</v>
      </c>
      <c r="V57" s="1" t="s">
        <v>256</v>
      </c>
      <c r="W57" s="1">
        <v>2.0</v>
      </c>
      <c r="X57" s="1">
        <v>4.0</v>
      </c>
    </row>
    <row r="58" ht="14.25" customHeight="1">
      <c r="A58" s="7">
        <v>44302.63542824074</v>
      </c>
      <c r="B58" s="7">
        <v>44302.6378125</v>
      </c>
      <c r="C58" s="1">
        <v>0.0</v>
      </c>
      <c r="D58" s="1" t="s">
        <v>365</v>
      </c>
      <c r="E58" s="1">
        <v>100.0</v>
      </c>
      <c r="F58" s="1">
        <v>206.0</v>
      </c>
      <c r="G58" s="1">
        <v>1.0</v>
      </c>
      <c r="H58" s="7">
        <v>44302.6378125</v>
      </c>
      <c r="I58" s="1" t="s">
        <v>366</v>
      </c>
      <c r="N58" s="1">
        <v>34.2669982910156</v>
      </c>
      <c r="O58" s="1">
        <v>-80.5913009643554</v>
      </c>
      <c r="P58" s="1" t="s">
        <v>132</v>
      </c>
      <c r="Q58" s="1" t="s">
        <v>133</v>
      </c>
      <c r="S58" s="1">
        <v>29.0</v>
      </c>
      <c r="T58" s="1">
        <v>1.0</v>
      </c>
      <c r="V58" s="1" t="s">
        <v>309</v>
      </c>
      <c r="W58" s="1">
        <v>1.0</v>
      </c>
      <c r="X58" s="1">
        <v>5.0</v>
      </c>
      <c r="AG58" s="1">
        <v>4.0</v>
      </c>
      <c r="AH58" s="1" t="s">
        <v>367</v>
      </c>
      <c r="AI58" s="1">
        <v>1.0</v>
      </c>
      <c r="AJ58" s="1">
        <v>1.0</v>
      </c>
      <c r="AK58" s="1">
        <v>1.0</v>
      </c>
      <c r="AL58" s="1" t="s">
        <v>368</v>
      </c>
      <c r="AM58" s="1">
        <v>2.0</v>
      </c>
      <c r="AN58" s="1" t="s">
        <v>369</v>
      </c>
      <c r="AO58" s="1">
        <v>3.0</v>
      </c>
      <c r="AP58" s="1">
        <v>2.0</v>
      </c>
      <c r="AQ58" s="1">
        <v>2.0</v>
      </c>
      <c r="AR58" s="1">
        <v>1.0</v>
      </c>
      <c r="AS58" s="1">
        <v>4.0</v>
      </c>
      <c r="AT58" s="1">
        <v>2.0</v>
      </c>
    </row>
    <row r="59" ht="14.25" customHeight="1">
      <c r="A59" s="7">
        <v>44302.59627314815</v>
      </c>
      <c r="B59" s="7">
        <v>44302.59644675926</v>
      </c>
      <c r="C59" s="1">
        <v>0.0</v>
      </c>
      <c r="D59" s="1" t="s">
        <v>370</v>
      </c>
      <c r="E59" s="1">
        <v>48.0</v>
      </c>
      <c r="F59" s="1">
        <v>15.0</v>
      </c>
      <c r="G59" s="1">
        <v>0.0</v>
      </c>
      <c r="H59" s="7">
        <v>44302.63811342593</v>
      </c>
      <c r="I59" s="1" t="s">
        <v>371</v>
      </c>
      <c r="P59" s="1" t="s">
        <v>132</v>
      </c>
      <c r="Q59" s="1" t="s">
        <v>133</v>
      </c>
      <c r="S59" s="1">
        <v>20.0</v>
      </c>
      <c r="T59" s="1">
        <v>2.0</v>
      </c>
      <c r="V59" s="1" t="s">
        <v>372</v>
      </c>
      <c r="W59" s="1">
        <v>2.0</v>
      </c>
      <c r="X59" s="1">
        <v>4.0</v>
      </c>
    </row>
    <row r="60" ht="14.25" customHeight="1">
      <c r="A60" s="7">
        <v>44302.63554398148</v>
      </c>
      <c r="B60" s="7">
        <v>44302.6397337963</v>
      </c>
      <c r="C60" s="1">
        <v>0.0</v>
      </c>
      <c r="D60" s="1" t="s">
        <v>373</v>
      </c>
      <c r="E60" s="1">
        <v>100.0</v>
      </c>
      <c r="F60" s="1">
        <v>362.0</v>
      </c>
      <c r="G60" s="1">
        <v>1.0</v>
      </c>
      <c r="H60" s="7">
        <v>44302.6397337963</v>
      </c>
      <c r="I60" s="1" t="s">
        <v>374</v>
      </c>
      <c r="N60" s="1">
        <v>59.3097991943359</v>
      </c>
      <c r="O60" s="1">
        <v>17.9795989990234</v>
      </c>
      <c r="P60" s="1" t="s">
        <v>132</v>
      </c>
      <c r="Q60" s="1" t="s">
        <v>133</v>
      </c>
      <c r="S60" s="1">
        <v>20.0</v>
      </c>
      <c r="T60" s="1">
        <v>1.0</v>
      </c>
      <c r="V60" s="1" t="s">
        <v>375</v>
      </c>
      <c r="W60" s="1">
        <v>2.0</v>
      </c>
      <c r="X60" s="1">
        <v>4.0</v>
      </c>
      <c r="AG60" s="1">
        <v>4.0</v>
      </c>
      <c r="AH60" s="1" t="s">
        <v>376</v>
      </c>
      <c r="AI60" s="1">
        <v>1.0</v>
      </c>
      <c r="AJ60" s="1">
        <v>2.0</v>
      </c>
      <c r="AK60" s="1">
        <v>2.0</v>
      </c>
      <c r="AL60" s="1" t="s">
        <v>377</v>
      </c>
      <c r="AM60" s="1">
        <v>2.0</v>
      </c>
      <c r="AN60" s="1" t="s">
        <v>378</v>
      </c>
      <c r="AO60" s="1">
        <v>3.0</v>
      </c>
      <c r="AP60" s="1">
        <v>2.0</v>
      </c>
      <c r="AQ60" s="1">
        <v>6.0</v>
      </c>
      <c r="AR60" s="1">
        <v>1.0</v>
      </c>
      <c r="AS60" s="1">
        <v>3.0</v>
      </c>
      <c r="AT60" s="1">
        <v>2.0</v>
      </c>
    </row>
    <row r="61" ht="14.25" customHeight="1">
      <c r="A61" s="7">
        <v>44302.638078703705</v>
      </c>
      <c r="B61" s="7">
        <v>44302.64028935185</v>
      </c>
      <c r="C61" s="1">
        <v>0.0</v>
      </c>
      <c r="D61" s="1" t="s">
        <v>379</v>
      </c>
      <c r="E61" s="1">
        <v>100.0</v>
      </c>
      <c r="F61" s="1">
        <v>191.0</v>
      </c>
      <c r="G61" s="1">
        <v>1.0</v>
      </c>
      <c r="H61" s="7">
        <v>44302.64028935185</v>
      </c>
      <c r="I61" s="1" t="s">
        <v>380</v>
      </c>
      <c r="N61" s="1">
        <v>39.21240234375</v>
      </c>
      <c r="O61" s="1">
        <v>-76.8776016235351</v>
      </c>
      <c r="P61" s="1" t="s">
        <v>132</v>
      </c>
      <c r="Q61" s="1" t="s">
        <v>133</v>
      </c>
      <c r="S61" s="1">
        <v>28.0</v>
      </c>
      <c r="T61" s="1">
        <v>1.0</v>
      </c>
      <c r="V61" s="1" t="s">
        <v>294</v>
      </c>
      <c r="W61" s="1">
        <v>2.0</v>
      </c>
      <c r="X61" s="1">
        <v>4.0</v>
      </c>
      <c r="AG61" s="1">
        <v>4.0</v>
      </c>
      <c r="AH61" s="1" t="s">
        <v>218</v>
      </c>
      <c r="AI61" s="1">
        <v>1.0</v>
      </c>
      <c r="AJ61" s="1">
        <v>2.0</v>
      </c>
      <c r="AK61" s="1">
        <v>2.0</v>
      </c>
      <c r="AL61" s="1" t="s">
        <v>198</v>
      </c>
      <c r="AM61" s="1">
        <v>2.0</v>
      </c>
      <c r="AN61" s="1" t="s">
        <v>381</v>
      </c>
      <c r="AO61" s="1">
        <v>3.0</v>
      </c>
      <c r="AP61" s="1">
        <v>2.0</v>
      </c>
      <c r="AQ61" s="1">
        <v>2.0</v>
      </c>
      <c r="AR61" s="1">
        <v>1.0</v>
      </c>
      <c r="AS61" s="1">
        <v>1.0</v>
      </c>
      <c r="AT61" s="1">
        <v>2.0</v>
      </c>
    </row>
    <row r="62" ht="14.25" customHeight="1">
      <c r="A62" s="7">
        <v>44302.5968287037</v>
      </c>
      <c r="B62" s="7">
        <v>44302.59976851852</v>
      </c>
      <c r="C62" s="1">
        <v>0.0</v>
      </c>
      <c r="D62" s="1" t="s">
        <v>382</v>
      </c>
      <c r="E62" s="1">
        <v>78.0</v>
      </c>
      <c r="F62" s="1">
        <v>254.0</v>
      </c>
      <c r="G62" s="1">
        <v>0.0</v>
      </c>
      <c r="H62" s="7">
        <v>44302.641435185185</v>
      </c>
      <c r="I62" s="1" t="s">
        <v>383</v>
      </c>
      <c r="P62" s="1" t="s">
        <v>132</v>
      </c>
      <c r="Q62" s="1" t="s">
        <v>133</v>
      </c>
      <c r="S62" s="1">
        <v>24.0</v>
      </c>
      <c r="T62" s="1">
        <v>2.0</v>
      </c>
      <c r="V62" s="1" t="s">
        <v>384</v>
      </c>
      <c r="W62" s="1">
        <v>2.0</v>
      </c>
      <c r="X62" s="1">
        <v>4.0</v>
      </c>
      <c r="Y62" s="1">
        <v>4.0</v>
      </c>
      <c r="Z62" s="1" t="s">
        <v>218</v>
      </c>
      <c r="AA62" s="1">
        <v>1.0</v>
      </c>
      <c r="AB62" s="1">
        <v>1.0</v>
      </c>
      <c r="AC62" s="1">
        <v>2.0</v>
      </c>
      <c r="AD62" s="1" t="s">
        <v>385</v>
      </c>
      <c r="AE62" s="1">
        <v>2.0</v>
      </c>
      <c r="AF62" s="1" t="s">
        <v>386</v>
      </c>
    </row>
    <row r="63" ht="14.25" customHeight="1">
      <c r="A63" s="7">
        <v>44302.60041666667</v>
      </c>
      <c r="B63" s="7">
        <v>44302.60240740741</v>
      </c>
      <c r="C63" s="1">
        <v>0.0</v>
      </c>
      <c r="D63" s="1" t="s">
        <v>382</v>
      </c>
      <c r="E63" s="1">
        <v>93.0</v>
      </c>
      <c r="F63" s="1">
        <v>171.0</v>
      </c>
      <c r="G63" s="1">
        <v>0.0</v>
      </c>
      <c r="H63" s="7">
        <v>44302.64407407407</v>
      </c>
      <c r="I63" s="1" t="s">
        <v>387</v>
      </c>
      <c r="P63" s="1" t="s">
        <v>132</v>
      </c>
      <c r="Q63" s="1" t="s">
        <v>133</v>
      </c>
      <c r="S63" s="1">
        <v>24.0</v>
      </c>
      <c r="T63" s="1">
        <v>2.0</v>
      </c>
      <c r="V63" s="1" t="s">
        <v>384</v>
      </c>
      <c r="W63" s="1">
        <v>2.0</v>
      </c>
      <c r="X63" s="1">
        <v>4.0</v>
      </c>
      <c r="AG63" s="1">
        <v>4.0</v>
      </c>
      <c r="AH63" s="1" t="s">
        <v>218</v>
      </c>
      <c r="AI63" s="1">
        <v>1.0</v>
      </c>
      <c r="AJ63" s="1">
        <v>1.0</v>
      </c>
      <c r="AK63" s="1">
        <v>2.0</v>
      </c>
      <c r="AL63" s="1" t="s">
        <v>385</v>
      </c>
      <c r="AM63" s="1">
        <v>2.0</v>
      </c>
      <c r="AN63" s="1" t="s">
        <v>386</v>
      </c>
      <c r="AO63" s="1">
        <v>3.0</v>
      </c>
      <c r="AP63" s="1">
        <v>2.0</v>
      </c>
      <c r="AQ63" s="1">
        <v>2.0</v>
      </c>
      <c r="AR63" s="1">
        <v>1.0</v>
      </c>
    </row>
    <row r="64" ht="14.25" customHeight="1">
      <c r="A64" s="7">
        <v>44302.652546296296</v>
      </c>
      <c r="B64" s="7">
        <v>44302.65493055555</v>
      </c>
      <c r="C64" s="1">
        <v>0.0</v>
      </c>
      <c r="D64" s="1" t="s">
        <v>388</v>
      </c>
      <c r="E64" s="1">
        <v>100.0</v>
      </c>
      <c r="F64" s="1">
        <v>206.0</v>
      </c>
      <c r="G64" s="1">
        <v>1.0</v>
      </c>
      <c r="H64" s="7">
        <v>44302.65494212963</v>
      </c>
      <c r="I64" s="1" t="s">
        <v>389</v>
      </c>
      <c r="N64" s="1">
        <v>39.4940032958984</v>
      </c>
      <c r="O64" s="1">
        <v>-80.2220993041992</v>
      </c>
      <c r="P64" s="1" t="s">
        <v>132</v>
      </c>
      <c r="Q64" s="1" t="s">
        <v>133</v>
      </c>
      <c r="S64" s="1">
        <v>21.0</v>
      </c>
      <c r="T64" s="1">
        <v>2.0</v>
      </c>
      <c r="V64" s="1" t="s">
        <v>390</v>
      </c>
      <c r="W64" s="1">
        <v>1.0</v>
      </c>
      <c r="X64" s="1">
        <v>4.0</v>
      </c>
      <c r="AG64" s="1">
        <v>4.0</v>
      </c>
      <c r="AH64" s="1" t="s">
        <v>391</v>
      </c>
      <c r="AI64" s="1">
        <v>1.0</v>
      </c>
      <c r="AJ64" s="1">
        <v>2.0</v>
      </c>
      <c r="AK64" s="1">
        <v>2.0</v>
      </c>
      <c r="AL64" s="1" t="s">
        <v>392</v>
      </c>
      <c r="AM64" s="1">
        <v>2.0</v>
      </c>
      <c r="AN64" s="1" t="s">
        <v>393</v>
      </c>
      <c r="AO64" s="1">
        <v>3.0</v>
      </c>
      <c r="AP64" s="1">
        <v>2.0</v>
      </c>
      <c r="AQ64" s="1">
        <v>2.0</v>
      </c>
      <c r="AR64" s="1">
        <v>1.0</v>
      </c>
      <c r="AS64" s="1">
        <v>3.0</v>
      </c>
      <c r="AT64" s="1">
        <v>2.0</v>
      </c>
    </row>
    <row r="65" ht="14.25" customHeight="1">
      <c r="A65" s="7">
        <v>44302.61849537037</v>
      </c>
      <c r="B65" s="7">
        <v>44302.62056712963</v>
      </c>
      <c r="C65" s="1">
        <v>0.0</v>
      </c>
      <c r="D65" s="1" t="s">
        <v>394</v>
      </c>
      <c r="E65" s="1">
        <v>78.0</v>
      </c>
      <c r="F65" s="1">
        <v>179.0</v>
      </c>
      <c r="G65" s="1">
        <v>0.0</v>
      </c>
      <c r="H65" s="7">
        <v>44302.66228009259</v>
      </c>
      <c r="I65" s="1" t="s">
        <v>395</v>
      </c>
      <c r="P65" s="1" t="s">
        <v>132</v>
      </c>
      <c r="Q65" s="1" t="s">
        <v>133</v>
      </c>
      <c r="S65" s="1">
        <v>15.0</v>
      </c>
      <c r="T65" s="1">
        <v>1.0</v>
      </c>
      <c r="V65" s="1" t="s">
        <v>396</v>
      </c>
      <c r="W65" s="1">
        <v>2.0</v>
      </c>
      <c r="X65" s="1">
        <v>4.0</v>
      </c>
      <c r="Y65" s="1">
        <v>5.0</v>
      </c>
      <c r="Z65" s="1" t="s">
        <v>135</v>
      </c>
      <c r="AA65" s="1">
        <v>3.0</v>
      </c>
      <c r="AB65" s="1">
        <v>2.0</v>
      </c>
      <c r="AC65" s="1">
        <v>2.0</v>
      </c>
      <c r="AD65" s="1" t="s">
        <v>157</v>
      </c>
      <c r="AE65" s="1">
        <v>3.0</v>
      </c>
      <c r="AF65" s="1" t="s">
        <v>397</v>
      </c>
    </row>
    <row r="66" ht="14.25" customHeight="1">
      <c r="A66" s="7">
        <v>44302.65640046296</v>
      </c>
      <c r="B66" s="7">
        <v>44302.663252314815</v>
      </c>
      <c r="C66" s="1">
        <v>0.0</v>
      </c>
      <c r="D66" s="1" t="s">
        <v>398</v>
      </c>
      <c r="E66" s="1">
        <v>100.0</v>
      </c>
      <c r="F66" s="1">
        <v>592.0</v>
      </c>
      <c r="G66" s="1">
        <v>1.0</v>
      </c>
      <c r="H66" s="7">
        <v>44302.663252314815</v>
      </c>
      <c r="I66" s="1" t="s">
        <v>399</v>
      </c>
      <c r="N66" s="1">
        <v>55.7700042724609</v>
      </c>
      <c r="O66" s="1">
        <v>-4.05349731445312</v>
      </c>
      <c r="P66" s="1" t="s">
        <v>132</v>
      </c>
      <c r="Q66" s="1" t="s">
        <v>133</v>
      </c>
      <c r="S66" s="1">
        <v>21.0</v>
      </c>
      <c r="T66" s="1">
        <v>1.0</v>
      </c>
      <c r="V66" s="1" t="s">
        <v>400</v>
      </c>
      <c r="W66" s="1">
        <v>1.0</v>
      </c>
      <c r="X66" s="1">
        <v>4.0</v>
      </c>
      <c r="AG66" s="1">
        <v>4.0</v>
      </c>
      <c r="AH66" s="1" t="s">
        <v>401</v>
      </c>
      <c r="AI66" s="1">
        <v>1.0</v>
      </c>
      <c r="AJ66" s="1">
        <v>2.0</v>
      </c>
      <c r="AK66" s="1">
        <v>2.0</v>
      </c>
      <c r="AL66" s="1" t="s">
        <v>402</v>
      </c>
      <c r="AM66" s="1">
        <v>2.0</v>
      </c>
      <c r="AN66" s="1" t="s">
        <v>403</v>
      </c>
      <c r="AO66" s="1">
        <v>3.0</v>
      </c>
      <c r="AP66" s="1">
        <v>5.0</v>
      </c>
      <c r="AQ66" s="1">
        <v>2.0</v>
      </c>
      <c r="AR66" s="1">
        <v>1.0</v>
      </c>
      <c r="AS66" s="1">
        <v>3.0</v>
      </c>
      <c r="AT66" s="1">
        <v>2.0</v>
      </c>
    </row>
    <row r="67" ht="14.25" customHeight="1">
      <c r="A67" s="7">
        <v>44302.63290509259</v>
      </c>
      <c r="B67" s="7">
        <v>44302.63520833333</v>
      </c>
      <c r="C67" s="1">
        <v>0.0</v>
      </c>
      <c r="D67" s="1" t="s">
        <v>404</v>
      </c>
      <c r="E67" s="1">
        <v>63.0</v>
      </c>
      <c r="F67" s="1">
        <v>198.0</v>
      </c>
      <c r="G67" s="1">
        <v>0.0</v>
      </c>
      <c r="H67" s="7">
        <v>44302.67690972222</v>
      </c>
      <c r="I67" s="1" t="s">
        <v>405</v>
      </c>
      <c r="P67" s="1" t="s">
        <v>132</v>
      </c>
      <c r="Q67" s="1" t="s">
        <v>133</v>
      </c>
      <c r="S67" s="1" t="s">
        <v>406</v>
      </c>
      <c r="T67" s="1">
        <v>2.0</v>
      </c>
      <c r="V67" s="1" t="s">
        <v>353</v>
      </c>
      <c r="W67" s="1">
        <v>2.0</v>
      </c>
      <c r="X67" s="1">
        <v>4.0</v>
      </c>
      <c r="Y67" s="1">
        <v>4.0</v>
      </c>
      <c r="Z67" s="1" t="s">
        <v>135</v>
      </c>
      <c r="AA67" s="1">
        <v>1.0</v>
      </c>
      <c r="AB67" s="1">
        <v>1.0</v>
      </c>
    </row>
    <row r="68" ht="14.25" customHeight="1">
      <c r="A68" s="7">
        <v>44302.64241898148</v>
      </c>
      <c r="B68" s="7">
        <v>44302.64252314815</v>
      </c>
      <c r="C68" s="1">
        <v>0.0</v>
      </c>
      <c r="D68" s="1" t="s">
        <v>407</v>
      </c>
      <c r="E68" s="1">
        <v>48.0</v>
      </c>
      <c r="F68" s="1">
        <v>9.0</v>
      </c>
      <c r="G68" s="1">
        <v>0.0</v>
      </c>
      <c r="H68" s="7">
        <v>44302.68420138889</v>
      </c>
      <c r="I68" s="1" t="s">
        <v>408</v>
      </c>
      <c r="P68" s="1" t="s">
        <v>132</v>
      </c>
      <c r="Q68" s="1" t="s">
        <v>133</v>
      </c>
      <c r="S68" s="1">
        <v>35.0</v>
      </c>
      <c r="T68" s="1">
        <v>2.0</v>
      </c>
      <c r="V68" s="1" t="s">
        <v>146</v>
      </c>
      <c r="W68" s="1">
        <v>1.0</v>
      </c>
      <c r="X68" s="1">
        <v>5.0</v>
      </c>
    </row>
    <row r="69" ht="14.25" customHeight="1">
      <c r="A69" s="7">
        <v>44302.683599537035</v>
      </c>
      <c r="B69" s="7">
        <v>44302.69238425926</v>
      </c>
      <c r="C69" s="1">
        <v>0.0</v>
      </c>
      <c r="D69" s="1" t="s">
        <v>409</v>
      </c>
      <c r="E69" s="1">
        <v>100.0</v>
      </c>
      <c r="F69" s="1">
        <v>758.0</v>
      </c>
      <c r="G69" s="1">
        <v>1.0</v>
      </c>
      <c r="H69" s="7">
        <v>44302.69238425926</v>
      </c>
      <c r="I69" s="1" t="s">
        <v>410</v>
      </c>
      <c r="N69" s="1">
        <v>39.4776000976562</v>
      </c>
      <c r="O69" s="1">
        <v>-6.37980651855468</v>
      </c>
      <c r="P69" s="1" t="s">
        <v>132</v>
      </c>
      <c r="Q69" s="1" t="s">
        <v>133</v>
      </c>
      <c r="S69" s="1">
        <v>31.0</v>
      </c>
      <c r="T69" s="1">
        <v>2.0</v>
      </c>
      <c r="V69" s="1" t="s">
        <v>411</v>
      </c>
      <c r="W69" s="1">
        <v>2.0</v>
      </c>
      <c r="X69" s="1">
        <v>5.0</v>
      </c>
      <c r="AG69" s="1">
        <v>4.0</v>
      </c>
      <c r="AH69" s="1" t="s">
        <v>320</v>
      </c>
      <c r="AI69" s="1">
        <v>1.0</v>
      </c>
      <c r="AJ69" s="1">
        <v>1.0</v>
      </c>
      <c r="AK69" s="1">
        <v>1.0</v>
      </c>
      <c r="AL69" s="1" t="s">
        <v>412</v>
      </c>
      <c r="AM69" s="1">
        <v>1.0</v>
      </c>
      <c r="AN69" s="1" t="s">
        <v>413</v>
      </c>
      <c r="AO69" s="1">
        <v>3.0</v>
      </c>
      <c r="AP69" s="1">
        <v>2.0</v>
      </c>
      <c r="AQ69" s="1">
        <v>2.0</v>
      </c>
      <c r="AR69" s="1">
        <v>1.0</v>
      </c>
      <c r="AS69" s="1">
        <v>2.0</v>
      </c>
      <c r="AT69" s="1">
        <v>2.0</v>
      </c>
    </row>
    <row r="70" ht="14.25" customHeight="1">
      <c r="A70" s="7">
        <v>44302.70060185185</v>
      </c>
      <c r="B70" s="7">
        <v>44302.70210648148</v>
      </c>
      <c r="C70" s="1">
        <v>0.0</v>
      </c>
      <c r="D70" s="1" t="s">
        <v>414</v>
      </c>
      <c r="E70" s="1">
        <v>100.0</v>
      </c>
      <c r="F70" s="1">
        <v>130.0</v>
      </c>
      <c r="G70" s="1">
        <v>1.0</v>
      </c>
      <c r="H70" s="7">
        <v>44302.70210648148</v>
      </c>
      <c r="I70" s="1" t="s">
        <v>415</v>
      </c>
      <c r="N70" s="1">
        <v>52.3907012939453</v>
      </c>
      <c r="O70" s="1">
        <v>-1.29110717773437</v>
      </c>
      <c r="P70" s="1" t="s">
        <v>132</v>
      </c>
      <c r="Q70" s="1" t="s">
        <v>133</v>
      </c>
      <c r="S70" s="1">
        <v>24.0</v>
      </c>
      <c r="T70" s="1">
        <v>2.0</v>
      </c>
      <c r="V70" s="1" t="s">
        <v>416</v>
      </c>
      <c r="W70" s="1">
        <v>1.0</v>
      </c>
      <c r="X70" s="1">
        <v>4.0</v>
      </c>
      <c r="Y70" s="1">
        <v>4.0</v>
      </c>
      <c r="Z70" s="1" t="s">
        <v>210</v>
      </c>
      <c r="AA70" s="1">
        <v>1.0</v>
      </c>
      <c r="AB70" s="1">
        <v>2.0</v>
      </c>
      <c r="AC70" s="1">
        <v>2.0</v>
      </c>
      <c r="AD70" s="1" t="s">
        <v>157</v>
      </c>
      <c r="AE70" s="1">
        <v>2.0</v>
      </c>
      <c r="AF70" s="1" t="s">
        <v>417</v>
      </c>
      <c r="AO70" s="1">
        <v>3.0</v>
      </c>
      <c r="AP70" s="1">
        <v>6.0</v>
      </c>
      <c r="AQ70" s="1">
        <v>6.0</v>
      </c>
      <c r="AR70" s="1">
        <v>1.0</v>
      </c>
      <c r="AS70" s="1">
        <v>3.0</v>
      </c>
      <c r="AT70" s="1">
        <v>1.0</v>
      </c>
    </row>
    <row r="71" ht="14.25" customHeight="1">
      <c r="A71" s="7">
        <v>44302.662835648145</v>
      </c>
      <c r="B71" s="7">
        <v>44302.66302083333</v>
      </c>
      <c r="C71" s="1">
        <v>0.0</v>
      </c>
      <c r="D71" s="1" t="s">
        <v>418</v>
      </c>
      <c r="E71" s="1">
        <v>48.0</v>
      </c>
      <c r="F71" s="1">
        <v>15.0</v>
      </c>
      <c r="G71" s="1">
        <v>0.0</v>
      </c>
      <c r="H71" s="7">
        <v>44302.7046875</v>
      </c>
      <c r="I71" s="1" t="s">
        <v>419</v>
      </c>
      <c r="P71" s="1" t="s">
        <v>132</v>
      </c>
      <c r="Q71" s="1" t="s">
        <v>133</v>
      </c>
      <c r="S71" s="1">
        <v>20.0</v>
      </c>
      <c r="T71" s="1">
        <v>4.0</v>
      </c>
      <c r="V71" s="1" t="s">
        <v>420</v>
      </c>
      <c r="W71" s="1">
        <v>1.0</v>
      </c>
      <c r="X71" s="1">
        <v>4.0</v>
      </c>
    </row>
    <row r="72" ht="14.25" customHeight="1">
      <c r="A72" s="7">
        <v>44302.6655787037</v>
      </c>
      <c r="B72" s="7">
        <v>44302.66642361111</v>
      </c>
      <c r="C72" s="1">
        <v>0.0</v>
      </c>
      <c r="D72" s="1" t="s">
        <v>421</v>
      </c>
      <c r="E72" s="1">
        <v>63.0</v>
      </c>
      <c r="F72" s="1">
        <v>73.0</v>
      </c>
      <c r="G72" s="1">
        <v>0.0</v>
      </c>
      <c r="H72" s="7">
        <v>44302.70811342593</v>
      </c>
      <c r="I72" s="1" t="s">
        <v>422</v>
      </c>
      <c r="P72" s="1" t="s">
        <v>132</v>
      </c>
      <c r="Q72" s="1" t="s">
        <v>133</v>
      </c>
      <c r="S72" s="1">
        <v>26.0</v>
      </c>
      <c r="T72" s="1">
        <v>2.0</v>
      </c>
      <c r="V72" s="1" t="s">
        <v>146</v>
      </c>
      <c r="W72" s="1">
        <v>1.0</v>
      </c>
      <c r="X72" s="1">
        <v>5.0</v>
      </c>
      <c r="Y72" s="1">
        <v>4.0</v>
      </c>
      <c r="Z72" s="1" t="s">
        <v>135</v>
      </c>
      <c r="AA72" s="1">
        <v>2.0</v>
      </c>
      <c r="AB72" s="1">
        <v>2.0</v>
      </c>
    </row>
    <row r="73" ht="14.25" customHeight="1">
      <c r="A73" s="7">
        <v>44302.680127314816</v>
      </c>
      <c r="B73" s="7">
        <v>44302.680347222224</v>
      </c>
      <c r="C73" s="1">
        <v>0.0</v>
      </c>
      <c r="D73" s="1" t="s">
        <v>423</v>
      </c>
      <c r="E73" s="1">
        <v>48.0</v>
      </c>
      <c r="F73" s="1">
        <v>19.0</v>
      </c>
      <c r="G73" s="1">
        <v>0.0</v>
      </c>
      <c r="H73" s="7">
        <v>44302.72204861111</v>
      </c>
      <c r="I73" s="1" t="s">
        <v>424</v>
      </c>
      <c r="P73" s="1" t="s">
        <v>132</v>
      </c>
      <c r="Q73" s="1" t="s">
        <v>133</v>
      </c>
      <c r="S73" s="1">
        <v>26.0</v>
      </c>
      <c r="T73" s="1">
        <v>1.0</v>
      </c>
      <c r="V73" s="1" t="s">
        <v>202</v>
      </c>
      <c r="W73" s="1">
        <v>1.0</v>
      </c>
      <c r="X73" s="1">
        <v>5.0</v>
      </c>
    </row>
    <row r="74" ht="14.25" customHeight="1">
      <c r="A74" s="7">
        <v>44302.679756944446</v>
      </c>
      <c r="B74" s="7">
        <v>44302.68096064815</v>
      </c>
      <c r="C74" s="1">
        <v>0.0</v>
      </c>
      <c r="D74" s="1" t="s">
        <v>425</v>
      </c>
      <c r="E74" s="1">
        <v>63.0</v>
      </c>
      <c r="F74" s="1">
        <v>104.0</v>
      </c>
      <c r="G74" s="1">
        <v>0.0</v>
      </c>
      <c r="H74" s="7">
        <v>44302.72262731481</v>
      </c>
      <c r="I74" s="1" t="s">
        <v>426</v>
      </c>
      <c r="P74" s="1" t="s">
        <v>132</v>
      </c>
      <c r="Q74" s="1" t="s">
        <v>133</v>
      </c>
      <c r="S74" s="1">
        <v>20.0</v>
      </c>
      <c r="T74" s="1">
        <v>1.0</v>
      </c>
      <c r="V74" s="1" t="s">
        <v>427</v>
      </c>
      <c r="W74" s="1">
        <v>2.0</v>
      </c>
      <c r="X74" s="1">
        <v>4.0</v>
      </c>
      <c r="AG74" s="1">
        <v>4.0</v>
      </c>
      <c r="AH74" s="1" t="s">
        <v>428</v>
      </c>
      <c r="AI74" s="1">
        <v>2.0</v>
      </c>
      <c r="AJ74" s="1">
        <v>2.0</v>
      </c>
    </row>
    <row r="75" ht="14.25" customHeight="1">
      <c r="A75" s="7">
        <v>44302.73627314815</v>
      </c>
      <c r="B75" s="7">
        <v>44302.740636574075</v>
      </c>
      <c r="C75" s="1">
        <v>0.0</v>
      </c>
      <c r="D75" s="1" t="s">
        <v>429</v>
      </c>
      <c r="E75" s="1">
        <v>100.0</v>
      </c>
      <c r="F75" s="1">
        <v>377.0</v>
      </c>
      <c r="G75" s="1">
        <v>1.0</v>
      </c>
      <c r="H75" s="7">
        <v>44302.740636574075</v>
      </c>
      <c r="I75" s="1" t="s">
        <v>430</v>
      </c>
      <c r="N75" s="1">
        <v>25.0503997802734</v>
      </c>
      <c r="O75" s="1">
        <v>121.532409667968</v>
      </c>
      <c r="P75" s="1" t="s">
        <v>132</v>
      </c>
      <c r="Q75" s="1" t="s">
        <v>133</v>
      </c>
      <c r="R75" s="1">
        <v>0.9</v>
      </c>
      <c r="S75" s="1">
        <v>27.0</v>
      </c>
      <c r="T75" s="1">
        <v>2.0</v>
      </c>
      <c r="V75" s="1" t="s">
        <v>256</v>
      </c>
      <c r="W75" s="1">
        <v>2.0</v>
      </c>
      <c r="X75" s="1">
        <v>5.0</v>
      </c>
      <c r="AG75" s="1">
        <v>4.0</v>
      </c>
      <c r="AH75" s="1" t="s">
        <v>218</v>
      </c>
      <c r="AI75" s="1">
        <v>2.0</v>
      </c>
      <c r="AJ75" s="1">
        <v>2.0</v>
      </c>
      <c r="AK75" s="1">
        <v>1.0</v>
      </c>
      <c r="AL75" s="1" t="s">
        <v>431</v>
      </c>
      <c r="AM75" s="1">
        <v>2.0</v>
      </c>
      <c r="AN75" s="1" t="s">
        <v>432</v>
      </c>
      <c r="AO75" s="1">
        <v>3.0</v>
      </c>
      <c r="AP75" s="1">
        <v>2.0</v>
      </c>
      <c r="AQ75" s="1">
        <v>2.0</v>
      </c>
      <c r="AR75" s="1">
        <v>1.0</v>
      </c>
      <c r="AS75" s="1">
        <v>1.0</v>
      </c>
      <c r="AT75" s="1">
        <v>2.0</v>
      </c>
    </row>
    <row r="76" ht="14.25" customHeight="1">
      <c r="A76" s="7">
        <v>44302.74475694444</v>
      </c>
      <c r="B76" s="7">
        <v>44302.7478125</v>
      </c>
      <c r="C76" s="1">
        <v>0.0</v>
      </c>
      <c r="D76" s="1" t="s">
        <v>433</v>
      </c>
      <c r="E76" s="1">
        <v>100.0</v>
      </c>
      <c r="F76" s="1">
        <v>263.0</v>
      </c>
      <c r="G76" s="1">
        <v>1.0</v>
      </c>
      <c r="H76" s="7">
        <v>44302.7478125</v>
      </c>
      <c r="I76" s="1" t="s">
        <v>434</v>
      </c>
      <c r="N76" s="1">
        <v>41.6325073242187</v>
      </c>
      <c r="O76" s="1">
        <v>-81.4033966064453</v>
      </c>
      <c r="P76" s="1" t="s">
        <v>132</v>
      </c>
      <c r="Q76" s="1" t="s">
        <v>133</v>
      </c>
      <c r="R76" s="1">
        <v>0.9</v>
      </c>
      <c r="S76" s="1">
        <v>21.0</v>
      </c>
      <c r="T76" s="1">
        <v>1.0</v>
      </c>
      <c r="V76" s="1" t="s">
        <v>294</v>
      </c>
      <c r="W76" s="1">
        <v>1.0</v>
      </c>
      <c r="X76" s="1">
        <v>5.0</v>
      </c>
      <c r="AG76" s="1">
        <v>5.0</v>
      </c>
      <c r="AH76" s="1" t="s">
        <v>222</v>
      </c>
      <c r="AI76" s="1">
        <v>2.0</v>
      </c>
      <c r="AJ76" s="1">
        <v>2.0</v>
      </c>
      <c r="AK76" s="1">
        <v>2.0</v>
      </c>
      <c r="AL76" s="1" t="s">
        <v>223</v>
      </c>
      <c r="AM76" s="1">
        <v>2.0</v>
      </c>
      <c r="AN76" s="1" t="s">
        <v>435</v>
      </c>
      <c r="AO76" s="1">
        <v>3.0</v>
      </c>
      <c r="AP76" s="1">
        <v>2.0</v>
      </c>
      <c r="AQ76" s="1">
        <v>2.0</v>
      </c>
      <c r="AR76" s="1">
        <v>1.0</v>
      </c>
      <c r="AS76" s="1">
        <v>1.0</v>
      </c>
      <c r="AT76" s="1">
        <v>2.0</v>
      </c>
    </row>
    <row r="77" ht="14.25" customHeight="1">
      <c r="A77" s="7">
        <v>44302.74353009259</v>
      </c>
      <c r="B77" s="7">
        <v>44302.75206018519</v>
      </c>
      <c r="C77" s="1">
        <v>0.0</v>
      </c>
      <c r="D77" s="1" t="s">
        <v>436</v>
      </c>
      <c r="E77" s="1">
        <v>100.0</v>
      </c>
      <c r="F77" s="1">
        <v>736.0</v>
      </c>
      <c r="G77" s="1">
        <v>1.0</v>
      </c>
      <c r="H77" s="7">
        <v>44302.75206018519</v>
      </c>
      <c r="I77" s="1" t="s">
        <v>437</v>
      </c>
      <c r="N77" s="1">
        <v>40.8470001220703</v>
      </c>
      <c r="O77" s="1">
        <v>-73.8616027832031</v>
      </c>
      <c r="P77" s="1" t="s">
        <v>132</v>
      </c>
      <c r="Q77" s="1" t="s">
        <v>133</v>
      </c>
      <c r="R77" s="1">
        <v>0.9</v>
      </c>
      <c r="S77" s="1">
        <v>15.0</v>
      </c>
      <c r="T77" s="1">
        <v>5.0</v>
      </c>
      <c r="U77" s="1" t="s">
        <v>438</v>
      </c>
      <c r="V77" s="1" t="s">
        <v>439</v>
      </c>
      <c r="W77" s="1">
        <v>2.0</v>
      </c>
      <c r="X77" s="1">
        <v>4.0</v>
      </c>
      <c r="Y77" s="1">
        <v>5.0</v>
      </c>
      <c r="Z77" s="1" t="s">
        <v>210</v>
      </c>
      <c r="AA77" s="1">
        <v>2.0</v>
      </c>
      <c r="AB77" s="1">
        <v>2.0</v>
      </c>
      <c r="AC77" s="1">
        <v>2.0</v>
      </c>
      <c r="AD77" s="1" t="s">
        <v>440</v>
      </c>
      <c r="AE77" s="1">
        <v>3.0</v>
      </c>
      <c r="AF77" s="1" t="s">
        <v>441</v>
      </c>
      <c r="AO77" s="1">
        <v>6.0</v>
      </c>
      <c r="AP77" s="1">
        <v>6.0</v>
      </c>
      <c r="AQ77" s="1">
        <v>6.0</v>
      </c>
      <c r="AR77" s="1">
        <v>6.0</v>
      </c>
      <c r="AS77" s="1">
        <v>5.0</v>
      </c>
      <c r="AT77" s="1">
        <v>1.0</v>
      </c>
    </row>
    <row r="78" ht="14.25" customHeight="1">
      <c r="A78" s="7">
        <v>44302.71743055555</v>
      </c>
      <c r="B78" s="7">
        <v>44302.718298611115</v>
      </c>
      <c r="C78" s="1">
        <v>0.0</v>
      </c>
      <c r="D78" s="1" t="s">
        <v>442</v>
      </c>
      <c r="E78" s="1">
        <v>48.0</v>
      </c>
      <c r="F78" s="1">
        <v>74.0</v>
      </c>
      <c r="G78" s="1">
        <v>0.0</v>
      </c>
      <c r="H78" s="7">
        <v>44302.76001157407</v>
      </c>
      <c r="I78" s="1" t="s">
        <v>443</v>
      </c>
      <c r="P78" s="1" t="s">
        <v>132</v>
      </c>
      <c r="Q78" s="1" t="s">
        <v>133</v>
      </c>
      <c r="S78" s="1">
        <v>39.0</v>
      </c>
      <c r="T78" s="1">
        <v>1.0</v>
      </c>
      <c r="V78" s="1" t="s">
        <v>280</v>
      </c>
      <c r="W78" s="1">
        <v>1.0</v>
      </c>
      <c r="X78" s="1">
        <v>5.0</v>
      </c>
    </row>
    <row r="79" ht="14.25" customHeight="1">
      <c r="A79" s="7">
        <v>44302.721967592595</v>
      </c>
      <c r="B79" s="7">
        <v>44302.722083333334</v>
      </c>
      <c r="C79" s="1">
        <v>0.0</v>
      </c>
      <c r="D79" s="1" t="s">
        <v>444</v>
      </c>
      <c r="E79" s="1">
        <v>48.0</v>
      </c>
      <c r="F79" s="1">
        <v>10.0</v>
      </c>
      <c r="G79" s="1">
        <v>0.0</v>
      </c>
      <c r="H79" s="7">
        <v>44302.763773148145</v>
      </c>
      <c r="I79" s="1" t="s">
        <v>445</v>
      </c>
      <c r="P79" s="1" t="s">
        <v>132</v>
      </c>
      <c r="Q79" s="1" t="s">
        <v>133</v>
      </c>
      <c r="S79" s="1">
        <v>29.0</v>
      </c>
      <c r="T79" s="1">
        <v>2.0</v>
      </c>
      <c r="V79" s="1" t="s">
        <v>372</v>
      </c>
      <c r="W79" s="1">
        <v>2.0</v>
      </c>
      <c r="X79" s="1">
        <v>5.0</v>
      </c>
    </row>
    <row r="80" ht="14.25" customHeight="1">
      <c r="A80" s="7">
        <v>44302.723495370374</v>
      </c>
      <c r="B80" s="7">
        <v>44302.72388888889</v>
      </c>
      <c r="C80" s="1">
        <v>0.0</v>
      </c>
      <c r="D80" s="1" t="s">
        <v>446</v>
      </c>
      <c r="E80" s="1">
        <v>48.0</v>
      </c>
      <c r="F80" s="1">
        <v>33.0</v>
      </c>
      <c r="G80" s="1">
        <v>0.0</v>
      </c>
      <c r="H80" s="7">
        <v>44302.76556712963</v>
      </c>
      <c r="I80" s="1" t="s">
        <v>447</v>
      </c>
      <c r="P80" s="1" t="s">
        <v>132</v>
      </c>
      <c r="Q80" s="1" t="s">
        <v>133</v>
      </c>
      <c r="S80" s="1">
        <v>18.0</v>
      </c>
      <c r="T80" s="1">
        <v>3.0</v>
      </c>
      <c r="V80" s="1" t="s">
        <v>448</v>
      </c>
      <c r="W80" s="1">
        <v>1.0</v>
      </c>
      <c r="X80" s="1">
        <v>4.0</v>
      </c>
    </row>
    <row r="81" ht="14.25" customHeight="1">
      <c r="A81" s="7">
        <v>44302.77028935185</v>
      </c>
      <c r="B81" s="7">
        <v>44302.771782407406</v>
      </c>
      <c r="C81" s="1">
        <v>0.0</v>
      </c>
      <c r="D81" s="1" t="s">
        <v>449</v>
      </c>
      <c r="E81" s="1">
        <v>100.0</v>
      </c>
      <c r="F81" s="1">
        <v>129.0</v>
      </c>
      <c r="G81" s="1">
        <v>1.0</v>
      </c>
      <c r="H81" s="7">
        <v>44302.771782407406</v>
      </c>
      <c r="I81" s="1" t="s">
        <v>450</v>
      </c>
      <c r="N81" s="1">
        <v>32.6909942626953</v>
      </c>
      <c r="O81" s="1">
        <v>-97.1918029785156</v>
      </c>
      <c r="P81" s="1" t="s">
        <v>132</v>
      </c>
      <c r="Q81" s="1" t="s">
        <v>133</v>
      </c>
      <c r="R81" s="1">
        <v>1.0</v>
      </c>
      <c r="S81" s="1">
        <v>24.0</v>
      </c>
      <c r="T81" s="1">
        <v>3.0</v>
      </c>
      <c r="V81" s="1" t="s">
        <v>294</v>
      </c>
      <c r="W81" s="1">
        <v>1.0</v>
      </c>
      <c r="X81" s="1">
        <v>5.0</v>
      </c>
      <c r="AG81" s="1">
        <v>5.0</v>
      </c>
      <c r="AH81" s="1" t="s">
        <v>451</v>
      </c>
      <c r="AI81" s="1">
        <v>1.0</v>
      </c>
      <c r="AJ81" s="1">
        <v>2.0</v>
      </c>
      <c r="AK81" s="1">
        <v>2.0</v>
      </c>
      <c r="AL81" s="1" t="s">
        <v>194</v>
      </c>
      <c r="AM81" s="1">
        <v>3.0</v>
      </c>
      <c r="AN81" s="1" t="s">
        <v>452</v>
      </c>
      <c r="AO81" s="1">
        <v>5.0</v>
      </c>
      <c r="AP81" s="1">
        <v>2.0</v>
      </c>
      <c r="AQ81" s="1">
        <v>2.0</v>
      </c>
      <c r="AR81" s="1">
        <v>1.0</v>
      </c>
      <c r="AS81" s="1">
        <v>2.0</v>
      </c>
      <c r="AT81" s="1">
        <v>2.0</v>
      </c>
    </row>
    <row r="82" ht="14.25" customHeight="1">
      <c r="A82" s="7">
        <v>44302.77378472222</v>
      </c>
      <c r="B82" s="7">
        <v>44302.77700231481</v>
      </c>
      <c r="C82" s="1">
        <v>0.0</v>
      </c>
      <c r="D82" s="1" t="s">
        <v>453</v>
      </c>
      <c r="E82" s="1">
        <v>100.0</v>
      </c>
      <c r="F82" s="1">
        <v>278.0</v>
      </c>
      <c r="G82" s="1">
        <v>1.0</v>
      </c>
      <c r="H82" s="7">
        <v>44302.77700231481</v>
      </c>
      <c r="I82" s="1" t="s">
        <v>454</v>
      </c>
      <c r="N82" s="1">
        <v>53.3553009033203</v>
      </c>
      <c r="O82" s="1">
        <v>-1.56329345703125</v>
      </c>
      <c r="P82" s="1" t="s">
        <v>132</v>
      </c>
      <c r="Q82" s="1" t="s">
        <v>133</v>
      </c>
      <c r="R82" s="1">
        <v>0.9</v>
      </c>
      <c r="S82" s="1">
        <v>21.0</v>
      </c>
      <c r="T82" s="1">
        <v>2.0</v>
      </c>
      <c r="V82" s="1" t="s">
        <v>416</v>
      </c>
      <c r="W82" s="1">
        <v>1.0</v>
      </c>
      <c r="X82" s="1">
        <v>4.0</v>
      </c>
      <c r="AG82" s="1">
        <v>4.0</v>
      </c>
      <c r="AH82" s="1" t="s">
        <v>455</v>
      </c>
      <c r="AI82" s="1">
        <v>1.0</v>
      </c>
      <c r="AJ82" s="1">
        <v>1.0</v>
      </c>
      <c r="AK82" s="1">
        <v>2.0</v>
      </c>
      <c r="AL82" s="1" t="s">
        <v>456</v>
      </c>
      <c r="AM82" s="1">
        <v>2.0</v>
      </c>
      <c r="AN82" s="1" t="s">
        <v>457</v>
      </c>
      <c r="AO82" s="1">
        <v>3.0</v>
      </c>
      <c r="AP82" s="1">
        <v>2.0</v>
      </c>
      <c r="AQ82" s="1">
        <v>2.0</v>
      </c>
      <c r="AR82" s="1">
        <v>1.0</v>
      </c>
      <c r="AS82" s="1">
        <v>4.0</v>
      </c>
      <c r="AT82" s="1">
        <v>2.0</v>
      </c>
    </row>
    <row r="83" ht="14.25" customHeight="1">
      <c r="A83" s="7">
        <v>44302.77951388889</v>
      </c>
      <c r="B83" s="7">
        <v>44302.782430555555</v>
      </c>
      <c r="C83" s="1">
        <v>0.0</v>
      </c>
      <c r="D83" s="1" t="s">
        <v>458</v>
      </c>
      <c r="E83" s="1">
        <v>100.0</v>
      </c>
      <c r="F83" s="1">
        <v>252.0</v>
      </c>
      <c r="G83" s="1">
        <v>1.0</v>
      </c>
      <c r="H83" s="7">
        <v>44302.782430555555</v>
      </c>
      <c r="I83" s="1" t="s">
        <v>459</v>
      </c>
      <c r="N83" s="1">
        <v>39.7317962646484</v>
      </c>
      <c r="O83" s="1">
        <v>-104.966903686523</v>
      </c>
      <c r="P83" s="1" t="s">
        <v>132</v>
      </c>
      <c r="Q83" s="1" t="s">
        <v>133</v>
      </c>
      <c r="R83" s="1">
        <v>0.9</v>
      </c>
      <c r="S83" s="1">
        <v>26.0</v>
      </c>
      <c r="T83" s="1">
        <v>2.0</v>
      </c>
      <c r="V83" s="1" t="s">
        <v>317</v>
      </c>
      <c r="W83" s="1">
        <v>1.0</v>
      </c>
      <c r="X83" s="1">
        <v>4.0</v>
      </c>
      <c r="Y83" s="1">
        <v>4.0</v>
      </c>
      <c r="Z83" s="1" t="s">
        <v>135</v>
      </c>
      <c r="AA83" s="1">
        <v>1.0</v>
      </c>
      <c r="AB83" s="1">
        <v>2.0</v>
      </c>
      <c r="AC83" s="1">
        <v>2.0</v>
      </c>
      <c r="AD83" s="1" t="s">
        <v>136</v>
      </c>
      <c r="AE83" s="1">
        <v>1.0</v>
      </c>
      <c r="AF83" s="1" t="s">
        <v>460</v>
      </c>
      <c r="AO83" s="1">
        <v>3.0</v>
      </c>
      <c r="AP83" s="1">
        <v>2.0</v>
      </c>
      <c r="AQ83" s="1">
        <v>1.0</v>
      </c>
      <c r="AR83" s="1">
        <v>1.0</v>
      </c>
      <c r="AS83" s="1">
        <v>4.0</v>
      </c>
      <c r="AT83" s="1">
        <v>1.0</v>
      </c>
    </row>
    <row r="84" ht="14.25" customHeight="1">
      <c r="A84" s="7">
        <v>44302.78224537037</v>
      </c>
      <c r="B84" s="7">
        <v>44302.78488425926</v>
      </c>
      <c r="C84" s="1">
        <v>0.0</v>
      </c>
      <c r="D84" s="1" t="s">
        <v>461</v>
      </c>
      <c r="E84" s="1">
        <v>100.0</v>
      </c>
      <c r="F84" s="1">
        <v>228.0</v>
      </c>
      <c r="G84" s="1">
        <v>1.0</v>
      </c>
      <c r="H84" s="7">
        <v>44302.78488425926</v>
      </c>
      <c r="I84" s="1" t="s">
        <v>462</v>
      </c>
      <c r="N84" s="1">
        <v>38.8596954345703</v>
      </c>
      <c r="O84" s="1">
        <v>-77.197998046875</v>
      </c>
      <c r="P84" s="1" t="s">
        <v>132</v>
      </c>
      <c r="Q84" s="1" t="s">
        <v>133</v>
      </c>
      <c r="R84" s="1">
        <v>0.9</v>
      </c>
      <c r="S84" s="1">
        <v>25.0</v>
      </c>
      <c r="T84" s="1">
        <v>1.0</v>
      </c>
      <c r="V84" s="1" t="s">
        <v>294</v>
      </c>
      <c r="W84" s="1">
        <v>1.0</v>
      </c>
      <c r="X84" s="1">
        <v>4.0</v>
      </c>
      <c r="AG84" s="1">
        <v>5.0</v>
      </c>
      <c r="AH84" s="1" t="s">
        <v>463</v>
      </c>
      <c r="AI84" s="1">
        <v>1.0</v>
      </c>
      <c r="AJ84" s="1">
        <v>2.0</v>
      </c>
      <c r="AK84" s="1">
        <v>3.0</v>
      </c>
      <c r="AL84" s="1" t="s">
        <v>261</v>
      </c>
      <c r="AM84" s="1">
        <v>3.0</v>
      </c>
      <c r="AN84" s="1" t="s">
        <v>397</v>
      </c>
      <c r="AO84" s="1">
        <v>3.0</v>
      </c>
      <c r="AP84" s="1">
        <v>2.0</v>
      </c>
      <c r="AQ84" s="1">
        <v>2.0</v>
      </c>
      <c r="AR84" s="1">
        <v>1.0</v>
      </c>
      <c r="AS84" s="1">
        <v>2.0</v>
      </c>
      <c r="AT84" s="1">
        <v>2.0</v>
      </c>
    </row>
    <row r="85" ht="14.25" customHeight="1">
      <c r="A85" s="7">
        <v>44302.785150462965</v>
      </c>
      <c r="B85" s="7">
        <v>44302.78778935185</v>
      </c>
      <c r="C85" s="1">
        <v>0.0</v>
      </c>
      <c r="D85" s="1" t="s">
        <v>464</v>
      </c>
      <c r="E85" s="1">
        <v>100.0</v>
      </c>
      <c r="F85" s="1">
        <v>227.0</v>
      </c>
      <c r="G85" s="1">
        <v>1.0</v>
      </c>
      <c r="H85" s="7">
        <v>44302.78778935185</v>
      </c>
      <c r="I85" s="1" t="s">
        <v>465</v>
      </c>
      <c r="N85" s="1">
        <v>33.4792938232421</v>
      </c>
      <c r="O85" s="1">
        <v>-112.312103271484</v>
      </c>
      <c r="P85" s="1" t="s">
        <v>132</v>
      </c>
      <c r="Q85" s="1" t="s">
        <v>133</v>
      </c>
      <c r="R85" s="1">
        <v>0.9</v>
      </c>
      <c r="S85" s="1">
        <v>14.0</v>
      </c>
      <c r="T85" s="1">
        <v>1.0</v>
      </c>
      <c r="V85" s="1" t="s">
        <v>146</v>
      </c>
      <c r="W85" s="1">
        <v>1.0</v>
      </c>
      <c r="X85" s="1">
        <v>4.0</v>
      </c>
      <c r="AG85" s="1">
        <v>4.0</v>
      </c>
      <c r="AH85" s="1" t="s">
        <v>466</v>
      </c>
      <c r="AI85" s="1">
        <v>3.0</v>
      </c>
      <c r="AJ85" s="1">
        <v>2.0</v>
      </c>
      <c r="AK85" s="1">
        <v>1.0</v>
      </c>
      <c r="AL85" s="8">
        <v>44300.0</v>
      </c>
      <c r="AM85" s="1">
        <v>2.0</v>
      </c>
      <c r="AN85" s="1" t="s">
        <v>467</v>
      </c>
      <c r="AO85" s="1">
        <v>1.0</v>
      </c>
      <c r="AP85" s="1">
        <v>5.0</v>
      </c>
      <c r="AQ85" s="1">
        <v>6.0</v>
      </c>
      <c r="AR85" s="1">
        <v>1.0</v>
      </c>
      <c r="AS85" s="1">
        <v>3.0</v>
      </c>
      <c r="AT85" s="1">
        <v>2.0</v>
      </c>
    </row>
    <row r="86" ht="14.25" customHeight="1">
      <c r="A86" s="7">
        <v>44302.811631944445</v>
      </c>
      <c r="B86" s="7">
        <v>44302.81429398148</v>
      </c>
      <c r="C86" s="1">
        <v>0.0</v>
      </c>
      <c r="D86" s="1" t="s">
        <v>468</v>
      </c>
      <c r="E86" s="1">
        <v>100.0</v>
      </c>
      <c r="F86" s="1">
        <v>230.0</v>
      </c>
      <c r="G86" s="1">
        <v>1.0</v>
      </c>
      <c r="H86" s="7">
        <v>44302.81429398148</v>
      </c>
      <c r="I86" s="1" t="s">
        <v>469</v>
      </c>
      <c r="N86" s="1">
        <v>-33.8562927246093</v>
      </c>
      <c r="O86" s="1">
        <v>151.212188720703</v>
      </c>
      <c r="P86" s="1" t="s">
        <v>132</v>
      </c>
      <c r="Q86" s="1" t="s">
        <v>133</v>
      </c>
      <c r="R86" s="1">
        <v>0.9</v>
      </c>
      <c r="S86" s="1">
        <v>18.0</v>
      </c>
      <c r="T86" s="1">
        <v>2.0</v>
      </c>
      <c r="V86" s="1" t="s">
        <v>470</v>
      </c>
      <c r="W86" s="1">
        <v>1.0</v>
      </c>
      <c r="X86" s="1">
        <v>5.0</v>
      </c>
      <c r="AG86" s="1">
        <v>4.0</v>
      </c>
      <c r="AH86" s="1" t="s">
        <v>320</v>
      </c>
      <c r="AI86" s="1">
        <v>1.0</v>
      </c>
      <c r="AJ86" s="1">
        <v>2.0</v>
      </c>
      <c r="AK86" s="1">
        <v>3.0</v>
      </c>
      <c r="AL86" s="1" t="s">
        <v>194</v>
      </c>
      <c r="AM86" s="1">
        <v>3.0</v>
      </c>
      <c r="AN86" s="1" t="s">
        <v>471</v>
      </c>
      <c r="AO86" s="1">
        <v>3.0</v>
      </c>
      <c r="AP86" s="1">
        <v>2.0</v>
      </c>
      <c r="AQ86" s="1">
        <v>2.0</v>
      </c>
      <c r="AR86" s="1">
        <v>1.0</v>
      </c>
      <c r="AS86" s="1">
        <v>3.0</v>
      </c>
      <c r="AT86" s="1">
        <v>2.0</v>
      </c>
    </row>
    <row r="87" ht="14.25" customHeight="1">
      <c r="A87" s="7">
        <v>44302.81412037037</v>
      </c>
      <c r="B87" s="7">
        <v>44302.81606481481</v>
      </c>
      <c r="C87" s="1">
        <v>0.0</v>
      </c>
      <c r="D87" s="1" t="s">
        <v>472</v>
      </c>
      <c r="E87" s="1">
        <v>100.0</v>
      </c>
      <c r="F87" s="1">
        <v>167.0</v>
      </c>
      <c r="G87" s="1">
        <v>1.0</v>
      </c>
      <c r="H87" s="7">
        <v>44302.81606481481</v>
      </c>
      <c r="I87" s="1" t="s">
        <v>473</v>
      </c>
      <c r="N87" s="1">
        <v>43.075698852539</v>
      </c>
      <c r="O87" s="1">
        <v>-89.2030029296875</v>
      </c>
      <c r="P87" s="1" t="s">
        <v>132</v>
      </c>
      <c r="Q87" s="1" t="s">
        <v>133</v>
      </c>
      <c r="R87" s="1">
        <v>0.9</v>
      </c>
      <c r="S87" s="1">
        <v>22.0</v>
      </c>
      <c r="T87" s="1">
        <v>2.0</v>
      </c>
      <c r="V87" s="1" t="s">
        <v>146</v>
      </c>
      <c r="W87" s="1">
        <v>1.0</v>
      </c>
      <c r="X87" s="1">
        <v>5.0</v>
      </c>
      <c r="Y87" s="1">
        <v>4.0</v>
      </c>
      <c r="Z87" s="1" t="s">
        <v>135</v>
      </c>
      <c r="AA87" s="1">
        <v>1.0</v>
      </c>
      <c r="AB87" s="1">
        <v>2.0</v>
      </c>
      <c r="AC87" s="1">
        <v>3.0</v>
      </c>
      <c r="AD87" s="1" t="s">
        <v>252</v>
      </c>
      <c r="AE87" s="1">
        <v>2.0</v>
      </c>
      <c r="AF87" s="1" t="s">
        <v>474</v>
      </c>
      <c r="AO87" s="1">
        <v>3.0</v>
      </c>
      <c r="AP87" s="1">
        <v>6.0</v>
      </c>
      <c r="AQ87" s="1">
        <v>2.0</v>
      </c>
      <c r="AR87" s="1">
        <v>1.0</v>
      </c>
      <c r="AS87" s="1">
        <v>3.0</v>
      </c>
      <c r="AT87" s="1">
        <v>1.0</v>
      </c>
    </row>
    <row r="88" ht="14.25" customHeight="1">
      <c r="A88" s="7">
        <v>44302.818078703705</v>
      </c>
      <c r="B88" s="7">
        <v>44302.820810185185</v>
      </c>
      <c r="C88" s="1">
        <v>0.0</v>
      </c>
      <c r="D88" s="1" t="s">
        <v>475</v>
      </c>
      <c r="E88" s="1">
        <v>100.0</v>
      </c>
      <c r="F88" s="1">
        <v>236.0</v>
      </c>
      <c r="G88" s="1">
        <v>1.0</v>
      </c>
      <c r="H88" s="7">
        <v>44302.820810185185</v>
      </c>
      <c r="I88" s="1" t="s">
        <v>476</v>
      </c>
      <c r="N88" s="1">
        <v>46.0166015625</v>
      </c>
      <c r="O88" s="1">
        <v>-73.4483032226562</v>
      </c>
      <c r="P88" s="1" t="s">
        <v>132</v>
      </c>
      <c r="Q88" s="1" t="s">
        <v>133</v>
      </c>
      <c r="R88" s="1">
        <v>0.8</v>
      </c>
      <c r="S88" s="1">
        <v>36.0</v>
      </c>
      <c r="T88" s="1">
        <v>1.0</v>
      </c>
      <c r="V88" s="1" t="s">
        <v>206</v>
      </c>
      <c r="W88" s="1">
        <v>1.0</v>
      </c>
      <c r="X88" s="1">
        <v>5.0</v>
      </c>
      <c r="Y88" s="1">
        <v>4.0</v>
      </c>
      <c r="Z88" s="1" t="s">
        <v>477</v>
      </c>
      <c r="AA88" s="1">
        <v>1.0</v>
      </c>
      <c r="AB88" s="1">
        <v>2.0</v>
      </c>
      <c r="AC88" s="1">
        <v>2.0</v>
      </c>
      <c r="AD88" s="1" t="s">
        <v>478</v>
      </c>
      <c r="AE88" s="1">
        <v>2.0</v>
      </c>
      <c r="AF88" s="1" t="s">
        <v>479</v>
      </c>
      <c r="AO88" s="1">
        <v>3.0</v>
      </c>
      <c r="AP88" s="1">
        <v>2.0</v>
      </c>
      <c r="AQ88" s="1">
        <v>6.0</v>
      </c>
      <c r="AR88" s="1">
        <v>1.0</v>
      </c>
      <c r="AS88" s="1">
        <v>3.0</v>
      </c>
      <c r="AT88" s="1">
        <v>1.0</v>
      </c>
    </row>
    <row r="89" ht="14.25" customHeight="1">
      <c r="A89" s="7">
        <v>44302.81982638889</v>
      </c>
      <c r="B89" s="7">
        <v>44302.821701388886</v>
      </c>
      <c r="C89" s="1">
        <v>0.0</v>
      </c>
      <c r="D89" s="1" t="s">
        <v>480</v>
      </c>
      <c r="E89" s="1">
        <v>100.0</v>
      </c>
      <c r="F89" s="1">
        <v>162.0</v>
      </c>
      <c r="G89" s="1">
        <v>1.0</v>
      </c>
      <c r="H89" s="7">
        <v>44302.821701388886</v>
      </c>
      <c r="I89" s="1" t="s">
        <v>481</v>
      </c>
      <c r="N89" s="1">
        <v>38.684097290039</v>
      </c>
      <c r="O89" s="1">
        <v>-121.067596435546</v>
      </c>
      <c r="P89" s="1" t="s">
        <v>132</v>
      </c>
      <c r="Q89" s="1" t="s">
        <v>133</v>
      </c>
      <c r="R89" s="1">
        <v>0.4</v>
      </c>
      <c r="S89" s="1" t="s">
        <v>482</v>
      </c>
      <c r="T89" s="1">
        <v>4.0</v>
      </c>
      <c r="V89" s="1" t="s">
        <v>483</v>
      </c>
      <c r="W89" s="1">
        <v>1.0</v>
      </c>
      <c r="X89" s="1">
        <v>5.0</v>
      </c>
      <c r="AG89" s="1">
        <v>4.0</v>
      </c>
      <c r="AH89" s="1" t="s">
        <v>484</v>
      </c>
      <c r="AI89" s="1">
        <v>1.0</v>
      </c>
      <c r="AJ89" s="1">
        <v>2.0</v>
      </c>
      <c r="AK89" s="1">
        <v>4.0</v>
      </c>
      <c r="AL89" s="1" t="s">
        <v>485</v>
      </c>
      <c r="AM89" s="1">
        <v>2.0</v>
      </c>
      <c r="AN89" s="1" t="s">
        <v>486</v>
      </c>
      <c r="AO89" s="1">
        <v>1.0</v>
      </c>
      <c r="AP89" s="1">
        <v>2.0</v>
      </c>
      <c r="AQ89" s="1">
        <v>2.0</v>
      </c>
      <c r="AR89" s="1">
        <v>6.0</v>
      </c>
      <c r="AS89" s="1">
        <v>3.0</v>
      </c>
      <c r="AT89" s="1">
        <v>2.0</v>
      </c>
    </row>
    <row r="90" ht="14.25" customHeight="1">
      <c r="A90" s="7">
        <v>44302.82381944444</v>
      </c>
      <c r="B90" s="7">
        <v>44302.824895833335</v>
      </c>
      <c r="C90" s="1">
        <v>0.0</v>
      </c>
      <c r="D90" s="1" t="s">
        <v>487</v>
      </c>
      <c r="E90" s="1">
        <v>100.0</v>
      </c>
      <c r="F90" s="1">
        <v>92.0</v>
      </c>
      <c r="G90" s="1">
        <v>1.0</v>
      </c>
      <c r="H90" s="7">
        <v>44302.824907407405</v>
      </c>
      <c r="I90" s="1" t="s">
        <v>488</v>
      </c>
      <c r="N90" s="1">
        <v>53.1784973144531</v>
      </c>
      <c r="O90" s="1">
        <v>50.1266937255859</v>
      </c>
      <c r="P90" s="1" t="s">
        <v>132</v>
      </c>
      <c r="Q90" s="1" t="s">
        <v>133</v>
      </c>
      <c r="R90" s="1">
        <v>0.9</v>
      </c>
      <c r="S90" s="1">
        <v>21.0</v>
      </c>
      <c r="T90" s="1">
        <v>2.0</v>
      </c>
      <c r="V90" s="1" t="s">
        <v>489</v>
      </c>
      <c r="W90" s="1">
        <v>2.0</v>
      </c>
      <c r="X90" s="1">
        <v>4.0</v>
      </c>
      <c r="Y90" s="1">
        <v>4.0</v>
      </c>
      <c r="Z90" s="1" t="s">
        <v>135</v>
      </c>
      <c r="AA90" s="1">
        <v>1.0</v>
      </c>
      <c r="AB90" s="1">
        <v>1.0</v>
      </c>
      <c r="AC90" s="1">
        <v>2.0</v>
      </c>
      <c r="AD90" s="1" t="s">
        <v>270</v>
      </c>
      <c r="AE90" s="1">
        <v>1.0</v>
      </c>
      <c r="AF90" s="1" t="s">
        <v>490</v>
      </c>
      <c r="AO90" s="1">
        <v>3.0</v>
      </c>
      <c r="AP90" s="1">
        <v>2.0</v>
      </c>
      <c r="AQ90" s="1">
        <v>1.0</v>
      </c>
      <c r="AR90" s="1">
        <v>1.0</v>
      </c>
      <c r="AS90" s="1">
        <v>2.0</v>
      </c>
      <c r="AT90" s="1">
        <v>1.0</v>
      </c>
    </row>
    <row r="91" ht="14.25" customHeight="1">
      <c r="A91" s="7">
        <v>44302.823287037034</v>
      </c>
      <c r="B91" s="7">
        <v>44302.82623842593</v>
      </c>
      <c r="C91" s="1">
        <v>0.0</v>
      </c>
      <c r="D91" s="1" t="s">
        <v>491</v>
      </c>
      <c r="E91" s="1">
        <v>100.0</v>
      </c>
      <c r="F91" s="1">
        <v>255.0</v>
      </c>
      <c r="G91" s="1">
        <v>1.0</v>
      </c>
      <c r="H91" s="7">
        <v>44302.82623842593</v>
      </c>
      <c r="I91" s="1" t="s">
        <v>492</v>
      </c>
      <c r="N91" s="1">
        <v>40.0021057128906</v>
      </c>
      <c r="O91" s="1">
        <v>-75.2723999023437</v>
      </c>
      <c r="P91" s="1" t="s">
        <v>132</v>
      </c>
      <c r="Q91" s="1" t="s">
        <v>133</v>
      </c>
      <c r="R91" s="1">
        <v>0.9</v>
      </c>
      <c r="S91" s="1">
        <v>17.0</v>
      </c>
      <c r="T91" s="1">
        <v>1.0</v>
      </c>
      <c r="V91" s="1" t="s">
        <v>390</v>
      </c>
      <c r="W91" s="1">
        <v>1.0</v>
      </c>
      <c r="X91" s="1">
        <v>4.0</v>
      </c>
      <c r="Y91" s="1">
        <v>5.0</v>
      </c>
      <c r="Z91" s="1" t="s">
        <v>135</v>
      </c>
      <c r="AA91" s="1">
        <v>1.0</v>
      </c>
      <c r="AB91" s="1">
        <v>2.0</v>
      </c>
      <c r="AC91" s="1">
        <v>2.0</v>
      </c>
      <c r="AD91" s="1" t="s">
        <v>136</v>
      </c>
      <c r="AE91" s="1">
        <v>3.0</v>
      </c>
      <c r="AF91" s="1" t="s">
        <v>493</v>
      </c>
      <c r="AO91" s="1">
        <v>3.0</v>
      </c>
      <c r="AP91" s="1">
        <v>2.0</v>
      </c>
      <c r="AQ91" s="1">
        <v>3.0</v>
      </c>
      <c r="AR91" s="1">
        <v>1.0</v>
      </c>
      <c r="AS91" s="1">
        <v>3.0</v>
      </c>
      <c r="AT91" s="1">
        <v>1.0</v>
      </c>
    </row>
    <row r="92" ht="14.25" customHeight="1">
      <c r="A92" s="7">
        <v>44302.82681712963</v>
      </c>
      <c r="B92" s="7">
        <v>44302.83256944444</v>
      </c>
      <c r="C92" s="1">
        <v>0.0</v>
      </c>
      <c r="D92" s="1" t="s">
        <v>494</v>
      </c>
      <c r="E92" s="1">
        <v>100.0</v>
      </c>
      <c r="F92" s="1">
        <v>496.0</v>
      </c>
      <c r="G92" s="1">
        <v>1.0</v>
      </c>
      <c r="H92" s="7">
        <v>44302.83256944444</v>
      </c>
      <c r="I92" s="1" t="s">
        <v>495</v>
      </c>
      <c r="N92" s="1">
        <v>60.9705963134765</v>
      </c>
      <c r="O92" s="1">
        <v>25.6501007080078</v>
      </c>
      <c r="P92" s="1" t="s">
        <v>132</v>
      </c>
      <c r="Q92" s="1" t="s">
        <v>133</v>
      </c>
      <c r="R92" s="1">
        <v>1.0</v>
      </c>
      <c r="S92" s="1">
        <v>27.0</v>
      </c>
      <c r="T92" s="1">
        <v>1.0</v>
      </c>
      <c r="V92" s="1" t="s">
        <v>496</v>
      </c>
      <c r="W92" s="1">
        <v>2.0</v>
      </c>
      <c r="X92" s="1">
        <v>5.0</v>
      </c>
      <c r="AG92" s="1">
        <v>4.0</v>
      </c>
      <c r="AH92" s="1" t="s">
        <v>497</v>
      </c>
      <c r="AI92" s="1">
        <v>1.0</v>
      </c>
      <c r="AJ92" s="1">
        <v>2.0</v>
      </c>
      <c r="AK92" s="1">
        <v>2.0</v>
      </c>
      <c r="AL92" s="1" t="s">
        <v>498</v>
      </c>
      <c r="AM92" s="1">
        <v>2.0</v>
      </c>
      <c r="AN92" s="1" t="s">
        <v>499</v>
      </c>
      <c r="AO92" s="1">
        <v>3.0</v>
      </c>
      <c r="AP92" s="1">
        <v>2.0</v>
      </c>
      <c r="AQ92" s="1">
        <v>2.0</v>
      </c>
      <c r="AR92" s="1">
        <v>1.0</v>
      </c>
      <c r="AS92" s="1">
        <v>2.0</v>
      </c>
      <c r="AT92" s="1">
        <v>2.0</v>
      </c>
    </row>
    <row r="93" ht="14.25" customHeight="1">
      <c r="A93" s="7">
        <v>44302.84138888889</v>
      </c>
      <c r="B93" s="7">
        <v>44302.846608796295</v>
      </c>
      <c r="C93" s="1">
        <v>0.0</v>
      </c>
      <c r="D93" s="1" t="s">
        <v>500</v>
      </c>
      <c r="E93" s="1">
        <v>100.0</v>
      </c>
      <c r="F93" s="1">
        <v>450.0</v>
      </c>
      <c r="G93" s="1">
        <v>1.0</v>
      </c>
      <c r="H93" s="7">
        <v>44302.84662037037</v>
      </c>
      <c r="I93" s="1" t="s">
        <v>501</v>
      </c>
      <c r="N93" s="1">
        <v>42.5417938232421</v>
      </c>
      <c r="O93" s="1">
        <v>-83.2129974365234</v>
      </c>
      <c r="P93" s="1" t="s">
        <v>132</v>
      </c>
      <c r="Q93" s="1" t="s">
        <v>133</v>
      </c>
      <c r="R93" s="1">
        <v>0.9</v>
      </c>
      <c r="S93" s="1">
        <v>50.0</v>
      </c>
      <c r="T93" s="1">
        <v>2.0</v>
      </c>
      <c r="V93" s="1" t="s">
        <v>146</v>
      </c>
      <c r="W93" s="1">
        <v>1.0</v>
      </c>
      <c r="X93" s="1">
        <v>5.0</v>
      </c>
      <c r="Y93" s="1">
        <v>4.0</v>
      </c>
      <c r="Z93" s="1" t="s">
        <v>210</v>
      </c>
      <c r="AA93" s="1">
        <v>1.0</v>
      </c>
      <c r="AB93" s="1">
        <v>2.0</v>
      </c>
      <c r="AC93" s="1">
        <v>1.0</v>
      </c>
      <c r="AD93" s="1" t="s">
        <v>502</v>
      </c>
      <c r="AE93" s="1">
        <v>2.0</v>
      </c>
      <c r="AF93" s="1" t="s">
        <v>503</v>
      </c>
      <c r="AO93" s="1">
        <v>3.0</v>
      </c>
      <c r="AP93" s="1">
        <v>5.0</v>
      </c>
      <c r="AQ93" s="1">
        <v>2.0</v>
      </c>
      <c r="AR93" s="1">
        <v>1.0</v>
      </c>
      <c r="AS93" s="1">
        <v>2.0</v>
      </c>
      <c r="AT93" s="1">
        <v>1.0</v>
      </c>
    </row>
    <row r="94" ht="14.25" customHeight="1">
      <c r="A94" s="7">
        <v>44302.85949074074</v>
      </c>
      <c r="B94" s="7">
        <v>44302.86164351852</v>
      </c>
      <c r="C94" s="1">
        <v>0.0</v>
      </c>
      <c r="D94" s="1" t="s">
        <v>504</v>
      </c>
      <c r="E94" s="1">
        <v>100.0</v>
      </c>
      <c r="F94" s="1">
        <v>186.0</v>
      </c>
      <c r="G94" s="1">
        <v>1.0</v>
      </c>
      <c r="H94" s="7">
        <v>44302.861655092594</v>
      </c>
      <c r="I94" s="1" t="s">
        <v>505</v>
      </c>
      <c r="N94" s="1">
        <v>42.943603515625</v>
      </c>
      <c r="O94" s="1">
        <v>-78.8368988037109</v>
      </c>
      <c r="P94" s="1" t="s">
        <v>132</v>
      </c>
      <c r="Q94" s="1" t="s">
        <v>133</v>
      </c>
      <c r="R94" s="1">
        <v>0.9</v>
      </c>
      <c r="S94" s="1">
        <v>25.0</v>
      </c>
      <c r="T94" s="1">
        <v>2.0</v>
      </c>
      <c r="V94" s="1" t="s">
        <v>294</v>
      </c>
      <c r="W94" s="1">
        <v>1.0</v>
      </c>
      <c r="X94" s="1">
        <v>5.0</v>
      </c>
      <c r="AG94" s="1">
        <v>4.0</v>
      </c>
      <c r="AH94" s="1" t="s">
        <v>451</v>
      </c>
      <c r="AI94" s="1">
        <v>2.0</v>
      </c>
      <c r="AJ94" s="1">
        <v>1.0</v>
      </c>
      <c r="AK94" s="1">
        <v>1.0</v>
      </c>
      <c r="AL94" s="1" t="s">
        <v>194</v>
      </c>
      <c r="AM94" s="1">
        <v>1.0</v>
      </c>
      <c r="AN94" s="1" t="s">
        <v>506</v>
      </c>
      <c r="AO94" s="1">
        <v>3.0</v>
      </c>
      <c r="AP94" s="1">
        <v>2.0</v>
      </c>
      <c r="AQ94" s="1">
        <v>2.0</v>
      </c>
      <c r="AR94" s="1">
        <v>1.0</v>
      </c>
      <c r="AS94" s="1">
        <v>2.0</v>
      </c>
      <c r="AT94" s="1">
        <v>2.0</v>
      </c>
    </row>
    <row r="95" ht="14.25" customHeight="1">
      <c r="A95" s="7">
        <v>44302.867847222224</v>
      </c>
      <c r="B95" s="7">
        <v>44302.870046296295</v>
      </c>
      <c r="C95" s="1">
        <v>0.0</v>
      </c>
      <c r="D95" s="1" t="s">
        <v>507</v>
      </c>
      <c r="E95" s="1">
        <v>100.0</v>
      </c>
      <c r="F95" s="1">
        <v>190.0</v>
      </c>
      <c r="G95" s="1">
        <v>1.0</v>
      </c>
      <c r="H95" s="7">
        <v>44302.87005787037</v>
      </c>
      <c r="I95" s="1" t="s">
        <v>508</v>
      </c>
      <c r="N95" s="1">
        <v>35.9151000976562</v>
      </c>
      <c r="O95" s="1">
        <v>-79.0971984863281</v>
      </c>
      <c r="P95" s="1" t="s">
        <v>132</v>
      </c>
      <c r="Q95" s="1" t="s">
        <v>133</v>
      </c>
      <c r="R95" s="1">
        <v>0.9</v>
      </c>
      <c r="S95" s="1">
        <v>21.0</v>
      </c>
      <c r="T95" s="1">
        <v>2.0</v>
      </c>
      <c r="V95" s="1" t="s">
        <v>509</v>
      </c>
      <c r="W95" s="1">
        <v>1.0</v>
      </c>
      <c r="X95" s="1">
        <v>4.0</v>
      </c>
      <c r="Y95" s="1">
        <v>4.0</v>
      </c>
      <c r="Z95" s="1" t="s">
        <v>135</v>
      </c>
      <c r="AA95" s="1">
        <v>1.0</v>
      </c>
      <c r="AB95" s="1">
        <v>2.0</v>
      </c>
      <c r="AC95" s="1">
        <v>3.0</v>
      </c>
      <c r="AD95" s="1" t="s">
        <v>440</v>
      </c>
      <c r="AE95" s="1">
        <v>2.0</v>
      </c>
      <c r="AF95" s="1" t="s">
        <v>510</v>
      </c>
      <c r="AO95" s="1">
        <v>3.0</v>
      </c>
      <c r="AP95" s="1">
        <v>2.0</v>
      </c>
      <c r="AQ95" s="1">
        <v>6.0</v>
      </c>
      <c r="AR95" s="1">
        <v>1.0</v>
      </c>
      <c r="AS95" s="1">
        <v>3.0</v>
      </c>
      <c r="AT95" s="1">
        <v>1.0</v>
      </c>
    </row>
    <row r="96" ht="14.25" customHeight="1">
      <c r="A96" s="7">
        <v>44302.88243055555</v>
      </c>
      <c r="B96" s="7">
        <v>44302.88450231482</v>
      </c>
      <c r="C96" s="1">
        <v>0.0</v>
      </c>
      <c r="D96" s="1" t="s">
        <v>511</v>
      </c>
      <c r="E96" s="1">
        <v>100.0</v>
      </c>
      <c r="F96" s="1">
        <v>179.0</v>
      </c>
      <c r="G96" s="1">
        <v>1.0</v>
      </c>
      <c r="H96" s="7">
        <v>44302.88451388889</v>
      </c>
      <c r="I96" s="1" t="s">
        <v>512</v>
      </c>
      <c r="N96" s="1">
        <v>-33.867202758789</v>
      </c>
      <c r="O96" s="1">
        <v>151.19970703125</v>
      </c>
      <c r="P96" s="1" t="s">
        <v>132</v>
      </c>
      <c r="Q96" s="1" t="s">
        <v>133</v>
      </c>
      <c r="R96" s="1">
        <v>0.8</v>
      </c>
      <c r="S96" s="1">
        <v>17.0</v>
      </c>
      <c r="T96" s="1">
        <v>2.0</v>
      </c>
      <c r="V96" s="1" t="s">
        <v>470</v>
      </c>
      <c r="W96" s="1">
        <v>1.0</v>
      </c>
      <c r="X96" s="1">
        <v>4.0</v>
      </c>
      <c r="Y96" s="1">
        <v>5.0</v>
      </c>
      <c r="Z96" s="1" t="s">
        <v>135</v>
      </c>
      <c r="AA96" s="1">
        <v>1.0</v>
      </c>
      <c r="AB96" s="1">
        <v>2.0</v>
      </c>
      <c r="AC96" s="1">
        <v>2.0</v>
      </c>
      <c r="AD96" s="1" t="s">
        <v>157</v>
      </c>
      <c r="AE96" s="1">
        <v>2.0</v>
      </c>
      <c r="AF96" s="1" t="s">
        <v>513</v>
      </c>
      <c r="AO96" s="1">
        <v>1.0</v>
      </c>
      <c r="AP96" s="1">
        <v>2.0</v>
      </c>
      <c r="AQ96" s="1">
        <v>2.0</v>
      </c>
      <c r="AR96" s="1">
        <v>1.0</v>
      </c>
      <c r="AS96" s="1">
        <v>2.0</v>
      </c>
      <c r="AT96" s="1">
        <v>1.0</v>
      </c>
    </row>
    <row r="97" ht="14.25" customHeight="1">
      <c r="A97" s="7">
        <v>44302.90275462963</v>
      </c>
      <c r="B97" s="7">
        <v>44302.904710648145</v>
      </c>
      <c r="C97" s="1">
        <v>0.0</v>
      </c>
      <c r="D97" s="1" t="s">
        <v>514</v>
      </c>
      <c r="E97" s="1">
        <v>100.0</v>
      </c>
      <c r="F97" s="1">
        <v>168.0</v>
      </c>
      <c r="G97" s="1">
        <v>1.0</v>
      </c>
      <c r="H97" s="7">
        <v>44302.90472222222</v>
      </c>
      <c r="I97" s="1" t="s">
        <v>515</v>
      </c>
      <c r="N97" s="1">
        <v>51.5919036865234</v>
      </c>
      <c r="O97" s="1">
        <v>0.673492431640625</v>
      </c>
      <c r="P97" s="1" t="s">
        <v>132</v>
      </c>
      <c r="Q97" s="1" t="s">
        <v>133</v>
      </c>
      <c r="R97" s="1">
        <v>0.9</v>
      </c>
      <c r="S97" s="1">
        <v>37.0</v>
      </c>
      <c r="T97" s="1">
        <v>2.0</v>
      </c>
      <c r="V97" s="1" t="s">
        <v>202</v>
      </c>
      <c r="W97" s="1">
        <v>1.0</v>
      </c>
      <c r="X97" s="1">
        <v>5.0</v>
      </c>
      <c r="Y97" s="1">
        <v>4.0</v>
      </c>
      <c r="Z97" s="1" t="s">
        <v>135</v>
      </c>
      <c r="AA97" s="1">
        <v>1.0</v>
      </c>
      <c r="AB97" s="1">
        <v>1.0</v>
      </c>
      <c r="AC97" s="1">
        <v>1.0</v>
      </c>
      <c r="AD97" s="1" t="s">
        <v>252</v>
      </c>
      <c r="AE97" s="1">
        <v>1.0</v>
      </c>
      <c r="AF97" s="1" t="s">
        <v>516</v>
      </c>
      <c r="AO97" s="1">
        <v>2.0</v>
      </c>
      <c r="AP97" s="1">
        <v>6.0</v>
      </c>
      <c r="AQ97" s="1">
        <v>1.0</v>
      </c>
      <c r="AR97" s="1">
        <v>1.0</v>
      </c>
      <c r="AS97" s="1">
        <v>5.0</v>
      </c>
      <c r="AT97" s="1">
        <v>1.0</v>
      </c>
    </row>
    <row r="98" ht="14.25" customHeight="1">
      <c r="A98" s="7">
        <v>44302.93344907407</v>
      </c>
      <c r="B98" s="7">
        <v>44302.93645833333</v>
      </c>
      <c r="C98" s="1">
        <v>0.0</v>
      </c>
      <c r="D98" s="1" t="s">
        <v>517</v>
      </c>
      <c r="E98" s="1">
        <v>100.0</v>
      </c>
      <c r="F98" s="1">
        <v>260.0</v>
      </c>
      <c r="G98" s="1">
        <v>1.0</v>
      </c>
      <c r="H98" s="7">
        <v>44302.93646990741</v>
      </c>
      <c r="I98" s="1" t="s">
        <v>518</v>
      </c>
      <c r="N98" s="1">
        <v>24.6569061279296</v>
      </c>
      <c r="O98" s="1">
        <v>46.7178955078125</v>
      </c>
      <c r="P98" s="1" t="s">
        <v>132</v>
      </c>
      <c r="Q98" s="1" t="s">
        <v>133</v>
      </c>
      <c r="R98" s="1">
        <v>1.0</v>
      </c>
      <c r="S98" s="1" t="s">
        <v>519</v>
      </c>
      <c r="T98" s="1">
        <v>2.0</v>
      </c>
      <c r="V98" s="1" t="s">
        <v>520</v>
      </c>
      <c r="W98" s="1">
        <v>1.0</v>
      </c>
      <c r="X98" s="1">
        <v>4.0</v>
      </c>
      <c r="AG98" s="1">
        <v>4.0</v>
      </c>
      <c r="AH98" s="1" t="s">
        <v>521</v>
      </c>
      <c r="AI98" s="1">
        <v>1.0</v>
      </c>
      <c r="AJ98" s="1">
        <v>1.0</v>
      </c>
      <c r="AK98" s="1">
        <v>1.0</v>
      </c>
      <c r="AL98" s="1" t="s">
        <v>522</v>
      </c>
      <c r="AM98" s="1">
        <v>1.0</v>
      </c>
      <c r="AN98" s="1" t="s">
        <v>523</v>
      </c>
      <c r="AO98" s="1">
        <v>3.0</v>
      </c>
      <c r="AP98" s="1">
        <v>2.0</v>
      </c>
      <c r="AQ98" s="1">
        <v>3.0</v>
      </c>
      <c r="AR98" s="1">
        <v>1.0</v>
      </c>
      <c r="AS98" s="1">
        <v>2.0</v>
      </c>
      <c r="AT98" s="1">
        <v>2.0</v>
      </c>
    </row>
    <row r="99" ht="14.25" customHeight="1">
      <c r="A99" s="7">
        <v>44302.940358796295</v>
      </c>
      <c r="B99" s="7">
        <v>44302.94449074074</v>
      </c>
      <c r="C99" s="1">
        <v>0.0</v>
      </c>
      <c r="D99" s="1" t="s">
        <v>524</v>
      </c>
      <c r="E99" s="1">
        <v>100.0</v>
      </c>
      <c r="F99" s="1">
        <v>356.0</v>
      </c>
      <c r="G99" s="1">
        <v>1.0</v>
      </c>
      <c r="H99" s="7">
        <v>44302.94449074074</v>
      </c>
      <c r="I99" s="1" t="s">
        <v>525</v>
      </c>
      <c r="N99" s="1">
        <v>43.7805938720703</v>
      </c>
      <c r="O99" s="1">
        <v>-79.3503036499023</v>
      </c>
      <c r="P99" s="1" t="s">
        <v>132</v>
      </c>
      <c r="Q99" s="1" t="s">
        <v>133</v>
      </c>
      <c r="R99" s="1">
        <v>0.9</v>
      </c>
      <c r="S99" s="1">
        <v>24.0</v>
      </c>
      <c r="T99" s="1">
        <v>3.0</v>
      </c>
      <c r="V99" s="1" t="s">
        <v>206</v>
      </c>
      <c r="W99" s="1">
        <v>1.0</v>
      </c>
      <c r="X99" s="1">
        <v>5.0</v>
      </c>
      <c r="Y99" s="1">
        <v>4.0</v>
      </c>
      <c r="Z99" s="1" t="s">
        <v>135</v>
      </c>
      <c r="AA99" s="1">
        <v>1.0</v>
      </c>
      <c r="AB99" s="1">
        <v>2.0</v>
      </c>
      <c r="AC99" s="1">
        <v>2.0</v>
      </c>
      <c r="AD99" s="1" t="s">
        <v>157</v>
      </c>
      <c r="AE99" s="1">
        <v>2.0</v>
      </c>
      <c r="AF99" s="1" t="s">
        <v>526</v>
      </c>
      <c r="AO99" s="1">
        <v>3.0</v>
      </c>
      <c r="AP99" s="1">
        <v>2.0</v>
      </c>
      <c r="AQ99" s="1">
        <v>2.0</v>
      </c>
      <c r="AR99" s="1">
        <v>6.0</v>
      </c>
      <c r="AS99" s="1">
        <v>2.0</v>
      </c>
      <c r="AT99" s="1">
        <v>1.0</v>
      </c>
    </row>
    <row r="100" ht="14.25" customHeight="1">
      <c r="A100" s="7">
        <v>44302.950370370374</v>
      </c>
      <c r="B100" s="7">
        <v>44302.95216435185</v>
      </c>
      <c r="C100" s="1">
        <v>0.0</v>
      </c>
      <c r="D100" s="1" t="s">
        <v>527</v>
      </c>
      <c r="E100" s="1">
        <v>100.0</v>
      </c>
      <c r="F100" s="1">
        <v>154.0</v>
      </c>
      <c r="G100" s="1">
        <v>1.0</v>
      </c>
      <c r="H100" s="7">
        <v>44302.95217592592</v>
      </c>
      <c r="I100" s="1" t="s">
        <v>528</v>
      </c>
      <c r="N100" s="1">
        <v>25.0503997802734</v>
      </c>
      <c r="O100" s="1">
        <v>121.532409667968</v>
      </c>
      <c r="P100" s="1" t="s">
        <v>132</v>
      </c>
      <c r="Q100" s="1" t="s">
        <v>133</v>
      </c>
      <c r="R100" s="1">
        <v>0.9</v>
      </c>
      <c r="S100" s="1">
        <v>24.0</v>
      </c>
      <c r="T100" s="1">
        <v>2.0</v>
      </c>
      <c r="V100" s="1" t="s">
        <v>256</v>
      </c>
      <c r="W100" s="1">
        <v>2.0</v>
      </c>
      <c r="X100" s="1">
        <v>4.0</v>
      </c>
      <c r="Y100" s="1">
        <v>4.0</v>
      </c>
      <c r="Z100" s="1" t="s">
        <v>135</v>
      </c>
      <c r="AA100" s="1">
        <v>1.0</v>
      </c>
      <c r="AB100" s="1">
        <v>1.0</v>
      </c>
      <c r="AC100" s="1">
        <v>2.0</v>
      </c>
      <c r="AD100" s="8">
        <v>44300.0</v>
      </c>
      <c r="AE100" s="1">
        <v>2.0</v>
      </c>
      <c r="AF100" s="1" t="s">
        <v>529</v>
      </c>
      <c r="AO100" s="1">
        <v>6.0</v>
      </c>
      <c r="AP100" s="1">
        <v>6.0</v>
      </c>
      <c r="AQ100" s="1">
        <v>6.0</v>
      </c>
      <c r="AR100" s="1">
        <v>1.0</v>
      </c>
      <c r="AS100" s="1">
        <v>4.0</v>
      </c>
      <c r="AT100" s="1">
        <v>1.0</v>
      </c>
    </row>
    <row r="101" ht="14.25" customHeight="1">
      <c r="A101" s="7">
        <v>44302.961539351854</v>
      </c>
      <c r="B101" s="7">
        <v>44302.96503472222</v>
      </c>
      <c r="C101" s="1">
        <v>0.0</v>
      </c>
      <c r="D101" s="1" t="s">
        <v>530</v>
      </c>
      <c r="E101" s="1">
        <v>100.0</v>
      </c>
      <c r="F101" s="1">
        <v>302.0</v>
      </c>
      <c r="G101" s="1">
        <v>1.0</v>
      </c>
      <c r="H101" s="7">
        <v>44302.96503472222</v>
      </c>
      <c r="I101" s="1" t="s">
        <v>531</v>
      </c>
      <c r="N101" s="1">
        <v>43.6318969726562</v>
      </c>
      <c r="O101" s="1">
        <v>-79.371597290039</v>
      </c>
      <c r="P101" s="1" t="s">
        <v>132</v>
      </c>
      <c r="Q101" s="1" t="s">
        <v>133</v>
      </c>
      <c r="R101" s="1">
        <v>0.699999999999999</v>
      </c>
      <c r="S101" s="1">
        <v>33.0</v>
      </c>
      <c r="T101" s="1">
        <v>1.0</v>
      </c>
      <c r="V101" s="1" t="s">
        <v>532</v>
      </c>
      <c r="W101" s="1">
        <v>2.0</v>
      </c>
      <c r="X101" s="1">
        <v>5.0</v>
      </c>
      <c r="Y101" s="1">
        <v>4.0</v>
      </c>
      <c r="Z101" s="1" t="s">
        <v>533</v>
      </c>
      <c r="AA101" s="1">
        <v>1.0</v>
      </c>
      <c r="AB101" s="1">
        <v>2.0</v>
      </c>
      <c r="AC101" s="1">
        <v>1.0</v>
      </c>
      <c r="AD101" s="1" t="s">
        <v>534</v>
      </c>
      <c r="AE101" s="1">
        <v>2.0</v>
      </c>
      <c r="AF101" s="1" t="s">
        <v>535</v>
      </c>
      <c r="AO101" s="1">
        <v>3.0</v>
      </c>
      <c r="AP101" s="1">
        <v>2.0</v>
      </c>
      <c r="AQ101" s="1">
        <v>2.0</v>
      </c>
      <c r="AR101" s="1">
        <v>1.0</v>
      </c>
      <c r="AS101" s="1">
        <v>5.0</v>
      </c>
      <c r="AT101" s="1">
        <v>2.0</v>
      </c>
    </row>
    <row r="102" ht="14.25" customHeight="1">
      <c r="A102" s="7">
        <v>44302.969664351855</v>
      </c>
      <c r="B102" s="7">
        <v>44302.97207175926</v>
      </c>
      <c r="C102" s="1">
        <v>0.0</v>
      </c>
      <c r="D102" s="1" t="s">
        <v>536</v>
      </c>
      <c r="E102" s="1">
        <v>100.0</v>
      </c>
      <c r="F102" s="1">
        <v>208.0</v>
      </c>
      <c r="G102" s="1">
        <v>1.0</v>
      </c>
      <c r="H102" s="7">
        <v>44302.97207175926</v>
      </c>
      <c r="I102" s="1" t="s">
        <v>537</v>
      </c>
      <c r="N102" s="1">
        <v>28.2364959716796</v>
      </c>
      <c r="O102" s="1">
        <v>-82.3289031982421</v>
      </c>
      <c r="P102" s="1" t="s">
        <v>132</v>
      </c>
      <c r="Q102" s="1" t="s">
        <v>133</v>
      </c>
      <c r="R102" s="1">
        <v>0.699999999999999</v>
      </c>
      <c r="S102" s="1">
        <v>23.0</v>
      </c>
      <c r="T102" s="1">
        <v>2.0</v>
      </c>
      <c r="V102" s="1" t="s">
        <v>146</v>
      </c>
      <c r="W102" s="1">
        <v>1.0</v>
      </c>
      <c r="X102" s="1">
        <v>4.0</v>
      </c>
      <c r="AG102" s="1">
        <v>4.0</v>
      </c>
      <c r="AH102" s="1" t="s">
        <v>538</v>
      </c>
      <c r="AI102" s="1">
        <v>1.0</v>
      </c>
      <c r="AJ102" s="1">
        <v>2.0</v>
      </c>
      <c r="AK102" s="1">
        <v>1.0</v>
      </c>
      <c r="AL102" s="1" t="s">
        <v>238</v>
      </c>
      <c r="AM102" s="1">
        <v>2.0</v>
      </c>
      <c r="AN102" s="1" t="s">
        <v>539</v>
      </c>
      <c r="AO102" s="1">
        <v>3.0</v>
      </c>
      <c r="AP102" s="1">
        <v>2.0</v>
      </c>
      <c r="AQ102" s="1">
        <v>1.0</v>
      </c>
      <c r="AR102" s="1">
        <v>1.0</v>
      </c>
      <c r="AS102" s="1">
        <v>1.0</v>
      </c>
      <c r="AT102" s="1">
        <v>2.0</v>
      </c>
    </row>
    <row r="103" ht="14.25" customHeight="1">
      <c r="A103" s="7">
        <v>44302.975127314814</v>
      </c>
      <c r="B103" s="7">
        <v>44302.9799537037</v>
      </c>
      <c r="C103" s="1">
        <v>0.0</v>
      </c>
      <c r="D103" s="1" t="s">
        <v>540</v>
      </c>
      <c r="E103" s="1">
        <v>100.0</v>
      </c>
      <c r="F103" s="1">
        <v>416.0</v>
      </c>
      <c r="G103" s="1">
        <v>1.0</v>
      </c>
      <c r="H103" s="7">
        <v>44302.9799537037</v>
      </c>
      <c r="I103" s="1" t="s">
        <v>541</v>
      </c>
      <c r="N103" s="1">
        <v>59.4116058349609</v>
      </c>
      <c r="O103" s="1">
        <v>5.2677001953125</v>
      </c>
      <c r="P103" s="1" t="s">
        <v>132</v>
      </c>
      <c r="Q103" s="1" t="s">
        <v>133</v>
      </c>
      <c r="R103" s="1">
        <v>0.9</v>
      </c>
      <c r="S103" s="1">
        <v>22.0</v>
      </c>
      <c r="T103" s="1">
        <v>2.0</v>
      </c>
      <c r="V103" s="1" t="s">
        <v>542</v>
      </c>
      <c r="W103" s="1">
        <v>2.0</v>
      </c>
      <c r="X103" s="1">
        <v>4.0</v>
      </c>
      <c r="AG103" s="1">
        <v>4.0</v>
      </c>
      <c r="AH103" s="1" t="s">
        <v>543</v>
      </c>
      <c r="AI103" s="1">
        <v>2.0</v>
      </c>
      <c r="AJ103" s="1">
        <v>1.0</v>
      </c>
      <c r="AK103" s="1">
        <v>1.0</v>
      </c>
      <c r="AL103" s="1" t="s">
        <v>544</v>
      </c>
      <c r="AM103" s="1">
        <v>1.0</v>
      </c>
      <c r="AN103" s="1" t="s">
        <v>545</v>
      </c>
      <c r="AO103" s="1">
        <v>3.0</v>
      </c>
      <c r="AP103" s="1">
        <v>2.0</v>
      </c>
      <c r="AQ103" s="1">
        <v>2.0</v>
      </c>
      <c r="AR103" s="1">
        <v>1.0</v>
      </c>
      <c r="AS103" s="1">
        <v>1.0</v>
      </c>
      <c r="AT103" s="1">
        <v>2.0</v>
      </c>
    </row>
    <row r="104" ht="14.25" customHeight="1">
      <c r="A104" s="7">
        <v>44303.02552083333</v>
      </c>
      <c r="B104" s="7">
        <v>44303.028912037036</v>
      </c>
      <c r="C104" s="1">
        <v>0.0</v>
      </c>
      <c r="D104" s="1" t="s">
        <v>546</v>
      </c>
      <c r="E104" s="1">
        <v>100.0</v>
      </c>
      <c r="F104" s="1">
        <v>293.0</v>
      </c>
      <c r="G104" s="1">
        <v>1.0</v>
      </c>
      <c r="H104" s="7">
        <v>44303.028912037036</v>
      </c>
      <c r="I104" s="1" t="s">
        <v>547</v>
      </c>
      <c r="N104" s="1">
        <v>34.2826995849609</v>
      </c>
      <c r="O104" s="1">
        <v>-118.887496948242</v>
      </c>
      <c r="P104" s="1" t="s">
        <v>132</v>
      </c>
      <c r="Q104" s="1" t="s">
        <v>133</v>
      </c>
      <c r="R104" s="1">
        <v>0.9</v>
      </c>
      <c r="S104" s="1">
        <v>27.0</v>
      </c>
      <c r="T104" s="1">
        <v>2.0</v>
      </c>
      <c r="V104" s="1" t="s">
        <v>146</v>
      </c>
      <c r="W104" s="1">
        <v>1.0</v>
      </c>
      <c r="X104" s="1">
        <v>5.0</v>
      </c>
      <c r="AG104" s="1">
        <v>4.0</v>
      </c>
      <c r="AH104" s="1" t="s">
        <v>548</v>
      </c>
      <c r="AI104" s="1">
        <v>1.0</v>
      </c>
      <c r="AJ104" s="1">
        <v>1.0</v>
      </c>
      <c r="AK104" s="1">
        <v>1.0</v>
      </c>
      <c r="AL104" s="1" t="s">
        <v>549</v>
      </c>
      <c r="AM104" s="1">
        <v>2.0</v>
      </c>
      <c r="AN104" s="1" t="s">
        <v>550</v>
      </c>
      <c r="AO104" s="1">
        <v>3.0</v>
      </c>
      <c r="AP104" s="1">
        <v>2.0</v>
      </c>
      <c r="AQ104" s="1">
        <v>3.0</v>
      </c>
      <c r="AR104" s="1">
        <v>1.0</v>
      </c>
      <c r="AS104" s="1">
        <v>3.0</v>
      </c>
      <c r="AT104" s="1">
        <v>2.0</v>
      </c>
    </row>
    <row r="105" ht="14.25" customHeight="1">
      <c r="A105" s="7">
        <v>44303.03275462963</v>
      </c>
      <c r="B105" s="7">
        <v>44303.039189814815</v>
      </c>
      <c r="C105" s="1">
        <v>0.0</v>
      </c>
      <c r="D105" s="1" t="s">
        <v>551</v>
      </c>
      <c r="E105" s="1">
        <v>100.0</v>
      </c>
      <c r="F105" s="1">
        <v>555.0</v>
      </c>
      <c r="G105" s="1">
        <v>1.0</v>
      </c>
      <c r="H105" s="7">
        <v>44303.039189814815</v>
      </c>
      <c r="I105" s="1" t="s">
        <v>552</v>
      </c>
      <c r="N105" s="1">
        <v>22.2794952392578</v>
      </c>
      <c r="O105" s="1">
        <v>114.14599609375</v>
      </c>
      <c r="P105" s="1" t="s">
        <v>132</v>
      </c>
      <c r="Q105" s="1" t="s">
        <v>133</v>
      </c>
      <c r="R105" s="1">
        <v>0.9</v>
      </c>
      <c r="S105" s="1">
        <v>32.0</v>
      </c>
      <c r="T105" s="1">
        <v>1.0</v>
      </c>
      <c r="V105" s="1" t="s">
        <v>294</v>
      </c>
      <c r="W105" s="1">
        <v>1.0</v>
      </c>
      <c r="X105" s="1">
        <v>5.0</v>
      </c>
      <c r="AG105" s="1">
        <v>4.0</v>
      </c>
      <c r="AH105" s="1" t="s">
        <v>553</v>
      </c>
      <c r="AI105" s="1">
        <v>1.0</v>
      </c>
      <c r="AJ105" s="1">
        <v>1.0</v>
      </c>
      <c r="AK105" s="1">
        <v>1.0</v>
      </c>
      <c r="AL105" s="1" t="s">
        <v>554</v>
      </c>
      <c r="AM105" s="1">
        <v>1.0</v>
      </c>
      <c r="AN105" s="1" t="s">
        <v>555</v>
      </c>
      <c r="AO105" s="1">
        <v>3.0</v>
      </c>
      <c r="AP105" s="1">
        <v>2.0</v>
      </c>
      <c r="AQ105" s="1">
        <v>2.0</v>
      </c>
      <c r="AR105" s="1">
        <v>1.0</v>
      </c>
      <c r="AS105" s="1">
        <v>3.0</v>
      </c>
      <c r="AT105" s="1">
        <v>2.0</v>
      </c>
    </row>
    <row r="106" ht="14.25" customHeight="1">
      <c r="A106" s="7">
        <v>44303.037453703706</v>
      </c>
      <c r="B106" s="7">
        <v>44303.04141203704</v>
      </c>
      <c r="C106" s="1">
        <v>0.0</v>
      </c>
      <c r="D106" s="1" t="s">
        <v>556</v>
      </c>
      <c r="E106" s="1">
        <v>100.0</v>
      </c>
      <c r="F106" s="1">
        <v>342.0</v>
      </c>
      <c r="G106" s="1">
        <v>1.0</v>
      </c>
      <c r="H106" s="7">
        <v>44303.04141203704</v>
      </c>
      <c r="I106" s="1" t="s">
        <v>557</v>
      </c>
      <c r="N106" s="1">
        <v>25.0503997802734</v>
      </c>
      <c r="O106" s="1">
        <v>121.532409667968</v>
      </c>
      <c r="P106" s="1" t="s">
        <v>132</v>
      </c>
      <c r="Q106" s="1" t="s">
        <v>133</v>
      </c>
      <c r="R106" s="1">
        <v>0.9</v>
      </c>
      <c r="S106" s="1">
        <v>24.0</v>
      </c>
      <c r="T106" s="1">
        <v>1.0</v>
      </c>
      <c r="V106" s="1" t="s">
        <v>558</v>
      </c>
      <c r="W106" s="1">
        <v>2.0</v>
      </c>
      <c r="X106" s="1">
        <v>4.0</v>
      </c>
      <c r="AG106" s="1">
        <v>4.0</v>
      </c>
      <c r="AH106" s="1" t="s">
        <v>559</v>
      </c>
      <c r="AI106" s="1">
        <v>1.0</v>
      </c>
      <c r="AJ106" s="1">
        <v>1.0</v>
      </c>
      <c r="AK106" s="1">
        <v>2.0</v>
      </c>
      <c r="AL106" s="1" t="s">
        <v>560</v>
      </c>
      <c r="AM106" s="1">
        <v>1.0</v>
      </c>
      <c r="AN106" s="1" t="s">
        <v>561</v>
      </c>
      <c r="AO106" s="1">
        <v>6.0</v>
      </c>
      <c r="AP106" s="1">
        <v>2.0</v>
      </c>
      <c r="AQ106" s="1">
        <v>1.0</v>
      </c>
      <c r="AR106" s="1">
        <v>1.0</v>
      </c>
      <c r="AS106" s="1">
        <v>4.0</v>
      </c>
      <c r="AT106" s="1">
        <v>2.0</v>
      </c>
    </row>
    <row r="107" ht="14.25" customHeight="1">
      <c r="A107" s="7">
        <v>44303.11268518519</v>
      </c>
      <c r="B107" s="7">
        <v>44303.11444444444</v>
      </c>
      <c r="C107" s="1">
        <v>0.0</v>
      </c>
      <c r="D107" s="1" t="s">
        <v>562</v>
      </c>
      <c r="E107" s="1">
        <v>100.0</v>
      </c>
      <c r="F107" s="1">
        <v>152.0</v>
      </c>
      <c r="G107" s="1">
        <v>1.0</v>
      </c>
      <c r="H107" s="7">
        <v>44303.11445601852</v>
      </c>
      <c r="I107" s="1" t="s">
        <v>563</v>
      </c>
      <c r="N107" s="1">
        <v>37.8829956054687</v>
      </c>
      <c r="O107" s="1">
        <v>-122.46760559082</v>
      </c>
      <c r="P107" s="1" t="s">
        <v>132</v>
      </c>
      <c r="Q107" s="1" t="s">
        <v>133</v>
      </c>
      <c r="R107" s="1">
        <v>0.699999999999999</v>
      </c>
      <c r="S107" s="1">
        <v>36.0</v>
      </c>
      <c r="T107" s="1">
        <v>2.0</v>
      </c>
      <c r="V107" s="1" t="s">
        <v>520</v>
      </c>
      <c r="W107" s="1">
        <v>1.0</v>
      </c>
      <c r="X107" s="1">
        <v>5.0</v>
      </c>
      <c r="Y107" s="1">
        <v>4.0</v>
      </c>
      <c r="Z107" s="1" t="s">
        <v>135</v>
      </c>
      <c r="AA107" s="1">
        <v>1.0</v>
      </c>
      <c r="AB107" s="1">
        <v>1.0</v>
      </c>
      <c r="AC107" s="1">
        <v>1.0</v>
      </c>
      <c r="AD107" s="1" t="s">
        <v>157</v>
      </c>
      <c r="AE107" s="1">
        <v>2.0</v>
      </c>
      <c r="AF107" s="1" t="s">
        <v>564</v>
      </c>
      <c r="AO107" s="1">
        <v>3.0</v>
      </c>
      <c r="AP107" s="1">
        <v>2.0</v>
      </c>
      <c r="AQ107" s="1">
        <v>3.0</v>
      </c>
      <c r="AR107" s="1">
        <v>1.0</v>
      </c>
      <c r="AS107" s="1">
        <v>3.0</v>
      </c>
      <c r="AT107" s="1">
        <v>1.0</v>
      </c>
    </row>
    <row r="108" ht="14.25" customHeight="1">
      <c r="A108" s="7">
        <v>44303.119305555556</v>
      </c>
      <c r="B108" s="7">
        <v>44303.123032407406</v>
      </c>
      <c r="C108" s="1">
        <v>0.0</v>
      </c>
      <c r="D108" s="1" t="s">
        <v>565</v>
      </c>
      <c r="E108" s="1">
        <v>100.0</v>
      </c>
      <c r="F108" s="1">
        <v>322.0</v>
      </c>
      <c r="G108" s="1">
        <v>1.0</v>
      </c>
      <c r="H108" s="7">
        <v>44303.12304398148</v>
      </c>
      <c r="I108" s="1" t="s">
        <v>566</v>
      </c>
      <c r="N108" s="1">
        <v>51.2993927001953</v>
      </c>
      <c r="O108" s="1">
        <v>1.0906982421875</v>
      </c>
      <c r="P108" s="1" t="s">
        <v>132</v>
      </c>
      <c r="Q108" s="1" t="s">
        <v>133</v>
      </c>
      <c r="R108" s="1">
        <v>0.699999999999999</v>
      </c>
      <c r="S108" s="1">
        <v>28.0</v>
      </c>
      <c r="T108" s="1">
        <v>1.0</v>
      </c>
      <c r="V108" s="1" t="s">
        <v>202</v>
      </c>
      <c r="W108" s="1">
        <v>1.0</v>
      </c>
      <c r="X108" s="1">
        <v>5.0</v>
      </c>
      <c r="AG108" s="1">
        <v>4.0</v>
      </c>
      <c r="AH108" s="1" t="s">
        <v>275</v>
      </c>
      <c r="AI108" s="1">
        <v>1.0</v>
      </c>
      <c r="AJ108" s="1">
        <v>2.0</v>
      </c>
      <c r="AK108" s="1">
        <v>2.0</v>
      </c>
      <c r="AL108" s="1" t="s">
        <v>567</v>
      </c>
      <c r="AM108" s="1">
        <v>2.0</v>
      </c>
      <c r="AN108" s="1" t="s">
        <v>568</v>
      </c>
      <c r="AO108" s="1">
        <v>3.0</v>
      </c>
      <c r="AP108" s="1">
        <v>2.0</v>
      </c>
      <c r="AQ108" s="1">
        <v>2.0</v>
      </c>
      <c r="AR108" s="1">
        <v>1.0</v>
      </c>
      <c r="AS108" s="1">
        <v>1.0</v>
      </c>
      <c r="AT108" s="1">
        <v>2.0</v>
      </c>
    </row>
    <row r="109" ht="14.25" customHeight="1">
      <c r="A109" s="7">
        <v>44303.132627314815</v>
      </c>
      <c r="B109" s="7">
        <v>44303.139918981484</v>
      </c>
      <c r="C109" s="1">
        <v>0.0</v>
      </c>
      <c r="D109" s="1" t="s">
        <v>569</v>
      </c>
      <c r="E109" s="1">
        <v>100.0</v>
      </c>
      <c r="F109" s="1">
        <v>630.0</v>
      </c>
      <c r="G109" s="1">
        <v>1.0</v>
      </c>
      <c r="H109" s="7">
        <v>44303.139918981484</v>
      </c>
      <c r="I109" s="1" t="s">
        <v>570</v>
      </c>
      <c r="N109" s="1">
        <v>51.5095977783203</v>
      </c>
      <c r="O109" s="1">
        <v>-0.097198486328125</v>
      </c>
      <c r="P109" s="1" t="s">
        <v>132</v>
      </c>
      <c r="Q109" s="1" t="s">
        <v>133</v>
      </c>
      <c r="R109" s="1">
        <v>0.699999999999999</v>
      </c>
      <c r="S109" s="1">
        <v>38.0</v>
      </c>
      <c r="T109" s="1">
        <v>2.0</v>
      </c>
      <c r="V109" s="1" t="s">
        <v>571</v>
      </c>
      <c r="W109" s="1">
        <v>2.0</v>
      </c>
      <c r="X109" s="1">
        <v>4.0</v>
      </c>
      <c r="AG109" s="1">
        <v>4.0</v>
      </c>
      <c r="AH109" s="1" t="s">
        <v>572</v>
      </c>
      <c r="AI109" s="1">
        <v>1.0</v>
      </c>
      <c r="AJ109" s="1">
        <v>1.0</v>
      </c>
      <c r="AK109" s="1">
        <v>2.0</v>
      </c>
      <c r="AL109" s="1" t="s">
        <v>573</v>
      </c>
      <c r="AM109" s="1">
        <v>2.0</v>
      </c>
      <c r="AN109" s="1" t="s">
        <v>574</v>
      </c>
      <c r="AO109" s="1">
        <v>3.0</v>
      </c>
      <c r="AP109" s="1">
        <v>2.0</v>
      </c>
      <c r="AQ109" s="1">
        <v>2.0</v>
      </c>
      <c r="AR109" s="1">
        <v>1.0</v>
      </c>
      <c r="AS109" s="1">
        <v>4.0</v>
      </c>
      <c r="AT109" s="1">
        <v>2.0</v>
      </c>
    </row>
    <row r="110" ht="14.25" customHeight="1">
      <c r="A110" s="7">
        <v>44303.16303240741</v>
      </c>
      <c r="B110" s="7">
        <v>44303.165983796294</v>
      </c>
      <c r="C110" s="1">
        <v>0.0</v>
      </c>
      <c r="D110" s="1" t="s">
        <v>575</v>
      </c>
      <c r="E110" s="1">
        <v>100.0</v>
      </c>
      <c r="F110" s="1">
        <v>254.0</v>
      </c>
      <c r="G110" s="1">
        <v>1.0</v>
      </c>
      <c r="H110" s="7">
        <v>44303.165983796294</v>
      </c>
      <c r="I110" s="1" t="s">
        <v>576</v>
      </c>
      <c r="N110" s="1">
        <v>12.8995971679687</v>
      </c>
      <c r="O110" s="1">
        <v>80.2208862304687</v>
      </c>
      <c r="P110" s="1" t="s">
        <v>132</v>
      </c>
      <c r="Q110" s="1" t="s">
        <v>133</v>
      </c>
      <c r="R110" s="1">
        <v>0.9</v>
      </c>
      <c r="S110" s="1">
        <v>23.0</v>
      </c>
      <c r="T110" s="1">
        <v>2.0</v>
      </c>
      <c r="V110" s="1" t="s">
        <v>577</v>
      </c>
      <c r="W110" s="1">
        <v>1.0</v>
      </c>
      <c r="X110" s="1">
        <v>5.0</v>
      </c>
      <c r="AG110" s="1">
        <v>4.0</v>
      </c>
      <c r="AH110" s="1" t="s">
        <v>578</v>
      </c>
      <c r="AI110" s="1">
        <v>1.0</v>
      </c>
      <c r="AJ110" s="1">
        <v>2.0</v>
      </c>
      <c r="AK110" s="1">
        <v>2.0</v>
      </c>
      <c r="AL110" s="1" t="s">
        <v>578</v>
      </c>
      <c r="AM110" s="1">
        <v>2.0</v>
      </c>
      <c r="AN110" s="1" t="s">
        <v>579</v>
      </c>
      <c r="AO110" s="1">
        <v>3.0</v>
      </c>
      <c r="AP110" s="1">
        <v>2.0</v>
      </c>
      <c r="AQ110" s="1">
        <v>2.0</v>
      </c>
      <c r="AR110" s="1">
        <v>6.0</v>
      </c>
      <c r="AS110" s="1">
        <v>3.0</v>
      </c>
      <c r="AT110" s="1">
        <v>2.0</v>
      </c>
    </row>
    <row r="111" ht="14.25" customHeight="1">
      <c r="A111" s="7">
        <v>44303.197743055556</v>
      </c>
      <c r="B111" s="7">
        <v>44303.20174768518</v>
      </c>
      <c r="C111" s="1">
        <v>0.0</v>
      </c>
      <c r="D111" s="1" t="s">
        <v>580</v>
      </c>
      <c r="E111" s="1">
        <v>100.0</v>
      </c>
      <c r="F111" s="1">
        <v>346.0</v>
      </c>
      <c r="G111" s="1">
        <v>1.0</v>
      </c>
      <c r="H111" s="7">
        <v>44303.20174768518</v>
      </c>
      <c r="I111" s="1" t="s">
        <v>581</v>
      </c>
      <c r="N111" s="1">
        <v>37.9640045166015</v>
      </c>
      <c r="O111" s="1">
        <v>23.6358947753906</v>
      </c>
      <c r="P111" s="1" t="s">
        <v>132</v>
      </c>
      <c r="Q111" s="1" t="s">
        <v>133</v>
      </c>
      <c r="R111" s="1">
        <v>0.9</v>
      </c>
      <c r="S111" s="1">
        <v>19.0</v>
      </c>
      <c r="T111" s="1">
        <v>2.0</v>
      </c>
      <c r="V111" s="1" t="s">
        <v>582</v>
      </c>
      <c r="W111" s="1">
        <v>2.0</v>
      </c>
      <c r="X111" s="1">
        <v>4.0</v>
      </c>
      <c r="AG111" s="1">
        <v>4.0</v>
      </c>
      <c r="AH111" s="1" t="s">
        <v>583</v>
      </c>
      <c r="AI111" s="1">
        <v>3.0</v>
      </c>
      <c r="AJ111" s="1">
        <v>2.0</v>
      </c>
      <c r="AK111" s="1">
        <v>2.0</v>
      </c>
      <c r="AL111" s="1" t="s">
        <v>584</v>
      </c>
      <c r="AM111" s="1">
        <v>2.0</v>
      </c>
      <c r="AN111" s="1" t="s">
        <v>585</v>
      </c>
      <c r="AO111" s="1">
        <v>3.0</v>
      </c>
      <c r="AP111" s="1">
        <v>2.0</v>
      </c>
      <c r="AQ111" s="1">
        <v>2.0</v>
      </c>
      <c r="AR111" s="1">
        <v>1.0</v>
      </c>
      <c r="AS111" s="1">
        <v>2.0</v>
      </c>
      <c r="AT111" s="1">
        <v>2.0</v>
      </c>
    </row>
    <row r="112" ht="14.25" customHeight="1">
      <c r="A112" s="7">
        <v>44303.20800925926</v>
      </c>
      <c r="B112" s="7">
        <v>44303.212060185186</v>
      </c>
      <c r="C112" s="1">
        <v>0.0</v>
      </c>
      <c r="D112" s="1" t="s">
        <v>586</v>
      </c>
      <c r="E112" s="1">
        <v>100.0</v>
      </c>
      <c r="F112" s="1">
        <v>349.0</v>
      </c>
      <c r="G112" s="1">
        <v>1.0</v>
      </c>
      <c r="H112" s="7">
        <v>44303.21207175926</v>
      </c>
      <c r="I112" s="1" t="s">
        <v>587</v>
      </c>
      <c r="N112" s="1">
        <v>61.1407928466796</v>
      </c>
      <c r="O112" s="1">
        <v>10.4387969970703</v>
      </c>
      <c r="P112" s="1" t="s">
        <v>132</v>
      </c>
      <c r="Q112" s="1" t="s">
        <v>133</v>
      </c>
      <c r="R112" s="1">
        <v>0.9</v>
      </c>
      <c r="S112" s="1">
        <v>23.0</v>
      </c>
      <c r="T112" s="1">
        <v>1.0</v>
      </c>
      <c r="V112" s="1" t="s">
        <v>588</v>
      </c>
      <c r="W112" s="1">
        <v>2.0</v>
      </c>
      <c r="X112" s="1">
        <v>4.0</v>
      </c>
      <c r="AG112" s="1">
        <v>4.0</v>
      </c>
      <c r="AH112" s="1" t="s">
        <v>589</v>
      </c>
      <c r="AI112" s="1">
        <v>1.0</v>
      </c>
      <c r="AJ112" s="1">
        <v>1.0</v>
      </c>
      <c r="AK112" s="1">
        <v>1.0</v>
      </c>
      <c r="AL112" s="1" t="s">
        <v>590</v>
      </c>
      <c r="AM112" s="1">
        <v>1.0</v>
      </c>
      <c r="AN112" s="1" t="s">
        <v>591</v>
      </c>
      <c r="AO112" s="1">
        <v>3.0</v>
      </c>
      <c r="AP112" s="1">
        <v>2.0</v>
      </c>
      <c r="AQ112" s="1">
        <v>2.0</v>
      </c>
      <c r="AR112" s="1">
        <v>1.0</v>
      </c>
      <c r="AS112" s="1">
        <v>1.0</v>
      </c>
      <c r="AT112" s="1">
        <v>2.0</v>
      </c>
    </row>
    <row r="113" ht="14.25" customHeight="1">
      <c r="A113" s="7">
        <v>44303.22578703704</v>
      </c>
      <c r="B113" s="7">
        <v>44303.23074074074</v>
      </c>
      <c r="C113" s="1">
        <v>0.0</v>
      </c>
      <c r="D113" s="1" t="s">
        <v>592</v>
      </c>
      <c r="E113" s="1">
        <v>100.0</v>
      </c>
      <c r="F113" s="1">
        <v>427.0</v>
      </c>
      <c r="G113" s="1">
        <v>1.0</v>
      </c>
      <c r="H113" s="7">
        <v>44303.23074074074</v>
      </c>
      <c r="I113" s="1" t="s">
        <v>593</v>
      </c>
      <c r="N113" s="1">
        <v>53.5352935791015</v>
      </c>
      <c r="O113" s="1">
        <v>7.96220397949218</v>
      </c>
      <c r="P113" s="1" t="s">
        <v>132</v>
      </c>
      <c r="Q113" s="1" t="s">
        <v>133</v>
      </c>
      <c r="R113" s="1">
        <v>0.9</v>
      </c>
      <c r="S113" s="1">
        <v>16.0</v>
      </c>
      <c r="T113" s="1">
        <v>1.0</v>
      </c>
      <c r="V113" s="1" t="s">
        <v>227</v>
      </c>
      <c r="W113" s="1">
        <v>2.0</v>
      </c>
      <c r="X113" s="1">
        <v>4.0</v>
      </c>
      <c r="AG113" s="1">
        <v>5.0</v>
      </c>
      <c r="AH113" s="1" t="s">
        <v>451</v>
      </c>
      <c r="AI113" s="1">
        <v>1.0</v>
      </c>
      <c r="AJ113" s="1">
        <v>2.0</v>
      </c>
      <c r="AK113" s="1">
        <v>2.0</v>
      </c>
      <c r="AL113" s="1" t="s">
        <v>594</v>
      </c>
      <c r="AM113" s="1">
        <v>3.0</v>
      </c>
      <c r="AN113" s="1" t="s">
        <v>595</v>
      </c>
      <c r="AO113" s="1">
        <v>3.0</v>
      </c>
      <c r="AP113" s="1">
        <v>2.0</v>
      </c>
      <c r="AQ113" s="1">
        <v>2.0</v>
      </c>
      <c r="AR113" s="1">
        <v>1.0</v>
      </c>
      <c r="AS113" s="1">
        <v>1.0</v>
      </c>
      <c r="AT113" s="1">
        <v>2.0</v>
      </c>
    </row>
    <row r="114" ht="14.25" customHeight="1">
      <c r="A114" s="7">
        <v>44303.22826388889</v>
      </c>
      <c r="B114" s="7">
        <v>44303.27543981482</v>
      </c>
      <c r="C114" s="1">
        <v>0.0</v>
      </c>
      <c r="D114" s="1" t="s">
        <v>596</v>
      </c>
      <c r="E114" s="1">
        <v>100.0</v>
      </c>
      <c r="F114" s="1">
        <v>4075.0</v>
      </c>
      <c r="G114" s="1">
        <v>1.0</v>
      </c>
      <c r="H114" s="7">
        <v>44303.27543981482</v>
      </c>
      <c r="I114" s="1" t="s">
        <v>597</v>
      </c>
      <c r="N114" s="1">
        <v>40.4102020263671</v>
      </c>
      <c r="O114" s="1">
        <v>-104.758399963378</v>
      </c>
      <c r="P114" s="1" t="s">
        <v>132</v>
      </c>
      <c r="Q114" s="1" t="s">
        <v>133</v>
      </c>
      <c r="R114" s="1">
        <v>1.0</v>
      </c>
      <c r="S114" s="1">
        <v>23.0</v>
      </c>
      <c r="T114" s="1">
        <v>1.0</v>
      </c>
      <c r="V114" s="1" t="s">
        <v>294</v>
      </c>
      <c r="W114" s="1">
        <v>1.0</v>
      </c>
      <c r="X114" s="1">
        <v>5.0</v>
      </c>
      <c r="Y114" s="1">
        <v>4.0</v>
      </c>
      <c r="Z114" s="1" t="s">
        <v>135</v>
      </c>
      <c r="AA114" s="1">
        <v>3.0</v>
      </c>
      <c r="AB114" s="1">
        <v>2.0</v>
      </c>
      <c r="AC114" s="1">
        <v>1.0</v>
      </c>
      <c r="AD114" s="1" t="s">
        <v>440</v>
      </c>
      <c r="AE114" s="1">
        <v>2.0</v>
      </c>
      <c r="AF114" s="1" t="s">
        <v>598</v>
      </c>
      <c r="AO114" s="1">
        <v>3.0</v>
      </c>
      <c r="AP114" s="1">
        <v>2.0</v>
      </c>
      <c r="AQ114" s="1">
        <v>3.0</v>
      </c>
      <c r="AR114" s="1">
        <v>1.0</v>
      </c>
      <c r="AS114" s="1">
        <v>3.0</v>
      </c>
      <c r="AT114" s="1">
        <v>1.0</v>
      </c>
    </row>
    <row r="115" ht="14.25" customHeight="1">
      <c r="A115" s="7">
        <v>44303.306539351855</v>
      </c>
      <c r="B115" s="7">
        <v>44303.30991898148</v>
      </c>
      <c r="C115" s="1">
        <v>0.0</v>
      </c>
      <c r="D115" s="1" t="s">
        <v>599</v>
      </c>
      <c r="E115" s="1">
        <v>100.0</v>
      </c>
      <c r="F115" s="1">
        <v>292.0</v>
      </c>
      <c r="G115" s="1">
        <v>1.0</v>
      </c>
      <c r="H115" s="7">
        <v>44303.30991898148</v>
      </c>
      <c r="I115" s="1" t="s">
        <v>600</v>
      </c>
      <c r="N115" s="1">
        <v>-31.9674072265625</v>
      </c>
      <c r="O115" s="1">
        <v>115.862091064453</v>
      </c>
      <c r="P115" s="1" t="s">
        <v>132</v>
      </c>
      <c r="Q115" s="1" t="s">
        <v>133</v>
      </c>
      <c r="R115" s="1">
        <v>0.9</v>
      </c>
      <c r="S115" s="1">
        <v>31.0</v>
      </c>
      <c r="T115" s="1">
        <v>2.0</v>
      </c>
      <c r="V115" s="1" t="s">
        <v>601</v>
      </c>
      <c r="W115" s="1">
        <v>1.0</v>
      </c>
      <c r="X115" s="1">
        <v>4.0</v>
      </c>
      <c r="Y115" s="1">
        <v>4.0</v>
      </c>
      <c r="Z115" s="1" t="s">
        <v>602</v>
      </c>
      <c r="AA115" s="1">
        <v>1.0</v>
      </c>
      <c r="AB115" s="1">
        <v>2.0</v>
      </c>
      <c r="AC115" s="1">
        <v>2.0</v>
      </c>
      <c r="AD115" s="1" t="s">
        <v>157</v>
      </c>
      <c r="AE115" s="1">
        <v>2.0</v>
      </c>
      <c r="AF115" s="1" t="s">
        <v>603</v>
      </c>
      <c r="AO115" s="1">
        <v>3.0</v>
      </c>
      <c r="AP115" s="1">
        <v>5.0</v>
      </c>
      <c r="AQ115" s="1">
        <v>1.0</v>
      </c>
      <c r="AR115" s="1">
        <v>6.0</v>
      </c>
      <c r="AS115" s="1">
        <v>2.0</v>
      </c>
      <c r="AT115" s="1">
        <v>1.0</v>
      </c>
    </row>
    <row r="116" ht="14.25" customHeight="1">
      <c r="A116" s="7">
        <v>44303.31590277778</v>
      </c>
      <c r="B116" s="7">
        <v>44303.319444444445</v>
      </c>
      <c r="C116" s="1">
        <v>0.0</v>
      </c>
      <c r="D116" s="1" t="s">
        <v>604</v>
      </c>
      <c r="E116" s="1">
        <v>100.0</v>
      </c>
      <c r="F116" s="1">
        <v>305.0</v>
      </c>
      <c r="G116" s="1">
        <v>1.0</v>
      </c>
      <c r="H116" s="7">
        <v>44303.319444444445</v>
      </c>
      <c r="I116" s="1" t="s">
        <v>605</v>
      </c>
      <c r="N116" s="1">
        <v>41.8986053466796</v>
      </c>
      <c r="O116" s="1">
        <v>-87.7379989624023</v>
      </c>
      <c r="P116" s="1" t="s">
        <v>132</v>
      </c>
      <c r="Q116" s="1" t="s">
        <v>133</v>
      </c>
      <c r="R116" s="1">
        <v>0.699999999999999</v>
      </c>
      <c r="S116" s="1">
        <v>21.0</v>
      </c>
      <c r="T116" s="1">
        <v>2.0</v>
      </c>
      <c r="V116" s="1" t="s">
        <v>146</v>
      </c>
      <c r="W116" s="1">
        <v>1.0</v>
      </c>
      <c r="X116" s="1">
        <v>4.0</v>
      </c>
      <c r="Y116" s="1">
        <v>4.0</v>
      </c>
      <c r="Z116" s="1" t="s">
        <v>606</v>
      </c>
      <c r="AA116" s="1">
        <v>1.0</v>
      </c>
      <c r="AB116" s="1">
        <v>1.0</v>
      </c>
      <c r="AC116" s="1">
        <v>1.0</v>
      </c>
      <c r="AD116" s="1" t="s">
        <v>607</v>
      </c>
      <c r="AE116" s="1">
        <v>1.0</v>
      </c>
      <c r="AF116" s="1" t="s">
        <v>608</v>
      </c>
      <c r="AO116" s="1">
        <v>3.0</v>
      </c>
      <c r="AP116" s="1">
        <v>2.0</v>
      </c>
      <c r="AQ116" s="1">
        <v>2.0</v>
      </c>
      <c r="AR116" s="1">
        <v>1.0</v>
      </c>
      <c r="AS116" s="1">
        <v>1.0</v>
      </c>
      <c r="AT116" s="1">
        <v>2.0</v>
      </c>
    </row>
    <row r="117" ht="14.25" customHeight="1">
      <c r="A117" s="7">
        <v>44303.34637731482</v>
      </c>
      <c r="B117" s="7">
        <v>44303.35037037037</v>
      </c>
      <c r="C117" s="1">
        <v>0.0</v>
      </c>
      <c r="D117" s="1" t="s">
        <v>609</v>
      </c>
      <c r="E117" s="1">
        <v>100.0</v>
      </c>
      <c r="F117" s="1">
        <v>345.0</v>
      </c>
      <c r="G117" s="1">
        <v>1.0</v>
      </c>
      <c r="H117" s="7">
        <v>44303.350381944445</v>
      </c>
      <c r="I117" s="1" t="s">
        <v>610</v>
      </c>
      <c r="N117" s="1">
        <v>42.3464050292968</v>
      </c>
      <c r="O117" s="1">
        <v>-71.0975036621093</v>
      </c>
      <c r="P117" s="1" t="s">
        <v>132</v>
      </c>
      <c r="Q117" s="1" t="s">
        <v>133</v>
      </c>
      <c r="R117" s="1">
        <v>0.9</v>
      </c>
      <c r="S117" s="1">
        <v>21.0</v>
      </c>
      <c r="T117" s="1">
        <v>2.0</v>
      </c>
      <c r="V117" s="1" t="s">
        <v>611</v>
      </c>
      <c r="W117" s="1">
        <v>2.0</v>
      </c>
      <c r="X117" s="1">
        <v>4.0</v>
      </c>
      <c r="AG117" s="1">
        <v>4.0</v>
      </c>
      <c r="AH117" s="1" t="s">
        <v>612</v>
      </c>
      <c r="AI117" s="1">
        <v>1.0</v>
      </c>
      <c r="AJ117" s="1">
        <v>2.0</v>
      </c>
      <c r="AK117" s="1">
        <v>2.0</v>
      </c>
      <c r="AL117" s="1" t="s">
        <v>613</v>
      </c>
      <c r="AM117" s="1">
        <v>2.0</v>
      </c>
      <c r="AN117" s="1" t="s">
        <v>614</v>
      </c>
      <c r="AO117" s="1">
        <v>3.0</v>
      </c>
      <c r="AP117" s="1">
        <v>5.0</v>
      </c>
      <c r="AQ117" s="1">
        <v>2.0</v>
      </c>
      <c r="AR117" s="1">
        <v>1.0</v>
      </c>
      <c r="AS117" s="1">
        <v>2.0</v>
      </c>
      <c r="AT117" s="1">
        <v>2.0</v>
      </c>
    </row>
    <row r="118" ht="14.25" customHeight="1">
      <c r="A118" s="7">
        <v>44303.41923611111</v>
      </c>
      <c r="B118" s="7">
        <v>44303.42396990741</v>
      </c>
      <c r="C118" s="1">
        <v>0.0</v>
      </c>
      <c r="D118" s="1" t="s">
        <v>615</v>
      </c>
      <c r="E118" s="1">
        <v>100.0</v>
      </c>
      <c r="F118" s="1">
        <v>408.0</v>
      </c>
      <c r="G118" s="1">
        <v>1.0</v>
      </c>
      <c r="H118" s="7">
        <v>44303.42396990741</v>
      </c>
      <c r="I118" s="1" t="s">
        <v>616</v>
      </c>
      <c r="N118" s="1">
        <v>47.5635986328125</v>
      </c>
      <c r="O118" s="1">
        <v>19.0946960449218</v>
      </c>
      <c r="P118" s="1" t="s">
        <v>132</v>
      </c>
      <c r="Q118" s="1" t="s">
        <v>133</v>
      </c>
      <c r="R118" s="1">
        <v>0.9</v>
      </c>
      <c r="S118" s="1">
        <v>25.0</v>
      </c>
      <c r="T118" s="1">
        <v>2.0</v>
      </c>
      <c r="V118" s="1" t="s">
        <v>617</v>
      </c>
      <c r="W118" s="1">
        <v>2.0</v>
      </c>
      <c r="X118" s="1">
        <v>5.0</v>
      </c>
      <c r="AG118" s="1">
        <v>4.0</v>
      </c>
      <c r="AH118" s="1" t="s">
        <v>354</v>
      </c>
      <c r="AI118" s="1">
        <v>1.0</v>
      </c>
      <c r="AJ118" s="1">
        <v>1.0</v>
      </c>
      <c r="AK118" s="1">
        <v>2.0</v>
      </c>
      <c r="AL118" s="1" t="s">
        <v>618</v>
      </c>
      <c r="AM118" s="1">
        <v>2.0</v>
      </c>
      <c r="AN118" s="1" t="s">
        <v>555</v>
      </c>
      <c r="AO118" s="1">
        <v>3.0</v>
      </c>
      <c r="AP118" s="1">
        <v>4.0</v>
      </c>
      <c r="AQ118" s="1">
        <v>1.0</v>
      </c>
      <c r="AR118" s="1">
        <v>1.0</v>
      </c>
      <c r="AS118" s="1">
        <v>3.0</v>
      </c>
      <c r="AT118" s="1">
        <v>2.0</v>
      </c>
    </row>
    <row r="119" ht="14.25" customHeight="1">
      <c r="A119" s="7">
        <v>44303.431493055556</v>
      </c>
      <c r="B119" s="7">
        <v>44303.434432870374</v>
      </c>
      <c r="C119" s="1">
        <v>0.0</v>
      </c>
      <c r="D119" s="1" t="s">
        <v>619</v>
      </c>
      <c r="E119" s="1">
        <v>100.0</v>
      </c>
      <c r="F119" s="1">
        <v>254.0</v>
      </c>
      <c r="G119" s="1">
        <v>1.0</v>
      </c>
      <c r="H119" s="7">
        <v>44303.43444444444</v>
      </c>
      <c r="I119" s="1" t="s">
        <v>620</v>
      </c>
      <c r="N119" s="1">
        <v>14.5413055419921</v>
      </c>
      <c r="O119" s="1">
        <v>121.049407958984</v>
      </c>
      <c r="P119" s="1" t="s">
        <v>132</v>
      </c>
      <c r="Q119" s="1" t="s">
        <v>133</v>
      </c>
      <c r="R119" s="1">
        <v>0.9</v>
      </c>
      <c r="S119" s="1">
        <v>17.0</v>
      </c>
      <c r="T119" s="1">
        <v>4.0</v>
      </c>
      <c r="V119" s="1" t="s">
        <v>621</v>
      </c>
      <c r="W119" s="1">
        <v>2.0</v>
      </c>
      <c r="X119" s="1">
        <v>4.0</v>
      </c>
      <c r="AG119" s="1">
        <v>4.0</v>
      </c>
      <c r="AH119" s="1" t="s">
        <v>275</v>
      </c>
      <c r="AI119" s="1">
        <v>2.0</v>
      </c>
      <c r="AJ119" s="1">
        <v>2.0</v>
      </c>
      <c r="AK119" s="1">
        <v>1.0</v>
      </c>
      <c r="AL119" s="1" t="s">
        <v>194</v>
      </c>
      <c r="AM119" s="1">
        <v>2.0</v>
      </c>
      <c r="AN119" s="1" t="s">
        <v>622</v>
      </c>
      <c r="AO119" s="1">
        <v>6.0</v>
      </c>
      <c r="AP119" s="1">
        <v>6.0</v>
      </c>
      <c r="AQ119" s="1">
        <v>6.0</v>
      </c>
      <c r="AR119" s="1">
        <v>1.0</v>
      </c>
      <c r="AS119" s="1">
        <v>4.0</v>
      </c>
      <c r="AT119" s="1">
        <v>2.0</v>
      </c>
    </row>
    <row r="120" ht="14.25" customHeight="1">
      <c r="A120" s="7">
        <v>44303.45119212963</v>
      </c>
      <c r="B120" s="7">
        <v>44303.46888888889</v>
      </c>
      <c r="C120" s="1">
        <v>0.0</v>
      </c>
      <c r="D120" s="1" t="s">
        <v>623</v>
      </c>
      <c r="E120" s="1">
        <v>100.0</v>
      </c>
      <c r="F120" s="1">
        <v>1528.0</v>
      </c>
      <c r="G120" s="1">
        <v>1.0</v>
      </c>
      <c r="H120" s="7">
        <v>44303.46888888889</v>
      </c>
      <c r="I120" s="1" t="s">
        <v>624</v>
      </c>
      <c r="N120" s="1">
        <v>12.963394165039</v>
      </c>
      <c r="O120" s="1">
        <v>77.5855102539062</v>
      </c>
      <c r="P120" s="1" t="s">
        <v>132</v>
      </c>
      <c r="Q120" s="1" t="s">
        <v>133</v>
      </c>
      <c r="R120" s="1">
        <v>0.9</v>
      </c>
      <c r="S120" s="1">
        <v>22.0</v>
      </c>
      <c r="T120" s="1">
        <v>1.0</v>
      </c>
      <c r="V120" s="1" t="s">
        <v>577</v>
      </c>
      <c r="W120" s="1">
        <v>2.0</v>
      </c>
      <c r="X120" s="1">
        <v>4.0</v>
      </c>
      <c r="Y120" s="1">
        <v>4.0</v>
      </c>
      <c r="Z120" s="1" t="s">
        <v>625</v>
      </c>
      <c r="AA120" s="1">
        <v>1.0</v>
      </c>
      <c r="AB120" s="1">
        <v>1.0</v>
      </c>
      <c r="AC120" s="1">
        <v>1.0</v>
      </c>
      <c r="AD120" s="1" t="s">
        <v>440</v>
      </c>
      <c r="AE120" s="1">
        <v>1.0</v>
      </c>
      <c r="AF120" s="1" t="s">
        <v>626</v>
      </c>
      <c r="AO120" s="1">
        <v>3.0</v>
      </c>
      <c r="AP120" s="1">
        <v>5.0</v>
      </c>
      <c r="AQ120" s="1">
        <v>3.0</v>
      </c>
      <c r="AR120" s="1">
        <v>1.0</v>
      </c>
      <c r="AS120" s="1">
        <v>2.0</v>
      </c>
      <c r="AT120" s="1">
        <v>1.0</v>
      </c>
    </row>
    <row r="121" ht="14.25" customHeight="1">
      <c r="A121" s="7">
        <v>44303.472349537034</v>
      </c>
      <c r="B121" s="7">
        <v>44303.478483796294</v>
      </c>
      <c r="C121" s="1">
        <v>0.0</v>
      </c>
      <c r="D121" s="1" t="s">
        <v>627</v>
      </c>
      <c r="E121" s="1">
        <v>100.0</v>
      </c>
      <c r="F121" s="1">
        <v>529.0</v>
      </c>
      <c r="G121" s="1">
        <v>1.0</v>
      </c>
      <c r="H121" s="7">
        <v>44303.478483796294</v>
      </c>
      <c r="I121" s="1" t="s">
        <v>628</v>
      </c>
      <c r="N121" s="1">
        <v>50.1201934814453</v>
      </c>
      <c r="O121" s="1">
        <v>14.4976043701171</v>
      </c>
      <c r="P121" s="1" t="s">
        <v>132</v>
      </c>
      <c r="Q121" s="1" t="s">
        <v>133</v>
      </c>
      <c r="R121" s="1">
        <v>0.699999999999999</v>
      </c>
      <c r="S121" s="1">
        <v>21.0</v>
      </c>
      <c r="T121" s="1">
        <v>2.0</v>
      </c>
      <c r="V121" s="1" t="s">
        <v>629</v>
      </c>
      <c r="W121" s="1">
        <v>2.0</v>
      </c>
      <c r="X121" s="1">
        <v>4.0</v>
      </c>
      <c r="AG121" s="1">
        <v>4.0</v>
      </c>
      <c r="AH121" s="1" t="s">
        <v>210</v>
      </c>
      <c r="AI121" s="1">
        <v>1.0</v>
      </c>
      <c r="AJ121" s="1">
        <v>1.0</v>
      </c>
      <c r="AK121" s="1">
        <v>2.0</v>
      </c>
      <c r="AL121" s="1" t="s">
        <v>630</v>
      </c>
      <c r="AM121" s="1">
        <v>1.0</v>
      </c>
      <c r="AN121" s="1" t="s">
        <v>631</v>
      </c>
      <c r="AO121" s="1">
        <v>3.0</v>
      </c>
      <c r="AP121" s="1">
        <v>2.0</v>
      </c>
      <c r="AQ121" s="1">
        <v>2.0</v>
      </c>
      <c r="AR121" s="1">
        <v>1.0</v>
      </c>
      <c r="AS121" s="1">
        <v>3.0</v>
      </c>
      <c r="AT121" s="1">
        <v>2.0</v>
      </c>
    </row>
    <row r="122" ht="14.25" customHeight="1">
      <c r="A122" s="7">
        <v>44303.519537037035</v>
      </c>
      <c r="B122" s="7">
        <v>44303.52243055555</v>
      </c>
      <c r="C122" s="1">
        <v>0.0</v>
      </c>
      <c r="D122" s="1" t="s">
        <v>632</v>
      </c>
      <c r="E122" s="1">
        <v>100.0</v>
      </c>
      <c r="F122" s="1">
        <v>250.0</v>
      </c>
      <c r="G122" s="1">
        <v>1.0</v>
      </c>
      <c r="H122" s="7">
        <v>44303.52244212963</v>
      </c>
      <c r="I122" s="1" t="s">
        <v>633</v>
      </c>
      <c r="N122" s="1">
        <v>42.3639984130859</v>
      </c>
      <c r="O122" s="1">
        <v>-71.026496887207</v>
      </c>
      <c r="P122" s="1" t="s">
        <v>132</v>
      </c>
      <c r="Q122" s="1" t="s">
        <v>133</v>
      </c>
      <c r="R122" s="1">
        <v>0.9</v>
      </c>
      <c r="S122" s="1">
        <v>23.0</v>
      </c>
      <c r="T122" s="1">
        <v>1.0</v>
      </c>
      <c r="V122" s="1" t="s">
        <v>146</v>
      </c>
      <c r="W122" s="1">
        <v>1.0</v>
      </c>
      <c r="X122" s="1">
        <v>4.0</v>
      </c>
      <c r="Y122" s="1">
        <v>4.0</v>
      </c>
      <c r="Z122" s="1" t="s">
        <v>251</v>
      </c>
      <c r="AA122" s="1">
        <v>1.0</v>
      </c>
      <c r="AB122" s="1">
        <v>1.0</v>
      </c>
      <c r="AC122" s="1">
        <v>1.0</v>
      </c>
      <c r="AD122" s="1" t="s">
        <v>634</v>
      </c>
      <c r="AE122" s="1">
        <v>2.0</v>
      </c>
      <c r="AF122" s="1" t="s">
        <v>635</v>
      </c>
      <c r="AO122" s="1">
        <v>3.0</v>
      </c>
      <c r="AP122" s="1">
        <v>2.0</v>
      </c>
      <c r="AQ122" s="1">
        <v>2.0</v>
      </c>
      <c r="AR122" s="1">
        <v>1.0</v>
      </c>
      <c r="AS122" s="1">
        <v>2.0</v>
      </c>
      <c r="AT122" s="1">
        <v>1.0</v>
      </c>
    </row>
    <row r="123" ht="14.25" customHeight="1">
      <c r="A123" s="7">
        <v>44303.547951388886</v>
      </c>
      <c r="B123" s="7">
        <v>44303.55351851852</v>
      </c>
      <c r="C123" s="1">
        <v>0.0</v>
      </c>
      <c r="D123" s="1" t="s">
        <v>636</v>
      </c>
      <c r="E123" s="1">
        <v>100.0</v>
      </c>
      <c r="F123" s="1">
        <v>480.0</v>
      </c>
      <c r="G123" s="1">
        <v>1.0</v>
      </c>
      <c r="H123" s="7">
        <v>44303.55351851852</v>
      </c>
      <c r="I123" s="1" t="s">
        <v>637</v>
      </c>
      <c r="N123" s="1">
        <v>-25.7599029541015</v>
      </c>
      <c r="O123" s="1">
        <v>28.2604064941406</v>
      </c>
      <c r="P123" s="1" t="s">
        <v>132</v>
      </c>
      <c r="Q123" s="1" t="s">
        <v>133</v>
      </c>
      <c r="R123" s="1">
        <v>0.699999999999999</v>
      </c>
      <c r="S123" s="1">
        <v>34.0</v>
      </c>
      <c r="T123" s="1">
        <v>1.0</v>
      </c>
      <c r="U123" s="1" t="s">
        <v>638</v>
      </c>
      <c r="V123" s="1" t="s">
        <v>639</v>
      </c>
      <c r="W123" s="1">
        <v>1.0</v>
      </c>
      <c r="X123" s="1">
        <v>5.0</v>
      </c>
      <c r="AG123" s="1">
        <v>4.0</v>
      </c>
      <c r="AH123" s="1" t="s">
        <v>640</v>
      </c>
      <c r="AI123" s="1">
        <v>1.0</v>
      </c>
      <c r="AJ123" s="1">
        <v>1.0</v>
      </c>
      <c r="AK123" s="1">
        <v>1.0</v>
      </c>
      <c r="AL123" s="8">
        <v>44300.0</v>
      </c>
      <c r="AM123" s="1">
        <v>2.0</v>
      </c>
      <c r="AN123" s="1" t="s">
        <v>641</v>
      </c>
      <c r="AO123" s="1">
        <v>5.0</v>
      </c>
      <c r="AP123" s="1">
        <v>5.0</v>
      </c>
      <c r="AQ123" s="1">
        <v>4.0</v>
      </c>
      <c r="AR123" s="1">
        <v>1.0</v>
      </c>
      <c r="AS123" s="1">
        <v>1.0</v>
      </c>
      <c r="AT123" s="1">
        <v>1.0</v>
      </c>
    </row>
    <row r="124" ht="14.25" customHeight="1">
      <c r="A124" s="7">
        <v>44303.55454861111</v>
      </c>
      <c r="B124" s="7">
        <v>44303.557337962964</v>
      </c>
      <c r="C124" s="1">
        <v>0.0</v>
      </c>
      <c r="D124" s="1" t="s">
        <v>642</v>
      </c>
      <c r="E124" s="1">
        <v>100.0</v>
      </c>
      <c r="F124" s="1">
        <v>241.0</v>
      </c>
      <c r="G124" s="1">
        <v>1.0</v>
      </c>
      <c r="H124" s="7">
        <v>44303.55734953703</v>
      </c>
      <c r="I124" s="1" t="s">
        <v>643</v>
      </c>
      <c r="N124" s="1">
        <v>26.1486053466796</v>
      </c>
      <c r="O124" s="1">
        <v>-80.2768020629882</v>
      </c>
      <c r="P124" s="1" t="s">
        <v>132</v>
      </c>
      <c r="Q124" s="1" t="s">
        <v>133</v>
      </c>
      <c r="R124" s="1">
        <v>0.9</v>
      </c>
      <c r="S124" s="1">
        <v>20.0</v>
      </c>
      <c r="T124" s="1">
        <v>2.0</v>
      </c>
      <c r="V124" s="1" t="s">
        <v>146</v>
      </c>
      <c r="W124" s="1">
        <v>1.0</v>
      </c>
      <c r="X124" s="1">
        <v>4.0</v>
      </c>
      <c r="AG124" s="1">
        <v>4.0</v>
      </c>
      <c r="AH124" s="1" t="s">
        <v>644</v>
      </c>
      <c r="AI124" s="1">
        <v>2.0</v>
      </c>
      <c r="AJ124" s="1">
        <v>2.0</v>
      </c>
      <c r="AK124" s="1">
        <v>2.0</v>
      </c>
      <c r="AL124" s="1" t="s">
        <v>645</v>
      </c>
      <c r="AM124" s="1">
        <v>2.0</v>
      </c>
      <c r="AN124" s="1" t="s">
        <v>646</v>
      </c>
      <c r="AO124" s="1">
        <v>3.0</v>
      </c>
      <c r="AP124" s="1">
        <v>2.0</v>
      </c>
      <c r="AQ124" s="1">
        <v>2.0</v>
      </c>
      <c r="AR124" s="1">
        <v>1.0</v>
      </c>
      <c r="AS124" s="1">
        <v>1.0</v>
      </c>
      <c r="AT124" s="1">
        <v>2.0</v>
      </c>
    </row>
    <row r="125" ht="14.25" customHeight="1">
      <c r="A125" s="7">
        <v>44303.55582175926</v>
      </c>
      <c r="B125" s="7">
        <v>44303.55751157407</v>
      </c>
      <c r="C125" s="1">
        <v>0.0</v>
      </c>
      <c r="D125" s="1" t="s">
        <v>647</v>
      </c>
      <c r="E125" s="1">
        <v>100.0</v>
      </c>
      <c r="F125" s="1">
        <v>145.0</v>
      </c>
      <c r="G125" s="1">
        <v>1.0</v>
      </c>
      <c r="H125" s="7">
        <v>44303.55751157407</v>
      </c>
      <c r="I125" s="1" t="s">
        <v>648</v>
      </c>
      <c r="N125" s="1">
        <v>31.0682067871093</v>
      </c>
      <c r="O125" s="1">
        <v>-97.3919982910156</v>
      </c>
      <c r="P125" s="1" t="s">
        <v>132</v>
      </c>
      <c r="Q125" s="1" t="s">
        <v>133</v>
      </c>
      <c r="R125" s="1">
        <v>0.9</v>
      </c>
      <c r="S125" s="1">
        <v>16.0</v>
      </c>
      <c r="T125" s="1">
        <v>2.0</v>
      </c>
      <c r="V125" s="1" t="s">
        <v>280</v>
      </c>
      <c r="W125" s="1">
        <v>1.0</v>
      </c>
      <c r="X125" s="1">
        <v>4.0</v>
      </c>
      <c r="AG125" s="1">
        <v>4.0</v>
      </c>
      <c r="AH125" s="1" t="s">
        <v>649</v>
      </c>
      <c r="AI125" s="1">
        <v>1.0</v>
      </c>
      <c r="AJ125" s="1">
        <v>2.0</v>
      </c>
      <c r="AK125" s="1">
        <v>2.0</v>
      </c>
      <c r="AL125" s="1" t="s">
        <v>650</v>
      </c>
      <c r="AM125" s="1">
        <v>2.0</v>
      </c>
      <c r="AN125" s="1" t="s">
        <v>651</v>
      </c>
      <c r="AO125" s="1">
        <v>3.0</v>
      </c>
      <c r="AP125" s="1">
        <v>2.0</v>
      </c>
      <c r="AQ125" s="1">
        <v>2.0</v>
      </c>
      <c r="AR125" s="1">
        <v>1.0</v>
      </c>
      <c r="AS125" s="1">
        <v>2.0</v>
      </c>
      <c r="AT125" s="1">
        <v>2.0</v>
      </c>
    </row>
    <row r="126" ht="14.25" customHeight="1">
      <c r="A126" s="7">
        <v>44303.58001157407</v>
      </c>
      <c r="B126" s="7">
        <v>44303.58746527778</v>
      </c>
      <c r="C126" s="1">
        <v>0.0</v>
      </c>
      <c r="D126" s="1" t="s">
        <v>652</v>
      </c>
      <c r="E126" s="1">
        <v>100.0</v>
      </c>
      <c r="F126" s="1">
        <v>643.0</v>
      </c>
      <c r="G126" s="1">
        <v>1.0</v>
      </c>
      <c r="H126" s="7">
        <v>44303.58746527778</v>
      </c>
      <c r="I126" s="1" t="s">
        <v>653</v>
      </c>
      <c r="N126" s="1">
        <v>-34.048599243164</v>
      </c>
      <c r="O126" s="1">
        <v>18.4810943603515</v>
      </c>
      <c r="P126" s="1" t="s">
        <v>132</v>
      </c>
      <c r="Q126" s="1" t="s">
        <v>133</v>
      </c>
      <c r="R126" s="1">
        <v>1.0</v>
      </c>
      <c r="S126" s="1">
        <v>20.0</v>
      </c>
      <c r="T126" s="1">
        <v>2.0</v>
      </c>
      <c r="V126" s="1" t="s">
        <v>654</v>
      </c>
      <c r="W126" s="1">
        <v>1.0</v>
      </c>
      <c r="X126" s="1">
        <v>4.0</v>
      </c>
      <c r="AG126" s="1">
        <v>4.0</v>
      </c>
      <c r="AH126" s="1" t="s">
        <v>655</v>
      </c>
      <c r="AI126" s="1">
        <v>1.0</v>
      </c>
      <c r="AJ126" s="1">
        <v>2.0</v>
      </c>
      <c r="AK126" s="1">
        <v>2.0</v>
      </c>
      <c r="AL126" s="1" t="s">
        <v>656</v>
      </c>
      <c r="AM126" s="1">
        <v>2.0</v>
      </c>
      <c r="AN126" s="1" t="s">
        <v>657</v>
      </c>
      <c r="AO126" s="1">
        <v>3.0</v>
      </c>
      <c r="AP126" s="1">
        <v>2.0</v>
      </c>
      <c r="AQ126" s="1">
        <v>2.0</v>
      </c>
      <c r="AR126" s="1">
        <v>1.0</v>
      </c>
      <c r="AS126" s="1">
        <v>1.0</v>
      </c>
      <c r="AT126" s="1">
        <v>2.0</v>
      </c>
    </row>
    <row r="127" ht="14.25" customHeight="1">
      <c r="A127" s="7">
        <v>44303.61362268519</v>
      </c>
      <c r="B127" s="7">
        <v>44303.6166087963</v>
      </c>
      <c r="C127" s="1">
        <v>0.0</v>
      </c>
      <c r="D127" s="1" t="s">
        <v>658</v>
      </c>
      <c r="E127" s="1">
        <v>100.0</v>
      </c>
      <c r="F127" s="1">
        <v>257.0</v>
      </c>
      <c r="G127" s="1">
        <v>1.0</v>
      </c>
      <c r="H127" s="7">
        <v>44303.61662037037</v>
      </c>
      <c r="I127" s="1" t="s">
        <v>659</v>
      </c>
      <c r="N127" s="1">
        <v>53.2144927978515</v>
      </c>
      <c r="O127" s="1">
        <v>-0.57110595703125</v>
      </c>
      <c r="P127" s="1" t="s">
        <v>132</v>
      </c>
      <c r="Q127" s="1" t="s">
        <v>133</v>
      </c>
      <c r="R127" s="1">
        <v>0.9</v>
      </c>
      <c r="S127" s="1">
        <v>22.0</v>
      </c>
      <c r="T127" s="1">
        <v>1.0</v>
      </c>
      <c r="V127" s="1" t="s">
        <v>660</v>
      </c>
      <c r="W127" s="1">
        <v>1.0</v>
      </c>
      <c r="X127" s="1">
        <v>4.0</v>
      </c>
      <c r="AG127" s="1">
        <v>5.0</v>
      </c>
      <c r="AH127" s="1" t="s">
        <v>661</v>
      </c>
      <c r="AI127" s="1">
        <v>1.0</v>
      </c>
      <c r="AJ127" s="1">
        <v>1.0</v>
      </c>
      <c r="AK127" s="1">
        <v>3.0</v>
      </c>
      <c r="AL127" s="1" t="s">
        <v>662</v>
      </c>
      <c r="AM127" s="1">
        <v>2.0</v>
      </c>
      <c r="AN127" s="1" t="s">
        <v>663</v>
      </c>
      <c r="AO127" s="1">
        <v>3.0</v>
      </c>
      <c r="AP127" s="1">
        <v>4.0</v>
      </c>
      <c r="AQ127" s="1">
        <v>1.0</v>
      </c>
      <c r="AR127" s="1">
        <v>1.0</v>
      </c>
      <c r="AS127" s="1">
        <v>2.0</v>
      </c>
      <c r="AT127" s="1">
        <v>2.0</v>
      </c>
    </row>
    <row r="128" ht="14.25" customHeight="1">
      <c r="A128" s="7">
        <v>44303.71444444444</v>
      </c>
      <c r="B128" s="7">
        <v>44303.71836805555</v>
      </c>
      <c r="C128" s="1">
        <v>0.0</v>
      </c>
      <c r="D128" s="1" t="s">
        <v>664</v>
      </c>
      <c r="E128" s="1">
        <v>100.0</v>
      </c>
      <c r="F128" s="1">
        <v>338.0</v>
      </c>
      <c r="G128" s="1">
        <v>1.0</v>
      </c>
      <c r="H128" s="7">
        <v>44303.71836805555</v>
      </c>
      <c r="I128" s="1" t="s">
        <v>665</v>
      </c>
      <c r="N128" s="1">
        <v>42.3634033203125</v>
      </c>
      <c r="O128" s="1">
        <v>-71.0712966918945</v>
      </c>
      <c r="P128" s="1" t="s">
        <v>132</v>
      </c>
      <c r="Q128" s="1" t="s">
        <v>133</v>
      </c>
      <c r="R128" s="1">
        <v>1.0</v>
      </c>
      <c r="S128" s="1">
        <v>24.0</v>
      </c>
      <c r="T128" s="1">
        <v>1.0</v>
      </c>
      <c r="V128" s="1" t="s">
        <v>134</v>
      </c>
      <c r="W128" s="1">
        <v>2.0</v>
      </c>
      <c r="X128" s="1">
        <v>4.0</v>
      </c>
      <c r="Y128" s="1">
        <v>4.0</v>
      </c>
      <c r="Z128" s="1" t="s">
        <v>251</v>
      </c>
      <c r="AA128" s="1">
        <v>2.0</v>
      </c>
      <c r="AB128" s="1">
        <v>1.0</v>
      </c>
      <c r="AC128" s="1">
        <v>1.0</v>
      </c>
      <c r="AD128" s="1" t="s">
        <v>554</v>
      </c>
      <c r="AE128" s="1">
        <v>1.0</v>
      </c>
      <c r="AF128" s="1" t="s">
        <v>666</v>
      </c>
      <c r="AO128" s="1">
        <v>3.0</v>
      </c>
      <c r="AP128" s="1">
        <v>2.0</v>
      </c>
      <c r="AQ128" s="1">
        <v>6.0</v>
      </c>
      <c r="AR128" s="1">
        <v>1.0</v>
      </c>
      <c r="AS128" s="1">
        <v>2.0</v>
      </c>
      <c r="AT128" s="1">
        <v>1.0</v>
      </c>
    </row>
    <row r="129" ht="14.25" customHeight="1">
      <c r="A129" s="7">
        <v>44303.7287037037</v>
      </c>
      <c r="B129" s="7">
        <v>44303.7337962963</v>
      </c>
      <c r="C129" s="1">
        <v>0.0</v>
      </c>
      <c r="D129" s="1" t="s">
        <v>667</v>
      </c>
      <c r="E129" s="1">
        <v>100.0</v>
      </c>
      <c r="F129" s="1">
        <v>439.0</v>
      </c>
      <c r="G129" s="1">
        <v>1.0</v>
      </c>
      <c r="H129" s="7">
        <v>44303.7337962963</v>
      </c>
      <c r="I129" s="1" t="s">
        <v>668</v>
      </c>
      <c r="N129" s="1">
        <v>42.3513946533203</v>
      </c>
      <c r="O129" s="1">
        <v>-71.0420989990234</v>
      </c>
      <c r="P129" s="1" t="s">
        <v>132</v>
      </c>
      <c r="Q129" s="1" t="s">
        <v>133</v>
      </c>
      <c r="R129" s="1">
        <v>0.9</v>
      </c>
      <c r="S129" s="1">
        <v>22.0</v>
      </c>
      <c r="T129" s="1">
        <v>1.0</v>
      </c>
      <c r="V129" s="1" t="s">
        <v>669</v>
      </c>
      <c r="W129" s="1">
        <v>2.0</v>
      </c>
      <c r="X129" s="1">
        <v>4.0</v>
      </c>
      <c r="AG129" s="1">
        <v>4.0</v>
      </c>
      <c r="AH129" s="1" t="s">
        <v>670</v>
      </c>
      <c r="AI129" s="1">
        <v>1.0</v>
      </c>
      <c r="AJ129" s="1">
        <v>1.0</v>
      </c>
      <c r="AK129" s="1">
        <v>2.0</v>
      </c>
      <c r="AL129" s="1" t="s">
        <v>671</v>
      </c>
      <c r="AM129" s="1">
        <v>1.0</v>
      </c>
      <c r="AN129" s="1" t="s">
        <v>672</v>
      </c>
      <c r="AO129" s="1">
        <v>3.0</v>
      </c>
      <c r="AP129" s="1">
        <v>2.0</v>
      </c>
      <c r="AQ129" s="1">
        <v>2.0</v>
      </c>
      <c r="AR129" s="1">
        <v>1.0</v>
      </c>
      <c r="AS129" s="1">
        <v>2.0</v>
      </c>
      <c r="AT129" s="1">
        <v>2.0</v>
      </c>
    </row>
    <row r="130" ht="14.25" customHeight="1">
      <c r="A130" s="7">
        <v>44303.77111111111</v>
      </c>
      <c r="B130" s="7">
        <v>44303.77756944444</v>
      </c>
      <c r="C130" s="1">
        <v>0.0</v>
      </c>
      <c r="D130" s="1" t="s">
        <v>673</v>
      </c>
      <c r="E130" s="1">
        <v>100.0</v>
      </c>
      <c r="F130" s="1">
        <v>557.0</v>
      </c>
      <c r="G130" s="1">
        <v>1.0</v>
      </c>
      <c r="H130" s="7">
        <v>44303.77756944444</v>
      </c>
      <c r="I130" s="1" t="s">
        <v>674</v>
      </c>
      <c r="N130" s="1">
        <v>42.3497924804687</v>
      </c>
      <c r="O130" s="1">
        <v>-71.0764999389648</v>
      </c>
      <c r="P130" s="1" t="s">
        <v>132</v>
      </c>
      <c r="Q130" s="1" t="s">
        <v>133</v>
      </c>
      <c r="R130" s="1">
        <v>0.9</v>
      </c>
      <c r="S130" s="1">
        <v>22.0</v>
      </c>
      <c r="T130" s="1">
        <v>1.0</v>
      </c>
      <c r="V130" s="1" t="s">
        <v>675</v>
      </c>
      <c r="W130" s="1">
        <v>2.0</v>
      </c>
      <c r="X130" s="1">
        <v>4.0</v>
      </c>
      <c r="Y130" s="1">
        <v>4.0</v>
      </c>
      <c r="Z130" s="1" t="s">
        <v>135</v>
      </c>
      <c r="AA130" s="1">
        <v>1.0</v>
      </c>
      <c r="AB130" s="1">
        <v>1.0</v>
      </c>
      <c r="AC130" s="1">
        <v>2.0</v>
      </c>
      <c r="AD130" s="1" t="s">
        <v>157</v>
      </c>
      <c r="AE130" s="1">
        <v>2.0</v>
      </c>
      <c r="AF130" s="1" t="s">
        <v>676</v>
      </c>
      <c r="AO130" s="1">
        <v>3.0</v>
      </c>
      <c r="AP130" s="1">
        <v>6.0</v>
      </c>
      <c r="AQ130" s="1">
        <v>6.0</v>
      </c>
      <c r="AR130" s="1">
        <v>6.0</v>
      </c>
      <c r="AS130" s="1">
        <v>3.0</v>
      </c>
      <c r="AT130" s="1">
        <v>1.0</v>
      </c>
    </row>
    <row r="131" ht="14.25" customHeight="1">
      <c r="A131" s="7">
        <v>44303.816712962966</v>
      </c>
      <c r="B131" s="7">
        <v>44303.82131944445</v>
      </c>
      <c r="C131" s="1">
        <v>0.0</v>
      </c>
      <c r="D131" s="1" t="s">
        <v>677</v>
      </c>
      <c r="E131" s="1">
        <v>100.0</v>
      </c>
      <c r="F131" s="1">
        <v>397.0</v>
      </c>
      <c r="G131" s="1">
        <v>1.0</v>
      </c>
      <c r="H131" s="7">
        <v>44303.82131944445</v>
      </c>
      <c r="I131" s="1" t="s">
        <v>678</v>
      </c>
      <c r="N131" s="1">
        <v>-34.048599243164</v>
      </c>
      <c r="O131" s="1">
        <v>18.4810943603515</v>
      </c>
      <c r="P131" s="1" t="s">
        <v>132</v>
      </c>
      <c r="Q131" s="1" t="s">
        <v>133</v>
      </c>
      <c r="R131" s="1">
        <v>0.699999999999999</v>
      </c>
      <c r="S131" s="1">
        <v>29.0</v>
      </c>
      <c r="T131" s="1">
        <v>2.0</v>
      </c>
      <c r="V131" s="1" t="s">
        <v>679</v>
      </c>
      <c r="W131" s="1">
        <v>2.0</v>
      </c>
      <c r="X131" s="1">
        <v>5.0</v>
      </c>
      <c r="Y131" s="1">
        <v>4.0</v>
      </c>
      <c r="Z131" s="1" t="s">
        <v>210</v>
      </c>
      <c r="AA131" s="1">
        <v>1.0</v>
      </c>
      <c r="AB131" s="1">
        <v>1.0</v>
      </c>
      <c r="AC131" s="1">
        <v>2.0</v>
      </c>
      <c r="AD131" s="1" t="s">
        <v>680</v>
      </c>
      <c r="AE131" s="1">
        <v>1.0</v>
      </c>
      <c r="AF131" s="1" t="s">
        <v>681</v>
      </c>
      <c r="AO131" s="1">
        <v>1.0</v>
      </c>
      <c r="AP131" s="1">
        <v>2.0</v>
      </c>
      <c r="AQ131" s="1">
        <v>1.0</v>
      </c>
      <c r="AR131" s="1">
        <v>1.0</v>
      </c>
      <c r="AS131" s="1">
        <v>2.0</v>
      </c>
      <c r="AT131" s="1">
        <v>1.0</v>
      </c>
    </row>
    <row r="132" ht="14.25" customHeight="1">
      <c r="A132" s="7">
        <v>44303.82844907408</v>
      </c>
      <c r="B132" s="7">
        <v>44303.83048611111</v>
      </c>
      <c r="C132" s="1">
        <v>0.0</v>
      </c>
      <c r="D132" s="1" t="s">
        <v>682</v>
      </c>
      <c r="E132" s="1">
        <v>100.0</v>
      </c>
      <c r="F132" s="1">
        <v>176.0</v>
      </c>
      <c r="G132" s="1">
        <v>1.0</v>
      </c>
      <c r="H132" s="7">
        <v>44303.83049768519</v>
      </c>
      <c r="I132" s="1" t="s">
        <v>683</v>
      </c>
      <c r="N132" s="1">
        <v>14.9974060058593</v>
      </c>
      <c r="O132" s="1">
        <v>47.9998931884765</v>
      </c>
      <c r="P132" s="1" t="s">
        <v>132</v>
      </c>
      <c r="Q132" s="1" t="s">
        <v>133</v>
      </c>
      <c r="R132" s="1">
        <v>0.9</v>
      </c>
      <c r="S132" s="1">
        <v>30.0</v>
      </c>
      <c r="T132" s="1">
        <v>2.0</v>
      </c>
      <c r="V132" s="1" t="s">
        <v>684</v>
      </c>
      <c r="W132" s="1">
        <v>2.0</v>
      </c>
      <c r="X132" s="1">
        <v>4.0</v>
      </c>
      <c r="Y132" s="1">
        <v>4.0</v>
      </c>
      <c r="Z132" s="1" t="s">
        <v>251</v>
      </c>
      <c r="AA132" s="1">
        <v>2.0</v>
      </c>
      <c r="AB132" s="1">
        <v>1.0</v>
      </c>
      <c r="AC132" s="1">
        <v>2.0</v>
      </c>
      <c r="AD132" s="1" t="s">
        <v>685</v>
      </c>
      <c r="AE132" s="1">
        <v>2.0</v>
      </c>
      <c r="AF132" s="1" t="s">
        <v>686</v>
      </c>
      <c r="AO132" s="1">
        <v>6.0</v>
      </c>
      <c r="AP132" s="1">
        <v>2.0</v>
      </c>
      <c r="AQ132" s="1">
        <v>6.0</v>
      </c>
      <c r="AR132" s="1">
        <v>3.0</v>
      </c>
      <c r="AS132" s="1">
        <v>4.0</v>
      </c>
      <c r="AT132" s="1">
        <v>1.0</v>
      </c>
    </row>
    <row r="133" ht="14.25" customHeight="1">
      <c r="A133" s="7">
        <v>44303.86085648148</v>
      </c>
      <c r="B133" s="7">
        <v>44303.863530092596</v>
      </c>
      <c r="C133" s="1">
        <v>0.0</v>
      </c>
      <c r="D133" s="1" t="s">
        <v>687</v>
      </c>
      <c r="E133" s="1">
        <v>100.0</v>
      </c>
      <c r="F133" s="1">
        <v>230.0</v>
      </c>
      <c r="G133" s="1">
        <v>1.0</v>
      </c>
      <c r="H133" s="7">
        <v>44303.863530092596</v>
      </c>
      <c r="I133" s="1" t="s">
        <v>688</v>
      </c>
      <c r="N133" s="1">
        <v>12.9172058105468</v>
      </c>
      <c r="O133" s="1">
        <v>74.8560028076171</v>
      </c>
      <c r="P133" s="1" t="s">
        <v>132</v>
      </c>
      <c r="Q133" s="1" t="s">
        <v>133</v>
      </c>
      <c r="R133" s="1">
        <v>0.9</v>
      </c>
      <c r="S133" s="1">
        <v>38.0</v>
      </c>
      <c r="T133" s="1">
        <v>1.0</v>
      </c>
      <c r="V133" s="1" t="s">
        <v>577</v>
      </c>
      <c r="W133" s="1">
        <v>1.0</v>
      </c>
      <c r="X133" s="1">
        <v>5.0</v>
      </c>
      <c r="AG133" s="1">
        <v>4.0</v>
      </c>
      <c r="AH133" s="1" t="s">
        <v>451</v>
      </c>
      <c r="AI133" s="1">
        <v>1.0</v>
      </c>
      <c r="AJ133" s="1">
        <v>1.0</v>
      </c>
      <c r="AK133" s="1">
        <v>2.0</v>
      </c>
      <c r="AL133" s="1" t="s">
        <v>689</v>
      </c>
      <c r="AM133" s="1">
        <v>1.0</v>
      </c>
      <c r="AN133" s="1" t="s">
        <v>690</v>
      </c>
      <c r="AO133" s="1">
        <v>3.0</v>
      </c>
      <c r="AP133" s="1">
        <v>4.0</v>
      </c>
      <c r="AQ133" s="1">
        <v>1.0</v>
      </c>
      <c r="AR133" s="1">
        <v>1.0</v>
      </c>
      <c r="AS133" s="1">
        <v>1.0</v>
      </c>
      <c r="AT133" s="1">
        <v>2.0</v>
      </c>
    </row>
    <row r="134" ht="14.25" customHeight="1">
      <c r="A134" s="7">
        <v>44304.00798611111</v>
      </c>
      <c r="B134" s="7">
        <v>44304.01194444444</v>
      </c>
      <c r="C134" s="1">
        <v>0.0</v>
      </c>
      <c r="D134" s="1" t="s">
        <v>691</v>
      </c>
      <c r="E134" s="1">
        <v>100.0</v>
      </c>
      <c r="F134" s="1">
        <v>342.0</v>
      </c>
      <c r="G134" s="1">
        <v>1.0</v>
      </c>
      <c r="H134" s="7">
        <v>44304.01195601852</v>
      </c>
      <c r="I134" s="1" t="s">
        <v>692</v>
      </c>
      <c r="N134" s="1">
        <v>-31.9474029541015</v>
      </c>
      <c r="O134" s="1">
        <v>115.864807128906</v>
      </c>
      <c r="P134" s="1" t="s">
        <v>132</v>
      </c>
      <c r="Q134" s="1" t="s">
        <v>133</v>
      </c>
      <c r="R134" s="1">
        <v>0.9</v>
      </c>
      <c r="T134" s="1">
        <v>2.0</v>
      </c>
      <c r="V134" s="1" t="s">
        <v>601</v>
      </c>
      <c r="W134" s="1">
        <v>1.0</v>
      </c>
      <c r="X134" s="1">
        <v>4.0</v>
      </c>
      <c r="AG134" s="1">
        <v>4.0</v>
      </c>
      <c r="AH134" s="1" t="s">
        <v>693</v>
      </c>
      <c r="AI134" s="1">
        <v>1.0</v>
      </c>
      <c r="AJ134" s="1">
        <v>1.0</v>
      </c>
      <c r="AK134" s="1">
        <v>2.0</v>
      </c>
      <c r="AL134" s="1" t="s">
        <v>694</v>
      </c>
      <c r="AM134" s="1">
        <v>2.0</v>
      </c>
      <c r="AN134" s="1" t="s">
        <v>695</v>
      </c>
      <c r="AO134" s="1">
        <v>3.0</v>
      </c>
      <c r="AP134" s="1">
        <v>2.0</v>
      </c>
      <c r="AQ134" s="1">
        <v>2.0</v>
      </c>
      <c r="AR134" s="1">
        <v>1.0</v>
      </c>
      <c r="AS134" s="1">
        <v>1.0</v>
      </c>
      <c r="AT134" s="1">
        <v>2.0</v>
      </c>
    </row>
    <row r="135" ht="14.25" customHeight="1">
      <c r="A135" s="7">
        <v>44304.07461805556</v>
      </c>
      <c r="B135" s="7">
        <v>44304.08217592593</v>
      </c>
      <c r="C135" s="1">
        <v>0.0</v>
      </c>
      <c r="D135" s="1" t="s">
        <v>696</v>
      </c>
      <c r="E135" s="1">
        <v>100.0</v>
      </c>
      <c r="F135" s="1">
        <v>652.0</v>
      </c>
      <c r="G135" s="1">
        <v>1.0</v>
      </c>
      <c r="H135" s="7">
        <v>44304.08217592593</v>
      </c>
      <c r="I135" s="1" t="s">
        <v>697</v>
      </c>
      <c r="N135" s="1">
        <v>-27.4732055664062</v>
      </c>
      <c r="O135" s="1">
        <v>153.021514892578</v>
      </c>
      <c r="P135" s="1" t="s">
        <v>132</v>
      </c>
      <c r="Q135" s="1" t="s">
        <v>133</v>
      </c>
      <c r="R135" s="1">
        <v>0.9</v>
      </c>
      <c r="S135" s="1">
        <v>26.0</v>
      </c>
      <c r="T135" s="1">
        <v>2.0</v>
      </c>
      <c r="V135" s="1" t="s">
        <v>698</v>
      </c>
      <c r="W135" s="1">
        <v>2.0</v>
      </c>
      <c r="X135" s="1">
        <v>5.0</v>
      </c>
      <c r="Y135" s="1">
        <v>4.0</v>
      </c>
      <c r="Z135" s="1" t="s">
        <v>135</v>
      </c>
      <c r="AA135" s="1">
        <v>1.0</v>
      </c>
      <c r="AB135" s="1">
        <v>1.0</v>
      </c>
      <c r="AC135" s="1">
        <v>3.0</v>
      </c>
      <c r="AD135" s="1" t="s">
        <v>157</v>
      </c>
      <c r="AE135" s="1">
        <v>1.0</v>
      </c>
      <c r="AF135" s="1" t="s">
        <v>699</v>
      </c>
      <c r="AO135" s="1">
        <v>3.0</v>
      </c>
      <c r="AP135" s="1">
        <v>2.0</v>
      </c>
      <c r="AQ135" s="1">
        <v>6.0</v>
      </c>
      <c r="AR135" s="1">
        <v>1.0</v>
      </c>
      <c r="AS135" s="1">
        <v>1.0</v>
      </c>
      <c r="AT135" s="1">
        <v>1.0</v>
      </c>
    </row>
    <row r="136" ht="14.25" customHeight="1">
      <c r="A136" s="7">
        <v>44304.10539351852</v>
      </c>
      <c r="B136" s="7">
        <v>44304.10803240741</v>
      </c>
      <c r="C136" s="1">
        <v>0.0</v>
      </c>
      <c r="D136" s="1" t="s">
        <v>700</v>
      </c>
      <c r="E136" s="1">
        <v>100.0</v>
      </c>
      <c r="F136" s="1">
        <v>227.0</v>
      </c>
      <c r="G136" s="1">
        <v>1.0</v>
      </c>
      <c r="H136" s="7">
        <v>44304.10803240741</v>
      </c>
      <c r="I136" s="1" t="s">
        <v>701</v>
      </c>
      <c r="N136" s="1">
        <v>25.0503997802734</v>
      </c>
      <c r="O136" s="1">
        <v>121.532409667968</v>
      </c>
      <c r="P136" s="1" t="s">
        <v>132</v>
      </c>
      <c r="Q136" s="1" t="s">
        <v>133</v>
      </c>
      <c r="R136" s="1">
        <v>0.9</v>
      </c>
      <c r="S136" s="1">
        <v>25.0</v>
      </c>
      <c r="T136" s="1">
        <v>1.0</v>
      </c>
      <c r="V136" s="1" t="s">
        <v>702</v>
      </c>
      <c r="W136" s="1">
        <v>2.0</v>
      </c>
      <c r="X136" s="1">
        <v>4.0</v>
      </c>
      <c r="AG136" s="1">
        <v>4.0</v>
      </c>
      <c r="AH136" s="1" t="s">
        <v>703</v>
      </c>
      <c r="AI136" s="1">
        <v>1.0</v>
      </c>
      <c r="AJ136" s="1">
        <v>2.0</v>
      </c>
      <c r="AK136" s="1">
        <v>2.0</v>
      </c>
      <c r="AL136" s="1" t="s">
        <v>704</v>
      </c>
      <c r="AM136" s="1">
        <v>2.0</v>
      </c>
      <c r="AN136" s="1" t="s">
        <v>705</v>
      </c>
      <c r="AO136" s="1">
        <v>3.0</v>
      </c>
      <c r="AP136" s="1">
        <v>6.0</v>
      </c>
      <c r="AQ136" s="1">
        <v>6.0</v>
      </c>
      <c r="AR136" s="1">
        <v>1.0</v>
      </c>
      <c r="AS136" s="1">
        <v>4.0</v>
      </c>
      <c r="AT136" s="1">
        <v>2.0</v>
      </c>
    </row>
    <row r="137" ht="14.25" customHeight="1">
      <c r="A137" s="7">
        <v>44304.145520833335</v>
      </c>
      <c r="B137" s="7">
        <v>44304.148356481484</v>
      </c>
      <c r="C137" s="1">
        <v>0.0</v>
      </c>
      <c r="D137" s="1" t="s">
        <v>706</v>
      </c>
      <c r="E137" s="1">
        <v>100.0</v>
      </c>
      <c r="F137" s="1">
        <v>245.0</v>
      </c>
      <c r="G137" s="1">
        <v>1.0</v>
      </c>
      <c r="H137" s="7">
        <v>44304.148356481484</v>
      </c>
      <c r="I137" s="1" t="s">
        <v>707</v>
      </c>
      <c r="N137" s="1">
        <v>47.5635986328125</v>
      </c>
      <c r="O137" s="1">
        <v>19.0946960449218</v>
      </c>
      <c r="P137" s="1" t="s">
        <v>132</v>
      </c>
      <c r="Q137" s="1" t="s">
        <v>133</v>
      </c>
      <c r="R137" s="1">
        <v>0.9</v>
      </c>
      <c r="S137" s="1">
        <v>22.0</v>
      </c>
      <c r="T137" s="1">
        <v>2.0</v>
      </c>
      <c r="V137" s="1" t="s">
        <v>617</v>
      </c>
      <c r="W137" s="1">
        <v>2.0</v>
      </c>
      <c r="X137" s="1">
        <v>4.0</v>
      </c>
      <c r="Y137" s="1">
        <v>5.0</v>
      </c>
      <c r="Z137" s="1" t="s">
        <v>135</v>
      </c>
      <c r="AA137" s="1">
        <v>1.0</v>
      </c>
      <c r="AB137" s="1">
        <v>2.0</v>
      </c>
      <c r="AC137" s="1">
        <v>2.0</v>
      </c>
      <c r="AD137" s="1" t="s">
        <v>157</v>
      </c>
      <c r="AE137" s="1">
        <v>2.0</v>
      </c>
      <c r="AF137" s="1" t="s">
        <v>708</v>
      </c>
      <c r="AO137" s="1">
        <v>3.0</v>
      </c>
      <c r="AP137" s="1">
        <v>2.0</v>
      </c>
      <c r="AQ137" s="1">
        <v>1.0</v>
      </c>
      <c r="AR137" s="1">
        <v>1.0</v>
      </c>
      <c r="AS137" s="1">
        <v>2.0</v>
      </c>
      <c r="AT137" s="1">
        <v>1.0</v>
      </c>
    </row>
    <row r="138" ht="14.25" customHeight="1">
      <c r="A138" s="7">
        <v>44304.23012731481</v>
      </c>
      <c r="B138" s="7">
        <v>44304.23243055555</v>
      </c>
      <c r="C138" s="1">
        <v>0.0</v>
      </c>
      <c r="D138" s="1" t="s">
        <v>709</v>
      </c>
      <c r="E138" s="1">
        <v>100.0</v>
      </c>
      <c r="F138" s="1">
        <v>199.0</v>
      </c>
      <c r="G138" s="1">
        <v>1.0</v>
      </c>
      <c r="H138" s="7">
        <v>44304.23243055555</v>
      </c>
      <c r="I138" s="1" t="s">
        <v>710</v>
      </c>
      <c r="N138" s="1">
        <v>30.4201049804687</v>
      </c>
      <c r="O138" s="1">
        <v>-9.59120178222656</v>
      </c>
      <c r="P138" s="1" t="s">
        <v>132</v>
      </c>
      <c r="Q138" s="1" t="s">
        <v>133</v>
      </c>
      <c r="R138" s="1">
        <v>0.9</v>
      </c>
      <c r="S138" s="1">
        <v>24.0</v>
      </c>
      <c r="T138" s="1">
        <v>2.0</v>
      </c>
      <c r="V138" s="1" t="s">
        <v>711</v>
      </c>
      <c r="W138" s="1">
        <v>2.0</v>
      </c>
      <c r="X138" s="1">
        <v>4.0</v>
      </c>
      <c r="Y138" s="1">
        <v>4.0</v>
      </c>
      <c r="Z138" s="1" t="s">
        <v>712</v>
      </c>
      <c r="AA138" s="1">
        <v>1.0</v>
      </c>
      <c r="AB138" s="1">
        <v>2.0</v>
      </c>
      <c r="AC138" s="1">
        <v>2.0</v>
      </c>
      <c r="AD138" s="1" t="s">
        <v>157</v>
      </c>
      <c r="AE138" s="1">
        <v>2.0</v>
      </c>
      <c r="AF138" s="1" t="s">
        <v>713</v>
      </c>
      <c r="AO138" s="1">
        <v>3.0</v>
      </c>
      <c r="AP138" s="1">
        <v>2.0</v>
      </c>
      <c r="AQ138" s="1">
        <v>4.0</v>
      </c>
      <c r="AR138" s="1">
        <v>1.0</v>
      </c>
      <c r="AS138" s="1">
        <v>2.0</v>
      </c>
      <c r="AT138" s="1">
        <v>1.0</v>
      </c>
    </row>
    <row r="139" ht="14.25" customHeight="1">
      <c r="A139" s="7">
        <v>44304.25402777778</v>
      </c>
      <c r="B139" s="7">
        <v>44304.256747685184</v>
      </c>
      <c r="C139" s="1">
        <v>0.0</v>
      </c>
      <c r="D139" s="1" t="s">
        <v>714</v>
      </c>
      <c r="E139" s="1">
        <v>100.0</v>
      </c>
      <c r="F139" s="1">
        <v>234.0</v>
      </c>
      <c r="G139" s="1">
        <v>1.0</v>
      </c>
      <c r="H139" s="7">
        <v>44304.256747685184</v>
      </c>
      <c r="I139" s="1" t="s">
        <v>715</v>
      </c>
      <c r="N139" s="1">
        <v>25.3923950195312</v>
      </c>
      <c r="O139" s="1">
        <v>68.3737030029296</v>
      </c>
      <c r="P139" s="1" t="s">
        <v>132</v>
      </c>
      <c r="Q139" s="1" t="s">
        <v>133</v>
      </c>
      <c r="R139" s="1">
        <v>1.0</v>
      </c>
      <c r="S139" s="1">
        <v>18.0</v>
      </c>
      <c r="T139" s="1">
        <v>2.0</v>
      </c>
      <c r="V139" s="1" t="s">
        <v>716</v>
      </c>
      <c r="W139" s="1">
        <v>2.0</v>
      </c>
      <c r="X139" s="1">
        <v>4.0</v>
      </c>
      <c r="Y139" s="1">
        <v>4.0</v>
      </c>
      <c r="Z139" s="1" t="s">
        <v>135</v>
      </c>
      <c r="AA139" s="1">
        <v>1.0</v>
      </c>
      <c r="AB139" s="1">
        <v>1.0</v>
      </c>
      <c r="AC139" s="1">
        <v>1.0</v>
      </c>
      <c r="AD139" s="1" t="s">
        <v>157</v>
      </c>
      <c r="AE139" s="1">
        <v>1.0</v>
      </c>
      <c r="AF139" s="1" t="s">
        <v>717</v>
      </c>
      <c r="AO139" s="1">
        <v>3.0</v>
      </c>
      <c r="AP139" s="1">
        <v>2.0</v>
      </c>
      <c r="AQ139" s="1">
        <v>2.0</v>
      </c>
      <c r="AR139" s="1">
        <v>1.0</v>
      </c>
      <c r="AS139" s="1">
        <v>4.0</v>
      </c>
      <c r="AT139" s="1">
        <v>1.0</v>
      </c>
    </row>
    <row r="140" ht="14.25" customHeight="1">
      <c r="A140" s="7">
        <v>44304.295335648145</v>
      </c>
      <c r="B140" s="7">
        <v>44304.29730324074</v>
      </c>
      <c r="C140" s="1">
        <v>0.0</v>
      </c>
      <c r="D140" s="1" t="s">
        <v>718</v>
      </c>
      <c r="E140" s="1">
        <v>100.0</v>
      </c>
      <c r="F140" s="1">
        <v>169.0</v>
      </c>
      <c r="G140" s="1">
        <v>1.0</v>
      </c>
      <c r="H140" s="7">
        <v>44304.29730324074</v>
      </c>
      <c r="I140" s="1" t="s">
        <v>719</v>
      </c>
      <c r="N140" s="1">
        <v>-37.8200073242187</v>
      </c>
      <c r="O140" s="1">
        <v>144.963714599609</v>
      </c>
      <c r="P140" s="1" t="s">
        <v>132</v>
      </c>
      <c r="Q140" s="1" t="s">
        <v>133</v>
      </c>
      <c r="R140" s="1">
        <v>0.9</v>
      </c>
      <c r="S140" s="1">
        <v>19.0</v>
      </c>
      <c r="T140" s="1">
        <v>2.0</v>
      </c>
      <c r="V140" s="1" t="s">
        <v>470</v>
      </c>
      <c r="W140" s="1">
        <v>1.0</v>
      </c>
      <c r="X140" s="1">
        <v>4.0</v>
      </c>
      <c r="Y140" s="1">
        <v>4.0</v>
      </c>
      <c r="Z140" s="1" t="s">
        <v>135</v>
      </c>
      <c r="AA140" s="1">
        <v>1.0</v>
      </c>
      <c r="AB140" s="1">
        <v>1.0</v>
      </c>
      <c r="AC140" s="1">
        <v>1.0</v>
      </c>
      <c r="AD140" s="1" t="s">
        <v>440</v>
      </c>
      <c r="AE140" s="1">
        <v>2.0</v>
      </c>
      <c r="AF140" s="1" t="s">
        <v>720</v>
      </c>
      <c r="AO140" s="1">
        <v>3.0</v>
      </c>
      <c r="AP140" s="1">
        <v>2.0</v>
      </c>
      <c r="AQ140" s="1">
        <v>6.0</v>
      </c>
      <c r="AR140" s="1">
        <v>1.0</v>
      </c>
      <c r="AS140" s="1">
        <v>3.0</v>
      </c>
      <c r="AT140" s="1">
        <v>1.0</v>
      </c>
    </row>
    <row r="141" ht="14.25" customHeight="1">
      <c r="A141" s="7">
        <v>44304.33373842593</v>
      </c>
      <c r="B141" s="7">
        <v>44304.3365162037</v>
      </c>
      <c r="C141" s="1">
        <v>0.0</v>
      </c>
      <c r="D141" s="1" t="s">
        <v>721</v>
      </c>
      <c r="E141" s="1">
        <v>100.0</v>
      </c>
      <c r="F141" s="1">
        <v>240.0</v>
      </c>
      <c r="G141" s="1">
        <v>1.0</v>
      </c>
      <c r="H141" s="7">
        <v>44304.3365162037</v>
      </c>
      <c r="I141" s="1" t="s">
        <v>722</v>
      </c>
      <c r="N141" s="1">
        <v>50.9349975585937</v>
      </c>
      <c r="O141" s="1">
        <v>5.33720397949218</v>
      </c>
      <c r="P141" s="1" t="s">
        <v>132</v>
      </c>
      <c r="Q141" s="1" t="s">
        <v>133</v>
      </c>
      <c r="R141" s="1">
        <v>0.9</v>
      </c>
      <c r="S141" s="1">
        <v>28.0</v>
      </c>
      <c r="T141" s="1">
        <v>1.0</v>
      </c>
      <c r="V141" s="1" t="s">
        <v>723</v>
      </c>
      <c r="W141" s="1">
        <v>2.0</v>
      </c>
      <c r="X141" s="1">
        <v>4.0</v>
      </c>
      <c r="AG141" s="1">
        <v>4.0</v>
      </c>
      <c r="AH141" s="1" t="s">
        <v>724</v>
      </c>
      <c r="AI141" s="1">
        <v>1.0</v>
      </c>
      <c r="AJ141" s="1">
        <v>1.0</v>
      </c>
      <c r="AK141" s="1">
        <v>1.0</v>
      </c>
      <c r="AL141" s="1" t="s">
        <v>725</v>
      </c>
      <c r="AM141" s="1">
        <v>2.0</v>
      </c>
      <c r="AN141" s="1" t="s">
        <v>726</v>
      </c>
      <c r="AO141" s="1">
        <v>3.0</v>
      </c>
      <c r="AP141" s="1">
        <v>2.0</v>
      </c>
      <c r="AQ141" s="1">
        <v>2.0</v>
      </c>
      <c r="AR141" s="1">
        <v>1.0</v>
      </c>
      <c r="AS141" s="1">
        <v>1.0</v>
      </c>
      <c r="AT141" s="1">
        <v>2.0</v>
      </c>
    </row>
    <row r="142" ht="14.25" customHeight="1">
      <c r="A142" s="7">
        <v>44304.39849537037</v>
      </c>
      <c r="B142" s="7">
        <v>44304.40136574074</v>
      </c>
      <c r="C142" s="1">
        <v>0.0</v>
      </c>
      <c r="D142" s="1" t="s">
        <v>727</v>
      </c>
      <c r="E142" s="1">
        <v>100.0</v>
      </c>
      <c r="F142" s="1">
        <v>247.0</v>
      </c>
      <c r="G142" s="1">
        <v>1.0</v>
      </c>
      <c r="H142" s="7">
        <v>44304.40136574074</v>
      </c>
      <c r="I142" s="1" t="s">
        <v>728</v>
      </c>
      <c r="N142" s="1">
        <v>42.3464050292968</v>
      </c>
      <c r="O142" s="1">
        <v>-71.0975036621093</v>
      </c>
      <c r="P142" s="1" t="s">
        <v>132</v>
      </c>
      <c r="Q142" s="1" t="s">
        <v>133</v>
      </c>
      <c r="R142" s="1">
        <v>1.0</v>
      </c>
      <c r="S142" s="1">
        <v>23.0</v>
      </c>
      <c r="T142" s="1">
        <v>2.0</v>
      </c>
      <c r="V142" s="1" t="s">
        <v>294</v>
      </c>
      <c r="W142" s="1">
        <v>1.0</v>
      </c>
      <c r="X142" s="1">
        <v>4.0</v>
      </c>
      <c r="Y142" s="1">
        <v>4.0</v>
      </c>
      <c r="Z142" s="1" t="s">
        <v>135</v>
      </c>
      <c r="AA142" s="1">
        <v>1.0</v>
      </c>
      <c r="AB142" s="1">
        <v>2.0</v>
      </c>
      <c r="AC142" s="1">
        <v>1.0</v>
      </c>
      <c r="AD142" s="1" t="s">
        <v>270</v>
      </c>
      <c r="AE142" s="1">
        <v>2.0</v>
      </c>
      <c r="AF142" s="1" t="s">
        <v>729</v>
      </c>
      <c r="AO142" s="1">
        <v>3.0</v>
      </c>
      <c r="AP142" s="1">
        <v>2.0</v>
      </c>
      <c r="AQ142" s="1">
        <v>2.0</v>
      </c>
      <c r="AR142" s="1">
        <v>1.0</v>
      </c>
      <c r="AS142" s="1">
        <v>1.0</v>
      </c>
      <c r="AT142" s="1">
        <v>1.0</v>
      </c>
    </row>
    <row r="143" ht="14.25" customHeight="1">
      <c r="A143" s="7">
        <v>44304.41322916667</v>
      </c>
      <c r="B143" s="7">
        <v>44304.41539351852</v>
      </c>
      <c r="C143" s="1">
        <v>0.0</v>
      </c>
      <c r="D143" s="1" t="s">
        <v>730</v>
      </c>
      <c r="E143" s="1">
        <v>100.0</v>
      </c>
      <c r="F143" s="1">
        <v>187.0</v>
      </c>
      <c r="G143" s="1">
        <v>1.0</v>
      </c>
      <c r="H143" s="7">
        <v>44304.41539351852</v>
      </c>
      <c r="I143" s="1" t="s">
        <v>731</v>
      </c>
      <c r="N143" s="1">
        <v>40.66650390625</v>
      </c>
      <c r="O143" s="1">
        <v>-73.5455017089843</v>
      </c>
      <c r="P143" s="1" t="s">
        <v>132</v>
      </c>
      <c r="Q143" s="1" t="s">
        <v>133</v>
      </c>
      <c r="R143" s="1">
        <v>0.9</v>
      </c>
      <c r="S143" s="1">
        <v>22.0</v>
      </c>
      <c r="T143" s="1">
        <v>1.0</v>
      </c>
      <c r="V143" s="1" t="s">
        <v>146</v>
      </c>
      <c r="W143" s="1">
        <v>1.0</v>
      </c>
      <c r="X143" s="1">
        <v>4.0</v>
      </c>
      <c r="Y143" s="1">
        <v>4.0</v>
      </c>
      <c r="Z143" s="1" t="s">
        <v>135</v>
      </c>
      <c r="AA143" s="1">
        <v>2.0</v>
      </c>
      <c r="AB143" s="1">
        <v>1.0</v>
      </c>
      <c r="AC143" s="1">
        <v>2.0</v>
      </c>
      <c r="AD143" s="1" t="s">
        <v>732</v>
      </c>
      <c r="AE143" s="1">
        <v>1.0</v>
      </c>
      <c r="AF143" s="1" t="s">
        <v>733</v>
      </c>
      <c r="AO143" s="1">
        <v>3.0</v>
      </c>
      <c r="AP143" s="1">
        <v>6.0</v>
      </c>
      <c r="AQ143" s="1">
        <v>2.0</v>
      </c>
      <c r="AR143" s="1">
        <v>1.0</v>
      </c>
      <c r="AS143" s="1">
        <v>3.0</v>
      </c>
      <c r="AT143" s="1">
        <v>1.0</v>
      </c>
    </row>
    <row r="144" ht="14.25" customHeight="1">
      <c r="A144" s="7">
        <v>44304.45556712963</v>
      </c>
      <c r="B144" s="7">
        <v>44304.457662037035</v>
      </c>
      <c r="C144" s="1">
        <v>0.0</v>
      </c>
      <c r="D144" s="1" t="s">
        <v>734</v>
      </c>
      <c r="E144" s="1">
        <v>100.0</v>
      </c>
      <c r="F144" s="1">
        <v>181.0</v>
      </c>
      <c r="G144" s="1">
        <v>1.0</v>
      </c>
      <c r="H144" s="7">
        <v>44304.457662037035</v>
      </c>
      <c r="I144" s="1" t="s">
        <v>735</v>
      </c>
      <c r="N144" s="1">
        <v>51.451904296875</v>
      </c>
      <c r="O144" s="1">
        <v>0.178695678710937</v>
      </c>
      <c r="P144" s="1" t="s">
        <v>132</v>
      </c>
      <c r="Q144" s="1" t="s">
        <v>133</v>
      </c>
      <c r="R144" s="1">
        <v>0.9</v>
      </c>
      <c r="S144" s="1">
        <v>21.0</v>
      </c>
      <c r="T144" s="1">
        <v>2.0</v>
      </c>
      <c r="V144" s="1" t="s">
        <v>736</v>
      </c>
      <c r="W144" s="1">
        <v>1.0</v>
      </c>
      <c r="X144" s="1">
        <v>4.0</v>
      </c>
      <c r="AG144" s="1">
        <v>4.0</v>
      </c>
      <c r="AH144" s="1" t="s">
        <v>737</v>
      </c>
      <c r="AI144" s="1">
        <v>1.0</v>
      </c>
      <c r="AJ144" s="1">
        <v>1.0</v>
      </c>
      <c r="AK144" s="1">
        <v>1.0</v>
      </c>
      <c r="AL144" s="1" t="s">
        <v>738</v>
      </c>
      <c r="AM144" s="1">
        <v>2.0</v>
      </c>
      <c r="AN144" s="1" t="s">
        <v>739</v>
      </c>
      <c r="AO144" s="1">
        <v>3.0</v>
      </c>
      <c r="AP144" s="1">
        <v>2.0</v>
      </c>
      <c r="AQ144" s="1">
        <v>2.0</v>
      </c>
      <c r="AR144" s="1">
        <v>1.0</v>
      </c>
      <c r="AS144" s="1">
        <v>1.0</v>
      </c>
      <c r="AT144" s="1">
        <v>2.0</v>
      </c>
    </row>
    <row r="145" ht="14.25" customHeight="1">
      <c r="A145" s="7">
        <v>44304.46834490741</v>
      </c>
      <c r="B145" s="7">
        <v>44304.479849537034</v>
      </c>
      <c r="C145" s="1">
        <v>0.0</v>
      </c>
      <c r="D145" s="1" t="s">
        <v>740</v>
      </c>
      <c r="E145" s="1">
        <v>100.0</v>
      </c>
      <c r="F145" s="1">
        <v>993.0</v>
      </c>
      <c r="G145" s="1">
        <v>1.0</v>
      </c>
      <c r="H145" s="7">
        <v>44304.479849537034</v>
      </c>
      <c r="I145" s="1" t="s">
        <v>741</v>
      </c>
      <c r="N145" s="1">
        <v>-26.381103515625</v>
      </c>
      <c r="O145" s="1">
        <v>27.8376007080078</v>
      </c>
      <c r="P145" s="1" t="s">
        <v>132</v>
      </c>
      <c r="Q145" s="1" t="s">
        <v>133</v>
      </c>
      <c r="R145" s="1">
        <v>0.9</v>
      </c>
      <c r="S145" s="1">
        <v>26.0</v>
      </c>
      <c r="T145" s="1">
        <v>2.0</v>
      </c>
      <c r="U145" s="1" t="s">
        <v>742</v>
      </c>
      <c r="V145" s="1" t="s">
        <v>743</v>
      </c>
      <c r="W145" s="1">
        <v>1.0</v>
      </c>
      <c r="X145" s="1">
        <v>4.0</v>
      </c>
      <c r="AG145" s="1">
        <v>4.0</v>
      </c>
      <c r="AH145" s="1" t="s">
        <v>744</v>
      </c>
      <c r="AI145" s="1">
        <v>1.0</v>
      </c>
      <c r="AJ145" s="1">
        <v>2.0</v>
      </c>
      <c r="AK145" s="1">
        <v>4.0</v>
      </c>
      <c r="AL145" s="1" t="s">
        <v>745</v>
      </c>
      <c r="AM145" s="1">
        <v>1.0</v>
      </c>
      <c r="AN145" s="1" t="s">
        <v>746</v>
      </c>
      <c r="AO145" s="1">
        <v>6.0</v>
      </c>
      <c r="AP145" s="1">
        <v>5.0</v>
      </c>
      <c r="AQ145" s="1">
        <v>2.0</v>
      </c>
      <c r="AR145" s="1">
        <v>1.0</v>
      </c>
      <c r="AS145" s="1">
        <v>1.0</v>
      </c>
      <c r="AT145" s="1">
        <v>2.0</v>
      </c>
    </row>
    <row r="146" ht="14.25" customHeight="1">
      <c r="A146" s="7">
        <v>44304.53759259259</v>
      </c>
      <c r="B146" s="7">
        <v>44304.54069444445</v>
      </c>
      <c r="C146" s="1">
        <v>0.0</v>
      </c>
      <c r="D146" s="1" t="s">
        <v>747</v>
      </c>
      <c r="E146" s="1">
        <v>100.0</v>
      </c>
      <c r="F146" s="1">
        <v>267.0</v>
      </c>
      <c r="G146" s="1">
        <v>1.0</v>
      </c>
      <c r="H146" s="7">
        <v>44304.54069444445</v>
      </c>
      <c r="I146" s="1" t="s">
        <v>748</v>
      </c>
      <c r="N146" s="1">
        <v>50.8544006347656</v>
      </c>
      <c r="O146" s="1">
        <v>-1.00199890136718</v>
      </c>
      <c r="P146" s="1" t="s">
        <v>132</v>
      </c>
      <c r="Q146" s="1" t="s">
        <v>133</v>
      </c>
      <c r="R146" s="1">
        <v>0.9</v>
      </c>
      <c r="S146" s="1">
        <v>18.0</v>
      </c>
      <c r="T146" s="1">
        <v>2.0</v>
      </c>
      <c r="V146" s="1" t="s">
        <v>416</v>
      </c>
      <c r="W146" s="1">
        <v>1.0</v>
      </c>
      <c r="X146" s="1">
        <v>4.0</v>
      </c>
      <c r="AG146" s="1">
        <v>4.0</v>
      </c>
      <c r="AH146" s="1" t="s">
        <v>749</v>
      </c>
      <c r="AI146" s="1">
        <v>2.0</v>
      </c>
      <c r="AJ146" s="1">
        <v>1.0</v>
      </c>
      <c r="AK146" s="1">
        <v>1.0</v>
      </c>
      <c r="AL146" s="1" t="s">
        <v>281</v>
      </c>
      <c r="AM146" s="1">
        <v>1.0</v>
      </c>
      <c r="AN146" s="1" t="s">
        <v>750</v>
      </c>
      <c r="AO146" s="1">
        <v>3.0</v>
      </c>
      <c r="AP146" s="1">
        <v>4.0</v>
      </c>
      <c r="AQ146" s="1">
        <v>2.0</v>
      </c>
      <c r="AR146" s="1">
        <v>1.0</v>
      </c>
      <c r="AS146" s="1">
        <v>4.0</v>
      </c>
      <c r="AT146" s="1">
        <v>2.0</v>
      </c>
    </row>
    <row r="147" ht="14.25" customHeight="1">
      <c r="A147" s="7">
        <v>44304.61262731482</v>
      </c>
      <c r="B147" s="7">
        <v>44304.61457175926</v>
      </c>
      <c r="C147" s="1">
        <v>0.0</v>
      </c>
      <c r="D147" s="1" t="s">
        <v>751</v>
      </c>
      <c r="E147" s="1">
        <v>100.0</v>
      </c>
      <c r="F147" s="1">
        <v>167.0</v>
      </c>
      <c r="G147" s="1">
        <v>1.0</v>
      </c>
      <c r="H147" s="7">
        <v>44304.61457175926</v>
      </c>
      <c r="I147" s="1" t="s">
        <v>752</v>
      </c>
      <c r="N147" s="1">
        <v>-26.6999969482421</v>
      </c>
      <c r="O147" s="1">
        <v>27.8166961669921</v>
      </c>
      <c r="P147" s="1" t="s">
        <v>132</v>
      </c>
      <c r="Q147" s="1" t="s">
        <v>133</v>
      </c>
      <c r="R147" s="1">
        <v>0.9</v>
      </c>
      <c r="S147" s="1">
        <v>25.0</v>
      </c>
      <c r="T147" s="1">
        <v>1.0</v>
      </c>
      <c r="V147" s="1" t="s">
        <v>654</v>
      </c>
      <c r="W147" s="1">
        <v>1.0</v>
      </c>
      <c r="X147" s="1">
        <v>4.0</v>
      </c>
      <c r="Y147" s="1">
        <v>4.0</v>
      </c>
      <c r="Z147" s="1" t="s">
        <v>135</v>
      </c>
      <c r="AA147" s="1">
        <v>1.0</v>
      </c>
      <c r="AB147" s="1">
        <v>1.0</v>
      </c>
      <c r="AC147" s="1">
        <v>1.0</v>
      </c>
      <c r="AD147" s="1" t="s">
        <v>136</v>
      </c>
      <c r="AE147" s="1">
        <v>1.0</v>
      </c>
      <c r="AF147" s="1" t="s">
        <v>753</v>
      </c>
      <c r="AO147" s="1">
        <v>5.0</v>
      </c>
      <c r="AP147" s="1">
        <v>5.0</v>
      </c>
      <c r="AQ147" s="1">
        <v>3.0</v>
      </c>
      <c r="AR147" s="1">
        <v>4.0</v>
      </c>
      <c r="AS147" s="1">
        <v>3.0</v>
      </c>
      <c r="AT147" s="1">
        <v>1.0</v>
      </c>
    </row>
    <row r="148" ht="14.25" customHeight="1">
      <c r="A148" s="7">
        <v>44304.74365740741</v>
      </c>
      <c r="B148" s="7">
        <v>44304.74972222222</v>
      </c>
      <c r="C148" s="1">
        <v>0.0</v>
      </c>
      <c r="D148" s="1" t="s">
        <v>754</v>
      </c>
      <c r="E148" s="1">
        <v>100.0</v>
      </c>
      <c r="F148" s="1">
        <v>523.0</v>
      </c>
      <c r="G148" s="1">
        <v>1.0</v>
      </c>
      <c r="H148" s="7">
        <v>44304.74972222222</v>
      </c>
      <c r="I148" s="1" t="s">
        <v>755</v>
      </c>
      <c r="N148" s="1">
        <v>1.32420349121093</v>
      </c>
      <c r="O148" s="1">
        <v>103.78970336914</v>
      </c>
      <c r="P148" s="1" t="s">
        <v>132</v>
      </c>
      <c r="Q148" s="1" t="s">
        <v>133</v>
      </c>
      <c r="R148" s="1">
        <v>0.9</v>
      </c>
      <c r="S148" s="1">
        <v>53.0</v>
      </c>
      <c r="T148" s="1">
        <v>2.0</v>
      </c>
      <c r="V148" s="1" t="s">
        <v>756</v>
      </c>
      <c r="W148" s="1">
        <v>1.0</v>
      </c>
      <c r="X148" s="1">
        <v>5.0</v>
      </c>
      <c r="AG148" s="1">
        <v>4.0</v>
      </c>
      <c r="AH148" s="1" t="s">
        <v>757</v>
      </c>
      <c r="AI148" s="1">
        <v>1.0</v>
      </c>
      <c r="AJ148" s="1">
        <v>1.0</v>
      </c>
      <c r="AK148" s="1">
        <v>2.0</v>
      </c>
      <c r="AL148" s="1" t="s">
        <v>758</v>
      </c>
      <c r="AM148" s="1">
        <v>2.0</v>
      </c>
      <c r="AN148" s="1" t="s">
        <v>759</v>
      </c>
      <c r="AO148" s="1">
        <v>3.0</v>
      </c>
      <c r="AP148" s="1">
        <v>2.0</v>
      </c>
      <c r="AQ148" s="1">
        <v>3.0</v>
      </c>
      <c r="AR148" s="1">
        <v>1.0</v>
      </c>
      <c r="AS148" s="1">
        <v>2.0</v>
      </c>
      <c r="AT148" s="1">
        <v>2.0</v>
      </c>
    </row>
    <row r="149" ht="14.25" customHeight="1">
      <c r="A149" s="7">
        <v>44305.11127314815</v>
      </c>
      <c r="B149" s="7">
        <v>44305.11552083334</v>
      </c>
      <c r="C149" s="1">
        <v>0.0</v>
      </c>
      <c r="D149" s="1" t="s">
        <v>754</v>
      </c>
      <c r="E149" s="1">
        <v>100.0</v>
      </c>
      <c r="F149" s="1">
        <v>367.0</v>
      </c>
      <c r="G149" s="1">
        <v>1.0</v>
      </c>
      <c r="H149" s="7">
        <v>44305.115532407406</v>
      </c>
      <c r="I149" s="1" t="s">
        <v>760</v>
      </c>
      <c r="N149" s="1">
        <v>1.32420349121093</v>
      </c>
      <c r="O149" s="1">
        <v>103.78970336914</v>
      </c>
      <c r="P149" s="1" t="s">
        <v>132</v>
      </c>
      <c r="Q149" s="1" t="s">
        <v>133</v>
      </c>
      <c r="R149" s="1">
        <v>0.9</v>
      </c>
      <c r="S149" s="1">
        <v>57.0</v>
      </c>
      <c r="T149" s="1">
        <v>1.0</v>
      </c>
      <c r="V149" s="1" t="s">
        <v>756</v>
      </c>
      <c r="W149" s="1">
        <v>1.0</v>
      </c>
      <c r="X149" s="1">
        <v>5.0</v>
      </c>
      <c r="Y149" s="1">
        <v>4.0</v>
      </c>
      <c r="Z149" s="1" t="s">
        <v>135</v>
      </c>
      <c r="AA149" s="1">
        <v>1.0</v>
      </c>
      <c r="AB149" s="1">
        <v>2.0</v>
      </c>
      <c r="AC149" s="1">
        <v>2.0</v>
      </c>
      <c r="AD149" s="1" t="s">
        <v>157</v>
      </c>
      <c r="AE149" s="1">
        <v>2.0</v>
      </c>
      <c r="AF149" s="1" t="s">
        <v>761</v>
      </c>
      <c r="AO149" s="1">
        <v>3.0</v>
      </c>
      <c r="AP149" s="1">
        <v>2.0</v>
      </c>
      <c r="AQ149" s="1">
        <v>3.0</v>
      </c>
      <c r="AR149" s="1">
        <v>1.0</v>
      </c>
      <c r="AS149" s="1">
        <v>2.0</v>
      </c>
      <c r="AT149" s="1">
        <v>1.0</v>
      </c>
    </row>
    <row r="150" ht="14.25" customHeight="1">
      <c r="A150" s="7">
        <v>44305.21046296296</v>
      </c>
      <c r="B150" s="7">
        <v>44305.21221064815</v>
      </c>
      <c r="C150" s="1">
        <v>0.0</v>
      </c>
      <c r="D150" s="1" t="s">
        <v>762</v>
      </c>
      <c r="E150" s="1">
        <v>100.0</v>
      </c>
      <c r="F150" s="1">
        <v>150.0</v>
      </c>
      <c r="G150" s="1">
        <v>1.0</v>
      </c>
      <c r="H150" s="7">
        <v>44305.21226851852</v>
      </c>
      <c r="I150" s="1" t="s">
        <v>763</v>
      </c>
      <c r="N150" s="1">
        <v>51.9127044677734</v>
      </c>
      <c r="O150" s="1">
        <v>5.83929443359375</v>
      </c>
      <c r="P150" s="1" t="s">
        <v>132</v>
      </c>
      <c r="Q150" s="1" t="s">
        <v>133</v>
      </c>
      <c r="R150" s="1">
        <v>1.0</v>
      </c>
      <c r="S150" s="1">
        <v>20.0</v>
      </c>
      <c r="T150" s="1">
        <v>2.0</v>
      </c>
      <c r="V150" s="1" t="s">
        <v>764</v>
      </c>
      <c r="W150" s="1">
        <v>2.0</v>
      </c>
      <c r="X150" s="1">
        <v>4.0</v>
      </c>
      <c r="Y150" s="1">
        <v>4.0</v>
      </c>
      <c r="Z150" s="1" t="s">
        <v>210</v>
      </c>
      <c r="AA150" s="1">
        <v>1.0</v>
      </c>
      <c r="AB150" s="1">
        <v>1.0</v>
      </c>
      <c r="AC150" s="1">
        <v>2.0</v>
      </c>
      <c r="AD150" s="1" t="s">
        <v>440</v>
      </c>
      <c r="AE150" s="1">
        <v>2.0</v>
      </c>
      <c r="AF150" s="1" t="s">
        <v>765</v>
      </c>
      <c r="AO150" s="1">
        <v>6.0</v>
      </c>
      <c r="AP150" s="1">
        <v>6.0</v>
      </c>
      <c r="AQ150" s="1">
        <v>3.0</v>
      </c>
      <c r="AR150" s="1">
        <v>1.0</v>
      </c>
      <c r="AS150" s="1">
        <v>2.0</v>
      </c>
      <c r="AT150" s="1">
        <v>1.0</v>
      </c>
    </row>
    <row r="151" ht="14.25" customHeight="1">
      <c r="A151" s="7">
        <v>44305.32329861111</v>
      </c>
      <c r="B151" s="7">
        <v>44305.32601851852</v>
      </c>
      <c r="C151" s="1">
        <v>0.0</v>
      </c>
      <c r="D151" s="1" t="s">
        <v>766</v>
      </c>
      <c r="E151" s="1">
        <v>100.0</v>
      </c>
      <c r="F151" s="1">
        <v>235.0</v>
      </c>
      <c r="G151" s="1">
        <v>1.0</v>
      </c>
      <c r="H151" s="7">
        <v>44305.32601851852</v>
      </c>
      <c r="I151" s="1" t="s">
        <v>767</v>
      </c>
      <c r="N151" s="1">
        <v>9.17529296875</v>
      </c>
      <c r="O151" s="1">
        <v>7.17140197753906</v>
      </c>
      <c r="P151" s="1" t="s">
        <v>132</v>
      </c>
      <c r="Q151" s="1" t="s">
        <v>133</v>
      </c>
      <c r="R151" s="1">
        <v>0.9</v>
      </c>
      <c r="S151" s="1">
        <v>18.0</v>
      </c>
      <c r="T151" s="1">
        <v>1.0</v>
      </c>
      <c r="V151" s="1" t="s">
        <v>768</v>
      </c>
      <c r="W151" s="1">
        <v>1.0</v>
      </c>
      <c r="X151" s="1">
        <v>4.0</v>
      </c>
      <c r="Y151" s="1">
        <v>4.0</v>
      </c>
      <c r="Z151" s="1" t="s">
        <v>210</v>
      </c>
      <c r="AA151" s="1">
        <v>1.0</v>
      </c>
      <c r="AB151" s="1">
        <v>1.0</v>
      </c>
      <c r="AC151" s="1">
        <v>2.0</v>
      </c>
      <c r="AD151" s="1" t="s">
        <v>157</v>
      </c>
      <c r="AE151" s="1">
        <v>2.0</v>
      </c>
      <c r="AF151" s="1" t="s">
        <v>769</v>
      </c>
      <c r="AO151" s="1">
        <v>5.0</v>
      </c>
      <c r="AP151" s="1">
        <v>4.0</v>
      </c>
      <c r="AQ151" s="1">
        <v>6.0</v>
      </c>
      <c r="AR151" s="1">
        <v>1.0</v>
      </c>
      <c r="AS151" s="1">
        <v>3.0</v>
      </c>
      <c r="AT151" s="1">
        <v>1.0</v>
      </c>
    </row>
    <row r="152" ht="14.25" customHeight="1">
      <c r="A152" s="7">
        <v>44305.53428240741</v>
      </c>
      <c r="B152" s="7">
        <v>44305.540497685186</v>
      </c>
      <c r="C152" s="1">
        <v>0.0</v>
      </c>
      <c r="D152" s="1" t="s">
        <v>770</v>
      </c>
      <c r="E152" s="1">
        <v>100.0</v>
      </c>
      <c r="F152" s="1">
        <v>537.0</v>
      </c>
      <c r="G152" s="1">
        <v>1.0</v>
      </c>
      <c r="H152" s="7">
        <v>44305.54050925926</v>
      </c>
      <c r="I152" s="1" t="s">
        <v>771</v>
      </c>
      <c r="N152" s="1">
        <v>42.3737030029296</v>
      </c>
      <c r="O152" s="1">
        <v>-71.1284027099609</v>
      </c>
      <c r="P152" s="1" t="s">
        <v>132</v>
      </c>
      <c r="Q152" s="1" t="s">
        <v>133</v>
      </c>
      <c r="R152" s="1">
        <v>1.0</v>
      </c>
      <c r="S152" s="1">
        <v>29.0</v>
      </c>
      <c r="T152" s="1">
        <v>2.0</v>
      </c>
      <c r="V152" s="1" t="s">
        <v>577</v>
      </c>
      <c r="W152" s="1">
        <v>2.0</v>
      </c>
      <c r="X152" s="1">
        <v>4.0</v>
      </c>
      <c r="Y152" s="1">
        <v>4.0</v>
      </c>
      <c r="Z152" s="1" t="s">
        <v>135</v>
      </c>
      <c r="AA152" s="1">
        <v>1.0</v>
      </c>
      <c r="AB152" s="1">
        <v>1.0</v>
      </c>
      <c r="AC152" s="1">
        <v>2.0</v>
      </c>
      <c r="AD152" s="1" t="s">
        <v>772</v>
      </c>
      <c r="AE152" s="1">
        <v>1.0</v>
      </c>
      <c r="AF152" s="1" t="s">
        <v>773</v>
      </c>
      <c r="AO152" s="1">
        <v>3.0</v>
      </c>
      <c r="AP152" s="1">
        <v>2.0</v>
      </c>
      <c r="AQ152" s="1">
        <v>2.0</v>
      </c>
      <c r="AR152" s="1">
        <v>1.0</v>
      </c>
      <c r="AS152" s="1">
        <v>2.0</v>
      </c>
      <c r="AT152" s="1">
        <v>1.0</v>
      </c>
    </row>
    <row r="153" ht="14.25" customHeight="1">
      <c r="A153" s="7">
        <v>44305.6396875</v>
      </c>
      <c r="B153" s="7">
        <v>44305.641689814816</v>
      </c>
      <c r="C153" s="1">
        <v>0.0</v>
      </c>
      <c r="D153" s="1" t="s">
        <v>774</v>
      </c>
      <c r="E153" s="1">
        <v>100.0</v>
      </c>
      <c r="F153" s="1">
        <v>172.0</v>
      </c>
      <c r="G153" s="1">
        <v>1.0</v>
      </c>
      <c r="H153" s="7">
        <v>44305.641689814816</v>
      </c>
      <c r="I153" s="1" t="s">
        <v>775</v>
      </c>
      <c r="N153" s="1">
        <v>49.2666015625</v>
      </c>
      <c r="O153" s="1">
        <v>-123.197601318359</v>
      </c>
      <c r="P153" s="1" t="s">
        <v>132</v>
      </c>
      <c r="Q153" s="1" t="s">
        <v>133</v>
      </c>
      <c r="R153" s="1">
        <v>0.9</v>
      </c>
      <c r="S153" s="1">
        <v>22.0</v>
      </c>
      <c r="T153" s="1">
        <v>2.0</v>
      </c>
      <c r="V153" s="1" t="s">
        <v>206</v>
      </c>
      <c r="W153" s="1">
        <v>1.0</v>
      </c>
      <c r="X153" s="1">
        <v>4.0</v>
      </c>
      <c r="AG153" s="1">
        <v>4.0</v>
      </c>
      <c r="AH153" s="1" t="s">
        <v>776</v>
      </c>
      <c r="AI153" s="1">
        <v>1.0</v>
      </c>
      <c r="AJ153" s="1">
        <v>2.0</v>
      </c>
      <c r="AK153" s="1">
        <v>1.0</v>
      </c>
      <c r="AL153" s="1" t="s">
        <v>777</v>
      </c>
      <c r="AM153" s="1">
        <v>2.0</v>
      </c>
      <c r="AN153" s="1" t="s">
        <v>778</v>
      </c>
      <c r="AO153" s="1">
        <v>3.0</v>
      </c>
      <c r="AP153" s="1">
        <v>4.0</v>
      </c>
      <c r="AQ153" s="1">
        <v>2.0</v>
      </c>
      <c r="AR153" s="1">
        <v>1.0</v>
      </c>
      <c r="AS153" s="1">
        <v>4.0</v>
      </c>
      <c r="AT153" s="1">
        <v>2.0</v>
      </c>
    </row>
    <row r="154" ht="14.25" customHeight="1">
      <c r="A154" s="7">
        <v>44305.69951388889</v>
      </c>
      <c r="B154" s="7">
        <v>44305.7019212963</v>
      </c>
      <c r="C154" s="1">
        <v>0.0</v>
      </c>
      <c r="D154" s="1" t="s">
        <v>779</v>
      </c>
      <c r="E154" s="1">
        <v>100.0</v>
      </c>
      <c r="F154" s="1">
        <v>208.0</v>
      </c>
      <c r="G154" s="1">
        <v>1.0</v>
      </c>
      <c r="H154" s="7">
        <v>44305.70193287037</v>
      </c>
      <c r="I154" s="1" t="s">
        <v>780</v>
      </c>
      <c r="N154" s="1">
        <v>42.2904052734375</v>
      </c>
      <c r="O154" s="1">
        <v>-71.0711975097656</v>
      </c>
      <c r="P154" s="1" t="s">
        <v>132</v>
      </c>
      <c r="Q154" s="1" t="s">
        <v>133</v>
      </c>
      <c r="R154" s="1">
        <v>0.9</v>
      </c>
      <c r="S154" s="1">
        <v>29.0</v>
      </c>
      <c r="T154" s="1">
        <v>2.0</v>
      </c>
      <c r="V154" s="1" t="s">
        <v>146</v>
      </c>
      <c r="W154" s="1">
        <v>1.0</v>
      </c>
      <c r="X154" s="1">
        <v>5.0</v>
      </c>
      <c r="Y154" s="1">
        <v>4.0</v>
      </c>
      <c r="Z154" s="1" t="s">
        <v>781</v>
      </c>
      <c r="AA154" s="1">
        <v>2.0</v>
      </c>
      <c r="AB154" s="1">
        <v>2.0</v>
      </c>
      <c r="AC154" s="1">
        <v>2.0</v>
      </c>
      <c r="AD154" s="1" t="s">
        <v>782</v>
      </c>
      <c r="AE154" s="1">
        <v>2.0</v>
      </c>
      <c r="AF154" s="1" t="s">
        <v>783</v>
      </c>
      <c r="AO154" s="1">
        <v>3.0</v>
      </c>
      <c r="AP154" s="1">
        <v>4.0</v>
      </c>
      <c r="AQ154" s="1">
        <v>1.0</v>
      </c>
      <c r="AR154" s="1">
        <v>1.0</v>
      </c>
      <c r="AS154" s="1">
        <v>2.0</v>
      </c>
      <c r="AT154" s="1">
        <v>1.0</v>
      </c>
    </row>
    <row r="155" ht="14.25" customHeight="1">
      <c r="A155" s="7">
        <v>44305.69913194444</v>
      </c>
      <c r="B155" s="7">
        <v>44305.70532407407</v>
      </c>
      <c r="C155" s="1">
        <v>0.0</v>
      </c>
      <c r="D155" s="1" t="s">
        <v>784</v>
      </c>
      <c r="E155" s="1">
        <v>100.0</v>
      </c>
      <c r="F155" s="1">
        <v>534.0</v>
      </c>
      <c r="G155" s="1">
        <v>1.0</v>
      </c>
      <c r="H155" s="7">
        <v>44305.70532407407</v>
      </c>
      <c r="I155" s="1" t="s">
        <v>785</v>
      </c>
      <c r="N155" s="1">
        <v>42.2904052734375</v>
      </c>
      <c r="O155" s="1">
        <v>-71.0711975097656</v>
      </c>
      <c r="P155" s="1" t="s">
        <v>132</v>
      </c>
      <c r="Q155" s="1" t="s">
        <v>133</v>
      </c>
      <c r="R155" s="1">
        <v>0.9</v>
      </c>
      <c r="S155" s="1">
        <v>30.0</v>
      </c>
      <c r="T155" s="1">
        <v>2.0</v>
      </c>
      <c r="V155" s="1" t="s">
        <v>294</v>
      </c>
      <c r="W155" s="1">
        <v>1.0</v>
      </c>
      <c r="X155" s="1">
        <v>5.0</v>
      </c>
      <c r="Y155" s="1">
        <v>4.0</v>
      </c>
      <c r="Z155" s="1" t="s">
        <v>135</v>
      </c>
      <c r="AA155" s="1">
        <v>1.0</v>
      </c>
      <c r="AB155" s="1">
        <v>1.0</v>
      </c>
      <c r="AC155" s="1">
        <v>2.0</v>
      </c>
      <c r="AD155" s="1" t="s">
        <v>786</v>
      </c>
      <c r="AE155" s="1">
        <v>2.0</v>
      </c>
      <c r="AF155" s="1" t="s">
        <v>787</v>
      </c>
      <c r="AO155" s="1">
        <v>3.0</v>
      </c>
      <c r="AP155" s="1">
        <v>2.0</v>
      </c>
      <c r="AQ155" s="1">
        <v>2.0</v>
      </c>
      <c r="AR155" s="1">
        <v>1.0</v>
      </c>
      <c r="AS155" s="1">
        <v>1.0</v>
      </c>
      <c r="AT155" s="1">
        <v>2.0</v>
      </c>
    </row>
    <row r="156" ht="14.25" customHeight="1">
      <c r="A156" s="7">
        <v>44305.71331018519</v>
      </c>
      <c r="B156" s="7">
        <v>44305.71959490741</v>
      </c>
      <c r="C156" s="1">
        <v>0.0</v>
      </c>
      <c r="D156" s="1" t="s">
        <v>788</v>
      </c>
      <c r="E156" s="1">
        <v>100.0</v>
      </c>
      <c r="F156" s="1">
        <v>543.0</v>
      </c>
      <c r="G156" s="1">
        <v>1.0</v>
      </c>
      <c r="H156" s="7">
        <v>44305.71960648148</v>
      </c>
      <c r="I156" s="1" t="s">
        <v>789</v>
      </c>
      <c r="N156" s="1">
        <v>42.2931060791015</v>
      </c>
      <c r="O156" s="1">
        <v>-83.2547988891601</v>
      </c>
      <c r="P156" s="1" t="s">
        <v>132</v>
      </c>
      <c r="Q156" s="1" t="s">
        <v>133</v>
      </c>
      <c r="R156" s="1">
        <v>0.9</v>
      </c>
      <c r="S156" s="1">
        <v>62.0</v>
      </c>
      <c r="T156" s="1">
        <v>2.0</v>
      </c>
      <c r="V156" s="1" t="s">
        <v>146</v>
      </c>
      <c r="W156" s="1">
        <v>1.0</v>
      </c>
      <c r="X156" s="1">
        <v>5.0</v>
      </c>
      <c r="AG156" s="1">
        <v>4.0</v>
      </c>
      <c r="AH156" s="1" t="s">
        <v>790</v>
      </c>
      <c r="AI156" s="1">
        <v>1.0</v>
      </c>
      <c r="AJ156" s="1">
        <v>2.0</v>
      </c>
      <c r="AK156" s="1">
        <v>2.0</v>
      </c>
      <c r="AL156" s="1" t="s">
        <v>791</v>
      </c>
      <c r="AM156" s="1">
        <v>2.0</v>
      </c>
      <c r="AN156" s="1" t="s">
        <v>792</v>
      </c>
      <c r="AO156" s="1">
        <v>3.0</v>
      </c>
      <c r="AP156" s="1">
        <v>2.0</v>
      </c>
      <c r="AQ156" s="1">
        <v>2.0</v>
      </c>
      <c r="AR156" s="1">
        <v>1.0</v>
      </c>
      <c r="AS156" s="1">
        <v>4.0</v>
      </c>
      <c r="AT156" s="1">
        <v>2.0</v>
      </c>
    </row>
    <row r="157" ht="14.25" customHeight="1">
      <c r="A157" s="7">
        <v>44305.718668981484</v>
      </c>
      <c r="B157" s="7">
        <v>44305.72025462963</v>
      </c>
      <c r="C157" s="1">
        <v>0.0</v>
      </c>
      <c r="D157" s="1" t="s">
        <v>793</v>
      </c>
      <c r="E157" s="1">
        <v>100.0</v>
      </c>
      <c r="F157" s="1">
        <v>137.0</v>
      </c>
      <c r="G157" s="1">
        <v>1.0</v>
      </c>
      <c r="H157" s="7">
        <v>44305.72025462963</v>
      </c>
      <c r="I157" s="1" t="s">
        <v>794</v>
      </c>
      <c r="N157" s="1">
        <v>42.3119964599609</v>
      </c>
      <c r="O157" s="1">
        <v>-71.1081008911132</v>
      </c>
      <c r="P157" s="1" t="s">
        <v>132</v>
      </c>
      <c r="Q157" s="1" t="s">
        <v>133</v>
      </c>
      <c r="R157" s="1">
        <v>0.9</v>
      </c>
      <c r="S157" s="1">
        <v>29.0</v>
      </c>
      <c r="T157" s="1">
        <v>2.0</v>
      </c>
      <c r="V157" s="1" t="s">
        <v>294</v>
      </c>
      <c r="W157" s="1">
        <v>1.0</v>
      </c>
      <c r="X157" s="1">
        <v>5.0</v>
      </c>
      <c r="Y157" s="1">
        <v>4.0</v>
      </c>
      <c r="Z157" s="1" t="s">
        <v>135</v>
      </c>
      <c r="AA157" s="1">
        <v>1.0</v>
      </c>
      <c r="AB157" s="1">
        <v>2.0</v>
      </c>
      <c r="AC157" s="1">
        <v>2.0</v>
      </c>
      <c r="AD157" s="1" t="s">
        <v>795</v>
      </c>
      <c r="AE157" s="1">
        <v>2.0</v>
      </c>
      <c r="AF157" s="1" t="s">
        <v>796</v>
      </c>
      <c r="AO157" s="1">
        <v>3.0</v>
      </c>
      <c r="AP157" s="1">
        <v>2.0</v>
      </c>
      <c r="AQ157" s="1">
        <v>2.0</v>
      </c>
      <c r="AR157" s="1">
        <v>1.0</v>
      </c>
      <c r="AS157" s="1">
        <v>2.0</v>
      </c>
      <c r="AT157" s="1">
        <v>1.0</v>
      </c>
    </row>
    <row r="158" ht="14.25" customHeight="1">
      <c r="A158" s="7">
        <v>44305.72023148148</v>
      </c>
      <c r="B158" s="7">
        <v>44305.72353009259</v>
      </c>
      <c r="C158" s="1">
        <v>0.0</v>
      </c>
      <c r="D158" s="1" t="s">
        <v>793</v>
      </c>
      <c r="E158" s="1">
        <v>100.0</v>
      </c>
      <c r="F158" s="1">
        <v>284.0</v>
      </c>
      <c r="G158" s="1">
        <v>1.0</v>
      </c>
      <c r="H158" s="7">
        <v>44305.72353009259</v>
      </c>
      <c r="I158" s="1" t="s">
        <v>797</v>
      </c>
      <c r="N158" s="1">
        <v>42.3119964599609</v>
      </c>
      <c r="O158" s="1">
        <v>-71.1081008911132</v>
      </c>
      <c r="P158" s="1" t="s">
        <v>132</v>
      </c>
      <c r="Q158" s="1" t="s">
        <v>133</v>
      </c>
      <c r="R158" s="1">
        <v>0.9</v>
      </c>
      <c r="T158" s="1">
        <v>2.0</v>
      </c>
      <c r="V158" s="1" t="s">
        <v>146</v>
      </c>
      <c r="W158" s="1">
        <v>1.0</v>
      </c>
      <c r="X158" s="1">
        <v>5.0</v>
      </c>
      <c r="Y158" s="1">
        <v>4.0</v>
      </c>
      <c r="Z158" s="1" t="s">
        <v>602</v>
      </c>
      <c r="AA158" s="1">
        <v>1.0</v>
      </c>
      <c r="AB158" s="1">
        <v>2.0</v>
      </c>
      <c r="AC158" s="1">
        <v>2.0</v>
      </c>
      <c r="AD158" s="1" t="s">
        <v>440</v>
      </c>
      <c r="AE158" s="1">
        <v>2.0</v>
      </c>
      <c r="AF158" s="1" t="s">
        <v>798</v>
      </c>
      <c r="AO158" s="1">
        <v>3.0</v>
      </c>
      <c r="AP158" s="1">
        <v>2.0</v>
      </c>
      <c r="AQ158" s="1">
        <v>3.0</v>
      </c>
      <c r="AR158" s="1">
        <v>1.0</v>
      </c>
      <c r="AS158" s="1">
        <v>1.0</v>
      </c>
      <c r="AT158" s="1">
        <v>1.0</v>
      </c>
    </row>
    <row r="159" ht="14.25" customHeight="1">
      <c r="A159" s="7">
        <v>44302.747615740744</v>
      </c>
      <c r="B159" s="7">
        <v>44302.74784722222</v>
      </c>
      <c r="C159" s="1">
        <v>0.0</v>
      </c>
      <c r="D159" s="1" t="s">
        <v>799</v>
      </c>
      <c r="E159" s="1">
        <v>50.0</v>
      </c>
      <c r="F159" s="1">
        <v>19.0</v>
      </c>
      <c r="G159" s="1">
        <v>0.0</v>
      </c>
      <c r="H159" s="7">
        <v>44305.747881944444</v>
      </c>
      <c r="I159" s="1" t="s">
        <v>800</v>
      </c>
      <c r="P159" s="1" t="s">
        <v>132</v>
      </c>
      <c r="Q159" s="1" t="s">
        <v>133</v>
      </c>
      <c r="R159" s="1">
        <v>0.9</v>
      </c>
      <c r="S159" s="1">
        <v>40.0</v>
      </c>
      <c r="T159" s="1">
        <v>3.0</v>
      </c>
      <c r="V159" s="1" t="s">
        <v>280</v>
      </c>
      <c r="W159" s="1">
        <v>1.0</v>
      </c>
      <c r="X159" s="1">
        <v>4.0</v>
      </c>
    </row>
    <row r="160" ht="14.25" customHeight="1">
      <c r="A160" s="7">
        <v>44305.739166666666</v>
      </c>
      <c r="B160" s="7">
        <v>44305.7487962963</v>
      </c>
      <c r="C160" s="1">
        <v>0.0</v>
      </c>
      <c r="D160" s="1" t="s">
        <v>788</v>
      </c>
      <c r="E160" s="1">
        <v>100.0</v>
      </c>
      <c r="F160" s="1">
        <v>831.0</v>
      </c>
      <c r="G160" s="1">
        <v>1.0</v>
      </c>
      <c r="H160" s="7">
        <v>44305.7487962963</v>
      </c>
      <c r="I160" s="1" t="s">
        <v>801</v>
      </c>
      <c r="N160" s="1">
        <v>42.2931060791015</v>
      </c>
      <c r="O160" s="1">
        <v>-83.2547988891601</v>
      </c>
      <c r="P160" s="1" t="s">
        <v>132</v>
      </c>
      <c r="Q160" s="1" t="s">
        <v>133</v>
      </c>
      <c r="R160" s="1">
        <v>0.699999999999999</v>
      </c>
      <c r="S160" s="1">
        <v>59.0</v>
      </c>
      <c r="T160" s="1">
        <v>1.0</v>
      </c>
      <c r="V160" s="1" t="s">
        <v>146</v>
      </c>
      <c r="W160" s="1">
        <v>1.0</v>
      </c>
      <c r="X160" s="1">
        <v>4.0</v>
      </c>
      <c r="Y160" s="1">
        <v>4.0</v>
      </c>
      <c r="Z160" s="1" t="s">
        <v>135</v>
      </c>
      <c r="AA160" s="1">
        <v>1.0</v>
      </c>
      <c r="AB160" s="1">
        <v>1.0</v>
      </c>
      <c r="AC160" s="1">
        <v>2.0</v>
      </c>
      <c r="AD160" s="1" t="s">
        <v>157</v>
      </c>
      <c r="AE160" s="1">
        <v>2.0</v>
      </c>
      <c r="AF160" s="1" t="s">
        <v>802</v>
      </c>
      <c r="AO160" s="1">
        <v>3.0</v>
      </c>
      <c r="AP160" s="1">
        <v>2.0</v>
      </c>
      <c r="AQ160" s="1">
        <v>2.0</v>
      </c>
      <c r="AR160" s="1">
        <v>1.0</v>
      </c>
      <c r="AS160" s="1">
        <v>4.0</v>
      </c>
      <c r="AT160" s="1">
        <v>1.0</v>
      </c>
    </row>
    <row r="161" ht="14.25" customHeight="1">
      <c r="A161" s="7">
        <v>44305.75179398148</v>
      </c>
      <c r="B161" s="7">
        <v>44305.75461805556</v>
      </c>
      <c r="C161" s="1">
        <v>0.0</v>
      </c>
      <c r="D161" s="1" t="s">
        <v>803</v>
      </c>
      <c r="E161" s="1">
        <v>100.0</v>
      </c>
      <c r="F161" s="1">
        <v>243.0</v>
      </c>
      <c r="G161" s="1">
        <v>1.0</v>
      </c>
      <c r="H161" s="7">
        <v>44305.75462962963</v>
      </c>
      <c r="I161" s="1" t="s">
        <v>804</v>
      </c>
      <c r="N161" s="1">
        <v>43.1493072509765</v>
      </c>
      <c r="O161" s="1">
        <v>-76.2220993041992</v>
      </c>
      <c r="P161" s="1" t="s">
        <v>132</v>
      </c>
      <c r="Q161" s="1" t="s">
        <v>133</v>
      </c>
      <c r="S161" s="1">
        <v>31.0</v>
      </c>
      <c r="T161" s="1">
        <v>2.0</v>
      </c>
      <c r="V161" s="1" t="s">
        <v>146</v>
      </c>
      <c r="W161" s="1">
        <v>1.0</v>
      </c>
      <c r="X161" s="1">
        <v>5.0</v>
      </c>
      <c r="Y161" s="1">
        <v>4.0</v>
      </c>
      <c r="Z161" s="1" t="s">
        <v>135</v>
      </c>
      <c r="AA161" s="1">
        <v>1.0</v>
      </c>
      <c r="AB161" s="1">
        <v>1.0</v>
      </c>
      <c r="AC161" s="1">
        <v>1.0</v>
      </c>
      <c r="AD161" s="1" t="s">
        <v>252</v>
      </c>
      <c r="AE161" s="1">
        <v>2.0</v>
      </c>
      <c r="AF161" s="1" t="s">
        <v>805</v>
      </c>
      <c r="AO161" s="1">
        <v>3.0</v>
      </c>
      <c r="AP161" s="1">
        <v>2.0</v>
      </c>
      <c r="AQ161" s="1">
        <v>2.0</v>
      </c>
      <c r="AR161" s="1">
        <v>1.0</v>
      </c>
      <c r="AS161" s="1">
        <v>2.0</v>
      </c>
      <c r="AT161" s="1">
        <v>1.0</v>
      </c>
    </row>
    <row r="162" ht="14.25" customHeight="1">
      <c r="A162" s="7">
        <v>44305.75074074074</v>
      </c>
      <c r="B162" s="7">
        <v>44305.755057870374</v>
      </c>
      <c r="C162" s="1">
        <v>0.0</v>
      </c>
      <c r="D162" s="1" t="s">
        <v>806</v>
      </c>
      <c r="E162" s="1">
        <v>100.0</v>
      </c>
      <c r="F162" s="1">
        <v>372.0</v>
      </c>
      <c r="G162" s="1">
        <v>1.0</v>
      </c>
      <c r="H162" s="7">
        <v>44305.755057870374</v>
      </c>
      <c r="I162" s="1" t="s">
        <v>807</v>
      </c>
      <c r="N162" s="1">
        <v>42.3119964599609</v>
      </c>
      <c r="O162" s="1">
        <v>-71.1081008911132</v>
      </c>
      <c r="P162" s="1" t="s">
        <v>132</v>
      </c>
      <c r="Q162" s="1" t="s">
        <v>133</v>
      </c>
      <c r="R162" s="1">
        <v>0.9</v>
      </c>
      <c r="S162" s="1">
        <v>34.0</v>
      </c>
      <c r="T162" s="1">
        <v>2.0</v>
      </c>
      <c r="V162" s="1" t="s">
        <v>808</v>
      </c>
      <c r="W162" s="1">
        <v>1.0</v>
      </c>
      <c r="X162" s="1">
        <v>5.0</v>
      </c>
      <c r="Y162" s="1">
        <v>4.0</v>
      </c>
      <c r="Z162" s="1" t="s">
        <v>135</v>
      </c>
      <c r="AA162" s="1">
        <v>1.0</v>
      </c>
      <c r="AB162" s="1">
        <v>1.0</v>
      </c>
      <c r="AC162" s="1">
        <v>1.0</v>
      </c>
      <c r="AD162" s="1" t="s">
        <v>142</v>
      </c>
      <c r="AE162" s="1">
        <v>2.0</v>
      </c>
      <c r="AF162" s="1" t="s">
        <v>809</v>
      </c>
      <c r="AO162" s="1">
        <v>3.0</v>
      </c>
      <c r="AP162" s="1">
        <v>2.0</v>
      </c>
      <c r="AQ162" s="1">
        <v>2.0</v>
      </c>
      <c r="AR162" s="1">
        <v>1.0</v>
      </c>
      <c r="AS162" s="1">
        <v>2.0</v>
      </c>
      <c r="AT162" s="1">
        <v>1.0</v>
      </c>
    </row>
    <row r="163" ht="14.25" customHeight="1">
      <c r="A163" s="7">
        <v>44305.75355324074</v>
      </c>
      <c r="B163" s="7">
        <v>44305.759050925924</v>
      </c>
      <c r="C163" s="1">
        <v>0.0</v>
      </c>
      <c r="D163" s="1" t="s">
        <v>810</v>
      </c>
      <c r="E163" s="1">
        <v>100.0</v>
      </c>
      <c r="F163" s="1">
        <v>475.0</v>
      </c>
      <c r="G163" s="1">
        <v>1.0</v>
      </c>
      <c r="H163" s="7">
        <v>44305.7590625</v>
      </c>
      <c r="I163" s="1" t="s">
        <v>811</v>
      </c>
      <c r="N163" s="1">
        <v>26.185806274414</v>
      </c>
      <c r="O163" s="1">
        <v>-80.2399978637695</v>
      </c>
      <c r="P163" s="1" t="s">
        <v>132</v>
      </c>
      <c r="Q163" s="1" t="s">
        <v>133</v>
      </c>
      <c r="R163" s="1">
        <v>0.9</v>
      </c>
      <c r="S163" s="1">
        <v>30.0</v>
      </c>
      <c r="T163" s="1">
        <v>2.0</v>
      </c>
      <c r="V163" s="1" t="s">
        <v>294</v>
      </c>
      <c r="W163" s="1">
        <v>1.0</v>
      </c>
      <c r="X163" s="1">
        <v>5.0</v>
      </c>
      <c r="AG163" s="1">
        <v>4.0</v>
      </c>
      <c r="AH163" s="1" t="s">
        <v>275</v>
      </c>
      <c r="AI163" s="1">
        <v>1.0</v>
      </c>
      <c r="AJ163" s="1">
        <v>1.0</v>
      </c>
      <c r="AK163" s="1">
        <v>1.0</v>
      </c>
      <c r="AL163" s="1" t="s">
        <v>321</v>
      </c>
      <c r="AM163" s="1">
        <v>1.0</v>
      </c>
      <c r="AN163" s="1" t="s">
        <v>812</v>
      </c>
      <c r="AO163" s="1">
        <v>3.0</v>
      </c>
      <c r="AP163" s="1">
        <v>2.0</v>
      </c>
      <c r="AQ163" s="1">
        <v>2.0</v>
      </c>
      <c r="AR163" s="1">
        <v>1.0</v>
      </c>
      <c r="AS163" s="1">
        <v>2.0</v>
      </c>
      <c r="AT163" s="1">
        <v>2.0</v>
      </c>
    </row>
    <row r="164" ht="14.25" customHeight="1">
      <c r="A164" s="7">
        <v>44302.76703703704</v>
      </c>
      <c r="B164" s="7">
        <v>44302.76881944444</v>
      </c>
      <c r="C164" s="1">
        <v>0.0</v>
      </c>
      <c r="D164" s="1" t="s">
        <v>813</v>
      </c>
      <c r="E164" s="1">
        <v>64.0</v>
      </c>
      <c r="F164" s="1">
        <v>153.0</v>
      </c>
      <c r="G164" s="1">
        <v>0.0</v>
      </c>
      <c r="H164" s="7">
        <v>44305.76881944444</v>
      </c>
      <c r="I164" s="1" t="s">
        <v>814</v>
      </c>
      <c r="P164" s="1" t="s">
        <v>132</v>
      </c>
      <c r="Q164" s="1" t="s">
        <v>133</v>
      </c>
      <c r="R164" s="1">
        <v>0.9</v>
      </c>
      <c r="S164" s="1">
        <v>16.0</v>
      </c>
      <c r="T164" s="1">
        <v>1.0</v>
      </c>
      <c r="V164" s="1" t="s">
        <v>815</v>
      </c>
      <c r="W164" s="1">
        <v>2.0</v>
      </c>
      <c r="X164" s="1">
        <v>4.0</v>
      </c>
      <c r="AG164" s="1">
        <v>4.0</v>
      </c>
      <c r="AH164" s="1" t="s">
        <v>816</v>
      </c>
      <c r="AI164" s="1">
        <v>1.0</v>
      </c>
      <c r="AJ164" s="1">
        <v>2.0</v>
      </c>
    </row>
    <row r="165" ht="14.25" customHeight="1">
      <c r="A165" s="7">
        <v>44302.808530092596</v>
      </c>
      <c r="B165" s="7">
        <v>44302.808796296296</v>
      </c>
      <c r="C165" s="1">
        <v>0.0</v>
      </c>
      <c r="D165" s="1" t="s">
        <v>817</v>
      </c>
      <c r="E165" s="1">
        <v>50.0</v>
      </c>
      <c r="F165" s="1">
        <v>23.0</v>
      </c>
      <c r="G165" s="1">
        <v>0.0</v>
      </c>
      <c r="H165" s="7">
        <v>44305.80880787037</v>
      </c>
      <c r="I165" s="1" t="s">
        <v>818</v>
      </c>
      <c r="P165" s="1" t="s">
        <v>132</v>
      </c>
      <c r="Q165" s="1" t="s">
        <v>133</v>
      </c>
      <c r="R165" s="1">
        <v>0.8</v>
      </c>
      <c r="S165" s="1">
        <v>18.0</v>
      </c>
      <c r="T165" s="1">
        <v>1.0</v>
      </c>
      <c r="V165" s="1" t="s">
        <v>231</v>
      </c>
      <c r="W165" s="1">
        <v>1.0</v>
      </c>
      <c r="X165" s="1">
        <v>4.0</v>
      </c>
    </row>
    <row r="166" ht="14.25" customHeight="1">
      <c r="A166" s="7">
        <v>44305.80540509259</v>
      </c>
      <c r="B166" s="7">
        <v>44305.80898148148</v>
      </c>
      <c r="C166" s="1">
        <v>0.0</v>
      </c>
      <c r="D166" s="1" t="s">
        <v>819</v>
      </c>
      <c r="E166" s="1">
        <v>100.0</v>
      </c>
      <c r="F166" s="1">
        <v>308.0</v>
      </c>
      <c r="G166" s="1">
        <v>1.0</v>
      </c>
      <c r="H166" s="7">
        <v>44305.80899305556</v>
      </c>
      <c r="I166" s="1" t="s">
        <v>820</v>
      </c>
      <c r="N166" s="1">
        <v>40.8141937255859</v>
      </c>
      <c r="O166" s="1">
        <v>-73.9080963134765</v>
      </c>
      <c r="P166" s="1" t="s">
        <v>132</v>
      </c>
      <c r="Q166" s="1" t="s">
        <v>133</v>
      </c>
      <c r="R166" s="1">
        <v>0.8</v>
      </c>
      <c r="S166" s="1">
        <v>34.0</v>
      </c>
      <c r="T166" s="1">
        <v>2.0</v>
      </c>
      <c r="V166" s="1" t="s">
        <v>294</v>
      </c>
      <c r="W166" s="1">
        <v>1.0</v>
      </c>
      <c r="X166" s="1">
        <v>5.0</v>
      </c>
      <c r="AG166" s="1">
        <v>4.0</v>
      </c>
      <c r="AH166" s="1" t="s">
        <v>451</v>
      </c>
      <c r="AI166" s="1">
        <v>1.0</v>
      </c>
      <c r="AJ166" s="1">
        <v>1.0</v>
      </c>
      <c r="AK166" s="1">
        <v>4.0</v>
      </c>
      <c r="AL166" s="1" t="s">
        <v>821</v>
      </c>
      <c r="AM166" s="1">
        <v>3.0</v>
      </c>
      <c r="AN166" s="1" t="s">
        <v>822</v>
      </c>
      <c r="AO166" s="1">
        <v>3.0</v>
      </c>
      <c r="AP166" s="1">
        <v>2.0</v>
      </c>
      <c r="AQ166" s="1">
        <v>2.0</v>
      </c>
      <c r="AR166" s="1">
        <v>1.0</v>
      </c>
      <c r="AS166" s="1">
        <v>1.0</v>
      </c>
      <c r="AT166" s="1">
        <v>2.0</v>
      </c>
    </row>
    <row r="167" ht="14.25" customHeight="1">
      <c r="A167" s="7">
        <v>44302.816875</v>
      </c>
      <c r="B167" s="7">
        <v>44302.817974537036</v>
      </c>
      <c r="C167" s="1">
        <v>0.0</v>
      </c>
      <c r="D167" s="1" t="s">
        <v>823</v>
      </c>
      <c r="E167" s="1">
        <v>64.0</v>
      </c>
      <c r="F167" s="1">
        <v>95.0</v>
      </c>
      <c r="G167" s="1">
        <v>0.0</v>
      </c>
      <c r="H167" s="7">
        <v>44305.81799768518</v>
      </c>
      <c r="I167" s="1" t="s">
        <v>824</v>
      </c>
      <c r="P167" s="1" t="s">
        <v>132</v>
      </c>
      <c r="Q167" s="1" t="s">
        <v>133</v>
      </c>
      <c r="R167" s="1">
        <v>0.8</v>
      </c>
      <c r="T167" s="1">
        <v>2.0</v>
      </c>
      <c r="V167" s="1" t="s">
        <v>146</v>
      </c>
      <c r="W167" s="1">
        <v>1.0</v>
      </c>
      <c r="X167" s="1">
        <v>5.0</v>
      </c>
      <c r="AG167" s="1">
        <v>4.0</v>
      </c>
      <c r="AH167" s="1" t="s">
        <v>825</v>
      </c>
      <c r="AI167" s="1">
        <v>1.0</v>
      </c>
      <c r="AJ167" s="1">
        <v>1.0</v>
      </c>
    </row>
    <row r="168" ht="14.25" customHeight="1">
      <c r="A168" s="7">
        <v>44302.82184027778</v>
      </c>
      <c r="B168" s="7">
        <v>44302.82375</v>
      </c>
      <c r="C168" s="1">
        <v>0.0</v>
      </c>
      <c r="D168" s="1" t="s">
        <v>487</v>
      </c>
      <c r="E168" s="1">
        <v>79.0</v>
      </c>
      <c r="F168" s="1">
        <v>164.0</v>
      </c>
      <c r="G168" s="1">
        <v>0.0</v>
      </c>
      <c r="H168" s="7">
        <v>44305.82378472222</v>
      </c>
      <c r="I168" s="1" t="s">
        <v>826</v>
      </c>
      <c r="P168" s="1" t="s">
        <v>132</v>
      </c>
      <c r="Q168" s="1" t="s">
        <v>133</v>
      </c>
      <c r="R168" s="1">
        <v>0.9</v>
      </c>
      <c r="S168" s="1">
        <v>21.0</v>
      </c>
      <c r="T168" s="1">
        <v>2.0</v>
      </c>
      <c r="V168" s="1" t="s">
        <v>489</v>
      </c>
      <c r="W168" s="1">
        <v>2.0</v>
      </c>
      <c r="X168" s="1">
        <v>4.0</v>
      </c>
      <c r="Y168" s="1">
        <v>4.0</v>
      </c>
      <c r="Z168" s="1" t="s">
        <v>135</v>
      </c>
      <c r="AA168" s="1">
        <v>1.0</v>
      </c>
      <c r="AB168" s="1">
        <v>1.0</v>
      </c>
      <c r="AC168" s="1">
        <v>1.0</v>
      </c>
      <c r="AD168" s="1" t="s">
        <v>827</v>
      </c>
      <c r="AE168" s="1">
        <v>1.0</v>
      </c>
      <c r="AF168" s="1" t="s">
        <v>490</v>
      </c>
    </row>
    <row r="169" ht="14.25" customHeight="1">
      <c r="A169" s="7">
        <v>44302.83283564815</v>
      </c>
      <c r="B169" s="7">
        <v>44302.83336805556</v>
      </c>
      <c r="C169" s="1">
        <v>0.0</v>
      </c>
      <c r="D169" s="1" t="s">
        <v>494</v>
      </c>
      <c r="E169" s="1">
        <v>50.0</v>
      </c>
      <c r="F169" s="1">
        <v>45.0</v>
      </c>
      <c r="G169" s="1">
        <v>0.0</v>
      </c>
      <c r="H169" s="7">
        <v>44305.83337962963</v>
      </c>
      <c r="I169" s="1" t="s">
        <v>828</v>
      </c>
      <c r="P169" s="1" t="s">
        <v>132</v>
      </c>
      <c r="Q169" s="1" t="s">
        <v>133</v>
      </c>
      <c r="R169" s="1">
        <v>1.0</v>
      </c>
      <c r="W169" s="1">
        <v>2.0</v>
      </c>
    </row>
    <row r="170" ht="14.25" customHeight="1">
      <c r="A170" s="7">
        <v>44305.834444444445</v>
      </c>
      <c r="B170" s="7">
        <v>44305.844201388885</v>
      </c>
      <c r="C170" s="1">
        <v>0.0</v>
      </c>
      <c r="D170" s="1" t="s">
        <v>829</v>
      </c>
      <c r="E170" s="1">
        <v>100.0</v>
      </c>
      <c r="F170" s="1">
        <v>842.0</v>
      </c>
      <c r="G170" s="1">
        <v>1.0</v>
      </c>
      <c r="H170" s="7">
        <v>44305.844201388885</v>
      </c>
      <c r="I170" s="1" t="s">
        <v>830</v>
      </c>
      <c r="N170" s="1">
        <v>27.3937072753906</v>
      </c>
      <c r="O170" s="1">
        <v>-80.3174972534179</v>
      </c>
      <c r="P170" s="1" t="s">
        <v>132</v>
      </c>
      <c r="Q170" s="1" t="s">
        <v>133</v>
      </c>
      <c r="R170" s="1">
        <v>0.9</v>
      </c>
      <c r="S170" s="1">
        <v>74.0</v>
      </c>
      <c r="T170" s="1">
        <v>2.0</v>
      </c>
      <c r="V170" s="1" t="s">
        <v>146</v>
      </c>
      <c r="W170" s="1">
        <v>1.0</v>
      </c>
      <c r="X170" s="1">
        <v>5.0</v>
      </c>
      <c r="Y170" s="1">
        <v>4.0</v>
      </c>
      <c r="Z170" s="1" t="s">
        <v>170</v>
      </c>
      <c r="AA170" s="1">
        <v>1.0</v>
      </c>
      <c r="AB170" s="1">
        <v>2.0</v>
      </c>
      <c r="AC170" s="1">
        <v>4.0</v>
      </c>
      <c r="AD170" s="1" t="s">
        <v>198</v>
      </c>
      <c r="AE170" s="1">
        <v>1.0</v>
      </c>
      <c r="AF170" s="1" t="s">
        <v>831</v>
      </c>
      <c r="AO170" s="1">
        <v>3.0</v>
      </c>
      <c r="AP170" s="1">
        <v>2.0</v>
      </c>
      <c r="AQ170" s="1">
        <v>2.0</v>
      </c>
      <c r="AR170" s="1">
        <v>1.0</v>
      </c>
      <c r="AS170" s="1">
        <v>2.0</v>
      </c>
      <c r="AT170" s="1">
        <v>2.0</v>
      </c>
    </row>
    <row r="171" ht="14.25" customHeight="1">
      <c r="A171" s="7">
        <v>44305.86516203704</v>
      </c>
      <c r="B171" s="7">
        <v>44305.869155092594</v>
      </c>
      <c r="C171" s="1">
        <v>0.0</v>
      </c>
      <c r="D171" s="1" t="s">
        <v>832</v>
      </c>
      <c r="E171" s="1">
        <v>100.0</v>
      </c>
      <c r="F171" s="1">
        <v>344.0</v>
      </c>
      <c r="G171" s="1">
        <v>1.0</v>
      </c>
      <c r="H171" s="7">
        <v>44305.869155092594</v>
      </c>
      <c r="I171" s="1" t="s">
        <v>833</v>
      </c>
      <c r="N171" s="1">
        <v>57.7064971923828</v>
      </c>
      <c r="O171" s="1">
        <v>11.9669952392578</v>
      </c>
      <c r="P171" s="1" t="s">
        <v>132</v>
      </c>
      <c r="Q171" s="1" t="s">
        <v>133</v>
      </c>
      <c r="R171" s="1">
        <v>0.9</v>
      </c>
      <c r="S171" s="1">
        <v>27.0</v>
      </c>
      <c r="T171" s="1">
        <v>2.0</v>
      </c>
      <c r="V171" s="1" t="s">
        <v>375</v>
      </c>
      <c r="W171" s="1">
        <v>2.0</v>
      </c>
      <c r="X171" s="1">
        <v>4.0</v>
      </c>
      <c r="Y171" s="1">
        <v>4.0</v>
      </c>
      <c r="Z171" s="1" t="s">
        <v>135</v>
      </c>
      <c r="AA171" s="1">
        <v>1.0</v>
      </c>
      <c r="AB171" s="1">
        <v>1.0</v>
      </c>
      <c r="AC171" s="1">
        <v>1.0</v>
      </c>
      <c r="AD171" s="1" t="s">
        <v>136</v>
      </c>
      <c r="AE171" s="1">
        <v>1.0</v>
      </c>
      <c r="AF171" s="1" t="s">
        <v>834</v>
      </c>
      <c r="AO171" s="1">
        <v>3.0</v>
      </c>
      <c r="AP171" s="1">
        <v>5.0</v>
      </c>
      <c r="AQ171" s="1">
        <v>4.0</v>
      </c>
      <c r="AR171" s="1">
        <v>1.0</v>
      </c>
      <c r="AS171" s="1">
        <v>1.0</v>
      </c>
      <c r="AT171" s="1">
        <v>1.0</v>
      </c>
    </row>
    <row r="172" ht="14.25" customHeight="1">
      <c r="A172" s="7">
        <v>44305.875601851854</v>
      </c>
      <c r="B172" s="7">
        <v>44305.87805555556</v>
      </c>
      <c r="C172" s="1">
        <v>0.0</v>
      </c>
      <c r="D172" s="1" t="s">
        <v>835</v>
      </c>
      <c r="E172" s="1">
        <v>100.0</v>
      </c>
      <c r="F172" s="1">
        <v>212.0</v>
      </c>
      <c r="G172" s="1">
        <v>1.0</v>
      </c>
      <c r="H172" s="7">
        <v>44305.878067129626</v>
      </c>
      <c r="I172" s="1" t="s">
        <v>836</v>
      </c>
      <c r="N172" s="1">
        <v>17.4253997802734</v>
      </c>
      <c r="O172" s="1">
        <v>78.5075073242187</v>
      </c>
      <c r="P172" s="1" t="s">
        <v>132</v>
      </c>
      <c r="Q172" s="1" t="s">
        <v>133</v>
      </c>
      <c r="R172" s="1">
        <v>0.9</v>
      </c>
      <c r="S172" s="1">
        <v>22.0</v>
      </c>
      <c r="T172" s="1">
        <v>1.0</v>
      </c>
      <c r="V172" s="1" t="s">
        <v>577</v>
      </c>
      <c r="W172" s="1">
        <v>2.0</v>
      </c>
      <c r="X172" s="1">
        <v>4.0</v>
      </c>
      <c r="AG172" s="1">
        <v>4.0</v>
      </c>
      <c r="AH172" s="1" t="s">
        <v>837</v>
      </c>
      <c r="AI172" s="1">
        <v>1.0</v>
      </c>
      <c r="AJ172" s="1">
        <v>1.0</v>
      </c>
      <c r="AK172" s="1">
        <v>2.0</v>
      </c>
      <c r="AL172" s="1" t="s">
        <v>838</v>
      </c>
      <c r="AM172" s="1">
        <v>2.0</v>
      </c>
      <c r="AN172" s="1" t="s">
        <v>839</v>
      </c>
      <c r="AO172" s="1">
        <v>3.0</v>
      </c>
      <c r="AP172" s="1">
        <v>2.0</v>
      </c>
      <c r="AQ172" s="1">
        <v>2.0</v>
      </c>
      <c r="AR172" s="1">
        <v>1.0</v>
      </c>
      <c r="AS172" s="1">
        <v>5.0</v>
      </c>
      <c r="AT172" s="1">
        <v>2.0</v>
      </c>
    </row>
    <row r="173" ht="14.25" customHeight="1">
      <c r="A173" s="7">
        <v>44305.887337962966</v>
      </c>
      <c r="B173" s="7">
        <v>44305.89267361111</v>
      </c>
      <c r="C173" s="1">
        <v>0.0</v>
      </c>
      <c r="D173" s="1" t="s">
        <v>840</v>
      </c>
      <c r="E173" s="1">
        <v>100.0</v>
      </c>
      <c r="F173" s="1">
        <v>460.0</v>
      </c>
      <c r="G173" s="1">
        <v>1.0</v>
      </c>
      <c r="H173" s="7">
        <v>44305.89267361111</v>
      </c>
      <c r="I173" s="1" t="s">
        <v>841</v>
      </c>
      <c r="N173" s="1">
        <v>41.7162933349609</v>
      </c>
      <c r="O173" s="1">
        <v>44.8386993408203</v>
      </c>
      <c r="P173" s="1" t="s">
        <v>132</v>
      </c>
      <c r="Q173" s="1" t="s">
        <v>133</v>
      </c>
      <c r="R173" s="1">
        <v>0.8</v>
      </c>
      <c r="S173" s="1">
        <v>38.0</v>
      </c>
      <c r="T173" s="1">
        <v>2.0</v>
      </c>
      <c r="V173" s="1" t="s">
        <v>842</v>
      </c>
      <c r="W173" s="1">
        <v>2.0</v>
      </c>
      <c r="X173" s="1">
        <v>5.0</v>
      </c>
      <c r="AG173" s="1">
        <v>4.0</v>
      </c>
      <c r="AH173" s="1" t="s">
        <v>843</v>
      </c>
      <c r="AI173" s="1">
        <v>1.0</v>
      </c>
      <c r="AJ173" s="1">
        <v>1.0</v>
      </c>
      <c r="AK173" s="1">
        <v>1.0</v>
      </c>
      <c r="AL173" s="1" t="s">
        <v>844</v>
      </c>
      <c r="AM173" s="1">
        <v>2.0</v>
      </c>
      <c r="AN173" s="1" t="s">
        <v>845</v>
      </c>
      <c r="AO173" s="1">
        <v>3.0</v>
      </c>
      <c r="AP173" s="1">
        <v>6.0</v>
      </c>
      <c r="AQ173" s="1">
        <v>2.0</v>
      </c>
      <c r="AR173" s="1">
        <v>1.0</v>
      </c>
      <c r="AS173" s="1">
        <v>4.0</v>
      </c>
      <c r="AT173" s="1">
        <v>2.0</v>
      </c>
    </row>
    <row r="174" ht="14.25" customHeight="1">
      <c r="A174" s="7">
        <v>44302.93219907407</v>
      </c>
      <c r="B174" s="7">
        <v>44302.93315972222</v>
      </c>
      <c r="C174" s="1">
        <v>0.0</v>
      </c>
      <c r="D174" s="1" t="s">
        <v>846</v>
      </c>
      <c r="E174" s="1">
        <v>64.0</v>
      </c>
      <c r="F174" s="1">
        <v>83.0</v>
      </c>
      <c r="G174" s="1">
        <v>0.0</v>
      </c>
      <c r="H174" s="7">
        <v>44305.933217592596</v>
      </c>
      <c r="I174" s="1" t="s">
        <v>847</v>
      </c>
      <c r="P174" s="1" t="s">
        <v>132</v>
      </c>
      <c r="Q174" s="1" t="s">
        <v>133</v>
      </c>
      <c r="R174" s="1">
        <v>0.4</v>
      </c>
      <c r="S174" s="1">
        <v>50.0</v>
      </c>
      <c r="T174" s="1">
        <v>2.0</v>
      </c>
      <c r="V174" s="1" t="s">
        <v>848</v>
      </c>
      <c r="W174" s="1">
        <v>2.0</v>
      </c>
      <c r="X174" s="1">
        <v>5.0</v>
      </c>
      <c r="AG174" s="1">
        <v>4.0</v>
      </c>
      <c r="AH174" s="1" t="s">
        <v>849</v>
      </c>
      <c r="AI174" s="1">
        <v>1.0</v>
      </c>
      <c r="AJ174" s="1">
        <v>1.0</v>
      </c>
    </row>
    <row r="175" ht="14.25" customHeight="1">
      <c r="A175" s="7">
        <v>44302.938622685186</v>
      </c>
      <c r="B175" s="7">
        <v>44302.941342592596</v>
      </c>
      <c r="C175" s="1">
        <v>0.0</v>
      </c>
      <c r="D175" s="1" t="s">
        <v>341</v>
      </c>
      <c r="E175" s="1">
        <v>50.0</v>
      </c>
      <c r="F175" s="1">
        <v>234.0</v>
      </c>
      <c r="G175" s="1">
        <v>0.0</v>
      </c>
      <c r="H175" s="7">
        <v>44305.941354166665</v>
      </c>
      <c r="I175" s="1" t="s">
        <v>850</v>
      </c>
      <c r="P175" s="1" t="s">
        <v>132</v>
      </c>
      <c r="Q175" s="1" t="s">
        <v>133</v>
      </c>
      <c r="R175" s="1">
        <v>0.9</v>
      </c>
      <c r="S175" s="1" t="s">
        <v>851</v>
      </c>
      <c r="T175" s="1">
        <v>2.0</v>
      </c>
      <c r="V175" s="1" t="s">
        <v>577</v>
      </c>
      <c r="W175" s="1">
        <v>2.0</v>
      </c>
      <c r="X175" s="1">
        <v>5.0</v>
      </c>
    </row>
    <row r="176" ht="14.25" customHeight="1">
      <c r="A176" s="7">
        <v>44302.99873842593</v>
      </c>
      <c r="B176" s="7">
        <v>44303.000231481485</v>
      </c>
      <c r="C176" s="1">
        <v>0.0</v>
      </c>
      <c r="D176" s="1" t="s">
        <v>852</v>
      </c>
      <c r="E176" s="1">
        <v>64.0</v>
      </c>
      <c r="F176" s="1">
        <v>129.0</v>
      </c>
      <c r="G176" s="1">
        <v>0.0</v>
      </c>
      <c r="H176" s="7">
        <v>44306.000289351854</v>
      </c>
      <c r="I176" s="1" t="s">
        <v>853</v>
      </c>
      <c r="P176" s="1" t="s">
        <v>132</v>
      </c>
      <c r="Q176" s="1" t="s">
        <v>133</v>
      </c>
      <c r="R176" s="1">
        <v>0.9</v>
      </c>
      <c r="S176" s="1">
        <v>20.0</v>
      </c>
      <c r="T176" s="1">
        <v>2.0</v>
      </c>
      <c r="V176" s="1" t="s">
        <v>294</v>
      </c>
      <c r="W176" s="1">
        <v>1.0</v>
      </c>
      <c r="X176" s="1">
        <v>4.0</v>
      </c>
      <c r="AG176" s="1">
        <v>4.0</v>
      </c>
      <c r="AH176" s="1" t="s">
        <v>135</v>
      </c>
      <c r="AI176" s="1">
        <v>1.0</v>
      </c>
      <c r="AJ176" s="1">
        <v>1.0</v>
      </c>
    </row>
    <row r="177" ht="14.25" customHeight="1">
      <c r="A177" s="7">
        <v>44303.02576388889</v>
      </c>
      <c r="B177" s="7">
        <v>44303.02795138889</v>
      </c>
      <c r="C177" s="1">
        <v>0.0</v>
      </c>
      <c r="D177" s="1" t="s">
        <v>854</v>
      </c>
      <c r="E177" s="1">
        <v>64.0</v>
      </c>
      <c r="F177" s="1">
        <v>188.0</v>
      </c>
      <c r="G177" s="1">
        <v>0.0</v>
      </c>
      <c r="H177" s="7">
        <v>44306.027962962966</v>
      </c>
      <c r="I177" s="1" t="s">
        <v>855</v>
      </c>
      <c r="P177" s="1" t="s">
        <v>132</v>
      </c>
      <c r="Q177" s="1" t="s">
        <v>133</v>
      </c>
      <c r="R177" s="1">
        <v>0.9</v>
      </c>
      <c r="S177" s="1">
        <v>46.0</v>
      </c>
      <c r="T177" s="1">
        <v>2.0</v>
      </c>
      <c r="V177" s="1" t="s">
        <v>280</v>
      </c>
      <c r="W177" s="1">
        <v>1.0</v>
      </c>
      <c r="X177" s="1">
        <v>5.0</v>
      </c>
      <c r="Y177" s="1">
        <v>4.0</v>
      </c>
      <c r="Z177" s="1" t="s">
        <v>856</v>
      </c>
      <c r="AA177" s="1">
        <v>1.0</v>
      </c>
      <c r="AB177" s="1">
        <v>2.0</v>
      </c>
    </row>
    <row r="178" ht="14.25" customHeight="1">
      <c r="A178" s="7">
        <v>44303.06628472222</v>
      </c>
      <c r="B178" s="7">
        <v>44303.06920138889</v>
      </c>
      <c r="C178" s="1">
        <v>0.0</v>
      </c>
      <c r="D178" s="1" t="s">
        <v>857</v>
      </c>
      <c r="E178" s="1">
        <v>64.0</v>
      </c>
      <c r="F178" s="1">
        <v>251.0</v>
      </c>
      <c r="G178" s="1">
        <v>0.0</v>
      </c>
      <c r="H178" s="7">
        <v>44306.06920138889</v>
      </c>
      <c r="I178" s="1" t="s">
        <v>858</v>
      </c>
      <c r="P178" s="1" t="s">
        <v>132</v>
      </c>
      <c r="Q178" s="1" t="s">
        <v>133</v>
      </c>
      <c r="R178" s="1">
        <v>0.9</v>
      </c>
      <c r="S178" s="1">
        <v>19.0</v>
      </c>
      <c r="T178" s="1">
        <v>2.0</v>
      </c>
      <c r="V178" s="1" t="s">
        <v>256</v>
      </c>
      <c r="W178" s="1">
        <v>2.0</v>
      </c>
      <c r="X178" s="1">
        <v>4.0</v>
      </c>
      <c r="AG178" s="1">
        <v>4.0</v>
      </c>
      <c r="AH178" s="1" t="s">
        <v>859</v>
      </c>
      <c r="AI178" s="1">
        <v>1.0</v>
      </c>
      <c r="AJ178" s="1">
        <v>1.0</v>
      </c>
    </row>
    <row r="179" ht="14.25" customHeight="1">
      <c r="A179" s="7">
        <v>44303.20484953704</v>
      </c>
      <c r="B179" s="7">
        <v>44303.205405092594</v>
      </c>
      <c r="C179" s="1">
        <v>0.0</v>
      </c>
      <c r="D179" s="1" t="s">
        <v>860</v>
      </c>
      <c r="E179" s="1">
        <v>50.0</v>
      </c>
      <c r="F179" s="1">
        <v>47.0</v>
      </c>
      <c r="G179" s="1">
        <v>0.0</v>
      </c>
      <c r="H179" s="7">
        <v>44306.205405092594</v>
      </c>
      <c r="I179" s="1" t="s">
        <v>861</v>
      </c>
      <c r="P179" s="1" t="s">
        <v>132</v>
      </c>
      <c r="Q179" s="1" t="s">
        <v>133</v>
      </c>
      <c r="R179" s="1">
        <v>0.9</v>
      </c>
      <c r="S179" s="1">
        <v>20.0</v>
      </c>
      <c r="T179" s="1">
        <v>2.0</v>
      </c>
      <c r="V179" s="1" t="s">
        <v>723</v>
      </c>
      <c r="W179" s="1">
        <v>2.0</v>
      </c>
      <c r="X179" s="1">
        <v>4.0</v>
      </c>
    </row>
    <row r="180" ht="14.25" customHeight="1">
      <c r="A180" s="7">
        <v>44303.37365740741</v>
      </c>
      <c r="B180" s="7">
        <v>44303.37482638889</v>
      </c>
      <c r="C180" s="1">
        <v>0.0</v>
      </c>
      <c r="D180" s="1" t="s">
        <v>862</v>
      </c>
      <c r="E180" s="1">
        <v>64.0</v>
      </c>
      <c r="F180" s="1">
        <v>100.0</v>
      </c>
      <c r="G180" s="1">
        <v>0.0</v>
      </c>
      <c r="H180" s="7">
        <v>44306.37486111111</v>
      </c>
      <c r="I180" s="1" t="s">
        <v>863</v>
      </c>
      <c r="P180" s="1" t="s">
        <v>132</v>
      </c>
      <c r="Q180" s="1" t="s">
        <v>133</v>
      </c>
      <c r="R180" s="1">
        <v>0.9</v>
      </c>
      <c r="S180" s="1">
        <v>21.0</v>
      </c>
      <c r="T180" s="1">
        <v>2.0</v>
      </c>
      <c r="V180" s="1" t="s">
        <v>716</v>
      </c>
      <c r="W180" s="1">
        <v>2.0</v>
      </c>
      <c r="X180" s="1">
        <v>4.0</v>
      </c>
      <c r="Y180" s="1">
        <v>4.0</v>
      </c>
      <c r="Z180" s="1" t="s">
        <v>135</v>
      </c>
      <c r="AA180" s="1">
        <v>1.0</v>
      </c>
      <c r="AB180" s="1">
        <v>2.0</v>
      </c>
    </row>
    <row r="181" ht="14.25" customHeight="1">
      <c r="A181" s="7">
        <v>44303.39184027778</v>
      </c>
      <c r="B181" s="7">
        <v>44303.39325231482</v>
      </c>
      <c r="C181" s="1">
        <v>0.0</v>
      </c>
      <c r="D181" s="1" t="s">
        <v>864</v>
      </c>
      <c r="E181" s="1">
        <v>64.0</v>
      </c>
      <c r="F181" s="1">
        <v>122.0</v>
      </c>
      <c r="G181" s="1">
        <v>0.0</v>
      </c>
      <c r="H181" s="7">
        <v>44306.39326388889</v>
      </c>
      <c r="I181" s="1" t="s">
        <v>865</v>
      </c>
      <c r="P181" s="1" t="s">
        <v>132</v>
      </c>
      <c r="Q181" s="1" t="s">
        <v>133</v>
      </c>
      <c r="R181" s="1">
        <v>0.699999999999999</v>
      </c>
      <c r="S181" s="1">
        <v>28.0</v>
      </c>
      <c r="T181" s="1">
        <v>2.0</v>
      </c>
      <c r="V181" s="1" t="s">
        <v>294</v>
      </c>
      <c r="W181" s="1">
        <v>1.0</v>
      </c>
      <c r="X181" s="1">
        <v>5.0</v>
      </c>
      <c r="AG181" s="1">
        <v>4.0</v>
      </c>
      <c r="AH181" s="1" t="s">
        <v>275</v>
      </c>
      <c r="AI181" s="1">
        <v>1.0</v>
      </c>
      <c r="AJ181" s="1">
        <v>1.0</v>
      </c>
    </row>
    <row r="182" ht="14.25" customHeight="1">
      <c r="A182" s="7">
        <v>44303.433275462965</v>
      </c>
      <c r="B182" s="7">
        <v>44303.434583333335</v>
      </c>
      <c r="C182" s="1">
        <v>0.0</v>
      </c>
      <c r="D182" s="1" t="s">
        <v>866</v>
      </c>
      <c r="E182" s="1">
        <v>50.0</v>
      </c>
      <c r="F182" s="1">
        <v>112.0</v>
      </c>
      <c r="G182" s="1">
        <v>0.0</v>
      </c>
      <c r="H182" s="7">
        <v>44306.434594907405</v>
      </c>
      <c r="I182" s="1" t="s">
        <v>867</v>
      </c>
      <c r="P182" s="1" t="s">
        <v>132</v>
      </c>
      <c r="Q182" s="1" t="s">
        <v>133</v>
      </c>
      <c r="R182" s="1">
        <v>0.699999999999999</v>
      </c>
      <c r="S182" s="1">
        <v>24.0</v>
      </c>
      <c r="T182" s="1">
        <v>1.0</v>
      </c>
      <c r="V182" s="1" t="s">
        <v>577</v>
      </c>
      <c r="W182" s="1">
        <v>2.0</v>
      </c>
      <c r="X182" s="1">
        <v>4.0</v>
      </c>
    </row>
    <row r="183" ht="14.25" customHeight="1">
      <c r="A183" s="7">
        <v>44303.43324074074</v>
      </c>
      <c r="B183" s="7">
        <v>44303.43645833333</v>
      </c>
      <c r="C183" s="1">
        <v>0.0</v>
      </c>
      <c r="D183" s="1" t="s">
        <v>868</v>
      </c>
      <c r="E183" s="1">
        <v>64.0</v>
      </c>
      <c r="F183" s="1">
        <v>278.0</v>
      </c>
      <c r="G183" s="1">
        <v>0.0</v>
      </c>
      <c r="H183" s="7">
        <v>44306.43646990741</v>
      </c>
      <c r="I183" s="1" t="s">
        <v>869</v>
      </c>
      <c r="P183" s="1" t="s">
        <v>132</v>
      </c>
      <c r="Q183" s="1" t="s">
        <v>133</v>
      </c>
      <c r="R183" s="1">
        <v>0.9</v>
      </c>
      <c r="S183" s="1">
        <v>17.0</v>
      </c>
      <c r="T183" s="1">
        <v>1.0</v>
      </c>
      <c r="V183" s="1" t="s">
        <v>870</v>
      </c>
      <c r="W183" s="1">
        <v>2.0</v>
      </c>
      <c r="X183" s="1">
        <v>4.0</v>
      </c>
      <c r="AG183" s="1">
        <v>4.0</v>
      </c>
      <c r="AH183" s="1" t="s">
        <v>871</v>
      </c>
      <c r="AI183" s="1">
        <v>1.0</v>
      </c>
      <c r="AJ183" s="1">
        <v>2.0</v>
      </c>
    </row>
    <row r="184" ht="14.25" customHeight="1">
      <c r="A184" s="7">
        <v>44303.51483796296</v>
      </c>
      <c r="B184" s="7">
        <v>44303.51497685185</v>
      </c>
      <c r="C184" s="1">
        <v>0.0</v>
      </c>
      <c r="D184" s="1" t="s">
        <v>872</v>
      </c>
      <c r="E184" s="1">
        <v>50.0</v>
      </c>
      <c r="F184" s="1">
        <v>11.0</v>
      </c>
      <c r="G184" s="1">
        <v>0.0</v>
      </c>
      <c r="H184" s="7">
        <v>44306.515</v>
      </c>
      <c r="I184" s="1" t="s">
        <v>873</v>
      </c>
      <c r="P184" s="1" t="s">
        <v>132</v>
      </c>
      <c r="Q184" s="1" t="s">
        <v>133</v>
      </c>
      <c r="R184" s="1">
        <v>0.9</v>
      </c>
      <c r="S184" s="1">
        <v>19.0</v>
      </c>
      <c r="T184" s="1">
        <v>3.0</v>
      </c>
      <c r="V184" s="1" t="s">
        <v>146</v>
      </c>
      <c r="W184" s="1">
        <v>1.0</v>
      </c>
      <c r="X184" s="1">
        <v>4.0</v>
      </c>
    </row>
    <row r="185" ht="14.25" customHeight="1">
      <c r="A185" s="7">
        <v>44303.51810185185</v>
      </c>
      <c r="B185" s="7">
        <v>44303.5183912037</v>
      </c>
      <c r="C185" s="1">
        <v>0.0</v>
      </c>
      <c r="D185" s="1" t="s">
        <v>632</v>
      </c>
      <c r="E185" s="1">
        <v>50.0</v>
      </c>
      <c r="F185" s="1">
        <v>25.0</v>
      </c>
      <c r="G185" s="1">
        <v>0.0</v>
      </c>
      <c r="H185" s="7">
        <v>44306.51844907407</v>
      </c>
      <c r="I185" s="1" t="s">
        <v>874</v>
      </c>
      <c r="P185" s="1" t="s">
        <v>132</v>
      </c>
      <c r="Q185" s="1" t="s">
        <v>133</v>
      </c>
      <c r="R185" s="1">
        <v>0.9</v>
      </c>
      <c r="S185" s="1">
        <v>23.0</v>
      </c>
      <c r="T185" s="1">
        <v>1.0</v>
      </c>
      <c r="V185" s="1" t="s">
        <v>146</v>
      </c>
      <c r="W185" s="1">
        <v>1.0</v>
      </c>
      <c r="X185" s="1">
        <v>4.0</v>
      </c>
    </row>
    <row r="186" ht="14.25" customHeight="1">
      <c r="A186" s="7">
        <v>44303.57125</v>
      </c>
      <c r="B186" s="7">
        <v>44303.57438657407</v>
      </c>
      <c r="C186" s="1">
        <v>0.0</v>
      </c>
      <c r="D186" s="1" t="s">
        <v>875</v>
      </c>
      <c r="E186" s="1">
        <v>86.0</v>
      </c>
      <c r="F186" s="1">
        <v>270.0</v>
      </c>
      <c r="G186" s="1">
        <v>0.0</v>
      </c>
      <c r="H186" s="7">
        <v>44306.57439814815</v>
      </c>
      <c r="I186" s="1" t="s">
        <v>876</v>
      </c>
      <c r="P186" s="1" t="s">
        <v>132</v>
      </c>
      <c r="Q186" s="1" t="s">
        <v>133</v>
      </c>
      <c r="R186" s="1">
        <v>0.9</v>
      </c>
      <c r="S186" s="1">
        <v>32.0</v>
      </c>
      <c r="T186" s="1">
        <v>2.0</v>
      </c>
      <c r="V186" s="1" t="s">
        <v>877</v>
      </c>
      <c r="W186" s="1">
        <v>2.0</v>
      </c>
      <c r="X186" s="1">
        <v>5.0</v>
      </c>
      <c r="AG186" s="1">
        <v>4.0</v>
      </c>
      <c r="AH186" s="1" t="s">
        <v>553</v>
      </c>
      <c r="AI186" s="1">
        <v>1.0</v>
      </c>
      <c r="AJ186" s="1">
        <v>2.0</v>
      </c>
      <c r="AK186" s="1">
        <v>1.0</v>
      </c>
      <c r="AL186" s="1" t="s">
        <v>878</v>
      </c>
      <c r="AM186" s="1">
        <v>2.0</v>
      </c>
      <c r="AN186" s="1" t="s">
        <v>879</v>
      </c>
      <c r="AO186" s="1">
        <v>3.0</v>
      </c>
      <c r="AP186" s="1">
        <v>2.0</v>
      </c>
    </row>
    <row r="187" ht="14.25" customHeight="1">
      <c r="A187" s="7">
        <v>44303.62856481481</v>
      </c>
      <c r="B187" s="7">
        <v>44303.63175925926</v>
      </c>
      <c r="C187" s="1">
        <v>0.0</v>
      </c>
      <c r="D187" s="1" t="s">
        <v>880</v>
      </c>
      <c r="E187" s="1">
        <v>79.0</v>
      </c>
      <c r="F187" s="1">
        <v>275.0</v>
      </c>
      <c r="G187" s="1">
        <v>0.0</v>
      </c>
      <c r="H187" s="7">
        <v>44306.63177083333</v>
      </c>
      <c r="I187" s="1" t="s">
        <v>881</v>
      </c>
      <c r="P187" s="1" t="s">
        <v>132</v>
      </c>
      <c r="Q187" s="1" t="s">
        <v>133</v>
      </c>
      <c r="R187" s="1">
        <v>0.9</v>
      </c>
      <c r="S187" s="1">
        <v>22.0</v>
      </c>
      <c r="T187" s="1">
        <v>2.0</v>
      </c>
      <c r="V187" s="1" t="s">
        <v>654</v>
      </c>
      <c r="W187" s="1">
        <v>2.0</v>
      </c>
      <c r="X187" s="1">
        <v>4.0</v>
      </c>
      <c r="Y187" s="1">
        <v>4.0</v>
      </c>
      <c r="Z187" s="1" t="s">
        <v>135</v>
      </c>
      <c r="AA187" s="1">
        <v>1.0</v>
      </c>
      <c r="AB187" s="1">
        <v>2.0</v>
      </c>
      <c r="AC187" s="1">
        <v>2.0</v>
      </c>
      <c r="AD187" s="1" t="s">
        <v>440</v>
      </c>
      <c r="AE187" s="1">
        <v>1.0</v>
      </c>
      <c r="AF187" s="1" t="s">
        <v>882</v>
      </c>
    </row>
    <row r="188" ht="14.25" customHeight="1">
      <c r="A188" s="7">
        <v>44306.72497685185</v>
      </c>
      <c r="B188" s="7">
        <v>44306.72736111111</v>
      </c>
      <c r="C188" s="1">
        <v>0.0</v>
      </c>
      <c r="D188" s="1" t="s">
        <v>883</v>
      </c>
      <c r="E188" s="1">
        <v>100.0</v>
      </c>
      <c r="F188" s="1">
        <v>206.0</v>
      </c>
      <c r="G188" s="1">
        <v>1.0</v>
      </c>
      <c r="H188" s="7">
        <v>44306.727372685185</v>
      </c>
      <c r="I188" s="1" t="s">
        <v>884</v>
      </c>
      <c r="N188" s="1">
        <v>42.3388061523437</v>
      </c>
      <c r="O188" s="1">
        <v>-71.0726013183593</v>
      </c>
      <c r="P188" s="1" t="s">
        <v>132</v>
      </c>
      <c r="Q188" s="1" t="s">
        <v>133</v>
      </c>
      <c r="R188" s="1">
        <v>0.8</v>
      </c>
      <c r="S188" s="1">
        <v>23.0</v>
      </c>
      <c r="T188" s="1">
        <v>2.0</v>
      </c>
      <c r="V188" s="1" t="s">
        <v>242</v>
      </c>
      <c r="W188" s="1">
        <v>2.0</v>
      </c>
      <c r="X188" s="1">
        <v>4.0</v>
      </c>
      <c r="AG188" s="1">
        <v>4.0</v>
      </c>
      <c r="AH188" s="1" t="s">
        <v>885</v>
      </c>
      <c r="AI188" s="1">
        <v>1.0</v>
      </c>
      <c r="AJ188" s="1">
        <v>1.0</v>
      </c>
      <c r="AK188" s="1">
        <v>2.0</v>
      </c>
      <c r="AL188" s="1" t="s">
        <v>886</v>
      </c>
      <c r="AM188" s="1">
        <v>2.0</v>
      </c>
      <c r="AN188" s="1" t="s">
        <v>887</v>
      </c>
      <c r="AO188" s="1">
        <v>3.0</v>
      </c>
      <c r="AP188" s="1">
        <v>2.0</v>
      </c>
      <c r="AQ188" s="1">
        <v>2.0</v>
      </c>
      <c r="AR188" s="1">
        <v>1.0</v>
      </c>
      <c r="AS188" s="1">
        <v>2.0</v>
      </c>
      <c r="AT188" s="1">
        <v>2.0</v>
      </c>
    </row>
    <row r="189" ht="14.25" customHeight="1">
      <c r="A189" s="7">
        <v>44306.79369212963</v>
      </c>
      <c r="B189" s="7">
        <v>44306.79828703704</v>
      </c>
      <c r="C189" s="1">
        <v>0.0</v>
      </c>
      <c r="D189" s="1" t="s">
        <v>888</v>
      </c>
      <c r="E189" s="1">
        <v>100.0</v>
      </c>
      <c r="F189" s="1">
        <v>397.0</v>
      </c>
      <c r="G189" s="1">
        <v>1.0</v>
      </c>
      <c r="H189" s="7">
        <v>44306.79828703704</v>
      </c>
      <c r="I189" s="1" t="s">
        <v>889</v>
      </c>
      <c r="N189" s="1">
        <v>24.9389038085937</v>
      </c>
      <c r="O189" s="1">
        <v>121.542205810546</v>
      </c>
      <c r="P189" s="1" t="s">
        <v>132</v>
      </c>
      <c r="Q189" s="1" t="s">
        <v>133</v>
      </c>
      <c r="R189" s="1">
        <v>0.9</v>
      </c>
      <c r="S189" s="1">
        <v>17.0</v>
      </c>
      <c r="T189" s="1">
        <v>1.0</v>
      </c>
      <c r="V189" s="1" t="s">
        <v>890</v>
      </c>
      <c r="W189" s="1">
        <v>2.0</v>
      </c>
      <c r="X189" s="1">
        <v>4.0</v>
      </c>
      <c r="AG189" s="1">
        <v>4.0</v>
      </c>
      <c r="AH189" s="1" t="s">
        <v>891</v>
      </c>
      <c r="AI189" s="1">
        <v>3.0</v>
      </c>
      <c r="AJ189" s="1">
        <v>2.0</v>
      </c>
      <c r="AK189" s="1">
        <v>2.0</v>
      </c>
      <c r="AL189" s="1" t="s">
        <v>892</v>
      </c>
      <c r="AM189" s="1">
        <v>2.0</v>
      </c>
      <c r="AN189" s="1" t="s">
        <v>893</v>
      </c>
      <c r="AO189" s="1">
        <v>3.0</v>
      </c>
      <c r="AP189" s="1">
        <v>2.0</v>
      </c>
      <c r="AQ189" s="1">
        <v>2.0</v>
      </c>
      <c r="AR189" s="1">
        <v>1.0</v>
      </c>
      <c r="AS189" s="1">
        <v>2.0</v>
      </c>
      <c r="AT189" s="1">
        <v>2.0</v>
      </c>
    </row>
    <row r="190" ht="14.25" customHeight="1">
      <c r="A190" s="7">
        <v>44303.90678240741</v>
      </c>
      <c r="B190" s="7">
        <v>44303.907314814816</v>
      </c>
      <c r="C190" s="1">
        <v>0.0</v>
      </c>
      <c r="D190" s="1" t="s">
        <v>894</v>
      </c>
      <c r="E190" s="1">
        <v>64.0</v>
      </c>
      <c r="F190" s="1">
        <v>46.0</v>
      </c>
      <c r="G190" s="1">
        <v>0.0</v>
      </c>
      <c r="H190" s="7">
        <v>44306.907326388886</v>
      </c>
      <c r="I190" s="1" t="s">
        <v>895</v>
      </c>
      <c r="P190" s="1" t="s">
        <v>132</v>
      </c>
      <c r="Q190" s="1" t="s">
        <v>133</v>
      </c>
      <c r="R190" s="1">
        <v>0.699999999999999</v>
      </c>
      <c r="T190" s="1">
        <v>2.0</v>
      </c>
      <c r="V190" s="1" t="s">
        <v>294</v>
      </c>
      <c r="W190" s="1">
        <v>1.0</v>
      </c>
      <c r="X190" s="1">
        <v>5.0</v>
      </c>
      <c r="Y190" s="1">
        <v>4.0</v>
      </c>
      <c r="Z190" s="1" t="s">
        <v>251</v>
      </c>
      <c r="AA190" s="1">
        <v>1.0</v>
      </c>
      <c r="AB190" s="1">
        <v>2.0</v>
      </c>
    </row>
    <row r="191" ht="14.25" customHeight="1">
      <c r="A191" s="7">
        <v>44307.00849537037</v>
      </c>
      <c r="B191" s="7">
        <v>44307.01232638889</v>
      </c>
      <c r="C191" s="1">
        <v>0.0</v>
      </c>
      <c r="D191" s="1" t="s">
        <v>896</v>
      </c>
      <c r="E191" s="1">
        <v>100.0</v>
      </c>
      <c r="F191" s="1">
        <v>330.0</v>
      </c>
      <c r="G191" s="1">
        <v>1.0</v>
      </c>
      <c r="H191" s="7">
        <v>44307.012337962966</v>
      </c>
      <c r="I191" s="1" t="s">
        <v>897</v>
      </c>
      <c r="N191" s="1">
        <v>42.3473968505859</v>
      </c>
      <c r="O191" s="1">
        <v>-71.158203125</v>
      </c>
      <c r="P191" s="1" t="s">
        <v>132</v>
      </c>
      <c r="Q191" s="1" t="s">
        <v>133</v>
      </c>
      <c r="R191" s="1">
        <v>0.9</v>
      </c>
      <c r="S191" s="1">
        <v>30.0</v>
      </c>
      <c r="T191" s="1">
        <v>1.0</v>
      </c>
      <c r="V191" s="1" t="s">
        <v>898</v>
      </c>
      <c r="W191" s="1">
        <v>2.0</v>
      </c>
      <c r="X191" s="1">
        <v>4.0</v>
      </c>
      <c r="AG191" s="1">
        <v>4.0</v>
      </c>
      <c r="AH191" s="1" t="s">
        <v>899</v>
      </c>
      <c r="AI191" s="1">
        <v>1.0</v>
      </c>
      <c r="AJ191" s="1">
        <v>2.0</v>
      </c>
      <c r="AK191" s="1">
        <v>1.0</v>
      </c>
      <c r="AL191" s="1" t="s">
        <v>194</v>
      </c>
      <c r="AM191" s="1">
        <v>2.0</v>
      </c>
      <c r="AN191" s="1" t="s">
        <v>900</v>
      </c>
      <c r="AO191" s="1">
        <v>3.0</v>
      </c>
      <c r="AP191" s="1">
        <v>5.0</v>
      </c>
      <c r="AQ191" s="1">
        <v>2.0</v>
      </c>
      <c r="AR191" s="1">
        <v>1.0</v>
      </c>
      <c r="AS191" s="1">
        <v>1.0</v>
      </c>
      <c r="AT191" s="1">
        <v>2.0</v>
      </c>
    </row>
    <row r="192" ht="14.25" customHeight="1">
      <c r="A192" s="7">
        <v>44307.057800925926</v>
      </c>
      <c r="B192" s="7">
        <v>44307.06115740741</v>
      </c>
      <c r="C192" s="1">
        <v>0.0</v>
      </c>
      <c r="D192" s="1" t="s">
        <v>901</v>
      </c>
      <c r="E192" s="1">
        <v>100.0</v>
      </c>
      <c r="F192" s="1">
        <v>290.0</v>
      </c>
      <c r="G192" s="1">
        <v>1.0</v>
      </c>
      <c r="H192" s="7">
        <v>44307.06116898148</v>
      </c>
      <c r="I192" s="1" t="s">
        <v>902</v>
      </c>
      <c r="N192" s="1">
        <v>51.5113067626953</v>
      </c>
      <c r="O192" s="1">
        <v>-0.271392822265625</v>
      </c>
      <c r="P192" s="1" t="s">
        <v>132</v>
      </c>
      <c r="Q192" s="1" t="s">
        <v>133</v>
      </c>
      <c r="R192" s="1">
        <v>0.9</v>
      </c>
      <c r="S192" s="1">
        <v>35.0</v>
      </c>
      <c r="T192" s="1">
        <v>1.0</v>
      </c>
      <c r="V192" s="1" t="s">
        <v>202</v>
      </c>
      <c r="W192" s="1">
        <v>1.0</v>
      </c>
      <c r="X192" s="1">
        <v>5.0</v>
      </c>
      <c r="AG192" s="1">
        <v>4.0</v>
      </c>
      <c r="AH192" s="1" t="s">
        <v>477</v>
      </c>
      <c r="AI192" s="1">
        <v>1.0</v>
      </c>
      <c r="AJ192" s="1">
        <v>2.0</v>
      </c>
      <c r="AK192" s="1">
        <v>2.0</v>
      </c>
      <c r="AL192" s="1" t="s">
        <v>903</v>
      </c>
      <c r="AM192" s="1">
        <v>2.0</v>
      </c>
      <c r="AN192" s="1" t="s">
        <v>904</v>
      </c>
      <c r="AO192" s="1">
        <v>3.0</v>
      </c>
      <c r="AP192" s="1">
        <v>4.0</v>
      </c>
      <c r="AQ192" s="1">
        <v>2.0</v>
      </c>
      <c r="AR192" s="1">
        <v>1.0</v>
      </c>
      <c r="AS192" s="1">
        <v>2.0</v>
      </c>
      <c r="AT192" s="1">
        <v>2.0</v>
      </c>
    </row>
    <row r="193" ht="14.25" customHeight="1">
      <c r="A193" s="7">
        <v>44304.085023148145</v>
      </c>
      <c r="B193" s="7">
        <v>44304.08579861111</v>
      </c>
      <c r="C193" s="1">
        <v>0.0</v>
      </c>
      <c r="D193" s="1" t="s">
        <v>905</v>
      </c>
      <c r="E193" s="1">
        <v>64.0</v>
      </c>
      <c r="F193" s="1">
        <v>67.0</v>
      </c>
      <c r="G193" s="1">
        <v>0.0</v>
      </c>
      <c r="H193" s="7">
        <v>44307.085810185185</v>
      </c>
      <c r="I193" s="1" t="s">
        <v>906</v>
      </c>
      <c r="P193" s="1" t="s">
        <v>132</v>
      </c>
      <c r="Q193" s="1" t="s">
        <v>133</v>
      </c>
      <c r="R193" s="1">
        <v>0.9</v>
      </c>
      <c r="S193" s="1">
        <v>18.0</v>
      </c>
      <c r="T193" s="1">
        <v>2.0</v>
      </c>
      <c r="V193" s="1" t="s">
        <v>736</v>
      </c>
      <c r="W193" s="1">
        <v>1.0</v>
      </c>
      <c r="X193" s="1">
        <v>4.0</v>
      </c>
      <c r="Y193" s="1">
        <v>4.0</v>
      </c>
      <c r="Z193" s="1" t="s">
        <v>135</v>
      </c>
      <c r="AA193" s="1">
        <v>1.0</v>
      </c>
      <c r="AB193" s="1">
        <v>1.0</v>
      </c>
    </row>
    <row r="194" ht="14.25" customHeight="1">
      <c r="A194" s="7">
        <v>44304.23767361111</v>
      </c>
      <c r="B194" s="7">
        <v>44304.258356481485</v>
      </c>
      <c r="C194" s="1">
        <v>0.0</v>
      </c>
      <c r="D194" s="1" t="s">
        <v>907</v>
      </c>
      <c r="E194" s="1">
        <v>50.0</v>
      </c>
      <c r="F194" s="1">
        <v>1786.0</v>
      </c>
      <c r="G194" s="1">
        <v>0.0</v>
      </c>
      <c r="H194" s="7">
        <v>44307.258356481485</v>
      </c>
      <c r="I194" s="1" t="s">
        <v>908</v>
      </c>
      <c r="P194" s="1" t="s">
        <v>132</v>
      </c>
      <c r="Q194" s="1" t="s">
        <v>133</v>
      </c>
      <c r="R194" s="1">
        <v>1.0</v>
      </c>
      <c r="S194" s="1">
        <v>30.0</v>
      </c>
      <c r="T194" s="1">
        <v>2.0</v>
      </c>
      <c r="V194" s="1" t="s">
        <v>909</v>
      </c>
      <c r="W194" s="1">
        <v>2.0</v>
      </c>
      <c r="X194" s="1">
        <v>4.0</v>
      </c>
    </row>
    <row r="195" ht="14.25" customHeight="1">
      <c r="A195" s="7">
        <v>44304.32219907407</v>
      </c>
      <c r="B195" s="7">
        <v>44304.32241898148</v>
      </c>
      <c r="C195" s="1">
        <v>0.0</v>
      </c>
      <c r="D195" s="1" t="s">
        <v>910</v>
      </c>
      <c r="E195" s="1">
        <v>50.0</v>
      </c>
      <c r="F195" s="1">
        <v>18.0</v>
      </c>
      <c r="G195" s="1">
        <v>0.0</v>
      </c>
      <c r="H195" s="7">
        <v>44307.32241898148</v>
      </c>
      <c r="I195" s="1" t="s">
        <v>911</v>
      </c>
      <c r="P195" s="1" t="s">
        <v>132</v>
      </c>
      <c r="Q195" s="1" t="s">
        <v>133</v>
      </c>
      <c r="R195" s="1">
        <v>0.9</v>
      </c>
      <c r="S195" s="1">
        <v>16.0</v>
      </c>
      <c r="T195" s="1">
        <v>2.0</v>
      </c>
      <c r="V195" s="1" t="s">
        <v>912</v>
      </c>
      <c r="W195" s="1">
        <v>1.0</v>
      </c>
      <c r="X195" s="1">
        <v>4.0</v>
      </c>
    </row>
    <row r="196" ht="14.25" customHeight="1">
      <c r="A196" s="1">
        <v>44304.56128472222</v>
      </c>
      <c r="B196" s="1">
        <v>44304.561527777776</v>
      </c>
      <c r="C196" s="1">
        <v>0.0</v>
      </c>
      <c r="D196" s="1" t="s">
        <v>913</v>
      </c>
      <c r="E196" s="1">
        <v>50.0</v>
      </c>
      <c r="F196" s="1">
        <v>21.0</v>
      </c>
      <c r="G196" s="1">
        <v>0.0</v>
      </c>
      <c r="H196" s="1">
        <v>44307.56153935185</v>
      </c>
      <c r="I196" s="1" t="s">
        <v>914</v>
      </c>
      <c r="P196" s="1" t="s">
        <v>132</v>
      </c>
      <c r="Q196" s="1" t="s">
        <v>133</v>
      </c>
      <c r="R196" s="1">
        <v>0.9</v>
      </c>
      <c r="W196" s="1">
        <v>1.0</v>
      </c>
    </row>
    <row r="197" ht="14.25" customHeight="1">
      <c r="A197" s="1">
        <v>44304.6628125</v>
      </c>
      <c r="B197" s="1">
        <v>44304.66478009259</v>
      </c>
      <c r="C197" s="1">
        <v>0.0</v>
      </c>
      <c r="D197" s="1" t="s">
        <v>915</v>
      </c>
      <c r="E197" s="1">
        <v>64.0</v>
      </c>
      <c r="F197" s="1">
        <v>170.0</v>
      </c>
      <c r="G197" s="1">
        <v>0.0</v>
      </c>
      <c r="H197" s="1">
        <v>44307.664814814816</v>
      </c>
      <c r="I197" s="1" t="s">
        <v>916</v>
      </c>
      <c r="P197" s="1" t="s">
        <v>132</v>
      </c>
      <c r="Q197" s="1" t="s">
        <v>133</v>
      </c>
      <c r="R197" s="1">
        <v>0.9</v>
      </c>
      <c r="S197" s="1">
        <v>28.0</v>
      </c>
      <c r="T197" s="1">
        <v>1.0</v>
      </c>
      <c r="V197" s="1" t="s">
        <v>917</v>
      </c>
      <c r="W197" s="1">
        <v>1.0</v>
      </c>
      <c r="X197" s="1">
        <v>4.0</v>
      </c>
      <c r="AG197" s="1">
        <v>4.0</v>
      </c>
      <c r="AH197" s="1" t="s">
        <v>918</v>
      </c>
      <c r="AI197" s="1">
        <v>1.0</v>
      </c>
      <c r="AJ197" s="1">
        <v>1.0</v>
      </c>
    </row>
    <row r="198" ht="14.25" customHeight="1">
      <c r="A198" s="1">
        <v>44304.810011574074</v>
      </c>
      <c r="B198" s="1">
        <v>44304.81099537037</v>
      </c>
      <c r="C198" s="1">
        <v>0.0</v>
      </c>
      <c r="D198" s="1" t="s">
        <v>919</v>
      </c>
      <c r="E198" s="1">
        <v>64.0</v>
      </c>
      <c r="F198" s="1">
        <v>85.0</v>
      </c>
      <c r="G198" s="1">
        <v>0.0</v>
      </c>
      <c r="H198" s="1">
        <v>44307.811006944445</v>
      </c>
      <c r="I198" s="1" t="s">
        <v>920</v>
      </c>
      <c r="P198" s="1" t="s">
        <v>132</v>
      </c>
      <c r="Q198" s="1" t="s">
        <v>133</v>
      </c>
      <c r="R198" s="1">
        <v>0.9</v>
      </c>
      <c r="S198" s="1">
        <v>28.0</v>
      </c>
      <c r="T198" s="1">
        <v>2.0</v>
      </c>
      <c r="V198" s="1" t="s">
        <v>294</v>
      </c>
      <c r="W198" s="1">
        <v>1.0</v>
      </c>
      <c r="X198" s="1">
        <v>4.0</v>
      </c>
      <c r="AG198" s="1">
        <v>4.0</v>
      </c>
      <c r="AH198" s="1" t="s">
        <v>921</v>
      </c>
      <c r="AI198" s="1">
        <v>1.0</v>
      </c>
      <c r="AJ198" s="1">
        <v>2.0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3.13"/>
    <col customWidth="1" min="3" max="8" width="7.63"/>
    <col customWidth="1" min="9" max="9" width="7.38"/>
    <col customWidth="1" min="10" max="17" width="7.63"/>
    <col customWidth="1" min="18" max="18" width="8.25"/>
    <col customWidth="1" min="19" max="26" width="7.63"/>
  </cols>
  <sheetData>
    <row r="1" ht="14.25" customHeight="1">
      <c r="A1" s="1" t="s">
        <v>61</v>
      </c>
      <c r="E1" s="1" t="s">
        <v>64</v>
      </c>
      <c r="I1" s="1" t="s">
        <v>65</v>
      </c>
    </row>
    <row r="2" ht="14.25" customHeight="1">
      <c r="A2" s="1">
        <v>1.0</v>
      </c>
      <c r="B2" s="1" t="s">
        <v>922</v>
      </c>
      <c r="E2" s="1">
        <v>1.0</v>
      </c>
      <c r="F2" s="1" t="s">
        <v>923</v>
      </c>
      <c r="I2" s="1">
        <v>4.0</v>
      </c>
      <c r="J2" s="1" t="s">
        <v>924</v>
      </c>
    </row>
    <row r="3" ht="14.25" customHeight="1">
      <c r="A3" s="1">
        <v>2.0</v>
      </c>
      <c r="B3" s="1" t="s">
        <v>925</v>
      </c>
      <c r="E3" s="1">
        <v>2.0</v>
      </c>
      <c r="F3" s="1" t="s">
        <v>926</v>
      </c>
      <c r="I3" s="1">
        <v>5.0</v>
      </c>
      <c r="J3" s="1" t="s">
        <v>926</v>
      </c>
    </row>
    <row r="4" ht="14.25" customHeight="1">
      <c r="A4" s="1">
        <v>3.0</v>
      </c>
      <c r="B4" s="1" t="s">
        <v>927</v>
      </c>
    </row>
    <row r="5" ht="14.25" customHeight="1">
      <c r="A5" s="1">
        <v>4.0</v>
      </c>
      <c r="B5" s="1" t="s">
        <v>928</v>
      </c>
    </row>
    <row r="6" ht="14.25" customHeight="1">
      <c r="A6" s="1">
        <v>5.0</v>
      </c>
      <c r="B6" s="1" t="s">
        <v>929</v>
      </c>
    </row>
    <row r="7" ht="14.25" customHeight="1"/>
    <row r="8" ht="14.25" customHeight="1"/>
    <row r="9" ht="14.25" customHeight="1">
      <c r="A9" s="1" t="s">
        <v>930</v>
      </c>
      <c r="C9" s="1" t="s">
        <v>68</v>
      </c>
      <c r="I9" s="1" t="s">
        <v>69</v>
      </c>
    </row>
    <row r="10" ht="14.25" customHeight="1">
      <c r="A10" s="1">
        <v>4.0</v>
      </c>
      <c r="B10" s="1" t="s">
        <v>924</v>
      </c>
      <c r="C10" s="1">
        <v>1.0</v>
      </c>
      <c r="D10" s="1" t="s">
        <v>931</v>
      </c>
      <c r="I10" s="1">
        <v>1.0</v>
      </c>
      <c r="J10" s="1" t="s">
        <v>923</v>
      </c>
    </row>
    <row r="11" ht="14.25" customHeight="1">
      <c r="A11" s="1">
        <v>5.0</v>
      </c>
      <c r="B11" s="1" t="s">
        <v>926</v>
      </c>
      <c r="C11" s="1">
        <v>2.0</v>
      </c>
      <c r="D11" s="1" t="s">
        <v>932</v>
      </c>
      <c r="I11" s="1">
        <v>2.0</v>
      </c>
      <c r="J11" s="1" t="s">
        <v>926</v>
      </c>
    </row>
    <row r="12" ht="14.25" customHeight="1">
      <c r="C12" s="1">
        <v>3.0</v>
      </c>
      <c r="D12" s="1" t="s">
        <v>933</v>
      </c>
    </row>
    <row r="13" ht="14.25" customHeight="1"/>
    <row r="14" ht="14.25" customHeight="1"/>
    <row r="15" ht="14.25" customHeight="1">
      <c r="A15" s="1" t="s">
        <v>76</v>
      </c>
      <c r="F15" s="1" t="s">
        <v>72</v>
      </c>
    </row>
    <row r="16" ht="14.25" customHeight="1">
      <c r="A16" s="1">
        <v>1.0</v>
      </c>
      <c r="B16" s="1" t="s">
        <v>934</v>
      </c>
      <c r="F16" s="1">
        <v>1.0</v>
      </c>
      <c r="G16" s="1" t="s">
        <v>935</v>
      </c>
    </row>
    <row r="17" ht="14.25" customHeight="1">
      <c r="A17" s="1">
        <v>2.0</v>
      </c>
      <c r="B17" s="1" t="s">
        <v>936</v>
      </c>
      <c r="F17" s="1">
        <v>2.0</v>
      </c>
      <c r="G17" s="1" t="s">
        <v>937</v>
      </c>
    </row>
    <row r="18" ht="14.25" customHeight="1">
      <c r="A18" s="1">
        <v>3.0</v>
      </c>
      <c r="B18" s="1" t="s">
        <v>938</v>
      </c>
      <c r="F18" s="1">
        <v>3.0</v>
      </c>
      <c r="G18" s="1" t="s">
        <v>939</v>
      </c>
    </row>
    <row r="19" ht="14.25" customHeight="1">
      <c r="A19" s="1">
        <v>4.0</v>
      </c>
      <c r="B19" s="1" t="s">
        <v>940</v>
      </c>
    </row>
    <row r="20" ht="14.25" customHeight="1"/>
    <row r="21" ht="14.25" customHeight="1"/>
    <row r="22" ht="14.25" customHeight="1">
      <c r="A22" s="1" t="s">
        <v>941</v>
      </c>
      <c r="D22" s="1" t="s">
        <v>79</v>
      </c>
      <c r="L22" s="1" t="s">
        <v>942</v>
      </c>
      <c r="Q22" s="1" t="s">
        <v>81</v>
      </c>
    </row>
    <row r="23" ht="14.25" customHeight="1">
      <c r="A23" s="1">
        <v>1.0</v>
      </c>
      <c r="B23" s="1" t="s">
        <v>943</v>
      </c>
      <c r="D23" s="1">
        <v>1.0</v>
      </c>
      <c r="E23" s="9" t="s">
        <v>944</v>
      </c>
      <c r="L23" s="1">
        <v>1.0</v>
      </c>
      <c r="M23" s="1" t="s">
        <v>945</v>
      </c>
      <c r="Q23" s="1">
        <v>1.0</v>
      </c>
      <c r="R23" s="10" t="s">
        <v>946</v>
      </c>
    </row>
    <row r="24" ht="14.25" customHeight="1">
      <c r="A24" s="1">
        <v>2.0</v>
      </c>
      <c r="B24" s="1" t="s">
        <v>947</v>
      </c>
      <c r="D24" s="1">
        <v>2.0</v>
      </c>
      <c r="E24" s="9" t="s">
        <v>948</v>
      </c>
      <c r="L24" s="1">
        <v>2.0</v>
      </c>
      <c r="M24" s="1" t="s">
        <v>949</v>
      </c>
      <c r="Q24" s="1">
        <v>2.0</v>
      </c>
      <c r="R24" s="10" t="s">
        <v>950</v>
      </c>
    </row>
    <row r="25" ht="14.25" customHeight="1">
      <c r="A25" s="1">
        <v>3.0</v>
      </c>
      <c r="B25" s="1" t="s">
        <v>951</v>
      </c>
      <c r="D25" s="1">
        <v>3.0</v>
      </c>
      <c r="E25" s="9" t="s">
        <v>952</v>
      </c>
      <c r="L25" s="1">
        <v>3.0</v>
      </c>
      <c r="M25" s="1" t="s">
        <v>953</v>
      </c>
      <c r="Q25" s="1">
        <v>3.0</v>
      </c>
      <c r="R25" s="10" t="s">
        <v>954</v>
      </c>
    </row>
    <row r="26" ht="14.25" customHeight="1">
      <c r="A26" s="1">
        <v>4.0</v>
      </c>
      <c r="B26" s="1" t="s">
        <v>274</v>
      </c>
      <c r="D26" s="1">
        <v>4.0</v>
      </c>
      <c r="E26" s="9" t="s">
        <v>955</v>
      </c>
      <c r="L26" s="1">
        <v>4.0</v>
      </c>
      <c r="M26" s="1" t="s">
        <v>956</v>
      </c>
      <c r="Q26" s="1">
        <v>4.0</v>
      </c>
      <c r="R26" s="10" t="s">
        <v>957</v>
      </c>
    </row>
    <row r="27" ht="14.25" customHeight="1">
      <c r="A27" s="1">
        <v>5.0</v>
      </c>
      <c r="B27" s="1" t="s">
        <v>146</v>
      </c>
      <c r="D27" s="1">
        <v>5.0</v>
      </c>
      <c r="E27" s="9" t="s">
        <v>958</v>
      </c>
      <c r="L27" s="1">
        <v>5.0</v>
      </c>
      <c r="M27" s="1" t="s">
        <v>959</v>
      </c>
      <c r="Q27" s="1">
        <v>6.0</v>
      </c>
      <c r="R27" s="1" t="s">
        <v>960</v>
      </c>
    </row>
    <row r="28" ht="14.25" customHeight="1">
      <c r="A28" s="1">
        <v>6.0</v>
      </c>
      <c r="B28" s="1" t="s">
        <v>960</v>
      </c>
      <c r="D28" s="1">
        <v>6.0</v>
      </c>
      <c r="E28" s="1" t="s">
        <v>960</v>
      </c>
      <c r="L28" s="1">
        <v>6.0</v>
      </c>
      <c r="M28" s="1" t="s">
        <v>960</v>
      </c>
    </row>
    <row r="29" ht="14.25" customHeight="1"/>
    <row r="30" ht="14.25" customHeight="1"/>
    <row r="31" ht="14.25" customHeight="1"/>
    <row r="32" ht="14.25" customHeight="1">
      <c r="A32" s="1" t="s">
        <v>82</v>
      </c>
      <c r="L32" s="1" t="s">
        <v>83</v>
      </c>
    </row>
    <row r="33" ht="14.25" customHeight="1">
      <c r="A33" s="1">
        <v>1.0</v>
      </c>
      <c r="B33" s="1">
        <v>1.0</v>
      </c>
      <c r="L33" s="1">
        <v>1.0</v>
      </c>
      <c r="M33" s="1" t="s">
        <v>961</v>
      </c>
    </row>
    <row r="34" ht="14.25" customHeight="1">
      <c r="A34" s="1">
        <v>2.0</v>
      </c>
      <c r="B34" s="1">
        <v>2.0</v>
      </c>
      <c r="L34" s="1">
        <v>2.0</v>
      </c>
      <c r="M34" s="1" t="s">
        <v>962</v>
      </c>
    </row>
    <row r="35" ht="14.25" customHeight="1">
      <c r="A35" s="1">
        <v>3.0</v>
      </c>
      <c r="B35" s="1">
        <v>3.0</v>
      </c>
    </row>
    <row r="36" ht="14.25" customHeight="1">
      <c r="A36" s="1">
        <v>4.0</v>
      </c>
      <c r="B36" s="1">
        <v>4.0</v>
      </c>
    </row>
    <row r="37" ht="14.25" customHeight="1">
      <c r="A37" s="1">
        <v>5.0</v>
      </c>
      <c r="B37" s="1">
        <v>5.0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4" width="12.75"/>
    <col customWidth="1" min="5" max="5" width="10.88"/>
    <col customWidth="1" min="6" max="6" width="16.5"/>
    <col customWidth="1" min="7" max="7" width="6.75"/>
    <col customWidth="1" min="8" max="8" width="12.75"/>
    <col customWidth="1" min="9" max="9" width="13.25"/>
    <col customWidth="1" min="10" max="10" width="14.5"/>
    <col customWidth="1" min="11" max="11" width="13.75"/>
    <col customWidth="1" min="12" max="12" width="16.38"/>
    <col customWidth="1" min="13" max="13" width="37.5"/>
    <col customWidth="1" min="14" max="14" width="21.5"/>
    <col customWidth="1" min="15" max="15" width="17.13"/>
    <col customWidth="1" min="16" max="16" width="14.5"/>
    <col customWidth="1" min="17" max="17" width="10.13"/>
    <col customWidth="1" min="18" max="18" width="7.63"/>
    <col customWidth="1" min="19" max="19" width="64.5"/>
    <col customWidth="1" min="20" max="20" width="14.63"/>
    <col customWidth="1" min="21" max="21" width="23.5"/>
    <col customWidth="1" min="22" max="22" width="31.75"/>
    <col customWidth="1" min="23" max="23" width="29.38"/>
    <col customWidth="1" min="24" max="24" width="16.75"/>
    <col customWidth="1" min="25" max="25" width="15.13"/>
    <col customWidth="1" min="26" max="26" width="16.25"/>
    <col customWidth="1" min="27" max="27" width="16.38"/>
    <col customWidth="1" min="28" max="28" width="13.75"/>
    <col customWidth="1" min="29" max="34" width="14.13"/>
    <col customWidth="1" min="35" max="35" width="22.0"/>
    <col customWidth="1" min="36" max="36" width="22.13"/>
  </cols>
  <sheetData>
    <row r="1" ht="14.25" customHeight="1">
      <c r="A1" s="1" t="s">
        <v>963</v>
      </c>
      <c r="B1" s="11" t="s">
        <v>46</v>
      </c>
      <c r="C1" s="11" t="s">
        <v>47</v>
      </c>
      <c r="D1" s="11" t="s">
        <v>49</v>
      </c>
      <c r="E1" s="11" t="s">
        <v>4</v>
      </c>
      <c r="F1" s="11" t="s">
        <v>5</v>
      </c>
      <c r="G1" s="11" t="s">
        <v>6</v>
      </c>
      <c r="H1" s="11" t="s">
        <v>50</v>
      </c>
      <c r="I1" s="11" t="s">
        <v>56</v>
      </c>
      <c r="J1" s="11" t="s">
        <v>57</v>
      </c>
      <c r="K1" s="3" t="s">
        <v>964</v>
      </c>
      <c r="L1" s="3" t="s">
        <v>965</v>
      </c>
      <c r="M1" s="3" t="s">
        <v>62</v>
      </c>
      <c r="N1" s="3" t="s">
        <v>966</v>
      </c>
      <c r="O1" s="3" t="s">
        <v>967</v>
      </c>
      <c r="P1" s="3" t="s">
        <v>968</v>
      </c>
      <c r="Q1" s="12" t="s">
        <v>969</v>
      </c>
      <c r="R1" s="13" t="s">
        <v>930</v>
      </c>
      <c r="S1" s="14" t="s">
        <v>67</v>
      </c>
      <c r="T1" s="15" t="s">
        <v>68</v>
      </c>
      <c r="U1" s="16" t="s">
        <v>69</v>
      </c>
      <c r="V1" s="13" t="s">
        <v>970</v>
      </c>
      <c r="W1" s="14" t="s">
        <v>71</v>
      </c>
      <c r="X1" s="15" t="s">
        <v>72</v>
      </c>
      <c r="Y1" s="16" t="s">
        <v>73</v>
      </c>
      <c r="Z1" s="17" t="s">
        <v>971</v>
      </c>
      <c r="AA1" s="17" t="s">
        <v>79</v>
      </c>
      <c r="AB1" s="17" t="s">
        <v>972</v>
      </c>
      <c r="AC1" s="17" t="s">
        <v>81</v>
      </c>
      <c r="AD1" s="17" t="s">
        <v>973</v>
      </c>
      <c r="AE1" s="17" t="s">
        <v>974</v>
      </c>
      <c r="AF1" s="17" t="s">
        <v>975</v>
      </c>
      <c r="AG1" s="17" t="s">
        <v>976</v>
      </c>
      <c r="AH1" s="18" t="s">
        <v>977</v>
      </c>
      <c r="AI1" s="4" t="s">
        <v>82</v>
      </c>
      <c r="AJ1" s="4" t="s">
        <v>83</v>
      </c>
    </row>
    <row r="2" ht="14.25" customHeight="1">
      <c r="A2" s="1">
        <v>1.0</v>
      </c>
      <c r="B2" s="7">
        <f>raw_input_csv!A4</f>
        <v>44300.6235</v>
      </c>
      <c r="C2" s="7">
        <f>raw_input_csv!B4</f>
        <v>44300.62551</v>
      </c>
      <c r="D2" s="7" t="str">
        <f>raw_input_csv!D4</f>
        <v>71.235.192.14</v>
      </c>
      <c r="E2" s="19">
        <f>raw_input_csv!E4</f>
        <v>100</v>
      </c>
      <c r="F2" s="19">
        <f>raw_input_csv!F4</f>
        <v>174</v>
      </c>
      <c r="G2" s="19">
        <f>raw_input_csv!G4</f>
        <v>1</v>
      </c>
      <c r="H2" s="7">
        <f>raw_input_csv!H4</f>
        <v>44300.62551</v>
      </c>
      <c r="I2" s="1">
        <f>raw_input_csv!N4</f>
        <v>42.42799377</v>
      </c>
      <c r="J2" s="1">
        <f>raw_input_csv!O4</f>
        <v>-71.0617981</v>
      </c>
      <c r="K2" s="1">
        <f>raw_input_csv!S4</f>
        <v>24</v>
      </c>
      <c r="L2" s="1" t="str">
        <f>VLOOKUP(raw_input_csv!T4, lookups!$A$2:$B$6, 2, FALSE)</f>
        <v>Man</v>
      </c>
      <c r="M2" s="1" t="str">
        <f>raw_input_csv!U4</f>
        <v/>
      </c>
      <c r="N2" s="1" t="str">
        <f>raw_input_csv!V4</f>
        <v>China</v>
      </c>
      <c r="O2" s="1" t="str">
        <f>VLOOKUP(raw_input_csv!W4, lookups!$E$2:$F$3, 2, FALSE)</f>
        <v>No</v>
      </c>
      <c r="P2" s="1" t="str">
        <f>VLOOKUP(raw_input_csv!X4, lookups!$I$2:$J$3, 2, FALSE)</f>
        <v>Yes </v>
      </c>
      <c r="Q2" s="1">
        <f>IF(OR(raw_input_csv!Y4=4, raw_input_csv!Y4=5), 1, IF(OR(raw_input_csv!AG4=4, raw_input_csv!AG4=5), 0, "not assigned"))</f>
        <v>1</v>
      </c>
      <c r="R2" s="1" t="str">
        <f>IF(Q2= 1, VLOOKUP(raw_input_csv!Y4, lookups!$A$10:$B$11, 2, FALSE), VLOOKUP(raw_input_csv!AG4, lookups!$A$10:$B$11, 2, FALSE))</f>
        <v>Yes </v>
      </c>
      <c r="S2" s="1" t="str">
        <f t="array" ref="S2">IF(Q2=1, raw_input_csv!Z4, IF(Q2 =0, raw_input_csv!AH4, NA))</f>
        <v>France (20%), Russia (11%), U.S. (9%), Mexico (8%), and Turkey (6%)</v>
      </c>
      <c r="T2" s="1" t="str">
        <f>IF(Q2=1, VLOOKUP(raw_input_csv!AA4, lookups!$C$10:$D$12, 2, FALSE), VLOOKUP(raw_input_csv!AI4, lookups!$C$10:$D$12, 2, FALSE))</f>
        <v>Happy </v>
      </c>
      <c r="U2" s="1" t="str">
        <f>IF(Q2=1, VLOOKUP(raw_input_csv!AB4, lookups!$I$10:$J$11, 2, FALSE), VLOOKUP(raw_input_csv!AJ4, lookups!$I$10:$J$11, 2, FALSE))</f>
        <v>No</v>
      </c>
      <c r="V2" s="1" t="str">
        <f>IF(Q2=1, VLOOKUP(raw_input_csv!AC4, lookups!$A$16:$B$19, 2, FALSE), VLOOKUP(raw_input_csv!AK4, lookups!$A$16:$B$19, 2, FALSE))</f>
        <v>Strongly Disagree</v>
      </c>
      <c r="W2" s="19" t="str">
        <f t="array" ref="W2">IF(Q2=1, raw_input_csv!AD4, IF(Q2 =0, raw_input_csv!AL4, NA))</f>
        <v>Leon Stefan, Bo Seong-Min, and Justino Tadeo</v>
      </c>
      <c r="X2" s="1" t="str">
        <f>IF(Q2=1, VLOOKUP(raw_input_csv!AE4, lookups!$F$16:$G$18, 2, FALSE), VLOOKUP(raw_input_csv!AM4, lookups!$F$16:$G$18, 2, FALSE))</f>
        <v>Sometimes</v>
      </c>
      <c r="Y2" s="1" t="str">
        <f t="array" ref="Y2">IF(Q2 = 1, raw_input_csv!AF4, IF(Q2 = 0, raw_input_csv!AN4, NA))</f>
        <v>lacks of confidence </v>
      </c>
      <c r="Z2" s="1" t="str">
        <f>VLOOKUP(raw_input_csv!AO4, lookups!$A$23:$B$28, 2, FALSE)</f>
        <v>United States</v>
      </c>
      <c r="AA2" s="1" t="str">
        <f>VLOOKUP(raw_input_csv!AP4, lookups!$D$23:$E$28, 2, FALSE)</f>
        <v>Not sure</v>
      </c>
      <c r="AB2" s="1" t="str">
        <f>VLOOKUP(raw_input_csv!AQ4, lookups!$L$23:$M$28, 2, FALSE)</f>
        <v>Bo Seong-Min</v>
      </c>
      <c r="AC2" s="1" t="str">
        <f>VLOOKUP(raw_input_csv!AR4, lookups!$Q$23:$R$27, 2, FALSE)</f>
        <v>Not sure</v>
      </c>
      <c r="AD2" s="1">
        <f t="shared" ref="AD2:AD196" si="1">IF(Z2="France", 1, 0)</f>
        <v>0</v>
      </c>
      <c r="AE2" s="1">
        <f t="shared" ref="AE2:AE196" si="2">IF(AA2="20%", 1, 0)</f>
        <v>0</v>
      </c>
      <c r="AF2" s="1">
        <f t="shared" ref="AF2:AF196" si="3">IF(AB2="Bo Seong-Min", 1, 0)</f>
        <v>1</v>
      </c>
      <c r="AG2" s="1">
        <f t="shared" ref="AG2:AG196" si="4">IF(AC2="4/14/2021", 1, 0)</f>
        <v>0</v>
      </c>
      <c r="AH2" s="1">
        <f t="shared" ref="AH2:AH196" si="5">SUM(AD2:AG2)</f>
        <v>1</v>
      </c>
      <c r="AI2" s="1">
        <f>VLOOKUP(raw_input_csv!AS4, lookups!$A$33:$B$37, 2, FALSE)</f>
        <v>3</v>
      </c>
      <c r="AJ2" s="1" t="str">
        <f>VLOOKUP(raw_input_csv!AT4, lookups!$L$33:$M$34, 2, FALSE)</f>
        <v>CP</v>
      </c>
    </row>
    <row r="3" ht="14.25" customHeight="1">
      <c r="A3" s="1">
        <v>2.0</v>
      </c>
      <c r="B3" s="7">
        <f>raw_input_csv!A5</f>
        <v>44300.64095</v>
      </c>
      <c r="C3" s="7">
        <f>raw_input_csv!B5</f>
        <v>44300.64584</v>
      </c>
      <c r="D3" s="7" t="str">
        <f>raw_input_csv!D5</f>
        <v>38.13.3.212</v>
      </c>
      <c r="E3" s="19">
        <f>raw_input_csv!E5</f>
        <v>100</v>
      </c>
      <c r="F3" s="19">
        <f>raw_input_csv!F5</f>
        <v>423</v>
      </c>
      <c r="G3" s="19">
        <f>raw_input_csv!G5</f>
        <v>1</v>
      </c>
      <c r="H3" s="7">
        <f>raw_input_csv!H5</f>
        <v>44300.64586</v>
      </c>
      <c r="I3" s="1">
        <f>raw_input_csv!N5</f>
        <v>42.34640503</v>
      </c>
      <c r="J3" s="1">
        <f>raw_input_csv!O5</f>
        <v>-71.09750366</v>
      </c>
      <c r="K3" s="1">
        <f>raw_input_csv!S5</f>
        <v>25</v>
      </c>
      <c r="L3" s="1" t="str">
        <f>VLOOKUP(raw_input_csv!T5, lookups!$A$2:$B$6, 2, FALSE)</f>
        <v>Woman</v>
      </c>
      <c r="M3" s="1" t="str">
        <f>raw_input_csv!U5</f>
        <v/>
      </c>
      <c r="N3" s="1" t="str">
        <f>raw_input_csv!V5</f>
        <v>Puerto Rico</v>
      </c>
      <c r="O3" s="1" t="str">
        <f>VLOOKUP(raw_input_csv!W5, lookups!$E$2:$F$3, 2, FALSE)</f>
        <v>No</v>
      </c>
      <c r="P3" s="1" t="str">
        <f>VLOOKUP(raw_input_csv!X5, lookups!$I$2:$J$3, 2, FALSE)</f>
        <v>Yes </v>
      </c>
      <c r="Q3" s="1">
        <f>IF(OR(raw_input_csv!Y5=4, raw_input_csv!Y5=5), 1, IF(OR(raw_input_csv!AG5=4, raw_input_csv!AG5=5), 0, "not assigned"))</f>
        <v>0</v>
      </c>
      <c r="R3" s="1" t="str">
        <f>IF(Q3= 1, VLOOKUP(raw_input_csv!Y5, lookups!$A$10:$B$11, 2, FALSE), VLOOKUP(raw_input_csv!AG5, lookups!$A$10:$B$11, 2, FALSE))</f>
        <v>Yes </v>
      </c>
      <c r="S3" s="1" t="str">
        <f t="array" ref="S3">IF(Q3=1, raw_input_csv!Z5, IF(Q3 =0, raw_input_csv!AH5, NA))</f>
        <v>France (20%), Russia (11%), U.S(9%), Mexico(8%) and Turkey (6%)</v>
      </c>
      <c r="T3" s="1" t="str">
        <f>IF(Q3=1, VLOOKUP(raw_input_csv!AA5, lookups!$C$10:$D$12, 2, FALSE), VLOOKUP(raw_input_csv!AI5, lookups!$C$10:$D$12, 2, FALSE))</f>
        <v>Happy </v>
      </c>
      <c r="U3" s="1" t="str">
        <f>IF(Q3=1, VLOOKUP(raw_input_csv!AB5, lookups!$I$10:$J$11, 2, FALSE), VLOOKUP(raw_input_csv!AJ5, lookups!$I$10:$J$11, 2, FALSE))</f>
        <v>Yes</v>
      </c>
      <c r="V3" s="1" t="str">
        <f>IF(Q3=1, VLOOKUP(raw_input_csv!AC5, lookups!$A$16:$B$19, 2, FALSE), VLOOKUP(raw_input_csv!AK5, lookups!$A$16:$B$19, 2, FALSE))</f>
        <v>Agree</v>
      </c>
      <c r="W3" s="19" t="str">
        <f t="array" ref="W3">IF(Q3=1, raw_input_csv!AD5, IF(Q3 =0, raw_input_csv!AL5, NA))</f>
        <v>4/14/21, Leon Stefan, Bo Seong-Min, and Justino Tadeo</v>
      </c>
      <c r="X3" s="1" t="str">
        <f>IF(Q3=1, VLOOKUP(raw_input_csv!AE5, lookups!$F$16:$G$18, 2, FALSE), VLOOKUP(raw_input_csv!AM5, lookups!$F$16:$G$18, 2, FALSE))</f>
        <v>Sometimes</v>
      </c>
      <c r="Y3" s="1" t="str">
        <f t="array" ref="Y3">IF(Q3 = 1, raw_input_csv!AF5, IF(Q3 = 0, raw_input_csv!AN5, NA))</f>
        <v>To represent sentiment, gestures, etc</v>
      </c>
      <c r="Z3" s="1" t="str">
        <f>VLOOKUP(raw_input_csv!AO5, lookups!$A$23:$B$28, 2, FALSE)</f>
        <v>France</v>
      </c>
      <c r="AA3" s="20" t="str">
        <f>VLOOKUP(raw_input_csv!AP5, lookups!$D$23:$E$28, 2, FALSE)</f>
        <v>20%</v>
      </c>
      <c r="AB3" s="1" t="str">
        <f>VLOOKUP(raw_input_csv!AQ5, lookups!$L$23:$M$28, 2, FALSE)</f>
        <v>Leon Tadeo</v>
      </c>
      <c r="AC3" s="21" t="str">
        <f>VLOOKUP(raw_input_csv!AR5, lookups!$Q$23:$R$27, 2, FALSE)</f>
        <v>4/14/2021</v>
      </c>
      <c r="AD3" s="1">
        <f t="shared" si="1"/>
        <v>1</v>
      </c>
      <c r="AE3" s="1">
        <f t="shared" si="2"/>
        <v>1</v>
      </c>
      <c r="AF3" s="1">
        <f t="shared" si="3"/>
        <v>0</v>
      </c>
      <c r="AG3" s="1">
        <f t="shared" si="4"/>
        <v>1</v>
      </c>
      <c r="AH3" s="1">
        <f t="shared" si="5"/>
        <v>3</v>
      </c>
      <c r="AI3" s="1">
        <f>VLOOKUP(raw_input_csv!AS5, lookups!$A$33:$B$37, 2, FALSE)</f>
        <v>2</v>
      </c>
      <c r="AJ3" s="1" t="str">
        <f>VLOOKUP(raw_input_csv!AT5, lookups!$L$33:$M$34, 2, FALSE)</f>
        <v>T</v>
      </c>
    </row>
    <row r="4" ht="14.25" customHeight="1">
      <c r="A4" s="1">
        <v>3.0</v>
      </c>
      <c r="B4" s="7">
        <f>raw_input_csv!A6</f>
        <v>44300.70539</v>
      </c>
      <c r="C4" s="7">
        <f>raw_input_csv!B6</f>
        <v>44300.7086</v>
      </c>
      <c r="D4" s="7" t="str">
        <f>raw_input_csv!D6</f>
        <v>73.47.187.184</v>
      </c>
      <c r="E4" s="19">
        <f>raw_input_csv!E6</f>
        <v>100</v>
      </c>
      <c r="F4" s="19">
        <f>raw_input_csv!F6</f>
        <v>277</v>
      </c>
      <c r="G4" s="19">
        <f>raw_input_csv!G6</f>
        <v>1</v>
      </c>
      <c r="H4" s="7">
        <f>raw_input_csv!H6</f>
        <v>44300.7086</v>
      </c>
      <c r="I4" s="1">
        <f>raw_input_csv!N6</f>
        <v>42.27960205</v>
      </c>
      <c r="J4" s="1">
        <f>raw_input_csv!O6</f>
        <v>-71.12819672</v>
      </c>
      <c r="K4" s="1">
        <f>raw_input_csv!S6</f>
        <v>23</v>
      </c>
      <c r="L4" s="1" t="str">
        <f>VLOOKUP(raw_input_csv!T6, lookups!$A$2:$B$6, 2, FALSE)</f>
        <v>Man</v>
      </c>
      <c r="M4" s="1" t="str">
        <f>raw_input_csv!U6</f>
        <v/>
      </c>
      <c r="N4" s="1" t="str">
        <f>raw_input_csv!V6</f>
        <v>United States</v>
      </c>
      <c r="O4" s="1" t="str">
        <f>VLOOKUP(raw_input_csv!W6, lookups!$E$2:$F$3, 2, FALSE)</f>
        <v>Yes</v>
      </c>
      <c r="P4" s="1" t="str">
        <f>VLOOKUP(raw_input_csv!X6, lookups!$I$2:$J$3, 2, FALSE)</f>
        <v>Yes </v>
      </c>
      <c r="Q4" s="1">
        <f>IF(OR(raw_input_csv!Y6=4, raw_input_csv!Y6=5), 1, IF(OR(raw_input_csv!AG6=4, raw_input_csv!AG6=5), 0, "not assigned"))</f>
        <v>0</v>
      </c>
      <c r="R4" s="1" t="str">
        <f>IF(Q4= 1, VLOOKUP(raw_input_csv!Y6, lookups!$A$10:$B$11, 2, FALSE), VLOOKUP(raw_input_csv!AG6, lookups!$A$10:$B$11, 2, FALSE))</f>
        <v>Yes </v>
      </c>
      <c r="S4" s="1" t="str">
        <f t="array" ref="S4">IF(Q4=1, raw_input_csv!Z6, IF(Q4 =0, raw_input_csv!AH6, NA))</f>
        <v>France(20%),Russia(11%),U.S(9%),Mexico(8%),Turkey(6%)</v>
      </c>
      <c r="T4" s="1" t="str">
        <f>IF(Q4=1, VLOOKUP(raw_input_csv!AA6, lookups!$C$10:$D$12, 2, FALSE), VLOOKUP(raw_input_csv!AI6, lookups!$C$10:$D$12, 2, FALSE))</f>
        <v>Happy </v>
      </c>
      <c r="U4" s="1" t="str">
        <f>IF(Q4=1, VLOOKUP(raw_input_csv!AB6, lookups!$I$10:$J$11, 2, FALSE), VLOOKUP(raw_input_csv!AJ6, lookups!$I$10:$J$11, 2, FALSE))</f>
        <v>No</v>
      </c>
      <c r="V4" s="1" t="str">
        <f>IF(Q4=1, VLOOKUP(raw_input_csv!AC6, lookups!$A$16:$B$19, 2, FALSE), VLOOKUP(raw_input_csv!AK6, lookups!$A$16:$B$19, 2, FALSE))</f>
        <v>Agree</v>
      </c>
      <c r="W4" s="19" t="str">
        <f t="array" ref="W4">IF(Q4=1, raw_input_csv!AD6, IF(Q4 =0, raw_input_csv!AL6, NA))</f>
        <v>4/14/21 Leon Stefan, Bo Seong-Min,Justino Tadeo</v>
      </c>
      <c r="X4" s="1" t="str">
        <f>IF(Q4=1, VLOOKUP(raw_input_csv!AE6, lookups!$F$16:$G$18, 2, FALSE), VLOOKUP(raw_input_csv!AM6, lookups!$F$16:$G$18, 2, FALSE))</f>
        <v>Sometimes</v>
      </c>
      <c r="Y4" s="1" t="str">
        <f t="array" ref="Y4">IF(Q4 = 1, raw_input_csv!AF6, IF(Q4 = 0, raw_input_csv!AN6, NA))</f>
        <v>I think people use the eyes emojis when you are prompting someone to answer a question.</v>
      </c>
      <c r="Z4" s="1" t="str">
        <f>VLOOKUP(raw_input_csv!AO6, lookups!$A$23:$B$28, 2, FALSE)</f>
        <v>France</v>
      </c>
      <c r="AA4" s="20" t="str">
        <f>VLOOKUP(raw_input_csv!AP6, lookups!$D$23:$E$28, 2, FALSE)</f>
        <v>20%</v>
      </c>
      <c r="AB4" s="1" t="str">
        <f>VLOOKUP(raw_input_csv!AQ6, lookups!$L$23:$M$28, 2, FALSE)</f>
        <v>Bo Seong-Min</v>
      </c>
      <c r="AC4" s="21" t="str">
        <f>VLOOKUP(raw_input_csv!AR6, lookups!$Q$23:$R$27, 2, FALSE)</f>
        <v>4/14/2021</v>
      </c>
      <c r="AD4" s="1">
        <f t="shared" si="1"/>
        <v>1</v>
      </c>
      <c r="AE4" s="1">
        <f t="shared" si="2"/>
        <v>1</v>
      </c>
      <c r="AF4" s="1">
        <f t="shared" si="3"/>
        <v>1</v>
      </c>
      <c r="AG4" s="1">
        <f t="shared" si="4"/>
        <v>1</v>
      </c>
      <c r="AH4" s="1">
        <f t="shared" si="5"/>
        <v>4</v>
      </c>
      <c r="AI4" s="1">
        <f>VLOOKUP(raw_input_csv!AS6, lookups!$A$33:$B$37, 2, FALSE)</f>
        <v>1</v>
      </c>
      <c r="AJ4" s="1" t="str">
        <f>VLOOKUP(raw_input_csv!AT6, lookups!$L$33:$M$34, 2, FALSE)</f>
        <v>T</v>
      </c>
    </row>
    <row r="5" ht="14.25" customHeight="1">
      <c r="A5" s="1">
        <v>4.0</v>
      </c>
      <c r="B5" s="7">
        <f>raw_input_csv!A7</f>
        <v>44300.72412</v>
      </c>
      <c r="C5" s="7">
        <f>raw_input_csv!B7</f>
        <v>44300.7306</v>
      </c>
      <c r="D5" s="7" t="str">
        <f>raw_input_csv!D7</f>
        <v>38.13.2.205</v>
      </c>
      <c r="E5" s="19">
        <f>raw_input_csv!E7</f>
        <v>100</v>
      </c>
      <c r="F5" s="19">
        <f>raw_input_csv!F7</f>
        <v>559</v>
      </c>
      <c r="G5" s="19">
        <f>raw_input_csv!G7</f>
        <v>1</v>
      </c>
      <c r="H5" s="7">
        <f>raw_input_csv!H7</f>
        <v>44300.7306</v>
      </c>
      <c r="I5" s="1">
        <f>raw_input_csv!N7</f>
        <v>42.36489868</v>
      </c>
      <c r="J5" s="1">
        <f>raw_input_csv!O7</f>
        <v>-71.09870148</v>
      </c>
      <c r="K5" s="1">
        <f>raw_input_csv!S7</f>
        <v>24</v>
      </c>
      <c r="L5" s="1" t="str">
        <f>VLOOKUP(raw_input_csv!T7, lookups!$A$2:$B$6, 2, FALSE)</f>
        <v>Man</v>
      </c>
      <c r="M5" s="1" t="str">
        <f>raw_input_csv!U7</f>
        <v/>
      </c>
      <c r="N5" s="1" t="str">
        <f>raw_input_csv!V7</f>
        <v>Indonesia</v>
      </c>
      <c r="O5" s="1" t="str">
        <f>VLOOKUP(raw_input_csv!W7, lookups!$E$2:$F$3, 2, FALSE)</f>
        <v>Yes</v>
      </c>
      <c r="P5" s="1" t="str">
        <f>VLOOKUP(raw_input_csv!X7, lookups!$I$2:$J$3, 2, FALSE)</f>
        <v>Yes </v>
      </c>
      <c r="Q5" s="1">
        <f>IF(OR(raw_input_csv!Y7=4, raw_input_csv!Y7=5), 1, IF(OR(raw_input_csv!AG7=4, raw_input_csv!AG7=5), 0, "not assigned"))</f>
        <v>1</v>
      </c>
      <c r="R5" s="1" t="str">
        <f>IF(Q5= 1, VLOOKUP(raw_input_csv!Y7, lookups!$A$10:$B$11, 2, FALSE), VLOOKUP(raw_input_csv!AG7, lookups!$A$10:$B$11, 2, FALSE))</f>
        <v>Yes </v>
      </c>
      <c r="S5" s="1" t="str">
        <f t="array" ref="S5">IF(Q5=1, raw_input_csv!Z7, IF(Q5 =0, raw_input_csv!AH7, NA))</f>
        <v>France (20%), Russia (11%), U.S. (9%), Mexico (8%), and Turkey (6%)</v>
      </c>
      <c r="T5" s="1" t="str">
        <f>IF(Q5=1, VLOOKUP(raw_input_csv!AA7, lookups!$C$10:$D$12, 2, FALSE), VLOOKUP(raw_input_csv!AI7, lookups!$C$10:$D$12, 2, FALSE))</f>
        <v>Happy </v>
      </c>
      <c r="U5" s="1" t="str">
        <f>IF(Q5=1, VLOOKUP(raw_input_csv!AB7, lookups!$I$10:$J$11, 2, FALSE), VLOOKUP(raw_input_csv!AJ7, lookups!$I$10:$J$11, 2, FALSE))</f>
        <v>No</v>
      </c>
      <c r="V5" s="1" t="str">
        <f>IF(Q5=1, VLOOKUP(raw_input_csv!AC7, lookups!$A$16:$B$19, 2, FALSE), VLOOKUP(raw_input_csv!AK7, lookups!$A$16:$B$19, 2, FALSE))</f>
        <v>Strongly Agree</v>
      </c>
      <c r="W5" s="19" t="str">
        <f t="array" ref="W5">IF(Q5=1, raw_input_csv!AD7, IF(Q5 =0, raw_input_csv!AL7, NA))</f>
        <v>Leon Stefan, Bo Seong-Min, and Justino Tadeo; 4/14/21</v>
      </c>
      <c r="X5" s="1" t="str">
        <f>IF(Q5=1, VLOOKUP(raw_input_csv!AE7, lookups!$F$16:$G$18, 2, FALSE), VLOOKUP(raw_input_csv!AM7, lookups!$F$16:$G$18, 2, FALSE))</f>
        <v>Sometimes</v>
      </c>
      <c r="Y5" s="1" t="str">
        <f t="array" ref="Y5">IF(Q5 = 1, raw_input_csv!AF7, IF(Q5 = 0, raw_input_csv!AN7, NA))</f>
        <v>depends on context; I usually see it as investigating (i.e. "looking into it")</v>
      </c>
      <c r="Z5" s="1" t="str">
        <f>VLOOKUP(raw_input_csv!AO7, lookups!$A$23:$B$28, 2, FALSE)</f>
        <v>France</v>
      </c>
      <c r="AA5" s="20" t="str">
        <f>VLOOKUP(raw_input_csv!AP7, lookups!$D$23:$E$28, 2, FALSE)</f>
        <v>14%</v>
      </c>
      <c r="AB5" s="1" t="str">
        <f>VLOOKUP(raw_input_csv!AQ7, lookups!$L$23:$M$28, 2, FALSE)</f>
        <v>Leon Tadeo</v>
      </c>
      <c r="AC5" s="21" t="str">
        <f>VLOOKUP(raw_input_csv!AR7, lookups!$Q$23:$R$27, 2, FALSE)</f>
        <v>4/14/2021</v>
      </c>
      <c r="AD5" s="1">
        <f t="shared" si="1"/>
        <v>1</v>
      </c>
      <c r="AE5" s="1">
        <f t="shared" si="2"/>
        <v>0</v>
      </c>
      <c r="AF5" s="1">
        <f t="shared" si="3"/>
        <v>0</v>
      </c>
      <c r="AG5" s="1">
        <f t="shared" si="4"/>
        <v>1</v>
      </c>
      <c r="AH5" s="1">
        <f t="shared" si="5"/>
        <v>2</v>
      </c>
      <c r="AI5" s="1">
        <f>VLOOKUP(raw_input_csv!AS7, lookups!$A$33:$B$37, 2, FALSE)</f>
        <v>2</v>
      </c>
      <c r="AJ5" s="1" t="str">
        <f>VLOOKUP(raw_input_csv!AT7, lookups!$L$33:$M$34, 2, FALSE)</f>
        <v>CP</v>
      </c>
    </row>
    <row r="6" ht="14.25" customHeight="1">
      <c r="A6" s="1">
        <v>5.0</v>
      </c>
      <c r="B6" s="7">
        <f>raw_input_csv!A8</f>
        <v>44300.75622</v>
      </c>
      <c r="C6" s="7">
        <f>raw_input_csv!B8</f>
        <v>44300.75874</v>
      </c>
      <c r="D6" s="7" t="str">
        <f>raw_input_csv!D8</f>
        <v>146.115.83.58</v>
      </c>
      <c r="E6" s="19">
        <f>raw_input_csv!E8</f>
        <v>85</v>
      </c>
      <c r="F6" s="19">
        <f>raw_input_csv!F8</f>
        <v>217</v>
      </c>
      <c r="G6" s="19">
        <f>raw_input_csv!G8</f>
        <v>0</v>
      </c>
      <c r="H6" s="7">
        <f>raw_input_csv!H8</f>
        <v>44300.80042</v>
      </c>
      <c r="I6" s="1" t="str">
        <f>raw_input_csv!N8</f>
        <v/>
      </c>
      <c r="J6" s="1" t="str">
        <f>raw_input_csv!O8</f>
        <v/>
      </c>
      <c r="K6" s="1">
        <f>raw_input_csv!S8</f>
        <v>25</v>
      </c>
      <c r="L6" s="1" t="str">
        <f>VLOOKUP(raw_input_csv!T8, lookups!$A$2:$B$6, 2, FALSE)</f>
        <v>Woman</v>
      </c>
      <c r="M6" s="1" t="str">
        <f>raw_input_csv!U8</f>
        <v/>
      </c>
      <c r="N6" s="1" t="str">
        <f>raw_input_csv!V8</f>
        <v>China</v>
      </c>
      <c r="O6" s="1" t="str">
        <f>VLOOKUP(raw_input_csv!W8, lookups!$E$2:$F$3, 2, FALSE)</f>
        <v>No</v>
      </c>
      <c r="P6" s="1" t="str">
        <f>VLOOKUP(raw_input_csv!X8, lookups!$I$2:$J$3, 2, FALSE)</f>
        <v>Yes </v>
      </c>
      <c r="Q6" s="1">
        <f>IF(OR(raw_input_csv!Y8=4, raw_input_csv!Y8=5), 1, IF(OR(raw_input_csv!AG8=4, raw_input_csv!AG8=5), 0, "not assigned"))</f>
        <v>1</v>
      </c>
      <c r="R6" s="1" t="str">
        <f>IF(Q6= 1, VLOOKUP(raw_input_csv!Y8, lookups!$A$10:$B$11, 2, FALSE), VLOOKUP(raw_input_csv!AG8, lookups!$A$10:$B$11, 2, FALSE))</f>
        <v>Yes </v>
      </c>
      <c r="S6" s="1" t="str">
        <f t="array" ref="S6">IF(Q6=1, raw_input_csv!Z8, IF(Q6 =0, raw_input_csv!AH8, NA))</f>
        <v>France (20%), Russia (11%), U.S. (9%), Mexico (8%), and Turkey (6%)</v>
      </c>
      <c r="T6" s="1" t="str">
        <f>IF(Q6=1, VLOOKUP(raw_input_csv!AA8, lookups!$C$10:$D$12, 2, FALSE), VLOOKUP(raw_input_csv!AI8, lookups!$C$10:$D$12, 2, FALSE))</f>
        <v>Happy </v>
      </c>
      <c r="U6" s="1" t="str">
        <f>IF(Q6=1, VLOOKUP(raw_input_csv!AB8, lookups!$I$10:$J$11, 2, FALSE), VLOOKUP(raw_input_csv!AJ8, lookups!$I$10:$J$11, 2, FALSE))</f>
        <v>No</v>
      </c>
      <c r="V6" s="1" t="str">
        <f>IF(Q6=1, VLOOKUP(raw_input_csv!AC8, lookups!$A$16:$B$19, 2, FALSE), VLOOKUP(raw_input_csv!AK8, lookups!$A$16:$B$19, 2, FALSE))</f>
        <v>Strongly Agree</v>
      </c>
      <c r="W6" s="19" t="str">
        <f t="array" ref="W6">IF(Q6=1, raw_input_csv!AD8, IF(Q6 =0, raw_input_csv!AL8, NA))</f>
        <v>Leon Stefan, Bo Seong-Min, and Justino Tadeo that occurred on 4/14/21</v>
      </c>
      <c r="X6" s="1" t="str">
        <f>IF(Q6=1, VLOOKUP(raw_input_csv!AE8, lookups!$F$16:$G$18, 2, FALSE), VLOOKUP(raw_input_csv!AM8, lookups!$F$16:$G$18, 2, FALSE))</f>
        <v>Sometimes</v>
      </c>
      <c r="Y6" s="1" t="str">
        <f t="array" ref="Y6">IF(Q6 = 1, raw_input_csv!AF8, IF(Q6 = 0, raw_input_csv!AN8, NA))</f>
        <v>Curious, ask for opinion</v>
      </c>
      <c r="Z6" s="1" t="str">
        <f>VLOOKUP(raw_input_csv!AO8, lookups!$A$23:$B$28, 2, FALSE)</f>
        <v>France</v>
      </c>
      <c r="AA6" s="20" t="str">
        <f>VLOOKUP(raw_input_csv!AP8, lookups!$D$23:$E$28, 2, FALSE)</f>
        <v>20%</v>
      </c>
      <c r="AB6" s="1" t="str">
        <f>VLOOKUP(raw_input_csv!AQ8, lookups!$L$23:$M$28, 2, FALSE)</f>
        <v>#N/A</v>
      </c>
      <c r="AC6" s="1" t="str">
        <f>VLOOKUP(raw_input_csv!AR8, lookups!$Q$23:$R$27, 2, FALSE)</f>
        <v>#N/A</v>
      </c>
      <c r="AD6" s="1">
        <f t="shared" si="1"/>
        <v>1</v>
      </c>
      <c r="AE6" s="1">
        <f t="shared" si="2"/>
        <v>1</v>
      </c>
      <c r="AF6" s="1" t="str">
        <f t="shared" si="3"/>
        <v>#N/A</v>
      </c>
      <c r="AG6" s="1" t="str">
        <f t="shared" si="4"/>
        <v>#N/A</v>
      </c>
      <c r="AH6" s="1" t="str">
        <f t="shared" si="5"/>
        <v>#N/A</v>
      </c>
      <c r="AI6" s="1" t="str">
        <f>VLOOKUP(raw_input_csv!AS8, lookups!$A$33:$B$37, 2, FALSE)</f>
        <v>#N/A</v>
      </c>
      <c r="AJ6" s="1" t="str">
        <f>VLOOKUP(raw_input_csv!AT8, lookups!$L$33:$M$34, 2, FALSE)</f>
        <v>#N/A</v>
      </c>
    </row>
    <row r="7" ht="14.25" customHeight="1">
      <c r="A7" s="1">
        <v>6.0</v>
      </c>
      <c r="B7" s="7">
        <f>raw_input_csv!A9</f>
        <v>44300.87208</v>
      </c>
      <c r="C7" s="7">
        <f>raw_input_csv!B9</f>
        <v>44300.87338</v>
      </c>
      <c r="D7" s="7" t="str">
        <f>raw_input_csv!D9</f>
        <v>146.115.83.58</v>
      </c>
      <c r="E7" s="19">
        <f>raw_input_csv!E9</f>
        <v>100</v>
      </c>
      <c r="F7" s="19">
        <f>raw_input_csv!F9</f>
        <v>112</v>
      </c>
      <c r="G7" s="19">
        <f>raw_input_csv!G9</f>
        <v>1</v>
      </c>
      <c r="H7" s="7">
        <f>raw_input_csv!H9</f>
        <v>44300.87338</v>
      </c>
      <c r="I7" s="1">
        <f>raw_input_csv!N9</f>
        <v>42.36340332</v>
      </c>
      <c r="J7" s="1">
        <f>raw_input_csv!O9</f>
        <v>-71.07129669</v>
      </c>
      <c r="K7" s="1">
        <f>raw_input_csv!S9</f>
        <v>25</v>
      </c>
      <c r="L7" s="1" t="str">
        <f>VLOOKUP(raw_input_csv!T9, lookups!$A$2:$B$6, 2, FALSE)</f>
        <v>Woman</v>
      </c>
      <c r="M7" s="1" t="str">
        <f>raw_input_csv!U9</f>
        <v/>
      </c>
      <c r="N7" s="1" t="str">
        <f>raw_input_csv!V9</f>
        <v>China</v>
      </c>
      <c r="O7" s="1" t="str">
        <f>VLOOKUP(raw_input_csv!W9, lookups!$E$2:$F$3, 2, FALSE)</f>
        <v>No</v>
      </c>
      <c r="P7" s="1" t="str">
        <f>VLOOKUP(raw_input_csv!X9, lookups!$I$2:$J$3, 2, FALSE)</f>
        <v>Yes </v>
      </c>
      <c r="Q7" s="1">
        <f>IF(OR(raw_input_csv!Y9=4, raw_input_csv!Y9=5), 1, IF(OR(raw_input_csv!AG9=4, raw_input_csv!AG9=5), 0, "not assigned"))</f>
        <v>1</v>
      </c>
      <c r="R7" s="1" t="str">
        <f>IF(Q7= 1, VLOOKUP(raw_input_csv!Y9, lookups!$A$10:$B$11, 2, FALSE), VLOOKUP(raw_input_csv!AG9, lookups!$A$10:$B$11, 2, FALSE))</f>
        <v>Yes </v>
      </c>
      <c r="S7" s="1" t="str">
        <f t="array" ref="S7">IF(Q7=1, raw_input_csv!Z9, IF(Q7 =0, raw_input_csv!AH9, NA))</f>
        <v>France (20%), Russia (11%), U.S. (9%), Mexico (8%), and Turkey (6%)</v>
      </c>
      <c r="T7" s="1" t="str">
        <f>IF(Q7=1, VLOOKUP(raw_input_csv!AA9, lookups!$C$10:$D$12, 2, FALSE), VLOOKUP(raw_input_csv!AI9, lookups!$C$10:$D$12, 2, FALSE))</f>
        <v>Happy </v>
      </c>
      <c r="U7" s="1" t="str">
        <f>IF(Q7=1, VLOOKUP(raw_input_csv!AB9, lookups!$I$10:$J$11, 2, FALSE), VLOOKUP(raw_input_csv!AJ9, lookups!$I$10:$J$11, 2, FALSE))</f>
        <v>No</v>
      </c>
      <c r="V7" s="1" t="str">
        <f>IF(Q7=1, VLOOKUP(raw_input_csv!AC9, lookups!$A$16:$B$19, 2, FALSE), VLOOKUP(raw_input_csv!AK9, lookups!$A$16:$B$19, 2, FALSE))</f>
        <v>Strongly Agree</v>
      </c>
      <c r="W7" s="19" t="str">
        <f t="array" ref="W7">IF(Q7=1, raw_input_csv!AD9, IF(Q7 =0, raw_input_csv!AL9, NA))</f>
        <v>Leon Stefan, Bo Seong-Min, and Justino Tadeo that occurred on 4/14/21</v>
      </c>
      <c r="X7" s="1" t="str">
        <f>IF(Q7=1, VLOOKUP(raw_input_csv!AE9, lookups!$F$16:$G$18, 2, FALSE), VLOOKUP(raw_input_csv!AM9, lookups!$F$16:$G$18, 2, FALSE))</f>
        <v>Sometimes</v>
      </c>
      <c r="Y7" s="1" t="str">
        <f t="array" ref="Y7">IF(Q7 = 1, raw_input_csv!AF9, IF(Q7 = 0, raw_input_csv!AN9, NA))</f>
        <v>Curious, ask for opinion</v>
      </c>
      <c r="Z7" s="1" t="str">
        <f>VLOOKUP(raw_input_csv!AO9, lookups!$A$23:$B$28, 2, FALSE)</f>
        <v>France</v>
      </c>
      <c r="AA7" s="20" t="str">
        <f>VLOOKUP(raw_input_csv!AP9, lookups!$D$23:$E$28, 2, FALSE)</f>
        <v>20%</v>
      </c>
      <c r="AB7" s="1" t="str">
        <f>VLOOKUP(raw_input_csv!AQ9, lookups!$L$23:$M$28, 2, FALSE)</f>
        <v>Bo Seong-Min</v>
      </c>
      <c r="AC7" s="21" t="str">
        <f>VLOOKUP(raw_input_csv!AR9, lookups!$Q$23:$R$27, 2, FALSE)</f>
        <v>4/14/2021</v>
      </c>
      <c r="AD7" s="1">
        <f t="shared" si="1"/>
        <v>1</v>
      </c>
      <c r="AE7" s="1">
        <f t="shared" si="2"/>
        <v>1</v>
      </c>
      <c r="AF7" s="1">
        <f t="shared" si="3"/>
        <v>1</v>
      </c>
      <c r="AG7" s="1">
        <f t="shared" si="4"/>
        <v>1</v>
      </c>
      <c r="AH7" s="1">
        <f t="shared" si="5"/>
        <v>4</v>
      </c>
      <c r="AI7" s="1">
        <f>VLOOKUP(raw_input_csv!AS9, lookups!$A$33:$B$37, 2, FALSE)</f>
        <v>3</v>
      </c>
      <c r="AJ7" s="1" t="str">
        <f>VLOOKUP(raw_input_csv!AT9, lookups!$L$33:$M$34, 2, FALSE)</f>
        <v>CP</v>
      </c>
    </row>
    <row r="8" ht="14.25" customHeight="1">
      <c r="A8" s="1">
        <v>7.0</v>
      </c>
      <c r="B8" s="7">
        <f>raw_input_csv!A10</f>
        <v>44301.38978</v>
      </c>
      <c r="C8" s="7">
        <f>raw_input_csv!B10</f>
        <v>44301.39435</v>
      </c>
      <c r="D8" s="7" t="str">
        <f>raw_input_csv!D10</f>
        <v>106.9.80.90</v>
      </c>
      <c r="E8" s="19">
        <f>raw_input_csv!E10</f>
        <v>100</v>
      </c>
      <c r="F8" s="19">
        <f>raw_input_csv!F10</f>
        <v>394</v>
      </c>
      <c r="G8" s="19">
        <f>raw_input_csv!G10</f>
        <v>1</v>
      </c>
      <c r="H8" s="7">
        <f>raw_input_csv!H10</f>
        <v>44301.39438</v>
      </c>
      <c r="I8" s="1">
        <f>raw_input_csv!N10</f>
        <v>39.92849731</v>
      </c>
      <c r="J8" s="1">
        <f>raw_input_csv!O10</f>
        <v>116.3850098</v>
      </c>
      <c r="K8" s="1">
        <f>raw_input_csv!S10</f>
        <v>24</v>
      </c>
      <c r="L8" s="1" t="str">
        <f>VLOOKUP(raw_input_csv!T10, lookups!$A$2:$B$6, 2, FALSE)</f>
        <v>Man</v>
      </c>
      <c r="M8" s="1" t="str">
        <f>raw_input_csv!U10</f>
        <v/>
      </c>
      <c r="N8" s="1" t="str">
        <f>raw_input_csv!V10</f>
        <v>China</v>
      </c>
      <c r="O8" s="1" t="str">
        <f>VLOOKUP(raw_input_csv!W10, lookups!$E$2:$F$3, 2, FALSE)</f>
        <v>No</v>
      </c>
      <c r="P8" s="1" t="str">
        <f>VLOOKUP(raw_input_csv!X10, lookups!$I$2:$J$3, 2, FALSE)</f>
        <v>Yes </v>
      </c>
      <c r="Q8" s="1">
        <f>IF(OR(raw_input_csv!Y10=4, raw_input_csv!Y10=5), 1, IF(OR(raw_input_csv!AG10=4, raw_input_csv!AG10=5), 0, "not assigned"))</f>
        <v>0</v>
      </c>
      <c r="R8" s="1" t="str">
        <f>IF(Q8= 1, VLOOKUP(raw_input_csv!Y10, lookups!$A$10:$B$11, 2, FALSE), VLOOKUP(raw_input_csv!AG10, lookups!$A$10:$B$11, 2, FALSE))</f>
        <v>Yes </v>
      </c>
      <c r="S8" s="1" t="str">
        <f t="array" ref="S8">IF(Q8=1, raw_input_csv!Z10, IF(Q8 =0, raw_input_csv!AH10, NA))</f>
        <v>Franceï¼ˆ20%ï¼‰Russiaï¼ˆ11%ï¼‰USï¼ˆ9%ï¼‰Mexicoï¼ˆ8%ï¼‰Turkeyï¼ˆ6%ï¼‰</v>
      </c>
      <c r="T8" s="1" t="str">
        <f>IF(Q8=1, VLOOKUP(raw_input_csv!AA10, lookups!$C$10:$D$12, 2, FALSE), VLOOKUP(raw_input_csv!AI10, lookups!$C$10:$D$12, 2, FALSE))</f>
        <v>Happy </v>
      </c>
      <c r="U8" s="1" t="str">
        <f>IF(Q8=1, VLOOKUP(raw_input_csv!AB10, lookups!$I$10:$J$11, 2, FALSE), VLOOKUP(raw_input_csv!AJ10, lookups!$I$10:$J$11, 2, FALSE))</f>
        <v>No</v>
      </c>
      <c r="V8" s="1" t="str">
        <f>IF(Q8=1, VLOOKUP(raw_input_csv!AC10, lookups!$A$16:$B$19, 2, FALSE), VLOOKUP(raw_input_csv!AK10, lookups!$A$16:$B$19, 2, FALSE))</f>
        <v>Agree</v>
      </c>
      <c r="W8" s="19" t="str">
        <f t="array" ref="W8">IF(Q8=1, raw_input_csv!AD10, IF(Q8 =0, raw_input_csv!AL10, NA))</f>
        <v>4/14/21Leon Bo Justino</v>
      </c>
      <c r="X8" s="1" t="str">
        <f>IF(Q8=1, VLOOKUP(raw_input_csv!AE10, lookups!$F$16:$G$18, 2, FALSE), VLOOKUP(raw_input_csv!AM10, lookups!$F$16:$G$18, 2, FALSE))</f>
        <v>Sometimes</v>
      </c>
      <c r="Y8" s="1" t="str">
        <f t="array" ref="Y8">IF(Q8 = 1, raw_input_csv!AF10, IF(Q8 = 0, raw_input_csv!AN10, NA))</f>
        <v>Saw it</v>
      </c>
      <c r="Z8" s="1" t="str">
        <f>VLOOKUP(raw_input_csv!AO10, lookups!$A$23:$B$28, 2, FALSE)</f>
        <v>France</v>
      </c>
      <c r="AA8" s="20" t="str">
        <f>VLOOKUP(raw_input_csv!AP10, lookups!$D$23:$E$28, 2, FALSE)</f>
        <v>20%</v>
      </c>
      <c r="AB8" s="1" t="str">
        <f>VLOOKUP(raw_input_csv!AQ10, lookups!$L$23:$M$28, 2, FALSE)</f>
        <v>Bo Seong-Min</v>
      </c>
      <c r="AC8" s="21" t="str">
        <f>VLOOKUP(raw_input_csv!AR10, lookups!$Q$23:$R$27, 2, FALSE)</f>
        <v>4/14/2021</v>
      </c>
      <c r="AD8" s="1">
        <f t="shared" si="1"/>
        <v>1</v>
      </c>
      <c r="AE8" s="1">
        <f t="shared" si="2"/>
        <v>1</v>
      </c>
      <c r="AF8" s="1">
        <f t="shared" si="3"/>
        <v>1</v>
      </c>
      <c r="AG8" s="1">
        <f t="shared" si="4"/>
        <v>1</v>
      </c>
      <c r="AH8" s="1">
        <f t="shared" si="5"/>
        <v>4</v>
      </c>
      <c r="AI8" s="1">
        <f>VLOOKUP(raw_input_csv!AS10, lookups!$A$33:$B$37, 2, FALSE)</f>
        <v>3</v>
      </c>
      <c r="AJ8" s="1" t="str">
        <f>VLOOKUP(raw_input_csv!AT10, lookups!$L$33:$M$34, 2, FALSE)</f>
        <v>T</v>
      </c>
    </row>
    <row r="9" ht="14.25" customHeight="1">
      <c r="A9" s="1">
        <v>8.0</v>
      </c>
      <c r="B9" s="7">
        <f>raw_input_csv!A11</f>
        <v>44301.73868</v>
      </c>
      <c r="C9" s="7">
        <f>raw_input_csv!B11</f>
        <v>44301.74495</v>
      </c>
      <c r="D9" s="7" t="str">
        <f>raw_input_csv!D11</f>
        <v>188.166.179.151</v>
      </c>
      <c r="E9" s="19">
        <f>raw_input_csv!E11</f>
        <v>63</v>
      </c>
      <c r="F9" s="19">
        <f>raw_input_csv!F11</f>
        <v>541</v>
      </c>
      <c r="G9" s="19">
        <f>raw_input_csv!G11</f>
        <v>0</v>
      </c>
      <c r="H9" s="7">
        <f>raw_input_csv!H11</f>
        <v>44301.78664</v>
      </c>
      <c r="I9" s="1" t="str">
        <f>raw_input_csv!N11</f>
        <v/>
      </c>
      <c r="J9" s="1" t="str">
        <f>raw_input_csv!O11</f>
        <v/>
      </c>
      <c r="K9" s="1">
        <f>raw_input_csv!S11</f>
        <v>26</v>
      </c>
      <c r="L9" s="1" t="str">
        <f>VLOOKUP(raw_input_csv!T11, lookups!$A$2:$B$6, 2, FALSE)</f>
        <v>Woman</v>
      </c>
      <c r="M9" s="1" t="str">
        <f>raw_input_csv!U11</f>
        <v/>
      </c>
      <c r="N9" s="1" t="str">
        <f>raw_input_csv!V11</f>
        <v>China</v>
      </c>
      <c r="O9" s="1" t="str">
        <f>VLOOKUP(raw_input_csv!W11, lookups!$E$2:$F$3, 2, FALSE)</f>
        <v>No</v>
      </c>
      <c r="P9" s="1" t="str">
        <f>VLOOKUP(raw_input_csv!X11, lookups!$I$2:$J$3, 2, FALSE)</f>
        <v>Yes </v>
      </c>
      <c r="Q9" s="1">
        <f>IF(OR(raw_input_csv!Y11=4, raw_input_csv!Y11=5), 1, IF(OR(raw_input_csv!AG11=4, raw_input_csv!AG11=5), 0, "not assigned"))</f>
        <v>0</v>
      </c>
      <c r="R9" s="1" t="str">
        <f>IF(Q9= 1, VLOOKUP(raw_input_csv!Y11, lookups!$A$10:$B$11, 2, FALSE), VLOOKUP(raw_input_csv!AG11, lookups!$A$10:$B$11, 2, FALSE))</f>
        <v>Yes </v>
      </c>
      <c r="S9" s="1" t="str">
        <f t="array" ref="S9">IF(Q9=1, raw_input_csv!Z11, IF(Q9 =0, raw_input_csv!AH11, NA))</f>
        <v>France20%, Russia 11%,US9%,Mexico8%,Turkey6%</v>
      </c>
      <c r="T9" s="1" t="str">
        <f>IF(Q9=1, VLOOKUP(raw_input_csv!AA11, lookups!$C$10:$D$12, 2, FALSE), VLOOKUP(raw_input_csv!AI11, lookups!$C$10:$D$12, 2, FALSE))</f>
        <v>Happy </v>
      </c>
      <c r="U9" s="1" t="str">
        <f>IF(Q9=1, VLOOKUP(raw_input_csv!AB11, lookups!$I$10:$J$11, 2, FALSE), VLOOKUP(raw_input_csv!AJ11, lookups!$I$10:$J$11, 2, FALSE))</f>
        <v>No</v>
      </c>
      <c r="V9" s="1" t="str">
        <f>IF(Q9=1, VLOOKUP(raw_input_csv!AC11, lookups!$A$16:$B$19, 2, FALSE), VLOOKUP(raw_input_csv!AK11, lookups!$A$16:$B$19, 2, FALSE))</f>
        <v>#N/A</v>
      </c>
      <c r="W9" s="19" t="str">
        <f t="array" ref="W9">IF(Q9=1, raw_input_csv!AD11, IF(Q9 =0, raw_input_csv!AL11, NA))</f>
        <v/>
      </c>
      <c r="X9" s="1" t="str">
        <f>IF(Q9=1, VLOOKUP(raw_input_csv!AE11, lookups!$F$16:$G$18, 2, FALSE), VLOOKUP(raw_input_csv!AM11, lookups!$F$16:$G$18, 2, FALSE))</f>
        <v>#N/A</v>
      </c>
      <c r="Y9" s="1" t="str">
        <f t="array" ref="Y9">IF(Q9 = 1, raw_input_csv!AF11, IF(Q9 = 0, raw_input_csv!AN11, NA))</f>
        <v/>
      </c>
      <c r="Z9" s="1" t="str">
        <f>VLOOKUP(raw_input_csv!AO11, lookups!$A$23:$B$28, 2, FALSE)</f>
        <v>#N/A</v>
      </c>
      <c r="AA9" s="1" t="str">
        <f>VLOOKUP(raw_input_csv!AP11, lookups!$D$23:$E$28, 2, FALSE)</f>
        <v>#N/A</v>
      </c>
      <c r="AB9" s="1" t="str">
        <f>VLOOKUP(raw_input_csv!AQ11, lookups!$L$23:$M$28, 2, FALSE)</f>
        <v>#N/A</v>
      </c>
      <c r="AC9" s="1" t="str">
        <f>VLOOKUP(raw_input_csv!AR11, lookups!$Q$23:$R$27, 2, FALSE)</f>
        <v>#N/A</v>
      </c>
      <c r="AD9" s="1" t="str">
        <f t="shared" si="1"/>
        <v>#N/A</v>
      </c>
      <c r="AE9" s="1" t="str">
        <f t="shared" si="2"/>
        <v>#N/A</v>
      </c>
      <c r="AF9" s="1" t="str">
        <f t="shared" si="3"/>
        <v>#N/A</v>
      </c>
      <c r="AG9" s="1" t="str">
        <f t="shared" si="4"/>
        <v>#N/A</v>
      </c>
      <c r="AH9" s="1" t="str">
        <f t="shared" si="5"/>
        <v>#N/A</v>
      </c>
      <c r="AI9" s="1" t="str">
        <f>VLOOKUP(raw_input_csv!AS11, lookups!$A$33:$B$37, 2, FALSE)</f>
        <v>#N/A</v>
      </c>
      <c r="AJ9" s="1" t="str">
        <f>VLOOKUP(raw_input_csv!AT11, lookups!$L$33:$M$34, 2, FALSE)</f>
        <v>#N/A</v>
      </c>
    </row>
    <row r="10" ht="14.25" customHeight="1">
      <c r="A10" s="1">
        <v>9.0</v>
      </c>
      <c r="B10" s="7">
        <f>raw_input_csv!A12</f>
        <v>44301.75552</v>
      </c>
      <c r="C10" s="7">
        <f>raw_input_csv!B12</f>
        <v>44301.79516</v>
      </c>
      <c r="D10" s="7" t="str">
        <f>raw_input_csv!D12</f>
        <v>73.100.145.217</v>
      </c>
      <c r="E10" s="19">
        <f>raw_input_csv!E12</f>
        <v>100</v>
      </c>
      <c r="F10" s="19">
        <f>raw_input_csv!F12</f>
        <v>3424</v>
      </c>
      <c r="G10" s="19">
        <f>raw_input_csv!G12</f>
        <v>1</v>
      </c>
      <c r="H10" s="7">
        <f>raw_input_csv!H12</f>
        <v>44301.79516</v>
      </c>
      <c r="I10" s="1">
        <f>raw_input_csv!N12</f>
        <v>42.24630737</v>
      </c>
      <c r="J10" s="1">
        <f>raw_input_csv!O12</f>
        <v>-70.99720001</v>
      </c>
      <c r="K10" s="1">
        <f>raw_input_csv!S12</f>
        <v>25</v>
      </c>
      <c r="L10" s="1" t="str">
        <f>VLOOKUP(raw_input_csv!T12, lookups!$A$2:$B$6, 2, FALSE)</f>
        <v>Man</v>
      </c>
      <c r="M10" s="1" t="str">
        <f>raw_input_csv!U12</f>
        <v/>
      </c>
      <c r="N10" s="1" t="str">
        <f>raw_input_csv!V12</f>
        <v>China</v>
      </c>
      <c r="O10" s="1" t="str">
        <f>VLOOKUP(raw_input_csv!W12, lookups!$E$2:$F$3, 2, FALSE)</f>
        <v>No</v>
      </c>
      <c r="P10" s="1" t="str">
        <f>VLOOKUP(raw_input_csv!X12, lookups!$I$2:$J$3, 2, FALSE)</f>
        <v>Yes </v>
      </c>
      <c r="Q10" s="1">
        <f>IF(OR(raw_input_csv!Y12=4, raw_input_csv!Y12=5), 1, IF(OR(raw_input_csv!AG12=4, raw_input_csv!AG12=5), 0, "not assigned"))</f>
        <v>0</v>
      </c>
      <c r="R10" s="1" t="str">
        <f>IF(Q10= 1, VLOOKUP(raw_input_csv!Y12, lookups!$A$10:$B$11, 2, FALSE), VLOOKUP(raw_input_csv!AG12, lookups!$A$10:$B$11, 2, FALSE))</f>
        <v>Yes </v>
      </c>
      <c r="S10" s="1" t="str">
        <f t="array" ref="S10">IF(Q10=1, raw_input_csv!Z12, IF(Q10 =0, raw_input_csv!AH12, NA))</f>
        <v>France 20%, Russia 11%, U.S. 9%, Mexico 8%, Turkey 6%</v>
      </c>
      <c r="T10" s="1" t="str">
        <f>IF(Q10=1, VLOOKUP(raw_input_csv!AA12, lookups!$C$10:$D$12, 2, FALSE), VLOOKUP(raw_input_csv!AI12, lookups!$C$10:$D$12, 2, FALSE))</f>
        <v>Happy </v>
      </c>
      <c r="U10" s="1" t="str">
        <f>IF(Q10=1, VLOOKUP(raw_input_csv!AB12, lookups!$I$10:$J$11, 2, FALSE), VLOOKUP(raw_input_csv!AJ12, lookups!$I$10:$J$11, 2, FALSE))</f>
        <v>Yes</v>
      </c>
      <c r="V10" s="1" t="str">
        <f>IF(Q10=1, VLOOKUP(raw_input_csv!AC12, lookups!$A$16:$B$19, 2, FALSE), VLOOKUP(raw_input_csv!AK12, lookups!$A$16:$B$19, 2, FALSE))</f>
        <v>Strongly Agree</v>
      </c>
      <c r="W10" s="19" t="str">
        <f t="array" ref="W10">IF(Q10=1, raw_input_csv!AD12, IF(Q10 =0, raw_input_csv!AL12, NA))</f>
        <v>4/14/21, Bo Seong-Ming, Leon Stefan, Justino Tadeo</v>
      </c>
      <c r="X10" s="1" t="str">
        <f>IF(Q10=1, VLOOKUP(raw_input_csv!AE12, lookups!$F$16:$G$18, 2, FALSE), VLOOKUP(raw_input_csv!AM12, lookups!$F$16:$G$18, 2, FALSE))</f>
        <v>All the time</v>
      </c>
      <c r="Y10" s="1" t="str">
        <f t="array" ref="Y10">IF(Q10 = 1, raw_input_csv!AF12, IF(Q10 = 0, raw_input_csv!AN12, NA))</f>
        <v>Itâ€™s a good representation. I would interpret as looking for opinions.</v>
      </c>
      <c r="Z10" s="1" t="str">
        <f>VLOOKUP(raw_input_csv!AO12, lookups!$A$23:$B$28, 2, FALSE)</f>
        <v>France</v>
      </c>
      <c r="AA10" s="20" t="str">
        <f>VLOOKUP(raw_input_csv!AP12, lookups!$D$23:$E$28, 2, FALSE)</f>
        <v>20%</v>
      </c>
      <c r="AB10" s="1" t="str">
        <f>VLOOKUP(raw_input_csv!AQ12, lookups!$L$23:$M$28, 2, FALSE)</f>
        <v>Bo Seong-Min</v>
      </c>
      <c r="AC10" s="21" t="str">
        <f>VLOOKUP(raw_input_csv!AR12, lookups!$Q$23:$R$27, 2, FALSE)</f>
        <v>4/14/2021</v>
      </c>
      <c r="AD10" s="1">
        <f t="shared" si="1"/>
        <v>1</v>
      </c>
      <c r="AE10" s="1">
        <f t="shared" si="2"/>
        <v>1</v>
      </c>
      <c r="AF10" s="1">
        <f t="shared" si="3"/>
        <v>1</v>
      </c>
      <c r="AG10" s="1">
        <f t="shared" si="4"/>
        <v>1</v>
      </c>
      <c r="AH10" s="1">
        <f t="shared" si="5"/>
        <v>4</v>
      </c>
      <c r="AI10" s="1">
        <f>VLOOKUP(raw_input_csv!AS12, lookups!$A$33:$B$37, 2, FALSE)</f>
        <v>3</v>
      </c>
      <c r="AJ10" s="1" t="str">
        <f>VLOOKUP(raw_input_csv!AT12, lookups!$L$33:$M$34, 2, FALSE)</f>
        <v>T</v>
      </c>
    </row>
    <row r="11" ht="14.25" customHeight="1">
      <c r="A11" s="1">
        <v>10.0</v>
      </c>
      <c r="B11" s="7">
        <f>raw_input_csv!A13</f>
        <v>44301.79381</v>
      </c>
      <c r="C11" s="7">
        <f>raw_input_csv!B13</f>
        <v>44301.80929</v>
      </c>
      <c r="D11" s="7" t="str">
        <f>raw_input_csv!D13</f>
        <v>188.166.179.151</v>
      </c>
      <c r="E11" s="19">
        <f>raw_input_csv!E13</f>
        <v>100</v>
      </c>
      <c r="F11" s="19">
        <f>raw_input_csv!F13</f>
        <v>1337</v>
      </c>
      <c r="G11" s="19">
        <f>raw_input_csv!G13</f>
        <v>1</v>
      </c>
      <c r="H11" s="7">
        <f>raw_input_csv!H13</f>
        <v>44301.80929</v>
      </c>
      <c r="I11" s="1">
        <f>raw_input_csv!N13</f>
        <v>1.307800293</v>
      </c>
      <c r="J11" s="1">
        <f>raw_input_csv!O13</f>
        <v>103.6817932</v>
      </c>
      <c r="K11" s="1">
        <f>raw_input_csv!S13</f>
        <v>26</v>
      </c>
      <c r="L11" s="1" t="str">
        <f>VLOOKUP(raw_input_csv!T13, lookups!$A$2:$B$6, 2, FALSE)</f>
        <v>Woman</v>
      </c>
      <c r="M11" s="1" t="str">
        <f>raw_input_csv!U13</f>
        <v/>
      </c>
      <c r="N11" s="1" t="str">
        <f>raw_input_csv!V13</f>
        <v>China</v>
      </c>
      <c r="O11" s="1" t="str">
        <f>VLOOKUP(raw_input_csv!W13, lookups!$E$2:$F$3, 2, FALSE)</f>
        <v>No</v>
      </c>
      <c r="P11" s="1" t="str">
        <f>VLOOKUP(raw_input_csv!X13, lookups!$I$2:$J$3, 2, FALSE)</f>
        <v>Yes </v>
      </c>
      <c r="Q11" s="1">
        <f>IF(OR(raw_input_csv!Y13=4, raw_input_csv!Y13=5), 1, IF(OR(raw_input_csv!AG13=4, raw_input_csv!AG13=5), 0, "not assigned"))</f>
        <v>0</v>
      </c>
      <c r="R11" s="1" t="str">
        <f>IF(Q11= 1, VLOOKUP(raw_input_csv!Y13, lookups!$A$10:$B$11, 2, FALSE), VLOOKUP(raw_input_csv!AG13, lookups!$A$10:$B$11, 2, FALSE))</f>
        <v>Yes </v>
      </c>
      <c r="S11" s="1" t="str">
        <f t="array" ref="S11">IF(Q11=1, raw_input_csv!Z13, IF(Q11 =0, raw_input_csv!AH13, NA))</f>
        <v>France20%,Russia11%,US9%,Mexico8%,Turkey6%</v>
      </c>
      <c r="T11" s="1" t="str">
        <f>IF(Q11=1, VLOOKUP(raw_input_csv!AA13, lookups!$C$10:$D$12, 2, FALSE), VLOOKUP(raw_input_csv!AI13, lookups!$C$10:$D$12, 2, FALSE))</f>
        <v>Happy </v>
      </c>
      <c r="U11" s="1" t="str">
        <f>IF(Q11=1, VLOOKUP(raw_input_csv!AB13, lookups!$I$10:$J$11, 2, FALSE), VLOOKUP(raw_input_csv!AJ13, lookups!$I$10:$J$11, 2, FALSE))</f>
        <v>No</v>
      </c>
      <c r="V11" s="1" t="str">
        <f>IF(Q11=1, VLOOKUP(raw_input_csv!AC13, lookups!$A$16:$B$19, 2, FALSE), VLOOKUP(raw_input_csv!AK13, lookups!$A$16:$B$19, 2, FALSE))</f>
        <v>Strongly Agree</v>
      </c>
      <c r="W11" s="19" t="str">
        <f t="array" ref="W11">IF(Q11=1, raw_input_csv!AD13, IF(Q11 =0, raw_input_csv!AL13, NA))</f>
        <v>Leon Stefan4/14/21</v>
      </c>
      <c r="X11" s="1" t="str">
        <f>IF(Q11=1, VLOOKUP(raw_input_csv!AE13, lookups!$F$16:$G$18, 2, FALSE), VLOOKUP(raw_input_csv!AM13, lookups!$F$16:$G$18, 2, FALSE))</f>
        <v>Sometimes</v>
      </c>
      <c r="Y11" s="1" t="str">
        <f t="array" ref="Y11">IF(Q11 = 1, raw_input_csv!AF13, IF(Q11 = 0, raw_input_csv!AN13, NA))</f>
        <v>Point out an advice</v>
      </c>
      <c r="Z11" s="1" t="str">
        <f>VLOOKUP(raw_input_csv!AO13, lookups!$A$23:$B$28, 2, FALSE)</f>
        <v>France</v>
      </c>
      <c r="AA11" s="20" t="str">
        <f>VLOOKUP(raw_input_csv!AP13, lookups!$D$23:$E$28, 2, FALSE)</f>
        <v>20%</v>
      </c>
      <c r="AB11" s="1" t="str">
        <f>VLOOKUP(raw_input_csv!AQ13, lookups!$L$23:$M$28, 2, FALSE)</f>
        <v>Not sure</v>
      </c>
      <c r="AC11" s="21" t="str">
        <f>VLOOKUP(raw_input_csv!AR13, lookups!$Q$23:$R$27, 2, FALSE)</f>
        <v>4/14/2021</v>
      </c>
      <c r="AD11" s="1">
        <f t="shared" si="1"/>
        <v>1</v>
      </c>
      <c r="AE11" s="1">
        <f t="shared" si="2"/>
        <v>1</v>
      </c>
      <c r="AF11" s="1">
        <f t="shared" si="3"/>
        <v>0</v>
      </c>
      <c r="AG11" s="1">
        <f t="shared" si="4"/>
        <v>1</v>
      </c>
      <c r="AH11" s="1">
        <f t="shared" si="5"/>
        <v>3</v>
      </c>
      <c r="AI11" s="1">
        <f>VLOOKUP(raw_input_csv!AS13, lookups!$A$33:$B$37, 2, FALSE)</f>
        <v>3</v>
      </c>
      <c r="AJ11" s="1" t="str">
        <f>VLOOKUP(raw_input_csv!AT13, lookups!$L$33:$M$34, 2, FALSE)</f>
        <v>CP</v>
      </c>
    </row>
    <row r="12" ht="14.25" customHeight="1">
      <c r="A12" s="1">
        <v>11.0</v>
      </c>
      <c r="B12" s="7">
        <f>raw_input_csv!A14</f>
        <v>44301.8053</v>
      </c>
      <c r="C12" s="7">
        <f>raw_input_csv!B14</f>
        <v>44301.81037</v>
      </c>
      <c r="D12" s="7" t="str">
        <f>raw_input_csv!D14</f>
        <v>188.166.186.5</v>
      </c>
      <c r="E12" s="19">
        <f>raw_input_csv!E14</f>
        <v>78</v>
      </c>
      <c r="F12" s="19">
        <f>raw_input_csv!F14</f>
        <v>438</v>
      </c>
      <c r="G12" s="19">
        <f>raw_input_csv!G14</f>
        <v>0</v>
      </c>
      <c r="H12" s="7">
        <f>raw_input_csv!H14</f>
        <v>44301.85205</v>
      </c>
      <c r="I12" s="1" t="str">
        <f>raw_input_csv!N14</f>
        <v/>
      </c>
      <c r="J12" s="1" t="str">
        <f>raw_input_csv!O14</f>
        <v/>
      </c>
      <c r="K12" s="1" t="str">
        <f>raw_input_csv!S14</f>
        <v>äº¤æµ_x0081_</v>
      </c>
      <c r="L12" s="1" t="str">
        <f>VLOOKUP(raw_input_csv!T14, lookups!$A$2:$B$6, 2, FALSE)</f>
        <v>Man</v>
      </c>
      <c r="M12" s="1" t="str">
        <f>raw_input_csv!U14</f>
        <v/>
      </c>
      <c r="N12" s="1" t="str">
        <f>raw_input_csv!V14</f>
        <v>è§£å¼€äº†</v>
      </c>
      <c r="O12" s="1" t="str">
        <f>VLOOKUP(raw_input_csv!W14, lookups!$E$2:$F$3, 2, FALSE)</f>
        <v>Yes</v>
      </c>
      <c r="P12" s="1" t="str">
        <f>VLOOKUP(raw_input_csv!X14, lookups!$I$2:$J$3, 2, FALSE)</f>
        <v>Yes </v>
      </c>
      <c r="Q12" s="1">
        <f>IF(OR(raw_input_csv!Y14=4, raw_input_csv!Y14=5), 1, IF(OR(raw_input_csv!AG14=4, raw_input_csv!AG14=5), 0, "not assigned"))</f>
        <v>1</v>
      </c>
      <c r="R12" s="1" t="str">
        <f>IF(Q12= 1, VLOOKUP(raw_input_csv!Y14, lookups!$A$10:$B$11, 2, FALSE), VLOOKUP(raw_input_csv!AG14, lookups!$A$10:$B$11, 2, FALSE))</f>
        <v>No</v>
      </c>
      <c r="S12" s="1" t="str">
        <f t="array" ref="S12">IF(Q12=1, raw_input_csv!Z14, IF(Q12 =0, raw_input_csv!AH14, NA))</f>
        <v>å_x008d_—äº¬ï¼Œ</v>
      </c>
      <c r="T12" s="1" t="str">
        <f>IF(Q12=1, VLOOKUP(raw_input_csv!AA14, lookups!$C$10:$D$12, 2, FALSE), VLOOKUP(raw_input_csv!AI14, lookups!$C$10:$D$12, 2, FALSE))</f>
        <v>Happy </v>
      </c>
      <c r="U12" s="1" t="str">
        <f>IF(Q12=1, VLOOKUP(raw_input_csv!AB14, lookups!$I$10:$J$11, 2, FALSE), VLOOKUP(raw_input_csv!AJ14, lookups!$I$10:$J$11, 2, FALSE))</f>
        <v>Yes</v>
      </c>
      <c r="V12" s="1" t="str">
        <f>IF(Q12=1, VLOOKUP(raw_input_csv!AC14, lookups!$A$16:$B$19, 2, FALSE), VLOOKUP(raw_input_csv!AK14, lookups!$A$16:$B$19, 2, FALSE))</f>
        <v>Agree</v>
      </c>
      <c r="W12" s="19" t="str">
        <f t="array" ref="W12">IF(Q12=1, raw_input_csv!AD14, IF(Q12 =0, raw_input_csv!AL14, NA))</f>
        <v>äº†ï¼›</v>
      </c>
      <c r="X12" s="1" t="str">
        <f>IF(Q12=1, VLOOKUP(raw_input_csv!AE14, lookups!$F$16:$G$18, 2, FALSE), VLOOKUP(raw_input_csv!AM14, lookups!$F$16:$G$18, 2, FALSE))</f>
        <v>All the time</v>
      </c>
      <c r="Y12" s="1" t="str">
        <f t="array" ref="Y12">IF(Q12 = 1, raw_input_csv!AF14, IF(Q12 = 0, raw_input_csv!AN14, NA))</f>
        <v>ï¼Œäº†ï¼›</v>
      </c>
      <c r="Z12" s="1" t="str">
        <f>VLOOKUP(raw_input_csv!AO14, lookups!$A$23:$B$28, 2, FALSE)</f>
        <v>#N/A</v>
      </c>
      <c r="AA12" s="1" t="str">
        <f>VLOOKUP(raw_input_csv!AP14, lookups!$D$23:$E$28, 2, FALSE)</f>
        <v>#N/A</v>
      </c>
      <c r="AB12" s="1" t="str">
        <f>VLOOKUP(raw_input_csv!AQ14, lookups!$L$23:$M$28, 2, FALSE)</f>
        <v>#N/A</v>
      </c>
      <c r="AC12" s="1" t="str">
        <f>VLOOKUP(raw_input_csv!AR14, lookups!$Q$23:$R$27, 2, FALSE)</f>
        <v>#N/A</v>
      </c>
      <c r="AD12" s="1" t="str">
        <f t="shared" si="1"/>
        <v>#N/A</v>
      </c>
      <c r="AE12" s="1" t="str">
        <f t="shared" si="2"/>
        <v>#N/A</v>
      </c>
      <c r="AF12" s="1" t="str">
        <f t="shared" si="3"/>
        <v>#N/A</v>
      </c>
      <c r="AG12" s="1" t="str">
        <f t="shared" si="4"/>
        <v>#N/A</v>
      </c>
      <c r="AH12" s="1" t="str">
        <f t="shared" si="5"/>
        <v>#N/A</v>
      </c>
      <c r="AI12" s="1" t="str">
        <f>VLOOKUP(raw_input_csv!AS14, lookups!$A$33:$B$37, 2, FALSE)</f>
        <v>#N/A</v>
      </c>
      <c r="AJ12" s="1" t="str">
        <f>VLOOKUP(raw_input_csv!AT14, lookups!$L$33:$M$34, 2, FALSE)</f>
        <v>#N/A</v>
      </c>
    </row>
    <row r="13" ht="14.25" customHeight="1">
      <c r="A13" s="1">
        <v>12.0</v>
      </c>
      <c r="B13" s="7">
        <f>raw_input_csv!A15</f>
        <v>44302.21208</v>
      </c>
      <c r="C13" s="7">
        <f>raw_input_csv!B15</f>
        <v>44302.21938</v>
      </c>
      <c r="D13" s="7" t="str">
        <f>raw_input_csv!D15</f>
        <v>5.77.252.216</v>
      </c>
      <c r="E13" s="19">
        <f>raw_input_csv!E15</f>
        <v>100</v>
      </c>
      <c r="F13" s="19">
        <f>raw_input_csv!F15</f>
        <v>630</v>
      </c>
      <c r="G13" s="19">
        <f>raw_input_csv!G15</f>
        <v>1</v>
      </c>
      <c r="H13" s="7">
        <f>raw_input_csv!H15</f>
        <v>44302.21938</v>
      </c>
      <c r="I13" s="1">
        <f>raw_input_csv!N15</f>
        <v>40.00079346</v>
      </c>
      <c r="J13" s="1">
        <f>raw_input_csv!O15</f>
        <v>44.998703</v>
      </c>
      <c r="K13" s="1">
        <f>raw_input_csv!S15</f>
        <v>25</v>
      </c>
      <c r="L13" s="1" t="str">
        <f>VLOOKUP(raw_input_csv!T15, lookups!$A$2:$B$6, 2, FALSE)</f>
        <v>Woman</v>
      </c>
      <c r="M13" s="1" t="str">
        <f>raw_input_csv!U15</f>
        <v/>
      </c>
      <c r="N13" s="1" t="str">
        <f>raw_input_csv!V15</f>
        <v>Iran</v>
      </c>
      <c r="O13" s="1" t="str">
        <f>VLOOKUP(raw_input_csv!W15, lookups!$E$2:$F$3, 2, FALSE)</f>
        <v>No</v>
      </c>
      <c r="P13" s="1" t="str">
        <f>VLOOKUP(raw_input_csv!X15, lookups!$I$2:$J$3, 2, FALSE)</f>
        <v>Yes </v>
      </c>
      <c r="Q13" s="1">
        <f>IF(OR(raw_input_csv!Y15=4, raw_input_csv!Y15=5), 1, IF(OR(raw_input_csv!AG15=4, raw_input_csv!AG15=5), 0, "not assigned"))</f>
        <v>0</v>
      </c>
      <c r="R13" s="1" t="str">
        <f>IF(Q13= 1, VLOOKUP(raw_input_csv!Y15, lookups!$A$10:$B$11, 2, FALSE), VLOOKUP(raw_input_csv!AG15, lookups!$A$10:$B$11, 2, FALSE))</f>
        <v>Yes </v>
      </c>
      <c r="S13" s="1" t="str">
        <f t="array" ref="S13">IF(Q13=1, raw_input_csv!Z15, IF(Q13 =0, raw_input_csv!AH15, NA))</f>
        <v>France (20%), Russia (11%), US(9%), Mexico(8%), Turkey(6%)</v>
      </c>
      <c r="T13" s="1" t="str">
        <f>IF(Q13=1, VLOOKUP(raw_input_csv!AA15, lookups!$C$10:$D$12, 2, FALSE), VLOOKUP(raw_input_csv!AI15, lookups!$C$10:$D$12, 2, FALSE))</f>
        <v>Happy </v>
      </c>
      <c r="U13" s="1" t="str">
        <f>IF(Q13=1, VLOOKUP(raw_input_csv!AB15, lookups!$I$10:$J$11, 2, FALSE), VLOOKUP(raw_input_csv!AJ15, lookups!$I$10:$J$11, 2, FALSE))</f>
        <v>No</v>
      </c>
      <c r="V13" s="1" t="str">
        <f>IF(Q13=1, VLOOKUP(raw_input_csv!AC15, lookups!$A$16:$B$19, 2, FALSE), VLOOKUP(raw_input_csv!AK15, lookups!$A$16:$B$19, 2, FALSE))</f>
        <v>Strongly Agree</v>
      </c>
      <c r="W13" s="19" t="str">
        <f t="array" ref="W13">IF(Q13=1, raw_input_csv!AD15, IF(Q13 =0, raw_input_csv!AL15, NA))</f>
        <v>Leon, Justino, Bo</v>
      </c>
      <c r="X13" s="1" t="str">
        <f>IF(Q13=1, VLOOKUP(raw_input_csv!AE15, lookups!$F$16:$G$18, 2, FALSE), VLOOKUP(raw_input_csv!AM15, lookups!$F$16:$G$18, 2, FALSE))</f>
        <v>Sometimes</v>
      </c>
      <c r="Y13" s="1" t="str">
        <f t="array" ref="Y13">IF(Q13 = 1, raw_input_csv!AF15, IF(Q13 = 0, raw_input_csv!AN15, NA))</f>
        <v>emojis help thee reader to understand better what the writer meant</v>
      </c>
      <c r="Z13" s="1" t="str">
        <f>VLOOKUP(raw_input_csv!AO15, lookups!$A$23:$B$28, 2, FALSE)</f>
        <v>France</v>
      </c>
      <c r="AA13" s="20" t="str">
        <f>VLOOKUP(raw_input_csv!AP15, lookups!$D$23:$E$28, 2, FALSE)</f>
        <v>20%</v>
      </c>
      <c r="AB13" s="1" t="str">
        <f>VLOOKUP(raw_input_csv!AQ15, lookups!$L$23:$M$28, 2, FALSE)</f>
        <v>Leon Tadeo</v>
      </c>
      <c r="AC13" s="21" t="str">
        <f>VLOOKUP(raw_input_csv!AR15, lookups!$Q$23:$R$27, 2, FALSE)</f>
        <v>4/14/2021</v>
      </c>
      <c r="AD13" s="1">
        <f t="shared" si="1"/>
        <v>1</v>
      </c>
      <c r="AE13" s="1">
        <f t="shared" si="2"/>
        <v>1</v>
      </c>
      <c r="AF13" s="1">
        <f t="shared" si="3"/>
        <v>0</v>
      </c>
      <c r="AG13" s="1">
        <f t="shared" si="4"/>
        <v>1</v>
      </c>
      <c r="AH13" s="1">
        <f t="shared" si="5"/>
        <v>3</v>
      </c>
      <c r="AI13" s="1">
        <f>VLOOKUP(raw_input_csv!AS15, lookups!$A$33:$B$37, 2, FALSE)</f>
        <v>1</v>
      </c>
      <c r="AJ13" s="1" t="str">
        <f>VLOOKUP(raw_input_csv!AT15, lookups!$L$33:$M$34, 2, FALSE)</f>
        <v>T</v>
      </c>
    </row>
    <row r="14" ht="14.25" customHeight="1">
      <c r="A14" s="1">
        <v>13.0</v>
      </c>
      <c r="B14" s="7">
        <f>raw_input_csv!A16</f>
        <v>44301.79572</v>
      </c>
      <c r="C14" s="7">
        <f>raw_input_csv!B16</f>
        <v>44302.38052</v>
      </c>
      <c r="D14" s="7" t="str">
        <f>raw_input_csv!D16</f>
        <v>80.251.211.10</v>
      </c>
      <c r="E14" s="19">
        <f>raw_input_csv!E16</f>
        <v>100</v>
      </c>
      <c r="F14" s="19">
        <f>raw_input_csv!F16</f>
        <v>50527</v>
      </c>
      <c r="G14" s="19">
        <f>raw_input_csv!G16</f>
        <v>1</v>
      </c>
      <c r="H14" s="7">
        <f>raw_input_csv!H16</f>
        <v>44302.38052</v>
      </c>
      <c r="I14" s="1">
        <f>raw_input_csv!N16</f>
        <v>34.05839539</v>
      </c>
      <c r="J14" s="1">
        <f>raw_input_csv!O16</f>
        <v>-118.2779999</v>
      </c>
      <c r="K14" s="1">
        <f>raw_input_csv!S16</f>
        <v>24</v>
      </c>
      <c r="L14" s="1" t="str">
        <f>VLOOKUP(raw_input_csv!T16, lookups!$A$2:$B$6, 2, FALSE)</f>
        <v>Man</v>
      </c>
      <c r="M14" s="1" t="str">
        <f>raw_input_csv!U16</f>
        <v/>
      </c>
      <c r="N14" s="1" t="str">
        <f>raw_input_csv!V16</f>
        <v>CHINA</v>
      </c>
      <c r="O14" s="1" t="str">
        <f>VLOOKUP(raw_input_csv!W16, lookups!$E$2:$F$3, 2, FALSE)</f>
        <v>No</v>
      </c>
      <c r="P14" s="1" t="str">
        <f>VLOOKUP(raw_input_csv!X16, lookups!$I$2:$J$3, 2, FALSE)</f>
        <v>Yes </v>
      </c>
      <c r="Q14" s="1">
        <f>IF(OR(raw_input_csv!Y16=4, raw_input_csv!Y16=5), 1, IF(OR(raw_input_csv!AG16=4, raw_input_csv!AG16=5), 0, "not assigned"))</f>
        <v>0</v>
      </c>
      <c r="R14" s="1" t="str">
        <f>IF(Q14= 1, VLOOKUP(raw_input_csv!Y16, lookups!$A$10:$B$11, 2, FALSE), VLOOKUP(raw_input_csv!AG16, lookups!$A$10:$B$11, 2, FALSE))</f>
        <v>Yes </v>
      </c>
      <c r="S14" s="1" t="str">
        <f t="array" ref="S14">IF(Q14=1, raw_input_csv!Z16, IF(Q14 =0, raw_input_csv!AH16, NA))</f>
        <v>France, Russia, US, Mexico Turkey</v>
      </c>
      <c r="T14" s="1" t="str">
        <f>IF(Q14=1, VLOOKUP(raw_input_csv!AA16, lookups!$C$10:$D$12, 2, FALSE), VLOOKUP(raw_input_csv!AI16, lookups!$C$10:$D$12, 2, FALSE))</f>
        <v>Happy </v>
      </c>
      <c r="U14" s="1" t="str">
        <f>IF(Q14=1, VLOOKUP(raw_input_csv!AB16, lookups!$I$10:$J$11, 2, FALSE), VLOOKUP(raw_input_csv!AJ16, lookups!$I$10:$J$11, 2, FALSE))</f>
        <v>Yes</v>
      </c>
      <c r="V14" s="1" t="str">
        <f>IF(Q14=1, VLOOKUP(raw_input_csv!AC16, lookups!$A$16:$B$19, 2, FALSE), VLOOKUP(raw_input_csv!AK16, lookups!$A$16:$B$19, 2, FALSE))</f>
        <v>Agree</v>
      </c>
      <c r="W14" s="19" t="str">
        <f t="array" ref="W14">IF(Q14=1, raw_input_csv!AD16, IF(Q14 =0, raw_input_csv!AL16, NA))</f>
        <v>4/14/21, Leon Stefan, Bo Seong-Min, Justino Tadeo</v>
      </c>
      <c r="X14" s="1" t="str">
        <f>IF(Q14=1, VLOOKUP(raw_input_csv!AE16, lookups!$F$16:$G$18, 2, FALSE), VLOOKUP(raw_input_csv!AM16, lookups!$F$16:$G$18, 2, FALSE))</f>
        <v>Sometimes</v>
      </c>
      <c r="Y14" s="1" t="str">
        <f t="array" ref="Y14">IF(Q14 = 1, raw_input_csv!AF16, IF(Q14 = 0, raw_input_csv!AN16, NA))</f>
        <v>peek, suspicious </v>
      </c>
      <c r="Z14" s="1" t="str">
        <f>VLOOKUP(raw_input_csv!AO16, lookups!$A$23:$B$28, 2, FALSE)</f>
        <v>France</v>
      </c>
      <c r="AA14" s="20" t="str">
        <f>VLOOKUP(raw_input_csv!AP16, lookups!$D$23:$E$28, 2, FALSE)</f>
        <v>20%</v>
      </c>
      <c r="AB14" s="1" t="str">
        <f>VLOOKUP(raw_input_csv!AQ16, lookups!$L$23:$M$28, 2, FALSE)</f>
        <v>Bo Seong-Min</v>
      </c>
      <c r="AC14" s="21" t="str">
        <f>VLOOKUP(raw_input_csv!AR16, lookups!$Q$23:$R$27, 2, FALSE)</f>
        <v>4/14/2021</v>
      </c>
      <c r="AD14" s="1">
        <f t="shared" si="1"/>
        <v>1</v>
      </c>
      <c r="AE14" s="1">
        <f t="shared" si="2"/>
        <v>1</v>
      </c>
      <c r="AF14" s="1">
        <f t="shared" si="3"/>
        <v>1</v>
      </c>
      <c r="AG14" s="1">
        <f t="shared" si="4"/>
        <v>1</v>
      </c>
      <c r="AH14" s="1">
        <f t="shared" si="5"/>
        <v>4</v>
      </c>
      <c r="AI14" s="1">
        <f>VLOOKUP(raw_input_csv!AS16, lookups!$A$33:$B$37, 2, FALSE)</f>
        <v>2</v>
      </c>
      <c r="AJ14" s="1" t="str">
        <f>VLOOKUP(raw_input_csv!AT16, lookups!$L$33:$M$34, 2, FALSE)</f>
        <v>T</v>
      </c>
    </row>
    <row r="15" ht="14.25" customHeight="1">
      <c r="A15" s="1">
        <v>14.0</v>
      </c>
      <c r="B15" s="7">
        <f>raw_input_csv!A17</f>
        <v>44302.43872</v>
      </c>
      <c r="C15" s="7">
        <f>raw_input_csv!B17</f>
        <v>44302.44293</v>
      </c>
      <c r="D15" s="7" t="str">
        <f>raw_input_csv!D17</f>
        <v>24.11.43.193</v>
      </c>
      <c r="E15" s="19">
        <f>raw_input_csv!E17</f>
        <v>100</v>
      </c>
      <c r="F15" s="19">
        <f>raw_input_csv!F17</f>
        <v>364</v>
      </c>
      <c r="G15" s="19">
        <f>raw_input_csv!G17</f>
        <v>1</v>
      </c>
      <c r="H15" s="7">
        <f>raw_input_csv!H17</f>
        <v>44302.44294</v>
      </c>
      <c r="I15" s="1">
        <f>raw_input_csv!N17</f>
        <v>40.78489685</v>
      </c>
      <c r="J15" s="1">
        <f>raw_input_csv!O17</f>
        <v>-111.9337997</v>
      </c>
      <c r="K15" s="1">
        <f>raw_input_csv!S17</f>
        <v>30</v>
      </c>
      <c r="L15" s="1" t="str">
        <f>VLOOKUP(raw_input_csv!T17, lookups!$A$2:$B$6, 2, FALSE)</f>
        <v>Woman</v>
      </c>
      <c r="M15" s="1" t="str">
        <f>raw_input_csv!U17</f>
        <v/>
      </c>
      <c r="N15" s="1" t="str">
        <f>raw_input_csv!V17</f>
        <v>China</v>
      </c>
      <c r="O15" s="1" t="str">
        <f>VLOOKUP(raw_input_csv!W17, lookups!$E$2:$F$3, 2, FALSE)</f>
        <v>No</v>
      </c>
      <c r="P15" s="1" t="str">
        <f>VLOOKUP(raw_input_csv!X17, lookups!$I$2:$J$3, 2, FALSE)</f>
        <v>Yes </v>
      </c>
      <c r="Q15" s="1">
        <f>IF(OR(raw_input_csv!Y17=4, raw_input_csv!Y17=5), 1, IF(OR(raw_input_csv!AG17=4, raw_input_csv!AG17=5), 0, "not assigned"))</f>
        <v>0</v>
      </c>
      <c r="R15" s="1" t="str">
        <f>IF(Q15= 1, VLOOKUP(raw_input_csv!Y17, lookups!$A$10:$B$11, 2, FALSE), VLOOKUP(raw_input_csv!AG17, lookups!$A$10:$B$11, 2, FALSE))</f>
        <v>Yes </v>
      </c>
      <c r="S15" s="1" t="str">
        <f t="array" ref="S15">IF(Q15=1, raw_input_csv!Z17, IF(Q15 =0, raw_input_csv!AH17, NA))</f>
        <v>France(20%),Russia(11%),U.S(9%),Mexico(8%),Turkey(6%)</v>
      </c>
      <c r="T15" s="1" t="str">
        <f>IF(Q15=1, VLOOKUP(raw_input_csv!AA17, lookups!$C$10:$D$12, 2, FALSE), VLOOKUP(raw_input_csv!AI17, lookups!$C$10:$D$12, 2, FALSE))</f>
        <v>Happy </v>
      </c>
      <c r="U15" s="1" t="str">
        <f>IF(Q15=1, VLOOKUP(raw_input_csv!AB17, lookups!$I$10:$J$11, 2, FALSE), VLOOKUP(raw_input_csv!AJ17, lookups!$I$10:$J$11, 2, FALSE))</f>
        <v>Yes</v>
      </c>
      <c r="V15" s="1" t="str">
        <f>IF(Q15=1, VLOOKUP(raw_input_csv!AC17, lookups!$A$16:$B$19, 2, FALSE), VLOOKUP(raw_input_csv!AK17, lookups!$A$16:$B$19, 2, FALSE))</f>
        <v>Strongly Agree</v>
      </c>
      <c r="W15" s="19" t="str">
        <f t="array" ref="W15">IF(Q15=1, raw_input_csv!AD17, IF(Q15 =0, raw_input_csv!AL17, NA))</f>
        <v>4/14/21 Leon Stefan, Bo Seong-Min, Justino Tadeo</v>
      </c>
      <c r="X15" s="1" t="str">
        <f>IF(Q15=1, VLOOKUP(raw_input_csv!AE17, lookups!$F$16:$G$18, 2, FALSE), VLOOKUP(raw_input_csv!AM17, lookups!$F$16:$G$18, 2, FALSE))</f>
        <v>All the time</v>
      </c>
      <c r="Y15" s="1" t="str">
        <f t="array" ref="Y15">IF(Q15 = 1, raw_input_csv!AF17, IF(Q15 = 0, raw_input_csv!AN17, NA))</f>
        <v>Looking for opinions from others</v>
      </c>
      <c r="Z15" s="1" t="str">
        <f>VLOOKUP(raw_input_csv!AO17, lookups!$A$23:$B$28, 2, FALSE)</f>
        <v>France</v>
      </c>
      <c r="AA15" s="20" t="str">
        <f>VLOOKUP(raw_input_csv!AP17, lookups!$D$23:$E$28, 2, FALSE)</f>
        <v>20%</v>
      </c>
      <c r="AB15" s="1" t="str">
        <f>VLOOKUP(raw_input_csv!AQ17, lookups!$L$23:$M$28, 2, FALSE)</f>
        <v>Bo Seong-Min</v>
      </c>
      <c r="AC15" s="21" t="str">
        <f>VLOOKUP(raw_input_csv!AR17, lookups!$Q$23:$R$27, 2, FALSE)</f>
        <v>4/14/2021</v>
      </c>
      <c r="AD15" s="1">
        <f t="shared" si="1"/>
        <v>1</v>
      </c>
      <c r="AE15" s="1">
        <f t="shared" si="2"/>
        <v>1</v>
      </c>
      <c r="AF15" s="1">
        <f t="shared" si="3"/>
        <v>1</v>
      </c>
      <c r="AG15" s="1">
        <f t="shared" si="4"/>
        <v>1</v>
      </c>
      <c r="AH15" s="1">
        <f t="shared" si="5"/>
        <v>4</v>
      </c>
      <c r="AI15" s="1">
        <f>VLOOKUP(raw_input_csv!AS17, lookups!$A$33:$B$37, 2, FALSE)</f>
        <v>3</v>
      </c>
      <c r="AJ15" s="1" t="str">
        <f>VLOOKUP(raw_input_csv!AT17, lookups!$L$33:$M$34, 2, FALSE)</f>
        <v>T</v>
      </c>
    </row>
    <row r="16" ht="14.25" customHeight="1">
      <c r="A16" s="1">
        <v>15.0</v>
      </c>
      <c r="B16" s="7">
        <f>raw_input_csv!A18</f>
        <v>44302.44297</v>
      </c>
      <c r="C16" s="7">
        <f>raw_input_csv!B18</f>
        <v>44302.44626</v>
      </c>
      <c r="D16" s="7" t="str">
        <f>raw_input_csv!D18</f>
        <v>82.112.148.118</v>
      </c>
      <c r="E16" s="19">
        <f>raw_input_csv!E18</f>
        <v>100</v>
      </c>
      <c r="F16" s="19">
        <f>raw_input_csv!F18</f>
        <v>284</v>
      </c>
      <c r="G16" s="19">
        <f>raw_input_csv!G18</f>
        <v>1</v>
      </c>
      <c r="H16" s="7">
        <f>raw_input_csv!H18</f>
        <v>44302.44626</v>
      </c>
      <c r="I16" s="1">
        <f>raw_input_csv!N18</f>
        <v>49.18049622</v>
      </c>
      <c r="J16" s="1">
        <f>raw_input_csv!O18</f>
        <v>-2.097595215</v>
      </c>
      <c r="K16" s="1">
        <f>raw_input_csv!S18</f>
        <v>30</v>
      </c>
      <c r="L16" s="1" t="str">
        <f>VLOOKUP(raw_input_csv!T18, lookups!$A$2:$B$6, 2, FALSE)</f>
        <v>Man</v>
      </c>
      <c r="M16" s="1" t="str">
        <f>raw_input_csv!U18</f>
        <v/>
      </c>
      <c r="N16" s="1" t="str">
        <f>raw_input_csv!V18</f>
        <v>UK</v>
      </c>
      <c r="O16" s="1" t="str">
        <f>VLOOKUP(raw_input_csv!W18, lookups!$E$2:$F$3, 2, FALSE)</f>
        <v>Yes</v>
      </c>
      <c r="P16" s="1" t="str">
        <f>VLOOKUP(raw_input_csv!X18, lookups!$I$2:$J$3, 2, FALSE)</f>
        <v>No</v>
      </c>
      <c r="Q16" s="1">
        <f>IF(OR(raw_input_csv!Y18=4, raw_input_csv!Y18=5), 1, IF(OR(raw_input_csv!AG18=4, raw_input_csv!AG18=5), 0, "not assigned"))</f>
        <v>1</v>
      </c>
      <c r="R16" s="1" t="str">
        <f>IF(Q16= 1, VLOOKUP(raw_input_csv!Y18, lookups!$A$10:$B$11, 2, FALSE), VLOOKUP(raw_input_csv!AG18, lookups!$A$10:$B$11, 2, FALSE))</f>
        <v>Yes </v>
      </c>
      <c r="S16" s="1" t="str">
        <f t="array" ref="S16">IF(Q16=1, raw_input_csv!Z18, IF(Q16 =0, raw_input_csv!AH18, NA))</f>
        <v>France (20%), Russia (11%), U.S. (9%), Mexico (8%), and Turkey (6%)</v>
      </c>
      <c r="T16" s="1" t="str">
        <f>IF(Q16=1, VLOOKUP(raw_input_csv!AA18, lookups!$C$10:$D$12, 2, FALSE), VLOOKUP(raw_input_csv!AI18, lookups!$C$10:$D$12, 2, FALSE))</f>
        <v>Happy </v>
      </c>
      <c r="U16" s="1" t="str">
        <f>IF(Q16=1, VLOOKUP(raw_input_csv!AB18, lookups!$I$10:$J$11, 2, FALSE), VLOOKUP(raw_input_csv!AJ18, lookups!$I$10:$J$11, 2, FALSE))</f>
        <v>Yes</v>
      </c>
      <c r="V16" s="1" t="str">
        <f>IF(Q16=1, VLOOKUP(raw_input_csv!AC18, lookups!$A$16:$B$19, 2, FALSE), VLOOKUP(raw_input_csv!AK18, lookups!$A$16:$B$19, 2, FALSE))</f>
        <v>Agree</v>
      </c>
      <c r="W16" s="19" t="str">
        <f t="array" ref="W16">IF(Q16=1, raw_input_csv!AD18, IF(Q16 =0, raw_input_csv!AL18, NA))</f>
        <v>Leon Stefan, Bo Seong-Min, and Justino Tadeo that occurred on 4/14/21</v>
      </c>
      <c r="X16" s="1" t="str">
        <f>IF(Q16=1, VLOOKUP(raw_input_csv!AE18, lookups!$F$16:$G$18, 2, FALSE), VLOOKUP(raw_input_csv!AM18, lookups!$F$16:$G$18, 2, FALSE))</f>
        <v>Sometimes</v>
      </c>
      <c r="Y16" s="1" t="str">
        <f t="array" ref="Y16">IF(Q16 = 1, raw_input_csv!AF18, IF(Q16 = 0, raw_input_csv!AN18, NA))</f>
        <v>It's like he's checking his friends for a positive reaction, like, "what do you guys think?"</v>
      </c>
      <c r="Z16" s="1" t="str">
        <f>VLOOKUP(raw_input_csv!AO18, lookups!$A$23:$B$28, 2, FALSE)</f>
        <v>Not sure</v>
      </c>
      <c r="AA16" s="1" t="str">
        <f>VLOOKUP(raw_input_csv!AP18, lookups!$D$23:$E$28, 2, FALSE)</f>
        <v>Not sure</v>
      </c>
      <c r="AB16" s="1" t="str">
        <f>VLOOKUP(raw_input_csv!AQ18, lookups!$L$23:$M$28, 2, FALSE)</f>
        <v>Justin Todeo</v>
      </c>
      <c r="AC16" s="1" t="str">
        <f>VLOOKUP(raw_input_csv!AR18, lookups!$Q$23:$R$27, 2, FALSE)</f>
        <v>Not sure</v>
      </c>
      <c r="AD16" s="1">
        <f t="shared" si="1"/>
        <v>0</v>
      </c>
      <c r="AE16" s="1">
        <f t="shared" si="2"/>
        <v>0</v>
      </c>
      <c r="AF16" s="1">
        <f t="shared" si="3"/>
        <v>0</v>
      </c>
      <c r="AG16" s="1">
        <f t="shared" si="4"/>
        <v>0</v>
      </c>
      <c r="AH16" s="1">
        <f t="shared" si="5"/>
        <v>0</v>
      </c>
      <c r="AI16" s="1">
        <f>VLOOKUP(raw_input_csv!AS18, lookups!$A$33:$B$37, 2, FALSE)</f>
        <v>4</v>
      </c>
      <c r="AJ16" s="1" t="str">
        <f>VLOOKUP(raw_input_csv!AT18, lookups!$L$33:$M$34, 2, FALSE)</f>
        <v>CP</v>
      </c>
    </row>
    <row r="17" ht="14.25" customHeight="1">
      <c r="A17" s="1">
        <v>16.0</v>
      </c>
      <c r="B17" s="7">
        <f>raw_input_csv!A19</f>
        <v>44302.44793</v>
      </c>
      <c r="C17" s="7">
        <f>raw_input_csv!B19</f>
        <v>44302.45008</v>
      </c>
      <c r="D17" s="7" t="str">
        <f>raw_input_csv!D19</f>
        <v>134.41.20.27</v>
      </c>
      <c r="E17" s="19">
        <f>raw_input_csv!E19</f>
        <v>100</v>
      </c>
      <c r="F17" s="19">
        <f>raw_input_csv!F19</f>
        <v>185</v>
      </c>
      <c r="G17" s="19">
        <f>raw_input_csv!G19</f>
        <v>1</v>
      </c>
      <c r="H17" s="7">
        <f>raw_input_csv!H19</f>
        <v>44302.45008</v>
      </c>
      <c r="I17" s="1">
        <f>raw_input_csv!N19</f>
        <v>44.66430664</v>
      </c>
      <c r="J17" s="1">
        <f>raw_input_csv!O19</f>
        <v>-63.60019684</v>
      </c>
      <c r="K17" s="1">
        <f>raw_input_csv!S19</f>
        <v>18</v>
      </c>
      <c r="L17" s="1" t="str">
        <f>VLOOKUP(raw_input_csv!T19, lookups!$A$2:$B$6, 2, FALSE)</f>
        <v>Non-binary</v>
      </c>
      <c r="M17" s="1" t="str">
        <f>raw_input_csv!U19</f>
        <v/>
      </c>
      <c r="N17" s="1" t="str">
        <f>raw_input_csv!V19</f>
        <v>Canada</v>
      </c>
      <c r="O17" s="1" t="str">
        <f>VLOOKUP(raw_input_csv!W19, lookups!$E$2:$F$3, 2, FALSE)</f>
        <v>Yes</v>
      </c>
      <c r="P17" s="1" t="str">
        <f>VLOOKUP(raw_input_csv!X19, lookups!$I$2:$J$3, 2, FALSE)</f>
        <v>Yes </v>
      </c>
      <c r="Q17" s="1">
        <f>IF(OR(raw_input_csv!Y19=4, raw_input_csv!Y19=5), 1, IF(OR(raw_input_csv!AG19=4, raw_input_csv!AG19=5), 0, "not assigned"))</f>
        <v>1</v>
      </c>
      <c r="R17" s="1" t="str">
        <f>IF(Q17= 1, VLOOKUP(raw_input_csv!Y19, lookups!$A$10:$B$11, 2, FALSE), VLOOKUP(raw_input_csv!AG19, lookups!$A$10:$B$11, 2, FALSE))</f>
        <v>Yes </v>
      </c>
      <c r="S17" s="1" t="str">
        <f t="array" ref="S17">IF(Q17=1, raw_input_csv!Z19, IF(Q17 =0, raw_input_csv!AH19, NA))</f>
        <v>France (20%), Russia (11%), U.S. (9%), Mexico (8%), and Turkey (6%)</v>
      </c>
      <c r="T17" s="1" t="str">
        <f>IF(Q17=1, VLOOKUP(raw_input_csv!AA19, lookups!$C$10:$D$12, 2, FALSE), VLOOKUP(raw_input_csv!AI19, lookups!$C$10:$D$12, 2, FALSE))</f>
        <v>Happy </v>
      </c>
      <c r="U17" s="1" t="str">
        <f>IF(Q17=1, VLOOKUP(raw_input_csv!AB19, lookups!$I$10:$J$11, 2, FALSE), VLOOKUP(raw_input_csv!AJ19, lookups!$I$10:$J$11, 2, FALSE))</f>
        <v>Yes</v>
      </c>
      <c r="V17" s="1" t="str">
        <f>IF(Q17=1, VLOOKUP(raw_input_csv!AC19, lookups!$A$16:$B$19, 2, FALSE), VLOOKUP(raw_input_csv!AK19, lookups!$A$16:$B$19, 2, FALSE))</f>
        <v>Strongly Agree</v>
      </c>
      <c r="W17" s="19" t="str">
        <f t="array" ref="W17">IF(Q17=1, raw_input_csv!AD19, IF(Q17 =0, raw_input_csv!AL19, NA))</f>
        <v>Leon Stefan, Bo Seong-Min, and Justino Tadeo that occurred on 4/14/21</v>
      </c>
      <c r="X17" s="1" t="str">
        <f>IF(Q17=1, VLOOKUP(raw_input_csv!AE19, lookups!$F$16:$G$18, 2, FALSE), VLOOKUP(raw_input_csv!AM19, lookups!$F$16:$G$18, 2, FALSE))</f>
        <v>Sometimes</v>
      </c>
      <c r="Y17" s="1" t="str">
        <f t="array" ref="Y17">IF(Q17 = 1, raw_input_csv!AF19, IF(Q17 = 0, raw_input_csv!AN19, NA))</f>
        <v>"What do you think"</v>
      </c>
      <c r="Z17" s="1" t="str">
        <f>VLOOKUP(raw_input_csv!AO19, lookups!$A$23:$B$28, 2, FALSE)</f>
        <v>France</v>
      </c>
      <c r="AA17" s="20" t="str">
        <f>VLOOKUP(raw_input_csv!AP19, lookups!$D$23:$E$28, 2, FALSE)</f>
        <v>20%</v>
      </c>
      <c r="AB17" s="1" t="str">
        <f>VLOOKUP(raw_input_csv!AQ19, lookups!$L$23:$M$28, 2, FALSE)</f>
        <v>Bo Seong-Min</v>
      </c>
      <c r="AC17" s="21" t="str">
        <f>VLOOKUP(raw_input_csv!AR19, lookups!$Q$23:$R$27, 2, FALSE)</f>
        <v>4/14/2021</v>
      </c>
      <c r="AD17" s="1">
        <f t="shared" si="1"/>
        <v>1</v>
      </c>
      <c r="AE17" s="1">
        <f t="shared" si="2"/>
        <v>1</v>
      </c>
      <c r="AF17" s="1">
        <f t="shared" si="3"/>
        <v>1</v>
      </c>
      <c r="AG17" s="1">
        <f t="shared" si="4"/>
        <v>1</v>
      </c>
      <c r="AH17" s="1">
        <f t="shared" si="5"/>
        <v>4</v>
      </c>
      <c r="AI17" s="1">
        <f>VLOOKUP(raw_input_csv!AS19, lookups!$A$33:$B$37, 2, FALSE)</f>
        <v>3</v>
      </c>
      <c r="AJ17" s="1" t="str">
        <f>VLOOKUP(raw_input_csv!AT19, lookups!$L$33:$M$34, 2, FALSE)</f>
        <v>CP</v>
      </c>
    </row>
    <row r="18" ht="14.25" customHeight="1">
      <c r="A18" s="1">
        <v>17.0</v>
      </c>
      <c r="B18" s="7">
        <f>raw_input_csv!A20</f>
        <v>44302.4612</v>
      </c>
      <c r="C18" s="7">
        <f>raw_input_csv!B20</f>
        <v>44302.46306</v>
      </c>
      <c r="D18" s="7" t="str">
        <f>raw_input_csv!D20</f>
        <v>71.235.70.191</v>
      </c>
      <c r="E18" s="19">
        <f>raw_input_csv!E20</f>
        <v>100</v>
      </c>
      <c r="F18" s="19">
        <f>raw_input_csv!F20</f>
        <v>159</v>
      </c>
      <c r="G18" s="19">
        <f>raw_input_csv!G20</f>
        <v>1</v>
      </c>
      <c r="H18" s="7">
        <f>raw_input_csv!H20</f>
        <v>44302.46306</v>
      </c>
      <c r="I18" s="1">
        <f>raw_input_csv!N20</f>
        <v>42.32679749</v>
      </c>
      <c r="J18" s="1">
        <f>raw_input_csv!O20</f>
        <v>-71.13410187</v>
      </c>
      <c r="K18" s="1">
        <f>raw_input_csv!S20</f>
        <v>28</v>
      </c>
      <c r="L18" s="1" t="str">
        <f>VLOOKUP(raw_input_csv!T20, lookups!$A$2:$B$6, 2, FALSE)</f>
        <v>Woman</v>
      </c>
      <c r="M18" s="1" t="str">
        <f>raw_input_csv!U20</f>
        <v/>
      </c>
      <c r="N18" s="1" t="str">
        <f>raw_input_csv!V20</f>
        <v/>
      </c>
      <c r="O18" s="1" t="str">
        <f>VLOOKUP(raw_input_csv!W20, lookups!$E$2:$F$3, 2, FALSE)</f>
        <v>Yes</v>
      </c>
      <c r="P18" s="1" t="str">
        <f>VLOOKUP(raw_input_csv!X20, lookups!$I$2:$J$3, 2, FALSE)</f>
        <v>Yes </v>
      </c>
      <c r="Q18" s="1">
        <f>IF(OR(raw_input_csv!Y20=4, raw_input_csv!Y20=5), 1, IF(OR(raw_input_csv!AG20=4, raw_input_csv!AG20=5), 0, "not assigned"))</f>
        <v>1</v>
      </c>
      <c r="R18" s="1" t="str">
        <f>IF(Q18= 1, VLOOKUP(raw_input_csv!Y20, lookups!$A$10:$B$11, 2, FALSE), VLOOKUP(raw_input_csv!AG20, lookups!$A$10:$B$11, 2, FALSE))</f>
        <v>Yes </v>
      </c>
      <c r="S18" s="1" t="str">
        <f t="array" ref="S18">IF(Q18=1, raw_input_csv!Z20, IF(Q18 =0, raw_input_csv!AH20, NA))</f>
        <v>France (20%), Russia (11%), U.S. (9%), Mexico (8%), and Turkey (6%).</v>
      </c>
      <c r="T18" s="1" t="str">
        <f>IF(Q18=1, VLOOKUP(raw_input_csv!AA20, lookups!$C$10:$D$12, 2, FALSE), VLOOKUP(raw_input_csv!AI20, lookups!$C$10:$D$12, 2, FALSE))</f>
        <v>Happy </v>
      </c>
      <c r="U18" s="1" t="str">
        <f>IF(Q18=1, VLOOKUP(raw_input_csv!AB20, lookups!$I$10:$J$11, 2, FALSE), VLOOKUP(raw_input_csv!AJ20, lookups!$I$10:$J$11, 2, FALSE))</f>
        <v>Yes</v>
      </c>
      <c r="V18" s="1" t="str">
        <f>IF(Q18=1, VLOOKUP(raw_input_csv!AC20, lookups!$A$16:$B$19, 2, FALSE), VLOOKUP(raw_input_csv!AK20, lookups!$A$16:$B$19, 2, FALSE))</f>
        <v>Strongly Agree</v>
      </c>
      <c r="W18" s="19" t="str">
        <f t="array" ref="W18">IF(Q18=1, raw_input_csv!AD20, IF(Q18 =0, raw_input_csv!AL20, NA))</f>
        <v>Leon Stefan, Bo Seong-Min, and Justino Tadeo that occurred on 4/14/21</v>
      </c>
      <c r="X18" s="1" t="str">
        <f>IF(Q18=1, VLOOKUP(raw_input_csv!AE20, lookups!$F$16:$G$18, 2, FALSE), VLOOKUP(raw_input_csv!AM20, lookups!$F$16:$G$18, 2, FALSE))</f>
        <v>All the time</v>
      </c>
      <c r="Y18" s="1" t="str">
        <f t="array" ref="Y18">IF(Q18 = 1, raw_input_csv!AF20, IF(Q18 = 0, raw_input_csv!AN20, NA))</f>
        <v>Looking out</v>
      </c>
      <c r="Z18" s="1" t="str">
        <f>VLOOKUP(raw_input_csv!AO20, lookups!$A$23:$B$28, 2, FALSE)</f>
        <v>France</v>
      </c>
      <c r="AA18" s="20" t="str">
        <f>VLOOKUP(raw_input_csv!AP20, lookups!$D$23:$E$28, 2, FALSE)</f>
        <v>20%</v>
      </c>
      <c r="AB18" s="1" t="str">
        <f>VLOOKUP(raw_input_csv!AQ20, lookups!$L$23:$M$28, 2, FALSE)</f>
        <v>Justin Todeo</v>
      </c>
      <c r="AC18" s="21" t="str">
        <f>VLOOKUP(raw_input_csv!AR20, lookups!$Q$23:$R$27, 2, FALSE)</f>
        <v>4/14/2021</v>
      </c>
      <c r="AD18" s="1">
        <f t="shared" si="1"/>
        <v>1</v>
      </c>
      <c r="AE18" s="1">
        <f t="shared" si="2"/>
        <v>1</v>
      </c>
      <c r="AF18" s="1">
        <f t="shared" si="3"/>
        <v>0</v>
      </c>
      <c r="AG18" s="1">
        <f t="shared" si="4"/>
        <v>1</v>
      </c>
      <c r="AH18" s="1">
        <f t="shared" si="5"/>
        <v>3</v>
      </c>
      <c r="AI18" s="1">
        <f>VLOOKUP(raw_input_csv!AS20, lookups!$A$33:$B$37, 2, FALSE)</f>
        <v>2</v>
      </c>
      <c r="AJ18" s="1" t="str">
        <f>VLOOKUP(raw_input_csv!AT20, lookups!$L$33:$M$34, 2, FALSE)</f>
        <v>CP</v>
      </c>
    </row>
    <row r="19" ht="14.25" customHeight="1">
      <c r="A19" s="1">
        <v>18.0</v>
      </c>
      <c r="B19" s="7">
        <f>raw_input_csv!A21</f>
        <v>44302.45088</v>
      </c>
      <c r="C19" s="7">
        <f>raw_input_csv!B21</f>
        <v>44302.46642</v>
      </c>
      <c r="D19" s="7" t="str">
        <f>raw_input_csv!D21</f>
        <v>209.93.86.118</v>
      </c>
      <c r="E19" s="19">
        <f>raw_input_csv!E21</f>
        <v>100</v>
      </c>
      <c r="F19" s="19">
        <f>raw_input_csv!F21</f>
        <v>1342</v>
      </c>
      <c r="G19" s="19">
        <f>raw_input_csv!G21</f>
        <v>1</v>
      </c>
      <c r="H19" s="7">
        <f>raw_input_csv!H21</f>
        <v>44302.46642</v>
      </c>
      <c r="I19" s="1">
        <f>raw_input_csv!N21</f>
        <v>51.6013031</v>
      </c>
      <c r="J19" s="1">
        <f>raw_input_csv!O21</f>
        <v>-2.118606567</v>
      </c>
      <c r="K19" s="1">
        <f>raw_input_csv!S21</f>
        <v>36</v>
      </c>
      <c r="L19" s="1" t="str">
        <f>VLOOKUP(raw_input_csv!T21, lookups!$A$2:$B$6, 2, FALSE)</f>
        <v>Woman</v>
      </c>
      <c r="M19" s="1" t="str">
        <f>raw_input_csv!U21</f>
        <v/>
      </c>
      <c r="N19" s="1" t="str">
        <f>raw_input_csv!V21</f>
        <v>UK</v>
      </c>
      <c r="O19" s="1" t="str">
        <f>VLOOKUP(raw_input_csv!W21, lookups!$E$2:$F$3, 2, FALSE)</f>
        <v>Yes</v>
      </c>
      <c r="P19" s="1" t="str">
        <f>VLOOKUP(raw_input_csv!X21, lookups!$I$2:$J$3, 2, FALSE)</f>
        <v>No</v>
      </c>
      <c r="Q19" s="1">
        <f>IF(OR(raw_input_csv!Y21=4, raw_input_csv!Y21=5), 1, IF(OR(raw_input_csv!AG21=4, raw_input_csv!AG21=5), 0, "not assigned"))</f>
        <v>0</v>
      </c>
      <c r="R19" s="1" t="str">
        <f>IF(Q19= 1, VLOOKUP(raw_input_csv!Y21, lookups!$A$10:$B$11, 2, FALSE), VLOOKUP(raw_input_csv!AG21, lookups!$A$10:$B$11, 2, FALSE))</f>
        <v>Yes </v>
      </c>
      <c r="S19" s="1" t="str">
        <f t="array" ref="S19">IF(Q19=1, raw_input_csv!Z21, IF(Q19 =0, raw_input_csv!AH21, NA))</f>
        <v>France 20%, Russia 11%, U.S. 9%, Mexico 8%, Turkey 6%</v>
      </c>
      <c r="T19" s="1" t="str">
        <f>IF(Q19=1, VLOOKUP(raw_input_csv!AA21, lookups!$C$10:$D$12, 2, FALSE), VLOOKUP(raw_input_csv!AI21, lookups!$C$10:$D$12, 2, FALSE))</f>
        <v>Happy </v>
      </c>
      <c r="U19" s="1" t="str">
        <f>IF(Q19=1, VLOOKUP(raw_input_csv!AB21, lookups!$I$10:$J$11, 2, FALSE), VLOOKUP(raw_input_csv!AJ21, lookups!$I$10:$J$11, 2, FALSE))</f>
        <v>Yes</v>
      </c>
      <c r="V19" s="1" t="str">
        <f>IF(Q19=1, VLOOKUP(raw_input_csv!AC21, lookups!$A$16:$B$19, 2, FALSE), VLOOKUP(raw_input_csv!AK21, lookups!$A$16:$B$19, 2, FALSE))</f>
        <v>Agree</v>
      </c>
      <c r="W19" s="19" t="str">
        <f t="array" ref="W19">IF(Q19=1, raw_input_csv!AD21, IF(Q19 =0, raw_input_csv!AL21, NA))</f>
        <v>4/14/21 Leon Stefan, Bo Seong-Min, Justino Tadeo</v>
      </c>
      <c r="X19" s="1" t="str">
        <f>IF(Q19=1, VLOOKUP(raw_input_csv!AE21, lookups!$F$16:$G$18, 2, FALSE), VLOOKUP(raw_input_csv!AM21, lookups!$F$16:$G$18, 2, FALSE))</f>
        <v>Sometimes</v>
      </c>
      <c r="Y19" s="1" t="str">
        <f t="array" ref="Y19">IF(Q19 = 1, raw_input_csv!AF21, IF(Q19 = 0, raw_input_csv!AN21, NA))</f>
        <v>Glancing back in a negative way/side eye</v>
      </c>
      <c r="Z19" s="1" t="str">
        <f>VLOOKUP(raw_input_csv!AO21, lookups!$A$23:$B$28, 2, FALSE)</f>
        <v>France</v>
      </c>
      <c r="AA19" s="20" t="str">
        <f>VLOOKUP(raw_input_csv!AP21, lookups!$D$23:$E$28, 2, FALSE)</f>
        <v>20%</v>
      </c>
      <c r="AB19" s="1" t="str">
        <f>VLOOKUP(raw_input_csv!AQ21, lookups!$L$23:$M$28, 2, FALSE)</f>
        <v>Bo Seong-Min</v>
      </c>
      <c r="AC19" s="1" t="str">
        <f>VLOOKUP(raw_input_csv!AR21, lookups!$Q$23:$R$27, 2, FALSE)</f>
        <v>Not sure</v>
      </c>
      <c r="AD19" s="1">
        <f t="shared" si="1"/>
        <v>1</v>
      </c>
      <c r="AE19" s="1">
        <f t="shared" si="2"/>
        <v>1</v>
      </c>
      <c r="AF19" s="1">
        <f t="shared" si="3"/>
        <v>1</v>
      </c>
      <c r="AG19" s="1">
        <f t="shared" si="4"/>
        <v>0</v>
      </c>
      <c r="AH19" s="1">
        <f t="shared" si="5"/>
        <v>3</v>
      </c>
      <c r="AI19" s="1">
        <f>VLOOKUP(raw_input_csv!AS21, lookups!$A$33:$B$37, 2, FALSE)</f>
        <v>3</v>
      </c>
      <c r="AJ19" s="1" t="str">
        <f>VLOOKUP(raw_input_csv!AT21, lookups!$L$33:$M$34, 2, FALSE)</f>
        <v>T</v>
      </c>
    </row>
    <row r="20" ht="14.25" customHeight="1">
      <c r="A20" s="1">
        <v>19.0</v>
      </c>
      <c r="B20" s="7">
        <f>raw_input_csv!A22</f>
        <v>44302.47892</v>
      </c>
      <c r="C20" s="7">
        <f>raw_input_csv!B22</f>
        <v>44302.48296</v>
      </c>
      <c r="D20" s="7" t="str">
        <f>raw_input_csv!D22</f>
        <v>71.214.120.151</v>
      </c>
      <c r="E20" s="19">
        <f>raw_input_csv!E22</f>
        <v>100</v>
      </c>
      <c r="F20" s="19">
        <f>raw_input_csv!F22</f>
        <v>348</v>
      </c>
      <c r="G20" s="19">
        <f>raw_input_csv!G22</f>
        <v>1</v>
      </c>
      <c r="H20" s="7">
        <f>raw_input_csv!H22</f>
        <v>44302.48296</v>
      </c>
      <c r="I20" s="1">
        <f>raw_input_csv!N22</f>
        <v>28.80639648</v>
      </c>
      <c r="J20" s="1">
        <f>raw_input_csv!O22</f>
        <v>-81.88690186</v>
      </c>
      <c r="K20" s="1">
        <f>raw_input_csv!S22</f>
        <v>17</v>
      </c>
      <c r="L20" s="1" t="str">
        <f>VLOOKUP(raw_input_csv!T22, lookups!$A$2:$B$6, 2, FALSE)</f>
        <v>Man</v>
      </c>
      <c r="M20" s="1" t="str">
        <f>raw_input_csv!U22</f>
        <v/>
      </c>
      <c r="N20" s="1" t="str">
        <f>raw_input_csv!V22</f>
        <v>Ukraine</v>
      </c>
      <c r="O20" s="1" t="str">
        <f>VLOOKUP(raw_input_csv!W22, lookups!$E$2:$F$3, 2, FALSE)</f>
        <v>No</v>
      </c>
      <c r="P20" s="1" t="str">
        <f>VLOOKUP(raw_input_csv!X22, lookups!$I$2:$J$3, 2, FALSE)</f>
        <v>Yes </v>
      </c>
      <c r="Q20" s="1">
        <f>IF(OR(raw_input_csv!Y22=4, raw_input_csv!Y22=5), 1, IF(OR(raw_input_csv!AG22=4, raw_input_csv!AG22=5), 0, "not assigned"))</f>
        <v>0</v>
      </c>
      <c r="R20" s="1" t="str">
        <f>IF(Q20= 1, VLOOKUP(raw_input_csv!Y22, lookups!$A$10:$B$11, 2, FALSE), VLOOKUP(raw_input_csv!AG22, lookups!$A$10:$B$11, 2, FALSE))</f>
        <v>No</v>
      </c>
      <c r="S20" s="1" t="str">
        <f t="array" ref="S20">IF(Q20=1, raw_input_csv!Z22, IF(Q20 =0, raw_input_csv!AH22, NA))</f>
        <v>France (20%), Russia (11%), U.S. (9%), Mexico (8%), Turkey (6%)</v>
      </c>
      <c r="T20" s="1" t="str">
        <f>IF(Q20=1, VLOOKUP(raw_input_csv!AA22, lookups!$C$10:$D$12, 2, FALSE), VLOOKUP(raw_input_csv!AI22, lookups!$C$10:$D$12, 2, FALSE))</f>
        <v>Happy </v>
      </c>
      <c r="U20" s="1" t="str">
        <f>IF(Q20=1, VLOOKUP(raw_input_csv!AB22, lookups!$I$10:$J$11, 2, FALSE), VLOOKUP(raw_input_csv!AJ22, lookups!$I$10:$J$11, 2, FALSE))</f>
        <v>No</v>
      </c>
      <c r="V20" s="1" t="str">
        <f>IF(Q20=1, VLOOKUP(raw_input_csv!AC22, lookups!$A$16:$B$19, 2, FALSE), VLOOKUP(raw_input_csv!AK22, lookups!$A$16:$B$19, 2, FALSE))</f>
        <v>Agree</v>
      </c>
      <c r="W20" s="19" t="str">
        <f t="array" ref="W20">IF(Q20=1, raw_input_csv!AD22, IF(Q20 =0, raw_input_csv!AL22, NA))</f>
        <v>4/14/21 Leon Stefan, Bo Seong-Min, Justino Tadeo</v>
      </c>
      <c r="X20" s="1" t="str">
        <f>IF(Q20=1, VLOOKUP(raw_input_csv!AE22, lookups!$F$16:$G$18, 2, FALSE), VLOOKUP(raw_input_csv!AM22, lookups!$F$16:$G$18, 2, FALSE))</f>
        <v>Sometimes</v>
      </c>
      <c r="Y20" s="1" t="str">
        <f t="array" ref="Y20">IF(Q20 = 1, raw_input_csv!AF22, IF(Q20 = 0, raw_input_csv!AN22, NA))</f>
        <v>Looking directly at the listener (to catch their attention) or at a specific thing (to show that you're concentrating on it); sometimes it's used as a "peek", e.g. when saying something weird or funny</v>
      </c>
      <c r="Z20" s="1" t="str">
        <f>VLOOKUP(raw_input_csv!AO22, lookups!$A$23:$B$28, 2, FALSE)</f>
        <v>France</v>
      </c>
      <c r="AA20" s="20" t="str">
        <f>VLOOKUP(raw_input_csv!AP22, lookups!$D$23:$E$28, 2, FALSE)</f>
        <v>20%</v>
      </c>
      <c r="AB20" s="1" t="str">
        <f>VLOOKUP(raw_input_csv!AQ22, lookups!$L$23:$M$28, 2, FALSE)</f>
        <v>Bo Seong-Min</v>
      </c>
      <c r="AC20" s="21" t="str">
        <f>VLOOKUP(raw_input_csv!AR22, lookups!$Q$23:$R$27, 2, FALSE)</f>
        <v>4/14/2021</v>
      </c>
      <c r="AD20" s="1">
        <f t="shared" si="1"/>
        <v>1</v>
      </c>
      <c r="AE20" s="1">
        <f t="shared" si="2"/>
        <v>1</v>
      </c>
      <c r="AF20" s="1">
        <f t="shared" si="3"/>
        <v>1</v>
      </c>
      <c r="AG20" s="1">
        <f t="shared" si="4"/>
        <v>1</v>
      </c>
      <c r="AH20" s="1">
        <f t="shared" si="5"/>
        <v>4</v>
      </c>
      <c r="AI20" s="1">
        <f>VLOOKUP(raw_input_csv!AS22, lookups!$A$33:$B$37, 2, FALSE)</f>
        <v>3</v>
      </c>
      <c r="AJ20" s="1" t="str">
        <f>VLOOKUP(raw_input_csv!AT22, lookups!$L$33:$M$34, 2, FALSE)</f>
        <v>T</v>
      </c>
    </row>
    <row r="21" ht="14.25" customHeight="1">
      <c r="A21" s="1">
        <v>20.0</v>
      </c>
      <c r="B21" s="7">
        <f>raw_input_csv!A23</f>
        <v>44302.48119</v>
      </c>
      <c r="C21" s="7">
        <f>raw_input_csv!B23</f>
        <v>44302.4842</v>
      </c>
      <c r="D21" s="7" t="str">
        <f>raw_input_csv!D23</f>
        <v>45.78.114.130</v>
      </c>
      <c r="E21" s="19">
        <f>raw_input_csv!E23</f>
        <v>100</v>
      </c>
      <c r="F21" s="19">
        <f>raw_input_csv!F23</f>
        <v>259</v>
      </c>
      <c r="G21" s="19">
        <f>raw_input_csv!G23</f>
        <v>1</v>
      </c>
      <c r="H21" s="7">
        <f>raw_input_csv!H23</f>
        <v>44302.4842</v>
      </c>
      <c r="I21" s="1">
        <f>raw_input_csv!N23</f>
        <v>44.38909912</v>
      </c>
      <c r="J21" s="1">
        <f>raw_input_csv!O23</f>
        <v>-76.46320343</v>
      </c>
      <c r="K21" s="1">
        <f>raw_input_csv!S23</f>
        <v>15</v>
      </c>
      <c r="L21" s="1" t="str">
        <f>VLOOKUP(raw_input_csv!T23, lookups!$A$2:$B$6, 2, FALSE)</f>
        <v>Woman</v>
      </c>
      <c r="M21" s="1" t="str">
        <f>raw_input_csv!U23</f>
        <v/>
      </c>
      <c r="N21" s="1" t="str">
        <f>raw_input_csv!V23</f>
        <v>Canada</v>
      </c>
      <c r="O21" s="1" t="str">
        <f>VLOOKUP(raw_input_csv!W23, lookups!$E$2:$F$3, 2, FALSE)</f>
        <v>Yes</v>
      </c>
      <c r="P21" s="1" t="str">
        <f>VLOOKUP(raw_input_csv!X23, lookups!$I$2:$J$3, 2, FALSE)</f>
        <v>Yes </v>
      </c>
      <c r="Q21" s="1">
        <f>IF(OR(raw_input_csv!Y23=4, raw_input_csv!Y23=5), 1, IF(OR(raw_input_csv!AG23=4, raw_input_csv!AG23=5), 0, "not assigned"))</f>
        <v>0</v>
      </c>
      <c r="R21" s="1" t="str">
        <f>IF(Q21= 1, VLOOKUP(raw_input_csv!Y23, lookups!$A$10:$B$11, 2, FALSE), VLOOKUP(raw_input_csv!AG23, lookups!$A$10:$B$11, 2, FALSE))</f>
        <v>Yes </v>
      </c>
      <c r="S21" s="1" t="str">
        <f t="array" ref="S21">IF(Q21=1, raw_input_csv!Z23, IF(Q21 =0, raw_input_csv!AH23, NA))</f>
        <v>France (20), Russia (11), US (9), Mexico (8), Turkey (6)</v>
      </c>
      <c r="T21" s="1" t="str">
        <f>IF(Q21=1, VLOOKUP(raw_input_csv!AA23, lookups!$C$10:$D$12, 2, FALSE), VLOOKUP(raw_input_csv!AI23, lookups!$C$10:$D$12, 2, FALSE))</f>
        <v>Happy </v>
      </c>
      <c r="U21" s="1" t="str">
        <f>IF(Q21=1, VLOOKUP(raw_input_csv!AB23, lookups!$I$10:$J$11, 2, FALSE), VLOOKUP(raw_input_csv!AJ23, lookups!$I$10:$J$11, 2, FALSE))</f>
        <v>No</v>
      </c>
      <c r="V21" s="1" t="str">
        <f>IF(Q21=1, VLOOKUP(raw_input_csv!AC23, lookups!$A$16:$B$19, 2, FALSE), VLOOKUP(raw_input_csv!AK23, lookups!$A$16:$B$19, 2, FALSE))</f>
        <v>Agree</v>
      </c>
      <c r="W21" s="19" t="str">
        <f t="array" ref="W21">IF(Q21=1, raw_input_csv!AD23, IF(Q21 =0, raw_input_csv!AL23, NA))</f>
        <v>4/14/21. Leon Stefan, Bo Seong-Min, Justino Tadeo</v>
      </c>
      <c r="X21" s="1" t="str">
        <f>IF(Q21=1, VLOOKUP(raw_input_csv!AE23, lookups!$F$16:$G$18, 2, FALSE), VLOOKUP(raw_input_csv!AM23, lookups!$F$16:$G$18, 2, FALSE))</f>
        <v>Sometimes</v>
      </c>
      <c r="Y21" s="1" t="str">
        <f t="array" ref="Y21">IF(Q21 = 1, raw_input_csv!AF23, IF(Q21 = 0, raw_input_csv!AN23, NA))</f>
        <v>I have literally no idea, I never use it.</v>
      </c>
      <c r="Z21" s="1" t="str">
        <f>VLOOKUP(raw_input_csv!AO23, lookups!$A$23:$B$28, 2, FALSE)</f>
        <v>France</v>
      </c>
      <c r="AA21" s="20" t="str">
        <f>VLOOKUP(raw_input_csv!AP23, lookups!$D$23:$E$28, 2, FALSE)</f>
        <v>20%</v>
      </c>
      <c r="AB21" s="1" t="str">
        <f>VLOOKUP(raw_input_csv!AQ23, lookups!$L$23:$M$28, 2, FALSE)</f>
        <v>Bo Seong-Min</v>
      </c>
      <c r="AC21" s="21" t="str">
        <f>VLOOKUP(raw_input_csv!AR23, lookups!$Q$23:$R$27, 2, FALSE)</f>
        <v>4/14/2021</v>
      </c>
      <c r="AD21" s="1">
        <f t="shared" si="1"/>
        <v>1</v>
      </c>
      <c r="AE21" s="1">
        <f t="shared" si="2"/>
        <v>1</v>
      </c>
      <c r="AF21" s="1">
        <f t="shared" si="3"/>
        <v>1</v>
      </c>
      <c r="AG21" s="1">
        <f t="shared" si="4"/>
        <v>1</v>
      </c>
      <c r="AH21" s="1">
        <f t="shared" si="5"/>
        <v>4</v>
      </c>
      <c r="AI21" s="1">
        <f>VLOOKUP(raw_input_csv!AS23, lookups!$A$33:$B$37, 2, FALSE)</f>
        <v>2</v>
      </c>
      <c r="AJ21" s="1" t="str">
        <f>VLOOKUP(raw_input_csv!AT23, lookups!$L$33:$M$34, 2, FALSE)</f>
        <v>T</v>
      </c>
    </row>
    <row r="22" ht="14.25" customHeight="1">
      <c r="A22" s="1">
        <v>21.0</v>
      </c>
      <c r="B22" s="7">
        <f>raw_input_csv!A24</f>
        <v>44302.48139</v>
      </c>
      <c r="C22" s="7">
        <f>raw_input_csv!B24</f>
        <v>44302.48481</v>
      </c>
      <c r="D22" s="7" t="str">
        <f>raw_input_csv!D24</f>
        <v>79.208.22.63</v>
      </c>
      <c r="E22" s="19">
        <f>raw_input_csv!E24</f>
        <v>100</v>
      </c>
      <c r="F22" s="19">
        <f>raw_input_csv!F24</f>
        <v>296</v>
      </c>
      <c r="G22" s="19">
        <f>raw_input_csv!G24</f>
        <v>1</v>
      </c>
      <c r="H22" s="7">
        <f>raw_input_csv!H24</f>
        <v>44302.48481</v>
      </c>
      <c r="I22" s="1">
        <f>raw_input_csv!N24</f>
        <v>48.65530396</v>
      </c>
      <c r="J22" s="1">
        <f>raw_input_csv!O24</f>
        <v>8.945800781</v>
      </c>
      <c r="K22" s="1">
        <f>raw_input_csv!S24</f>
        <v>22</v>
      </c>
      <c r="L22" s="1" t="str">
        <f>VLOOKUP(raw_input_csv!T24, lookups!$A$2:$B$6, 2, FALSE)</f>
        <v>Woman</v>
      </c>
      <c r="M22" s="1" t="str">
        <f>raw_input_csv!U24</f>
        <v/>
      </c>
      <c r="N22" s="1" t="str">
        <f>raw_input_csv!V24</f>
        <v>Germany</v>
      </c>
      <c r="O22" s="1" t="str">
        <f>VLOOKUP(raw_input_csv!W24, lookups!$E$2:$F$3, 2, FALSE)</f>
        <v>No</v>
      </c>
      <c r="P22" s="1" t="str">
        <f>VLOOKUP(raw_input_csv!X24, lookups!$I$2:$J$3, 2, FALSE)</f>
        <v>Yes </v>
      </c>
      <c r="Q22" s="1">
        <f>IF(OR(raw_input_csv!Y24=4, raw_input_csv!Y24=5), 1, IF(OR(raw_input_csv!AG24=4, raw_input_csv!AG24=5), 0, "not assigned"))</f>
        <v>1</v>
      </c>
      <c r="R22" s="1" t="str">
        <f>IF(Q22= 1, VLOOKUP(raw_input_csv!Y24, lookups!$A$10:$B$11, 2, FALSE), VLOOKUP(raw_input_csv!AG24, lookups!$A$10:$B$11, 2, FALSE))</f>
        <v>Yes </v>
      </c>
      <c r="S22" s="1" t="str">
        <f t="array" ref="S22">IF(Q22=1, raw_input_csv!Z24, IF(Q22 =0, raw_input_csv!AH24, NA))</f>
        <v>France (20%), Russia (11%), U.S. (9%), Mexico (8%), and Turkey (6%)</v>
      </c>
      <c r="T22" s="1" t="str">
        <f>IF(Q22=1, VLOOKUP(raw_input_csv!AA24, lookups!$C$10:$D$12, 2, FALSE), VLOOKUP(raw_input_csv!AI24, lookups!$C$10:$D$12, 2, FALSE))</f>
        <v>Happy </v>
      </c>
      <c r="U22" s="1" t="str">
        <f>IF(Q22=1, VLOOKUP(raw_input_csv!AB24, lookups!$I$10:$J$11, 2, FALSE), VLOOKUP(raw_input_csv!AJ24, lookups!$I$10:$J$11, 2, FALSE))</f>
        <v>No</v>
      </c>
      <c r="V22" s="1" t="str">
        <f>IF(Q22=1, VLOOKUP(raw_input_csv!AC24, lookups!$A$16:$B$19, 2, FALSE), VLOOKUP(raw_input_csv!AK24, lookups!$A$16:$B$19, 2, FALSE))</f>
        <v>Agree</v>
      </c>
      <c r="W22" s="19" t="str">
        <f t="array" ref="W22">IF(Q22=1, raw_input_csv!AD24, IF(Q22 =0, raw_input_csv!AL24, NA))</f>
        <v>Leon Stefan, Bo Seong-Min, and Justino Tadeo that occurred on 4/14/21</v>
      </c>
      <c r="X22" s="1" t="str">
        <f>IF(Q22=1, VLOOKUP(raw_input_csv!AE24, lookups!$F$16:$G$18, 2, FALSE), VLOOKUP(raw_input_csv!AM24, lookups!$F$16:$G$18, 2, FALSE))</f>
        <v>Sometimes</v>
      </c>
      <c r="Y22" s="1" t="str">
        <f t="array" ref="Y22">IF(Q22 = 1, raw_input_csv!AF24, IF(Q22 = 0, raw_input_csv!AN24, NA))</f>
        <v>I have no idea</v>
      </c>
      <c r="Z22" s="1" t="str">
        <f>VLOOKUP(raw_input_csv!AO24, lookups!$A$23:$B$28, 2, FALSE)</f>
        <v>France</v>
      </c>
      <c r="AA22" s="20" t="str">
        <f>VLOOKUP(raw_input_csv!AP24, lookups!$D$23:$E$28, 2, FALSE)</f>
        <v>20%</v>
      </c>
      <c r="AB22" s="1" t="str">
        <f>VLOOKUP(raw_input_csv!AQ24, lookups!$L$23:$M$28, 2, FALSE)</f>
        <v>Not sure</v>
      </c>
      <c r="AC22" s="21" t="str">
        <f>VLOOKUP(raw_input_csv!AR24, lookups!$Q$23:$R$27, 2, FALSE)</f>
        <v>4/14/2021</v>
      </c>
      <c r="AD22" s="1">
        <f t="shared" si="1"/>
        <v>1</v>
      </c>
      <c r="AE22" s="1">
        <f t="shared" si="2"/>
        <v>1</v>
      </c>
      <c r="AF22" s="1">
        <f t="shared" si="3"/>
        <v>0</v>
      </c>
      <c r="AG22" s="1">
        <f t="shared" si="4"/>
        <v>1</v>
      </c>
      <c r="AH22" s="1">
        <f t="shared" si="5"/>
        <v>3</v>
      </c>
      <c r="AI22" s="1">
        <f>VLOOKUP(raw_input_csv!AS24, lookups!$A$33:$B$37, 2, FALSE)</f>
        <v>2</v>
      </c>
      <c r="AJ22" s="1" t="str">
        <f>VLOOKUP(raw_input_csv!AT24, lookups!$L$33:$M$34, 2, FALSE)</f>
        <v>CP</v>
      </c>
    </row>
    <row r="23" ht="14.25" customHeight="1">
      <c r="A23" s="1">
        <v>22.0</v>
      </c>
      <c r="B23" s="7">
        <f>raw_input_csv!A25</f>
        <v>44302.487</v>
      </c>
      <c r="C23" s="7">
        <f>raw_input_csv!B25</f>
        <v>44302.49141</v>
      </c>
      <c r="D23" s="7" t="str">
        <f>raw_input_csv!D25</f>
        <v>187.183.14.152</v>
      </c>
      <c r="E23" s="19">
        <f>raw_input_csv!E25</f>
        <v>100</v>
      </c>
      <c r="F23" s="19">
        <f>raw_input_csv!F25</f>
        <v>380</v>
      </c>
      <c r="G23" s="19">
        <f>raw_input_csv!G25</f>
        <v>1</v>
      </c>
      <c r="H23" s="7">
        <f>raw_input_csv!H25</f>
        <v>44302.49141</v>
      </c>
      <c r="I23" s="1">
        <f>raw_input_csv!N25</f>
        <v>-29.92280579</v>
      </c>
      <c r="J23" s="1">
        <f>raw_input_csv!O25</f>
        <v>-51.1743927</v>
      </c>
      <c r="K23" s="1">
        <f>raw_input_csv!S25</f>
        <v>20</v>
      </c>
      <c r="L23" s="1" t="str">
        <f>VLOOKUP(raw_input_csv!T25, lookups!$A$2:$B$6, 2, FALSE)</f>
        <v>Man</v>
      </c>
      <c r="M23" s="1" t="str">
        <f>raw_input_csv!U25</f>
        <v/>
      </c>
      <c r="N23" s="1" t="str">
        <f>raw_input_csv!V25</f>
        <v>Brazil</v>
      </c>
      <c r="O23" s="1" t="str">
        <f>VLOOKUP(raw_input_csv!W25, lookups!$E$2:$F$3, 2, FALSE)</f>
        <v>No</v>
      </c>
      <c r="P23" s="1" t="str">
        <f>VLOOKUP(raw_input_csv!X25, lookups!$I$2:$J$3, 2, FALSE)</f>
        <v>Yes </v>
      </c>
      <c r="Q23" s="1">
        <f>IF(OR(raw_input_csv!Y25=4, raw_input_csv!Y25=5), 1, IF(OR(raw_input_csv!AG25=4, raw_input_csv!AG25=5), 0, "not assigned"))</f>
        <v>0</v>
      </c>
      <c r="R23" s="1" t="str">
        <f>IF(Q23= 1, VLOOKUP(raw_input_csv!Y25, lookups!$A$10:$B$11, 2, FALSE), VLOOKUP(raw_input_csv!AG25, lookups!$A$10:$B$11, 2, FALSE))</f>
        <v>No</v>
      </c>
      <c r="S23" s="1" t="str">
        <f t="array" ref="S23">IF(Q23=1, raw_input_csv!Z25, IF(Q23 =0, raw_input_csv!AH25, NA))</f>
        <v>France (20%), Russia (11%), U.S. (9%), Mexico (8%), Turkey (6%)</v>
      </c>
      <c r="T23" s="1" t="str">
        <f>IF(Q23=1, VLOOKUP(raw_input_csv!AA25, lookups!$C$10:$D$12, 2, FALSE), VLOOKUP(raw_input_csv!AI25, lookups!$C$10:$D$12, 2, FALSE))</f>
        <v>Angry</v>
      </c>
      <c r="U23" s="1" t="str">
        <f>IF(Q23=1, VLOOKUP(raw_input_csv!AB25, lookups!$I$10:$J$11, 2, FALSE), VLOOKUP(raw_input_csv!AJ25, lookups!$I$10:$J$11, 2, FALSE))</f>
        <v>No</v>
      </c>
      <c r="V23" s="1" t="str">
        <f>IF(Q23=1, VLOOKUP(raw_input_csv!AC25, lookups!$A$16:$B$19, 2, FALSE), VLOOKUP(raw_input_csv!AK25, lookups!$A$16:$B$19, 2, FALSE))</f>
        <v>Agree</v>
      </c>
      <c r="W23" s="19" t="str">
        <f t="array" ref="W23">IF(Q23=1, raw_input_csv!AD25, IF(Q23 =0, raw_input_csv!AL25, NA))</f>
        <v>4/14/21 Leon Stefan, Bo Seong-Min, Justino Tadeo</v>
      </c>
      <c r="X23" s="1" t="str">
        <f>IF(Q23=1, VLOOKUP(raw_input_csv!AE25, lookups!$F$16:$G$18, 2, FALSE), VLOOKUP(raw_input_csv!AM25, lookups!$F$16:$G$18, 2, FALSE))</f>
        <v>Never</v>
      </c>
      <c r="Y23" s="1" t="str">
        <f t="array" ref="Y23">IF(Q23 = 1, raw_input_csv!AF25, IF(Q23 = 0, raw_input_csv!AN25, NA))</f>
        <v>To convey someone is interested in something</v>
      </c>
      <c r="Z23" s="1" t="str">
        <f>VLOOKUP(raw_input_csv!AO25, lookups!$A$23:$B$28, 2, FALSE)</f>
        <v>France</v>
      </c>
      <c r="AA23" s="20" t="str">
        <f>VLOOKUP(raw_input_csv!AP25, lookups!$D$23:$E$28, 2, FALSE)</f>
        <v>20%</v>
      </c>
      <c r="AB23" s="1" t="str">
        <f>VLOOKUP(raw_input_csv!AQ25, lookups!$L$23:$M$28, 2, FALSE)</f>
        <v>Bo Seong-Min</v>
      </c>
      <c r="AC23" s="21" t="str">
        <f>VLOOKUP(raw_input_csv!AR25, lookups!$Q$23:$R$27, 2, FALSE)</f>
        <v>4/14/2021</v>
      </c>
      <c r="AD23" s="1">
        <f t="shared" si="1"/>
        <v>1</v>
      </c>
      <c r="AE23" s="1">
        <f t="shared" si="2"/>
        <v>1</v>
      </c>
      <c r="AF23" s="1">
        <f t="shared" si="3"/>
        <v>1</v>
      </c>
      <c r="AG23" s="1">
        <f t="shared" si="4"/>
        <v>1</v>
      </c>
      <c r="AH23" s="1">
        <f t="shared" si="5"/>
        <v>4</v>
      </c>
      <c r="AI23" s="1">
        <f>VLOOKUP(raw_input_csv!AS25, lookups!$A$33:$B$37, 2, FALSE)</f>
        <v>2</v>
      </c>
      <c r="AJ23" s="1" t="str">
        <f>VLOOKUP(raw_input_csv!AT25, lookups!$L$33:$M$34, 2, FALSE)</f>
        <v>T</v>
      </c>
    </row>
    <row r="24" ht="14.25" customHeight="1">
      <c r="A24" s="1">
        <v>23.0</v>
      </c>
      <c r="B24" s="7">
        <f>raw_input_csv!A26</f>
        <v>44302.45128</v>
      </c>
      <c r="C24" s="7">
        <f>raw_input_csv!B26</f>
        <v>44302.45182</v>
      </c>
      <c r="D24" s="7" t="str">
        <f>raw_input_csv!D26</f>
        <v>90.218.7.228</v>
      </c>
      <c r="E24" s="19">
        <f>raw_input_csv!E26</f>
        <v>63</v>
      </c>
      <c r="F24" s="19">
        <f>raw_input_csv!F26</f>
        <v>45</v>
      </c>
      <c r="G24" s="19">
        <f>raw_input_csv!G26</f>
        <v>0</v>
      </c>
      <c r="H24" s="7">
        <f>raw_input_csv!H26</f>
        <v>44302.49351</v>
      </c>
      <c r="I24" s="1" t="str">
        <f>raw_input_csv!N26</f>
        <v/>
      </c>
      <c r="J24" s="1" t="str">
        <f>raw_input_csv!O26</f>
        <v/>
      </c>
      <c r="K24" s="1">
        <f>raw_input_csv!S26</f>
        <v>15</v>
      </c>
      <c r="L24" s="1" t="str">
        <f>VLOOKUP(raw_input_csv!T26, lookups!$A$2:$B$6, 2, FALSE)</f>
        <v>Woman</v>
      </c>
      <c r="M24" s="1" t="str">
        <f>raw_input_csv!U26</f>
        <v/>
      </c>
      <c r="N24" s="1" t="str">
        <f>raw_input_csv!V26</f>
        <v>Wales</v>
      </c>
      <c r="O24" s="1" t="str">
        <f>VLOOKUP(raw_input_csv!W26, lookups!$E$2:$F$3, 2, FALSE)</f>
        <v>Yes</v>
      </c>
      <c r="P24" s="1" t="str">
        <f>VLOOKUP(raw_input_csv!X26, lookups!$I$2:$J$3, 2, FALSE)</f>
        <v>Yes </v>
      </c>
      <c r="Q24" s="1">
        <f>IF(OR(raw_input_csv!Y26=4, raw_input_csv!Y26=5), 1, IF(OR(raw_input_csv!AG26=4, raw_input_csv!AG26=5), 0, "not assigned"))</f>
        <v>1</v>
      </c>
      <c r="R24" s="1" t="str">
        <f>IF(Q24= 1, VLOOKUP(raw_input_csv!Y26, lookups!$A$10:$B$11, 2, FALSE), VLOOKUP(raw_input_csv!AG26, lookups!$A$10:$B$11, 2, FALSE))</f>
        <v>Yes </v>
      </c>
      <c r="S24" s="1" t="str">
        <f t="array" ref="S24">IF(Q24=1, raw_input_csv!Z26, IF(Q24 =0, raw_input_csv!AH26, NA))</f>
        <v>France (20%), Russia (11%), U.S. (9%), Mexico (8%), and Turkey (6%)</v>
      </c>
      <c r="T24" s="1" t="str">
        <f>IF(Q24=1, VLOOKUP(raw_input_csv!AA26, lookups!$C$10:$D$12, 2, FALSE), VLOOKUP(raw_input_csv!AI26, lookups!$C$10:$D$12, 2, FALSE))</f>
        <v>Happy </v>
      </c>
      <c r="U24" s="1" t="str">
        <f>IF(Q24=1, VLOOKUP(raw_input_csv!AB26, lookups!$I$10:$J$11, 2, FALSE), VLOOKUP(raw_input_csv!AJ26, lookups!$I$10:$J$11, 2, FALSE))</f>
        <v>No</v>
      </c>
      <c r="V24" s="1" t="str">
        <f>IF(Q24=1, VLOOKUP(raw_input_csv!AC26, lookups!$A$16:$B$19, 2, FALSE), VLOOKUP(raw_input_csv!AK26, lookups!$A$16:$B$19, 2, FALSE))</f>
        <v>#N/A</v>
      </c>
      <c r="W24" s="19" t="str">
        <f t="array" ref="W24">IF(Q24=1, raw_input_csv!AD26, IF(Q24 =0, raw_input_csv!AL26, NA))</f>
        <v/>
      </c>
      <c r="X24" s="1" t="str">
        <f>IF(Q24=1, VLOOKUP(raw_input_csv!AE26, lookups!$F$16:$G$18, 2, FALSE), VLOOKUP(raw_input_csv!AM26, lookups!$F$16:$G$18, 2, FALSE))</f>
        <v>#N/A</v>
      </c>
      <c r="Y24" s="1" t="str">
        <f t="array" ref="Y24">IF(Q24 = 1, raw_input_csv!AF26, IF(Q24 = 0, raw_input_csv!AN26, NA))</f>
        <v/>
      </c>
      <c r="Z24" s="1" t="str">
        <f>VLOOKUP(raw_input_csv!AO26, lookups!$A$23:$B$28, 2, FALSE)</f>
        <v>#N/A</v>
      </c>
      <c r="AA24" s="1" t="str">
        <f>VLOOKUP(raw_input_csv!AP26, lookups!$D$23:$E$28, 2, FALSE)</f>
        <v>#N/A</v>
      </c>
      <c r="AB24" s="1" t="str">
        <f>VLOOKUP(raw_input_csv!AQ26, lookups!$L$23:$M$28, 2, FALSE)</f>
        <v>#N/A</v>
      </c>
      <c r="AC24" s="1" t="str">
        <f>VLOOKUP(raw_input_csv!AR26, lookups!$Q$23:$R$27, 2, FALSE)</f>
        <v>#N/A</v>
      </c>
      <c r="AD24" s="1" t="str">
        <f t="shared" si="1"/>
        <v>#N/A</v>
      </c>
      <c r="AE24" s="1" t="str">
        <f t="shared" si="2"/>
        <v>#N/A</v>
      </c>
      <c r="AF24" s="1" t="str">
        <f t="shared" si="3"/>
        <v>#N/A</v>
      </c>
      <c r="AG24" s="1" t="str">
        <f t="shared" si="4"/>
        <v>#N/A</v>
      </c>
      <c r="AH24" s="1" t="str">
        <f t="shared" si="5"/>
        <v>#N/A</v>
      </c>
      <c r="AI24" s="1" t="str">
        <f>VLOOKUP(raw_input_csv!AS26, lookups!$A$33:$B$37, 2, FALSE)</f>
        <v>#N/A</v>
      </c>
      <c r="AJ24" s="1" t="str">
        <f>VLOOKUP(raw_input_csv!AT26, lookups!$L$33:$M$34, 2, FALSE)</f>
        <v>#N/A</v>
      </c>
    </row>
    <row r="25" ht="14.25" customHeight="1">
      <c r="A25" s="1">
        <v>24.0</v>
      </c>
      <c r="B25" s="7">
        <f>raw_input_csv!A27</f>
        <v>44302.45745</v>
      </c>
      <c r="C25" s="7">
        <f>raw_input_csv!B27</f>
        <v>44302.45954</v>
      </c>
      <c r="D25" s="7" t="str">
        <f>raw_input_csv!D27</f>
        <v>73.68.14.250</v>
      </c>
      <c r="E25" s="19">
        <f>raw_input_csv!E27</f>
        <v>63</v>
      </c>
      <c r="F25" s="19">
        <f>raw_input_csv!F27</f>
        <v>179</v>
      </c>
      <c r="G25" s="19">
        <f>raw_input_csv!G27</f>
        <v>0</v>
      </c>
      <c r="H25" s="7">
        <f>raw_input_csv!H27</f>
        <v>44302.50126</v>
      </c>
      <c r="I25" s="1" t="str">
        <f>raw_input_csv!N27</f>
        <v/>
      </c>
      <c r="J25" s="1" t="str">
        <f>raw_input_csv!O27</f>
        <v/>
      </c>
      <c r="K25" s="1">
        <f>raw_input_csv!S27</f>
        <v>70</v>
      </c>
      <c r="L25" s="1" t="str">
        <f>VLOOKUP(raw_input_csv!T27, lookups!$A$2:$B$6, 2, FALSE)</f>
        <v>Prefer not to say</v>
      </c>
      <c r="M25" s="1" t="str">
        <f>raw_input_csv!U27</f>
        <v/>
      </c>
      <c r="N25" s="1" t="str">
        <f>raw_input_csv!V27</f>
        <v>-</v>
      </c>
      <c r="O25" s="1" t="str">
        <f>VLOOKUP(raw_input_csv!W27, lookups!$E$2:$F$3, 2, FALSE)</f>
        <v>Yes</v>
      </c>
      <c r="P25" s="1" t="str">
        <f>VLOOKUP(raw_input_csv!X27, lookups!$I$2:$J$3, 2, FALSE)</f>
        <v>Yes </v>
      </c>
      <c r="Q25" s="1">
        <f>IF(OR(raw_input_csv!Y27=4, raw_input_csv!Y27=5), 1, IF(OR(raw_input_csv!AG27=4, raw_input_csv!AG27=5), 0, "not assigned"))</f>
        <v>0</v>
      </c>
      <c r="R25" s="1" t="str">
        <f>IF(Q25= 1, VLOOKUP(raw_input_csv!Y27, lookups!$A$10:$B$11, 2, FALSE), VLOOKUP(raw_input_csv!AG27, lookups!$A$10:$B$11, 2, FALSE))</f>
        <v>Yes </v>
      </c>
      <c r="S25" s="1" t="str">
        <f t="array" ref="S25">IF(Q25=1, raw_input_csv!Z27, IF(Q25 =0, raw_input_csv!AH27, NA))</f>
        <v>france</v>
      </c>
      <c r="T25" s="1" t="str">
        <f>IF(Q25=1, VLOOKUP(raw_input_csv!AA27, lookups!$C$10:$D$12, 2, FALSE), VLOOKUP(raw_input_csv!AI27, lookups!$C$10:$D$12, 2, FALSE))</f>
        <v>Happy </v>
      </c>
      <c r="U25" s="1" t="str">
        <f>IF(Q25=1, VLOOKUP(raw_input_csv!AB27, lookups!$I$10:$J$11, 2, FALSE), VLOOKUP(raw_input_csv!AJ27, lookups!$I$10:$J$11, 2, FALSE))</f>
        <v>Yes</v>
      </c>
      <c r="V25" s="1" t="str">
        <f>IF(Q25=1, VLOOKUP(raw_input_csv!AC27, lookups!$A$16:$B$19, 2, FALSE), VLOOKUP(raw_input_csv!AK27, lookups!$A$16:$B$19, 2, FALSE))</f>
        <v>#N/A</v>
      </c>
      <c r="W25" s="19" t="str">
        <f t="array" ref="W25">IF(Q25=1, raw_input_csv!AD27, IF(Q25 =0, raw_input_csv!AL27, NA))</f>
        <v/>
      </c>
      <c r="X25" s="1" t="str">
        <f>IF(Q25=1, VLOOKUP(raw_input_csv!AE27, lookups!$F$16:$G$18, 2, FALSE), VLOOKUP(raw_input_csv!AM27, lookups!$F$16:$G$18, 2, FALSE))</f>
        <v>#N/A</v>
      </c>
      <c r="Y25" s="1" t="str">
        <f t="array" ref="Y25">IF(Q25 = 1, raw_input_csv!AF27, IF(Q25 = 0, raw_input_csv!AN27, NA))</f>
        <v/>
      </c>
      <c r="Z25" s="1" t="str">
        <f>VLOOKUP(raw_input_csv!AO27, lookups!$A$23:$B$28, 2, FALSE)</f>
        <v>#N/A</v>
      </c>
      <c r="AA25" s="1" t="str">
        <f>VLOOKUP(raw_input_csv!AP27, lookups!$D$23:$E$28, 2, FALSE)</f>
        <v>#N/A</v>
      </c>
      <c r="AB25" s="1" t="str">
        <f>VLOOKUP(raw_input_csv!AQ27, lookups!$L$23:$M$28, 2, FALSE)</f>
        <v>#N/A</v>
      </c>
      <c r="AC25" s="1" t="str">
        <f>VLOOKUP(raw_input_csv!AR27, lookups!$Q$23:$R$27, 2, FALSE)</f>
        <v>#N/A</v>
      </c>
      <c r="AD25" s="1" t="str">
        <f t="shared" si="1"/>
        <v>#N/A</v>
      </c>
      <c r="AE25" s="1" t="str">
        <f t="shared" si="2"/>
        <v>#N/A</v>
      </c>
      <c r="AF25" s="1" t="str">
        <f t="shared" si="3"/>
        <v>#N/A</v>
      </c>
      <c r="AG25" s="1" t="str">
        <f t="shared" si="4"/>
        <v>#N/A</v>
      </c>
      <c r="AH25" s="1" t="str">
        <f t="shared" si="5"/>
        <v>#N/A</v>
      </c>
      <c r="AI25" s="1" t="str">
        <f>VLOOKUP(raw_input_csv!AS27, lookups!$A$33:$B$37, 2, FALSE)</f>
        <v>#N/A</v>
      </c>
      <c r="AJ25" s="1" t="str">
        <f>VLOOKUP(raw_input_csv!AT27, lookups!$L$33:$M$34, 2, FALSE)</f>
        <v>#N/A</v>
      </c>
    </row>
    <row r="26" ht="14.25" customHeight="1">
      <c r="A26" s="1">
        <v>25.0</v>
      </c>
      <c r="B26" s="7">
        <f>raw_input_csv!A28</f>
        <v>44302.49939</v>
      </c>
      <c r="C26" s="7">
        <f>raw_input_csv!B28</f>
        <v>44302.50264</v>
      </c>
      <c r="D26" s="7" t="str">
        <f>raw_input_csv!D28</f>
        <v>209.6.76.55</v>
      </c>
      <c r="E26" s="19">
        <f>raw_input_csv!E28</f>
        <v>100</v>
      </c>
      <c r="F26" s="19">
        <f>raw_input_csv!F28</f>
        <v>280</v>
      </c>
      <c r="G26" s="19">
        <f>raw_input_csv!G28</f>
        <v>1</v>
      </c>
      <c r="H26" s="7">
        <f>raw_input_csv!H28</f>
        <v>44302.50264</v>
      </c>
      <c r="I26" s="1">
        <f>raw_input_csv!N28</f>
        <v>42.34739685</v>
      </c>
      <c r="J26" s="1">
        <f>raw_input_csv!O28</f>
        <v>-71.15820313</v>
      </c>
      <c r="K26" s="1">
        <f>raw_input_csv!S28</f>
        <v>26</v>
      </c>
      <c r="L26" s="1" t="str">
        <f>VLOOKUP(raw_input_csv!T28, lookups!$A$2:$B$6, 2, FALSE)</f>
        <v>Woman</v>
      </c>
      <c r="M26" s="1" t="str">
        <f>raw_input_csv!U28</f>
        <v/>
      </c>
      <c r="N26" s="1" t="str">
        <f>raw_input_csv!V28</f>
        <v>china</v>
      </c>
      <c r="O26" s="1" t="str">
        <f>VLOOKUP(raw_input_csv!W28, lookups!$E$2:$F$3, 2, FALSE)</f>
        <v>No</v>
      </c>
      <c r="P26" s="1" t="str">
        <f>VLOOKUP(raw_input_csv!X28, lookups!$I$2:$J$3, 2, FALSE)</f>
        <v>Yes </v>
      </c>
      <c r="Q26" s="1">
        <f>IF(OR(raw_input_csv!Y28=4, raw_input_csv!Y28=5), 1, IF(OR(raw_input_csv!AG28=4, raw_input_csv!AG28=5), 0, "not assigned"))</f>
        <v>1</v>
      </c>
      <c r="R26" s="1" t="str">
        <f>IF(Q26= 1, VLOOKUP(raw_input_csv!Y28, lookups!$A$10:$B$11, 2, FALSE), VLOOKUP(raw_input_csv!AG28, lookups!$A$10:$B$11, 2, FALSE))</f>
        <v>Yes </v>
      </c>
      <c r="S26" s="1" t="str">
        <f t="array" ref="S26">IF(Q26=1, raw_input_csv!Z28, IF(Q26 =0, raw_input_csv!AH28, NA))</f>
        <v>France (20%), Russia (11%), U.S. (9%),  Mexico (8%), and Turkey (6%)</v>
      </c>
      <c r="T26" s="1" t="str">
        <f>IF(Q26=1, VLOOKUP(raw_input_csv!AA28, lookups!$C$10:$D$12, 2, FALSE), VLOOKUP(raw_input_csv!AI28, lookups!$C$10:$D$12, 2, FALSE))</f>
        <v>Happy </v>
      </c>
      <c r="U26" s="1" t="str">
        <f>IF(Q26=1, VLOOKUP(raw_input_csv!AB28, lookups!$I$10:$J$11, 2, FALSE), VLOOKUP(raw_input_csv!AJ28, lookups!$I$10:$J$11, 2, FALSE))</f>
        <v>Yes</v>
      </c>
      <c r="V26" s="1" t="str">
        <f>IF(Q26=1, VLOOKUP(raw_input_csv!AC28, lookups!$A$16:$B$19, 2, FALSE), VLOOKUP(raw_input_csv!AK28, lookups!$A$16:$B$19, 2, FALSE))</f>
        <v>Strongly Disagree</v>
      </c>
      <c r="W26" s="19" t="str">
        <f t="array" ref="W26">IF(Q26=1, raw_input_csv!AD28, IF(Q26 =0, raw_input_csv!AL28, NA))</f>
        <v>4/14/21, Leon Stefan, Bo Seong-Min, and Justino Tadeo </v>
      </c>
      <c r="X26" s="1" t="str">
        <f>IF(Q26=1, VLOOKUP(raw_input_csv!AE28, lookups!$F$16:$G$18, 2, FALSE), VLOOKUP(raw_input_csv!AM28, lookups!$F$16:$G$18, 2, FALSE))</f>
        <v>All the time</v>
      </c>
      <c r="Y26" s="1" t="str">
        <f t="array" ref="Y26">IF(Q26 = 1, raw_input_csv!AF28, IF(Q26 = 0, raw_input_csv!AN28, NA))</f>
        <v>waiting for some answers</v>
      </c>
      <c r="Z26" s="1" t="str">
        <f>VLOOKUP(raw_input_csv!AO28, lookups!$A$23:$B$28, 2, FALSE)</f>
        <v>United States</v>
      </c>
      <c r="AA26" s="20" t="str">
        <f>VLOOKUP(raw_input_csv!AP28, lookups!$D$23:$E$28, 2, FALSE)</f>
        <v>14%</v>
      </c>
      <c r="AB26" s="1" t="str">
        <f>VLOOKUP(raw_input_csv!AQ28, lookups!$L$23:$M$28, 2, FALSE)</f>
        <v>Leo Stefano</v>
      </c>
      <c r="AC26" s="21" t="str">
        <f>VLOOKUP(raw_input_csv!AR28, lookups!$Q$23:$R$27, 2, FALSE)</f>
        <v>4/14/2021</v>
      </c>
      <c r="AD26" s="1">
        <f t="shared" si="1"/>
        <v>0</v>
      </c>
      <c r="AE26" s="1">
        <f t="shared" si="2"/>
        <v>0</v>
      </c>
      <c r="AF26" s="1">
        <f t="shared" si="3"/>
        <v>0</v>
      </c>
      <c r="AG26" s="1">
        <f t="shared" si="4"/>
        <v>1</v>
      </c>
      <c r="AH26" s="1">
        <f t="shared" si="5"/>
        <v>1</v>
      </c>
      <c r="AI26" s="1">
        <f>VLOOKUP(raw_input_csv!AS28, lookups!$A$33:$B$37, 2, FALSE)</f>
        <v>4</v>
      </c>
      <c r="AJ26" s="1" t="str">
        <f>VLOOKUP(raw_input_csv!AT28, lookups!$L$33:$M$34, 2, FALSE)</f>
        <v>CP</v>
      </c>
    </row>
    <row r="27" ht="14.25" customHeight="1">
      <c r="A27" s="1">
        <v>26.0</v>
      </c>
      <c r="B27" s="7">
        <f>raw_input_csv!A29</f>
        <v>44302.46155</v>
      </c>
      <c r="C27" s="7">
        <f>raw_input_csv!B29</f>
        <v>44302.46222</v>
      </c>
      <c r="D27" s="7" t="str">
        <f>raw_input_csv!D29</f>
        <v>71.73.117.104</v>
      </c>
      <c r="E27" s="19">
        <f>raw_input_csv!E29</f>
        <v>48</v>
      </c>
      <c r="F27" s="19">
        <f>raw_input_csv!F29</f>
        <v>57</v>
      </c>
      <c r="G27" s="19">
        <f>raw_input_csv!G29</f>
        <v>0</v>
      </c>
      <c r="H27" s="7">
        <f>raw_input_csv!H29</f>
        <v>44302.5039</v>
      </c>
      <c r="I27" s="1" t="str">
        <f>raw_input_csv!N29</f>
        <v/>
      </c>
      <c r="J27" s="1" t="str">
        <f>raw_input_csv!O29</f>
        <v/>
      </c>
      <c r="K27" s="1">
        <f>raw_input_csv!S29</f>
        <v>22</v>
      </c>
      <c r="L27" s="1" t="str">
        <f>VLOOKUP(raw_input_csv!T29, lookups!$A$2:$B$6, 2, FALSE)</f>
        <v>Man</v>
      </c>
      <c r="M27" s="1" t="str">
        <f>raw_input_csv!U29</f>
        <v/>
      </c>
      <c r="N27" s="1" t="str">
        <f>raw_input_csv!V29</f>
        <v>United States</v>
      </c>
      <c r="O27" s="1" t="str">
        <f>VLOOKUP(raw_input_csv!W29, lookups!$E$2:$F$3, 2, FALSE)</f>
        <v>Yes</v>
      </c>
      <c r="P27" s="1" t="str">
        <f>VLOOKUP(raw_input_csv!X29, lookups!$I$2:$J$3, 2, FALSE)</f>
        <v>Yes </v>
      </c>
      <c r="Q27" s="1" t="str">
        <f>IF(OR(raw_input_csv!Y29=4, raw_input_csv!Y29=5), 1, IF(OR(raw_input_csv!AG29=4, raw_input_csv!AG29=5), 0, "not assigned"))</f>
        <v>not assigned</v>
      </c>
      <c r="R27" s="1" t="str">
        <f>IF(Q27= 1, VLOOKUP(raw_input_csv!Y29, lookups!$A$10:$B$11, 2, FALSE), VLOOKUP(raw_input_csv!AG29, lookups!$A$10:$B$11, 2, FALSE))</f>
        <v>#N/A</v>
      </c>
      <c r="S27" s="1" t="str">
        <f t="array" ref="S27">IF(Q27=1, raw_input_csv!Z29, IF(Q27 =0, raw_input_csv!AH29, NA))</f>
        <v>#NAME?</v>
      </c>
      <c r="T27" s="1" t="str">
        <f>IF(Q27=1, VLOOKUP(raw_input_csv!AA29, lookups!$C$10:$D$12, 2, FALSE), VLOOKUP(raw_input_csv!AI29, lookups!$C$10:$D$12, 2, FALSE))</f>
        <v>#N/A</v>
      </c>
      <c r="U27" s="1" t="str">
        <f>IF(Q27=1, VLOOKUP(raw_input_csv!AB29, lookups!$I$10:$J$11, 2, FALSE), VLOOKUP(raw_input_csv!AJ29, lookups!$I$10:$J$11, 2, FALSE))</f>
        <v>#N/A</v>
      </c>
      <c r="V27" s="1" t="str">
        <f>IF(Q27=1, VLOOKUP(raw_input_csv!AC29, lookups!$A$16:$B$19, 2, FALSE), VLOOKUP(raw_input_csv!AK29, lookups!$A$16:$B$19, 2, FALSE))</f>
        <v>#N/A</v>
      </c>
      <c r="W27" s="19" t="str">
        <f t="array" ref="W27">IF(Q27=1, raw_input_csv!AD29, IF(Q27 =0, raw_input_csv!AL29, NA))</f>
        <v>#NAME?</v>
      </c>
      <c r="X27" s="1" t="str">
        <f>IF(Q27=1, VLOOKUP(raw_input_csv!AE29, lookups!$F$16:$G$18, 2, FALSE), VLOOKUP(raw_input_csv!AM29, lookups!$F$16:$G$18, 2, FALSE))</f>
        <v>#N/A</v>
      </c>
      <c r="Y27" s="1" t="str">
        <f t="array" ref="Y27">IF(Q27 = 1, raw_input_csv!AF29, IF(Q27 = 0, raw_input_csv!AN29, NA))</f>
        <v>#NAME?</v>
      </c>
      <c r="Z27" s="1" t="str">
        <f>VLOOKUP(raw_input_csv!AO29, lookups!$A$23:$B$28, 2, FALSE)</f>
        <v>#N/A</v>
      </c>
      <c r="AA27" s="1" t="str">
        <f>VLOOKUP(raw_input_csv!AP29, lookups!$D$23:$E$28, 2, FALSE)</f>
        <v>#N/A</v>
      </c>
      <c r="AB27" s="1" t="str">
        <f>VLOOKUP(raw_input_csv!AQ29, lookups!$L$23:$M$28, 2, FALSE)</f>
        <v>#N/A</v>
      </c>
      <c r="AC27" s="1" t="str">
        <f>VLOOKUP(raw_input_csv!AR29, lookups!$Q$23:$R$27, 2, FALSE)</f>
        <v>#N/A</v>
      </c>
      <c r="AD27" s="1" t="str">
        <f t="shared" si="1"/>
        <v>#N/A</v>
      </c>
      <c r="AE27" s="1" t="str">
        <f t="shared" si="2"/>
        <v>#N/A</v>
      </c>
      <c r="AF27" s="1" t="str">
        <f t="shared" si="3"/>
        <v>#N/A</v>
      </c>
      <c r="AG27" s="1" t="str">
        <f t="shared" si="4"/>
        <v>#N/A</v>
      </c>
      <c r="AH27" s="1" t="str">
        <f t="shared" si="5"/>
        <v>#N/A</v>
      </c>
      <c r="AI27" s="1" t="str">
        <f>VLOOKUP(raw_input_csv!AS29, lookups!$A$33:$B$37, 2, FALSE)</f>
        <v>#N/A</v>
      </c>
      <c r="AJ27" s="1" t="str">
        <f>VLOOKUP(raw_input_csv!AT29, lookups!$L$33:$M$34, 2, FALSE)</f>
        <v>#N/A</v>
      </c>
    </row>
    <row r="28" ht="14.25" customHeight="1">
      <c r="A28" s="1">
        <v>27.0</v>
      </c>
      <c r="B28" s="7">
        <f>raw_input_csv!A30</f>
        <v>44302.50288</v>
      </c>
      <c r="C28" s="7">
        <f>raw_input_csv!B30</f>
        <v>44302.50541</v>
      </c>
      <c r="D28" s="7" t="str">
        <f>raw_input_csv!D30</f>
        <v>193.154.200.29</v>
      </c>
      <c r="E28" s="19">
        <f>raw_input_csv!E30</f>
        <v>100</v>
      </c>
      <c r="F28" s="19">
        <f>raw_input_csv!F30</f>
        <v>217</v>
      </c>
      <c r="G28" s="19">
        <f>raw_input_csv!G30</f>
        <v>1</v>
      </c>
      <c r="H28" s="7">
        <f>raw_input_csv!H30</f>
        <v>44302.50542</v>
      </c>
      <c r="I28" s="1">
        <f>raw_input_csv!N30</f>
        <v>48.4058075</v>
      </c>
      <c r="J28" s="1">
        <f>raw_input_csv!O30</f>
        <v>15.61689758</v>
      </c>
      <c r="K28" s="1">
        <f>raw_input_csv!S30</f>
        <v>14</v>
      </c>
      <c r="L28" s="1" t="str">
        <f>VLOOKUP(raw_input_csv!T30, lookups!$A$2:$B$6, 2, FALSE)</f>
        <v>Non-binary</v>
      </c>
      <c r="M28" s="1" t="str">
        <f>raw_input_csv!U30</f>
        <v/>
      </c>
      <c r="N28" s="1" t="str">
        <f>raw_input_csv!V30</f>
        <v>germany</v>
      </c>
      <c r="O28" s="1" t="str">
        <f>VLOOKUP(raw_input_csv!W30, lookups!$E$2:$F$3, 2, FALSE)</f>
        <v>Yes</v>
      </c>
      <c r="P28" s="1" t="str">
        <f>VLOOKUP(raw_input_csv!X30, lookups!$I$2:$J$3, 2, FALSE)</f>
        <v>Yes </v>
      </c>
      <c r="Q28" s="1">
        <f>IF(OR(raw_input_csv!Y30=4, raw_input_csv!Y30=5), 1, IF(OR(raw_input_csv!AG30=4, raw_input_csv!AG30=5), 0, "not assigned"))</f>
        <v>1</v>
      </c>
      <c r="R28" s="1" t="str">
        <f>IF(Q28= 1, VLOOKUP(raw_input_csv!Y30, lookups!$A$10:$B$11, 2, FALSE), VLOOKUP(raw_input_csv!AG30, lookups!$A$10:$B$11, 2, FALSE))</f>
        <v>No</v>
      </c>
      <c r="S28" s="1" t="str">
        <f t="array" ref="S28">IF(Q28=1, raw_input_csv!Z30, IF(Q28 =0, raw_input_csv!AH30, NA))</f>
        <v> France (20%), Russia (11%), U.S. (9%), Mexico (8%), and Turkey (6%)</v>
      </c>
      <c r="T28" s="1" t="str">
        <f>IF(Q28=1, VLOOKUP(raw_input_csv!AA30, lookups!$C$10:$D$12, 2, FALSE), VLOOKUP(raw_input_csv!AI30, lookups!$C$10:$D$12, 2, FALSE))</f>
        <v>Sad</v>
      </c>
      <c r="U28" s="1" t="str">
        <f>IF(Q28=1, VLOOKUP(raw_input_csv!AB30, lookups!$I$10:$J$11, 2, FALSE), VLOOKUP(raw_input_csv!AJ30, lookups!$I$10:$J$11, 2, FALSE))</f>
        <v>No</v>
      </c>
      <c r="V28" s="1" t="str">
        <f>IF(Q28=1, VLOOKUP(raw_input_csv!AC30, lookups!$A$16:$B$19, 2, FALSE), VLOOKUP(raw_input_csv!AK30, lookups!$A$16:$B$19, 2, FALSE))</f>
        <v>Disagree</v>
      </c>
      <c r="W28" s="19" t="str">
        <f t="array" ref="W28">IF(Q28=1, raw_input_csv!AD30, IF(Q28 =0, raw_input_csv!AL30, NA))</f>
        <v> Leon Stefan, Bo Seong-Min, and Justino Tadeo that occurred on 4/14/21</v>
      </c>
      <c r="X28" s="1" t="str">
        <f>IF(Q28=1, VLOOKUP(raw_input_csv!AE30, lookups!$F$16:$G$18, 2, FALSE), VLOOKUP(raw_input_csv!AM30, lookups!$F$16:$G$18, 2, FALSE))</f>
        <v>Never</v>
      </c>
      <c r="Y28" s="1" t="str">
        <f t="array" ref="Y28">IF(Q28 = 1, raw_input_csv!AF30, IF(Q28 = 0, raw_input_csv!AN30, NA))</f>
        <v>looking </v>
      </c>
      <c r="Z28" s="1" t="str">
        <f>VLOOKUP(raw_input_csv!AO30, lookups!$A$23:$B$28, 2, FALSE)</f>
        <v>France</v>
      </c>
      <c r="AA28" s="20" t="str">
        <f>VLOOKUP(raw_input_csv!AP30, lookups!$D$23:$E$28, 2, FALSE)</f>
        <v>20%</v>
      </c>
      <c r="AB28" s="1" t="str">
        <f>VLOOKUP(raw_input_csv!AQ30, lookups!$L$23:$M$28, 2, FALSE)</f>
        <v>Bo Seong-Min</v>
      </c>
      <c r="AC28" s="21" t="str">
        <f>VLOOKUP(raw_input_csv!AR30, lookups!$Q$23:$R$27, 2, FALSE)</f>
        <v>4/14/2021</v>
      </c>
      <c r="AD28" s="1">
        <f t="shared" si="1"/>
        <v>1</v>
      </c>
      <c r="AE28" s="1">
        <f t="shared" si="2"/>
        <v>1</v>
      </c>
      <c r="AF28" s="1">
        <f t="shared" si="3"/>
        <v>1</v>
      </c>
      <c r="AG28" s="1">
        <f t="shared" si="4"/>
        <v>1</v>
      </c>
      <c r="AH28" s="1">
        <f t="shared" si="5"/>
        <v>4</v>
      </c>
      <c r="AI28" s="1">
        <f>VLOOKUP(raw_input_csv!AS30, lookups!$A$33:$B$37, 2, FALSE)</f>
        <v>2</v>
      </c>
      <c r="AJ28" s="1" t="str">
        <f>VLOOKUP(raw_input_csv!AT30, lookups!$L$33:$M$34, 2, FALSE)</f>
        <v>CP</v>
      </c>
    </row>
    <row r="29" ht="14.25" customHeight="1">
      <c r="A29" s="1">
        <v>28.0</v>
      </c>
      <c r="B29" s="7">
        <f>raw_input_csv!A31</f>
        <v>44302.50109</v>
      </c>
      <c r="C29" s="7">
        <f>raw_input_csv!B31</f>
        <v>44302.50678</v>
      </c>
      <c r="D29" s="7" t="str">
        <f>raw_input_csv!D31</f>
        <v>114.136.48.83</v>
      </c>
      <c r="E29" s="19">
        <f>raw_input_csv!E31</f>
        <v>100</v>
      </c>
      <c r="F29" s="19">
        <f>raw_input_csv!F31</f>
        <v>492</v>
      </c>
      <c r="G29" s="19">
        <f>raw_input_csv!G31</f>
        <v>1</v>
      </c>
      <c r="H29" s="7">
        <f>raw_input_csv!H31</f>
        <v>44302.50679</v>
      </c>
      <c r="I29" s="1">
        <f>raw_input_csv!N31</f>
        <v>25.05039978</v>
      </c>
      <c r="J29" s="1">
        <f>raw_input_csv!O31</f>
        <v>121.5324097</v>
      </c>
      <c r="K29" s="1">
        <f>raw_input_csv!S31</f>
        <v>28</v>
      </c>
      <c r="L29" s="1" t="str">
        <f>VLOOKUP(raw_input_csv!T31, lookups!$A$2:$B$6, 2, FALSE)</f>
        <v>Man</v>
      </c>
      <c r="M29" s="1" t="str">
        <f>raw_input_csv!U31</f>
        <v/>
      </c>
      <c r="N29" s="1" t="str">
        <f>raw_input_csv!V31</f>
        <v>Taiwan</v>
      </c>
      <c r="O29" s="1" t="str">
        <f>VLOOKUP(raw_input_csv!W31, lookups!$E$2:$F$3, 2, FALSE)</f>
        <v>No</v>
      </c>
      <c r="P29" s="1" t="str">
        <f>VLOOKUP(raw_input_csv!X31, lookups!$I$2:$J$3, 2, FALSE)</f>
        <v>Yes </v>
      </c>
      <c r="Q29" s="1">
        <f>IF(OR(raw_input_csv!Y31=4, raw_input_csv!Y31=5), 1, IF(OR(raw_input_csv!AG31=4, raw_input_csv!AG31=5), 0, "not assigned"))</f>
        <v>0</v>
      </c>
      <c r="R29" s="1" t="str">
        <f>IF(Q29= 1, VLOOKUP(raw_input_csv!Y31, lookups!$A$10:$B$11, 2, FALSE), VLOOKUP(raw_input_csv!AG31, lookups!$A$10:$B$11, 2, FALSE))</f>
        <v>Yes </v>
      </c>
      <c r="S29" s="1" t="str">
        <f t="array" ref="S29">IF(Q29=1, raw_input_csv!Z31, IF(Q29 =0, raw_input_csv!AH31, NA))</f>
        <v>France (20%), Russia (11%), U.S. (9%), Mexico (8%), Turkey (6%)</v>
      </c>
      <c r="T29" s="1" t="str">
        <f>IF(Q29=1, VLOOKUP(raw_input_csv!AA31, lookups!$C$10:$D$12, 2, FALSE), VLOOKUP(raw_input_csv!AI31, lookups!$C$10:$D$12, 2, FALSE))</f>
        <v>Sad</v>
      </c>
      <c r="U29" s="1" t="str">
        <f>IF(Q29=1, VLOOKUP(raw_input_csv!AB31, lookups!$I$10:$J$11, 2, FALSE), VLOOKUP(raw_input_csv!AJ31, lookups!$I$10:$J$11, 2, FALSE))</f>
        <v>No</v>
      </c>
      <c r="V29" s="1" t="str">
        <f>IF(Q29=1, VLOOKUP(raw_input_csv!AC31, lookups!$A$16:$B$19, 2, FALSE), VLOOKUP(raw_input_csv!AK31, lookups!$A$16:$B$19, 2, FALSE))</f>
        <v>Agree</v>
      </c>
      <c r="W29" s="19" t="str">
        <f t="array" ref="W29">IF(Q29=1, raw_input_csv!AD31, IF(Q29 =0, raw_input_csv!AL31, NA))</f>
        <v>4/14/21, Leon Stefan, Bo Seong-Min, Justino Tadeo</v>
      </c>
      <c r="X29" s="1" t="str">
        <f>IF(Q29=1, VLOOKUP(raw_input_csv!AE31, lookups!$F$16:$G$18, 2, FALSE), VLOOKUP(raw_input_csv!AM31, lookups!$F$16:$G$18, 2, FALSE))</f>
        <v>Sometimes</v>
      </c>
      <c r="Y29" s="1" t="str">
        <f t="array" ref="Y29">IF(Q29 = 1, raw_input_csv!AF31, IF(Q29 = 0, raw_input_csv!AN31, NA))</f>
        <v>Looking forward to someoneâ€™s feedback.</v>
      </c>
      <c r="Z29" s="1" t="str">
        <f>VLOOKUP(raw_input_csv!AO31, lookups!$A$23:$B$28, 2, FALSE)</f>
        <v>France</v>
      </c>
      <c r="AA29" s="20" t="str">
        <f>VLOOKUP(raw_input_csv!AP31, lookups!$D$23:$E$28, 2, FALSE)</f>
        <v>20%</v>
      </c>
      <c r="AB29" s="1" t="str">
        <f>VLOOKUP(raw_input_csv!AQ31, lookups!$L$23:$M$28, 2, FALSE)</f>
        <v>Bo Seong-Min</v>
      </c>
      <c r="AC29" s="21" t="str">
        <f>VLOOKUP(raw_input_csv!AR31, lookups!$Q$23:$R$27, 2, FALSE)</f>
        <v>4/14/2021</v>
      </c>
      <c r="AD29" s="1">
        <f t="shared" si="1"/>
        <v>1</v>
      </c>
      <c r="AE29" s="1">
        <f t="shared" si="2"/>
        <v>1</v>
      </c>
      <c r="AF29" s="1">
        <f t="shared" si="3"/>
        <v>1</v>
      </c>
      <c r="AG29" s="1">
        <f t="shared" si="4"/>
        <v>1</v>
      </c>
      <c r="AH29" s="1">
        <f t="shared" si="5"/>
        <v>4</v>
      </c>
      <c r="AI29" s="1">
        <f>VLOOKUP(raw_input_csv!AS31, lookups!$A$33:$B$37, 2, FALSE)</f>
        <v>2</v>
      </c>
      <c r="AJ29" s="1" t="str">
        <f>VLOOKUP(raw_input_csv!AT31, lookups!$L$33:$M$34, 2, FALSE)</f>
        <v>T</v>
      </c>
    </row>
    <row r="30" ht="14.25" customHeight="1">
      <c r="A30" s="1">
        <v>29.0</v>
      </c>
      <c r="B30" s="7">
        <f>raw_input_csv!A32</f>
        <v>44302.50409</v>
      </c>
      <c r="C30" s="7">
        <f>raw_input_csv!B32</f>
        <v>44302.50809</v>
      </c>
      <c r="D30" s="7" t="str">
        <f>raw_input_csv!D32</f>
        <v>174.234.0.76</v>
      </c>
      <c r="E30" s="19">
        <f>raw_input_csv!E32</f>
        <v>100</v>
      </c>
      <c r="F30" s="19">
        <f>raw_input_csv!F32</f>
        <v>345</v>
      </c>
      <c r="G30" s="19">
        <f>raw_input_csv!G32</f>
        <v>1</v>
      </c>
      <c r="H30" s="7">
        <f>raw_input_csv!H32</f>
        <v>44302.50809</v>
      </c>
      <c r="I30" s="1">
        <f>raw_input_csv!N32</f>
        <v>38.959198</v>
      </c>
      <c r="J30" s="1">
        <f>raw_input_csv!O32</f>
        <v>-94.59609985</v>
      </c>
      <c r="K30" s="1">
        <f>raw_input_csv!S32</f>
        <v>27</v>
      </c>
      <c r="L30" s="1" t="str">
        <f>VLOOKUP(raw_input_csv!T32, lookups!$A$2:$B$6, 2, FALSE)</f>
        <v>Woman</v>
      </c>
      <c r="M30" s="1" t="str">
        <f>raw_input_csv!U32</f>
        <v/>
      </c>
      <c r="N30" s="1" t="str">
        <f>raw_input_csv!V32</f>
        <v>United States</v>
      </c>
      <c r="O30" s="1" t="str">
        <f>VLOOKUP(raw_input_csv!W32, lookups!$E$2:$F$3, 2, FALSE)</f>
        <v>Yes</v>
      </c>
      <c r="P30" s="1" t="str">
        <f>VLOOKUP(raw_input_csv!X32, lookups!$I$2:$J$3, 2, FALSE)</f>
        <v>No</v>
      </c>
      <c r="Q30" s="1">
        <f>IF(OR(raw_input_csv!Y32=4, raw_input_csv!Y32=5), 1, IF(OR(raw_input_csv!AG32=4, raw_input_csv!AG32=5), 0, "not assigned"))</f>
        <v>0</v>
      </c>
      <c r="R30" s="1" t="str">
        <f>IF(Q30= 1, VLOOKUP(raw_input_csv!Y32, lookups!$A$10:$B$11, 2, FALSE), VLOOKUP(raw_input_csv!AG32, lookups!$A$10:$B$11, 2, FALSE))</f>
        <v>Yes </v>
      </c>
      <c r="S30" s="1" t="str">
        <f t="array" ref="S30">IF(Q30=1, raw_input_csv!Z32, IF(Q30 =0, raw_input_csv!AH32, NA))</f>
        <v>France 20%, Russia 11%, US 9%, Mexico 8%, turkey 6%</v>
      </c>
      <c r="T30" s="1" t="str">
        <f>IF(Q30=1, VLOOKUP(raw_input_csv!AA32, lookups!$C$10:$D$12, 2, FALSE), VLOOKUP(raw_input_csv!AI32, lookups!$C$10:$D$12, 2, FALSE))</f>
        <v>Happy </v>
      </c>
      <c r="U30" s="1" t="str">
        <f>IF(Q30=1, VLOOKUP(raw_input_csv!AB32, lookups!$I$10:$J$11, 2, FALSE), VLOOKUP(raw_input_csv!AJ32, lookups!$I$10:$J$11, 2, FALSE))</f>
        <v>No</v>
      </c>
      <c r="V30" s="1" t="str">
        <f>IF(Q30=1, VLOOKUP(raw_input_csv!AC32, lookups!$A$16:$B$19, 2, FALSE), VLOOKUP(raw_input_csv!AK32, lookups!$A$16:$B$19, 2, FALSE))</f>
        <v>Agree</v>
      </c>
      <c r="W30" s="19" t="str">
        <f t="array" ref="W30">IF(Q30=1, raw_input_csv!AD32, IF(Q30 =0, raw_input_csv!AL32, NA))</f>
        <v>4/14/21 Leon, Bo, Justino</v>
      </c>
      <c r="X30" s="1" t="str">
        <f>IF(Q30=1, VLOOKUP(raw_input_csv!AE32, lookups!$F$16:$G$18, 2, FALSE), VLOOKUP(raw_input_csv!AM32, lookups!$F$16:$G$18, 2, FALSE))</f>
        <v>Sometimes</v>
      </c>
      <c r="Y30" s="1" t="str">
        <f t="array" ref="Y30">IF(Q30 = 1, raw_input_csv!AF32, IF(Q30 = 0, raw_input_csv!AN32, NA))</f>
        <v>I only ever see it when my mom uses it to say "eye" love you</v>
      </c>
      <c r="Z30" s="1" t="str">
        <f>VLOOKUP(raw_input_csv!AO32, lookups!$A$23:$B$28, 2, FALSE)</f>
        <v>France</v>
      </c>
      <c r="AA30" s="20" t="str">
        <f>VLOOKUP(raw_input_csv!AP32, lookups!$D$23:$E$28, 2, FALSE)</f>
        <v>20%</v>
      </c>
      <c r="AB30" s="1" t="str">
        <f>VLOOKUP(raw_input_csv!AQ32, lookups!$L$23:$M$28, 2, FALSE)</f>
        <v>Bo Seong-Min</v>
      </c>
      <c r="AC30" s="21" t="str">
        <f>VLOOKUP(raw_input_csv!AR32, lookups!$Q$23:$R$27, 2, FALSE)</f>
        <v>4/14/2021</v>
      </c>
      <c r="AD30" s="1">
        <f t="shared" si="1"/>
        <v>1</v>
      </c>
      <c r="AE30" s="1">
        <f t="shared" si="2"/>
        <v>1</v>
      </c>
      <c r="AF30" s="1">
        <f t="shared" si="3"/>
        <v>1</v>
      </c>
      <c r="AG30" s="1">
        <f t="shared" si="4"/>
        <v>1</v>
      </c>
      <c r="AH30" s="1">
        <f t="shared" si="5"/>
        <v>4</v>
      </c>
      <c r="AI30" s="1">
        <f>VLOOKUP(raw_input_csv!AS32, lookups!$A$33:$B$37, 2, FALSE)</f>
        <v>4</v>
      </c>
      <c r="AJ30" s="1" t="str">
        <f>VLOOKUP(raw_input_csv!AT32, lookups!$L$33:$M$34, 2, FALSE)</f>
        <v>T</v>
      </c>
    </row>
    <row r="31" ht="14.25" customHeight="1">
      <c r="A31" s="22">
        <v>30.0</v>
      </c>
      <c r="B31" s="23">
        <f>raw_input_csv!A33</f>
        <v>44302.50642</v>
      </c>
      <c r="C31" s="23">
        <f>raw_input_csv!B33</f>
        <v>44302.51027</v>
      </c>
      <c r="D31" s="23" t="str">
        <f>raw_input_csv!D33</f>
        <v>77.6.117.189</v>
      </c>
      <c r="E31" s="22">
        <f>raw_input_csv!E33</f>
        <v>100</v>
      </c>
      <c r="F31" s="22">
        <f>raw_input_csv!F33</f>
        <v>332</v>
      </c>
      <c r="G31" s="22">
        <f>raw_input_csv!G33</f>
        <v>1</v>
      </c>
      <c r="H31" s="23">
        <f>raw_input_csv!H33</f>
        <v>44302.51027</v>
      </c>
      <c r="I31" s="22">
        <f>raw_input_csv!N33</f>
        <v>53.59919739</v>
      </c>
      <c r="J31" s="22">
        <f>raw_input_csv!O33</f>
        <v>10.04359436</v>
      </c>
      <c r="K31" s="22">
        <f>raw_input_csv!S33</f>
        <v>35</v>
      </c>
      <c r="L31" s="22" t="str">
        <f>VLOOKUP(raw_input_csv!T33, lookups!$A$2:$B$6, 2, FALSE)</f>
        <v>Man</v>
      </c>
      <c r="M31" s="22" t="str">
        <f>raw_input_csv!U33</f>
        <v/>
      </c>
      <c r="N31" s="22" t="str">
        <f>raw_input_csv!V33</f>
        <v>Germany</v>
      </c>
      <c r="O31" s="22" t="str">
        <f>VLOOKUP(raw_input_csv!W33, lookups!$E$2:$F$3, 2, FALSE)</f>
        <v>No</v>
      </c>
      <c r="P31" s="22" t="str">
        <f>VLOOKUP(raw_input_csv!X33, lookups!$I$2:$J$3, 2, FALSE)</f>
        <v>No</v>
      </c>
      <c r="Q31" s="22">
        <f>IF(OR(raw_input_csv!Y33=4, raw_input_csv!Y33=5), 1, IF(OR(raw_input_csv!AG33=4, raw_input_csv!AG33=5), 0, "not assigned"))</f>
        <v>0</v>
      </c>
      <c r="R31" s="22" t="str">
        <f>IF(Q31= 1, VLOOKUP(raw_input_csv!Y33, lookups!$A$10:$B$11, 2, FALSE), VLOOKUP(raw_input_csv!AG33, lookups!$A$10:$B$11, 2, FALSE))</f>
        <v>Yes </v>
      </c>
      <c r="S31" s="22" t="str">
        <f t="array" ref="S31">IF(Q31=1, raw_input_csv!Z33, IF(Q31 =0, raw_input_csv!AH33, NA))</f>
        <v>why? that seems like a pointless exercise</v>
      </c>
      <c r="T31" s="22" t="str">
        <f>IF(Q31=1, VLOOKUP(raw_input_csv!AA33, lookups!$C$10:$D$12, 2, FALSE), VLOOKUP(raw_input_csv!AI33, lookups!$C$10:$D$12, 2, FALSE))</f>
        <v>Happy </v>
      </c>
      <c r="U31" s="22" t="str">
        <f>IF(Q31=1, VLOOKUP(raw_input_csv!AB33, lookups!$I$10:$J$11, 2, FALSE), VLOOKUP(raw_input_csv!AJ33, lookups!$I$10:$J$11, 2, FALSE))</f>
        <v>Yes</v>
      </c>
      <c r="V31" s="22" t="str">
        <f>IF(Q31=1, VLOOKUP(raw_input_csv!AC33, lookups!$A$16:$B$19, 2, FALSE), VLOOKUP(raw_input_csv!AK33, lookups!$A$16:$B$19, 2, FALSE))</f>
        <v>Agree</v>
      </c>
      <c r="W31" s="22" t="str">
        <f t="array" ref="W31">IF(Q31=1, raw_input_csv!AD33, IF(Q31 =0, raw_input_csv!AL33, NA))</f>
        <v>fuck off</v>
      </c>
      <c r="X31" s="22" t="str">
        <f>IF(Q31=1, VLOOKUP(raw_input_csv!AE33, lookups!$F$16:$G$18, 2, FALSE), VLOOKUP(raw_input_csv!AM33, lookups!$F$16:$G$18, 2, FALSE))</f>
        <v>Sometimes</v>
      </c>
      <c r="Y31" s="22" t="str">
        <f t="array" ref="Y31">IF(Q31 = 1, raw_input_csv!AF33, IF(Q31 = 0, raw_input_csv!AN33, NA))</f>
        <v>curiousity, insecurity (will they like my suggestion?)</v>
      </c>
      <c r="Z31" s="22" t="str">
        <f>VLOOKUP(raw_input_csv!AO33, lookups!$A$23:$B$28, 2, FALSE)</f>
        <v>France</v>
      </c>
      <c r="AA31" s="22" t="str">
        <f>VLOOKUP(raw_input_csv!AP33, lookups!$D$23:$E$28, 2, FALSE)</f>
        <v>Not sure</v>
      </c>
      <c r="AB31" s="22" t="str">
        <f>VLOOKUP(raw_input_csv!AQ33, lookups!$L$23:$M$28, 2, FALSE)</f>
        <v>Bo Seong-Min</v>
      </c>
      <c r="AC31" s="24" t="str">
        <f>VLOOKUP(raw_input_csv!AR33, lookups!$Q$23:$R$27, 2, FALSE)</f>
        <v>4/14/2021</v>
      </c>
      <c r="AD31" s="22">
        <f t="shared" si="1"/>
        <v>1</v>
      </c>
      <c r="AE31" s="22">
        <f t="shared" si="2"/>
        <v>0</v>
      </c>
      <c r="AF31" s="22">
        <f t="shared" si="3"/>
        <v>1</v>
      </c>
      <c r="AG31" s="22">
        <f t="shared" si="4"/>
        <v>1</v>
      </c>
      <c r="AH31" s="22">
        <f t="shared" si="5"/>
        <v>3</v>
      </c>
      <c r="AI31" s="22">
        <f>VLOOKUP(raw_input_csv!AS33, lookups!$A$33:$B$37, 2, FALSE)</f>
        <v>1</v>
      </c>
      <c r="AJ31" s="22" t="str">
        <f>VLOOKUP(raw_input_csv!AT33, lookups!$L$33:$M$34, 2, FALSE)</f>
        <v>T</v>
      </c>
    </row>
    <row r="32" ht="14.25" customHeight="1">
      <c r="A32" s="1">
        <v>31.0</v>
      </c>
      <c r="B32" s="7">
        <f>raw_input_csv!A34</f>
        <v>44302.50738</v>
      </c>
      <c r="C32" s="7">
        <f>raw_input_csv!B34</f>
        <v>44302.51198</v>
      </c>
      <c r="D32" s="7" t="str">
        <f>raw_input_csv!D34</f>
        <v>209.94.130.93</v>
      </c>
      <c r="E32" s="19">
        <f>raw_input_csv!E34</f>
        <v>100</v>
      </c>
      <c r="F32" s="19">
        <f>raw_input_csv!F34</f>
        <v>397</v>
      </c>
      <c r="G32" s="19">
        <f>raw_input_csv!G34</f>
        <v>1</v>
      </c>
      <c r="H32" s="7">
        <f>raw_input_csv!H34</f>
        <v>44302.51198</v>
      </c>
      <c r="I32" s="1">
        <f>raw_input_csv!N34</f>
        <v>42.34739685</v>
      </c>
      <c r="J32" s="1">
        <f>raw_input_csv!O34</f>
        <v>-71.15820313</v>
      </c>
      <c r="K32" s="1">
        <f>raw_input_csv!S34</f>
        <v>25</v>
      </c>
      <c r="L32" s="1" t="str">
        <f>VLOOKUP(raw_input_csv!T34, lookups!$A$2:$B$6, 2, FALSE)</f>
        <v>Woman</v>
      </c>
      <c r="M32" s="1" t="str">
        <f>raw_input_csv!U34</f>
        <v/>
      </c>
      <c r="N32" s="1" t="str">
        <f>raw_input_csv!V34</f>
        <v>China</v>
      </c>
      <c r="O32" s="1" t="str">
        <f>VLOOKUP(raw_input_csv!W34, lookups!$E$2:$F$3, 2, FALSE)</f>
        <v>No</v>
      </c>
      <c r="P32" s="1" t="str">
        <f>VLOOKUP(raw_input_csv!X34, lookups!$I$2:$J$3, 2, FALSE)</f>
        <v>Yes </v>
      </c>
      <c r="Q32" s="1">
        <f>IF(OR(raw_input_csv!Y34=4, raw_input_csv!Y34=5), 1, IF(OR(raw_input_csv!AG34=4, raw_input_csv!AG34=5), 0, "not assigned"))</f>
        <v>1</v>
      </c>
      <c r="R32" s="1" t="str">
        <f>IF(Q32= 1, VLOOKUP(raw_input_csv!Y34, lookups!$A$10:$B$11, 2, FALSE), VLOOKUP(raw_input_csv!AG34, lookups!$A$10:$B$11, 2, FALSE))</f>
        <v>Yes </v>
      </c>
      <c r="S32" s="1" t="str">
        <f t="array" ref="S32">IF(Q32=1, raw_input_csv!Z34, IF(Q32 =0, raw_input_csv!AH34, NA))</f>
        <v>France (20%), Russia (11%), U.S. (9%), Mexico (8%), Turkey (6%)</v>
      </c>
      <c r="T32" s="1" t="str">
        <f>IF(Q32=1, VLOOKUP(raw_input_csv!AA34, lookups!$C$10:$D$12, 2, FALSE), VLOOKUP(raw_input_csv!AI34, lookups!$C$10:$D$12, 2, FALSE))</f>
        <v>Happy </v>
      </c>
      <c r="U32" s="1" t="str">
        <f>IF(Q32=1, VLOOKUP(raw_input_csv!AB34, lookups!$I$10:$J$11, 2, FALSE), VLOOKUP(raw_input_csv!AJ34, lookups!$I$10:$J$11, 2, FALSE))</f>
        <v>Yes</v>
      </c>
      <c r="V32" s="1" t="str">
        <f>IF(Q32=1, VLOOKUP(raw_input_csv!AC34, lookups!$A$16:$B$19, 2, FALSE), VLOOKUP(raw_input_csv!AK34, lookups!$A$16:$B$19, 2, FALSE))</f>
        <v>Agree</v>
      </c>
      <c r="W32" s="19" t="str">
        <f t="array" ref="W32">IF(Q32=1, raw_input_csv!AD34, IF(Q32 =0, raw_input_csv!AL34, NA))</f>
        <v>Leon Stefan, Bo Seong-Min, and Justino Tadeo 4/14/21</v>
      </c>
      <c r="X32" s="1" t="str">
        <f>IF(Q32=1, VLOOKUP(raw_input_csv!AE34, lookups!$F$16:$G$18, 2, FALSE), VLOOKUP(raw_input_csv!AM34, lookups!$F$16:$G$18, 2, FALSE))</f>
        <v>Sometimes</v>
      </c>
      <c r="Y32" s="1" t="str">
        <f t="array" ref="Y32">IF(Q32 = 1, raw_input_csv!AF34, IF(Q32 = 0, raw_input_csv!AN34, NA))</f>
        <v>take a look</v>
      </c>
      <c r="Z32" s="1" t="str">
        <f>VLOOKUP(raw_input_csv!AO34, lookups!$A$23:$B$28, 2, FALSE)</f>
        <v>Not sure</v>
      </c>
      <c r="AA32" s="1" t="str">
        <f>VLOOKUP(raw_input_csv!AP34, lookups!$D$23:$E$28, 2, FALSE)</f>
        <v>Not sure</v>
      </c>
      <c r="AB32" s="1" t="str">
        <f>VLOOKUP(raw_input_csv!AQ34, lookups!$L$23:$M$28, 2, FALSE)</f>
        <v>Not sure</v>
      </c>
      <c r="AC32" s="21" t="str">
        <f>VLOOKUP(raw_input_csv!AR34, lookups!$Q$23:$R$27, 2, FALSE)</f>
        <v>4/14/2021</v>
      </c>
      <c r="AD32" s="1">
        <f t="shared" si="1"/>
        <v>0</v>
      </c>
      <c r="AE32" s="1">
        <f t="shared" si="2"/>
        <v>0</v>
      </c>
      <c r="AF32" s="1">
        <f t="shared" si="3"/>
        <v>0</v>
      </c>
      <c r="AG32" s="1">
        <f t="shared" si="4"/>
        <v>1</v>
      </c>
      <c r="AH32" s="1">
        <f t="shared" si="5"/>
        <v>1</v>
      </c>
      <c r="AI32" s="1">
        <f>VLOOKUP(raw_input_csv!AS34, lookups!$A$33:$B$37, 2, FALSE)</f>
        <v>4</v>
      </c>
      <c r="AJ32" s="1" t="str">
        <f>VLOOKUP(raw_input_csv!AT34, lookups!$L$33:$M$34, 2, FALSE)</f>
        <v>CP</v>
      </c>
    </row>
    <row r="33" ht="14.25" customHeight="1">
      <c r="A33" s="1">
        <v>32.0</v>
      </c>
      <c r="B33" s="7">
        <f>raw_input_csv!A35</f>
        <v>44302.51015</v>
      </c>
      <c r="C33" s="7">
        <f>raw_input_csv!B35</f>
        <v>44302.51358</v>
      </c>
      <c r="D33" s="7" t="str">
        <f>raw_input_csv!D35</f>
        <v>193.83.239.120</v>
      </c>
      <c r="E33" s="19">
        <f>raw_input_csv!E35</f>
        <v>100</v>
      </c>
      <c r="F33" s="19">
        <f>raw_input_csv!F35</f>
        <v>295</v>
      </c>
      <c r="G33" s="19">
        <f>raw_input_csv!G35</f>
        <v>1</v>
      </c>
      <c r="H33" s="7">
        <f>raw_input_csv!H35</f>
        <v>44302.51358</v>
      </c>
      <c r="I33" s="1">
        <f>raw_input_csv!N35</f>
        <v>48.30740356</v>
      </c>
      <c r="J33" s="1">
        <f>raw_input_csv!O35</f>
        <v>14.28500366</v>
      </c>
      <c r="K33" s="1">
        <f>raw_input_csv!S35</f>
        <v>22</v>
      </c>
      <c r="L33" s="1" t="str">
        <f>VLOOKUP(raw_input_csv!T35, lookups!$A$2:$B$6, 2, FALSE)</f>
        <v>Woman</v>
      </c>
      <c r="M33" s="1" t="str">
        <f>raw_input_csv!U35</f>
        <v/>
      </c>
      <c r="N33" s="1" t="str">
        <f>raw_input_csv!V35</f>
        <v>Austria</v>
      </c>
      <c r="O33" s="1" t="str">
        <f>VLOOKUP(raw_input_csv!W35, lookups!$E$2:$F$3, 2, FALSE)</f>
        <v>No</v>
      </c>
      <c r="P33" s="1" t="str">
        <f>VLOOKUP(raw_input_csv!X35, lookups!$I$2:$J$3, 2, FALSE)</f>
        <v>No</v>
      </c>
      <c r="Q33" s="1">
        <f>IF(OR(raw_input_csv!Y35=4, raw_input_csv!Y35=5), 1, IF(OR(raw_input_csv!AG35=4, raw_input_csv!AG35=5), 0, "not assigned"))</f>
        <v>0</v>
      </c>
      <c r="R33" s="1" t="str">
        <f>IF(Q33= 1, VLOOKUP(raw_input_csv!Y35, lookups!$A$10:$B$11, 2, FALSE), VLOOKUP(raw_input_csv!AG35, lookups!$A$10:$B$11, 2, FALSE))</f>
        <v>Yes </v>
      </c>
      <c r="S33" s="1" t="str">
        <f t="array" ref="S33">IF(Q33=1, raw_input_csv!Z35, IF(Q33 =0, raw_input_csv!AH35, NA))</f>
        <v>France 20%, Russia 11%, US 9%, Mexico 8%, Turkey 6%</v>
      </c>
      <c r="T33" s="1" t="str">
        <f>IF(Q33=1, VLOOKUP(raw_input_csv!AA35, lookups!$C$10:$D$12, 2, FALSE), VLOOKUP(raw_input_csv!AI35, lookups!$C$10:$D$12, 2, FALSE))</f>
        <v>Happy </v>
      </c>
      <c r="U33" s="1" t="str">
        <f>IF(Q33=1, VLOOKUP(raw_input_csv!AB35, lookups!$I$10:$J$11, 2, FALSE), VLOOKUP(raw_input_csv!AJ35, lookups!$I$10:$J$11, 2, FALSE))</f>
        <v>No</v>
      </c>
      <c r="V33" s="1" t="str">
        <f>IF(Q33=1, VLOOKUP(raw_input_csv!AC35, lookups!$A$16:$B$19, 2, FALSE), VLOOKUP(raw_input_csv!AK35, lookups!$A$16:$B$19, 2, FALSE))</f>
        <v>Agree</v>
      </c>
      <c r="W33" s="19" t="str">
        <f t="array" ref="W33">IF(Q33=1, raw_input_csv!AD35, IF(Q33 =0, raw_input_csv!AL35, NA))</f>
        <v>Leon Stefan, Bo Seong-Min, Justin Tadeo 4/14/2021</v>
      </c>
      <c r="X33" s="1" t="str">
        <f>IF(Q33=1, VLOOKUP(raw_input_csv!AE35, lookups!$F$16:$G$18, 2, FALSE), VLOOKUP(raw_input_csv!AM35, lookups!$F$16:$G$18, 2, FALSE))</f>
        <v>All the time</v>
      </c>
      <c r="Y33" s="1" t="str">
        <f t="array" ref="Y33">IF(Q33 = 1, raw_input_csv!AF35, IF(Q33 = 0, raw_input_csv!AN35, NA))</f>
        <v>Conveying the emotion/facial expression they'd make irl, and exaggeration again to express the emotion</v>
      </c>
      <c r="Z33" s="1" t="str">
        <f>VLOOKUP(raw_input_csv!AO35, lookups!$A$23:$B$28, 2, FALSE)</f>
        <v>France</v>
      </c>
      <c r="AA33" s="20" t="str">
        <f>VLOOKUP(raw_input_csv!AP35, lookups!$D$23:$E$28, 2, FALSE)</f>
        <v>20%</v>
      </c>
      <c r="AB33" s="1" t="str">
        <f>VLOOKUP(raw_input_csv!AQ35, lookups!$L$23:$M$28, 2, FALSE)</f>
        <v>Bo Seong-Min</v>
      </c>
      <c r="AC33" s="21" t="str">
        <f>VLOOKUP(raw_input_csv!AR35, lookups!$Q$23:$R$27, 2, FALSE)</f>
        <v>4/14/2021</v>
      </c>
      <c r="AD33" s="1">
        <f t="shared" si="1"/>
        <v>1</v>
      </c>
      <c r="AE33" s="1">
        <f t="shared" si="2"/>
        <v>1</v>
      </c>
      <c r="AF33" s="1">
        <f t="shared" si="3"/>
        <v>1</v>
      </c>
      <c r="AG33" s="1">
        <f t="shared" si="4"/>
        <v>1</v>
      </c>
      <c r="AH33" s="1">
        <f t="shared" si="5"/>
        <v>4</v>
      </c>
      <c r="AI33" s="1">
        <f>VLOOKUP(raw_input_csv!AS35, lookups!$A$33:$B$37, 2, FALSE)</f>
        <v>1</v>
      </c>
      <c r="AJ33" s="1" t="str">
        <f>VLOOKUP(raw_input_csv!AT35, lookups!$L$33:$M$34, 2, FALSE)</f>
        <v>T</v>
      </c>
    </row>
    <row r="34" ht="14.25" customHeight="1">
      <c r="A34" s="1">
        <v>33.0</v>
      </c>
      <c r="B34" s="7">
        <f>raw_input_csv!A36</f>
        <v>44302.51385</v>
      </c>
      <c r="C34" s="7">
        <f>raw_input_csv!B36</f>
        <v>44302.51756</v>
      </c>
      <c r="D34" s="7" t="str">
        <f>raw_input_csv!D36</f>
        <v>74.68.99.139</v>
      </c>
      <c r="E34" s="19">
        <f>raw_input_csv!E36</f>
        <v>100</v>
      </c>
      <c r="F34" s="19">
        <f>raw_input_csv!F36</f>
        <v>319</v>
      </c>
      <c r="G34" s="19">
        <f>raw_input_csv!G36</f>
        <v>1</v>
      </c>
      <c r="H34" s="7">
        <f>raw_input_csv!H36</f>
        <v>44302.51757</v>
      </c>
      <c r="I34" s="1">
        <f>raw_input_csv!N36</f>
        <v>40.7960968</v>
      </c>
      <c r="J34" s="1">
        <f>raw_input_csv!O36</f>
        <v>-73.95130157</v>
      </c>
      <c r="K34" s="1">
        <f>raw_input_csv!S36</f>
        <v>31</v>
      </c>
      <c r="L34" s="1" t="str">
        <f>VLOOKUP(raw_input_csv!T36, lookups!$A$2:$B$6, 2, FALSE)</f>
        <v>Man</v>
      </c>
      <c r="M34" s="1" t="str">
        <f>raw_input_csv!U36</f>
        <v/>
      </c>
      <c r="N34" s="1" t="str">
        <f>raw_input_csv!V36</f>
        <v>US</v>
      </c>
      <c r="O34" s="1" t="str">
        <f>VLOOKUP(raw_input_csv!W36, lookups!$E$2:$F$3, 2, FALSE)</f>
        <v>Yes</v>
      </c>
      <c r="P34" s="1" t="str">
        <f>VLOOKUP(raw_input_csv!X36, lookups!$I$2:$J$3, 2, FALSE)</f>
        <v>No</v>
      </c>
      <c r="Q34" s="1">
        <f>IF(OR(raw_input_csv!Y36=4, raw_input_csv!Y36=5), 1, IF(OR(raw_input_csv!AG36=4, raw_input_csv!AG36=5), 0, "not assigned"))</f>
        <v>0</v>
      </c>
      <c r="R34" s="1" t="str">
        <f>IF(Q34= 1, VLOOKUP(raw_input_csv!Y36, lookups!$A$10:$B$11, 2, FALSE), VLOOKUP(raw_input_csv!AG36, lookups!$A$10:$B$11, 2, FALSE))</f>
        <v>No</v>
      </c>
      <c r="S34" s="1" t="str">
        <f t="array" ref="S34">IF(Q34=1, raw_input_csv!Z36, IF(Q34 =0, raw_input_csv!AH36, NA))</f>
        <v>France 20%, Russia 11%, US 9%, Mexico 8%, Turkey 6%</v>
      </c>
      <c r="T34" s="1" t="str">
        <f>IF(Q34=1, VLOOKUP(raw_input_csv!AA36, lookups!$C$10:$D$12, 2, FALSE), VLOOKUP(raw_input_csv!AI36, lookups!$C$10:$D$12, 2, FALSE))</f>
        <v>Happy </v>
      </c>
      <c r="U34" s="1" t="str">
        <f>IF(Q34=1, VLOOKUP(raw_input_csv!AB36, lookups!$I$10:$J$11, 2, FALSE), VLOOKUP(raw_input_csv!AJ36, lookups!$I$10:$J$11, 2, FALSE))</f>
        <v>No</v>
      </c>
      <c r="V34" s="1" t="str">
        <f>IF(Q34=1, VLOOKUP(raw_input_csv!AC36, lookups!$A$16:$B$19, 2, FALSE), VLOOKUP(raw_input_csv!AK36, lookups!$A$16:$B$19, 2, FALSE))</f>
        <v>Disagree</v>
      </c>
      <c r="W34" s="19" t="str">
        <f t="array" ref="W34">IF(Q34=1, raw_input_csv!AD36, IF(Q34 =0, raw_input_csv!AL36, NA))</f>
        <v>4/14/21, Leon, Bo, Justino</v>
      </c>
      <c r="X34" s="1" t="str">
        <f>IF(Q34=1, VLOOKUP(raw_input_csv!AE36, lookups!$F$16:$G$18, 2, FALSE), VLOOKUP(raw_input_csv!AM36, lookups!$F$16:$G$18, 2, FALSE))</f>
        <v>Never</v>
      </c>
      <c r="Y34" s="1" t="str">
        <f t="array" ref="Y34">IF(Q34 = 1, raw_input_csv!AF36, IF(Q34 = 0, raw_input_csv!AN36, NA))</f>
        <v>I have no idea.</v>
      </c>
      <c r="Z34" s="1" t="str">
        <f>VLOOKUP(raw_input_csv!AO36, lookups!$A$23:$B$28, 2, FALSE)</f>
        <v>France</v>
      </c>
      <c r="AA34" s="20" t="str">
        <f>VLOOKUP(raw_input_csv!AP36, lookups!$D$23:$E$28, 2, FALSE)</f>
        <v>20%</v>
      </c>
      <c r="AB34" s="1" t="str">
        <f>VLOOKUP(raw_input_csv!AQ36, lookups!$L$23:$M$28, 2, FALSE)</f>
        <v>Leon Tadeo</v>
      </c>
      <c r="AC34" s="21" t="str">
        <f>VLOOKUP(raw_input_csv!AR36, lookups!$Q$23:$R$27, 2, FALSE)</f>
        <v>4/14/2021</v>
      </c>
      <c r="AD34" s="1">
        <f t="shared" si="1"/>
        <v>1</v>
      </c>
      <c r="AE34" s="1">
        <f t="shared" si="2"/>
        <v>1</v>
      </c>
      <c r="AF34" s="1">
        <f t="shared" si="3"/>
        <v>0</v>
      </c>
      <c r="AG34" s="1">
        <f t="shared" si="4"/>
        <v>1</v>
      </c>
      <c r="AH34" s="1">
        <f t="shared" si="5"/>
        <v>3</v>
      </c>
      <c r="AI34" s="1">
        <f>VLOOKUP(raw_input_csv!AS36, lookups!$A$33:$B$37, 2, FALSE)</f>
        <v>3</v>
      </c>
      <c r="AJ34" s="1" t="str">
        <f>VLOOKUP(raw_input_csv!AT36, lookups!$L$33:$M$34, 2, FALSE)</f>
        <v>T</v>
      </c>
    </row>
    <row r="35" ht="14.25" customHeight="1">
      <c r="A35" s="1">
        <v>34.0</v>
      </c>
      <c r="B35" s="7">
        <f>raw_input_csv!A37</f>
        <v>44302.51417</v>
      </c>
      <c r="C35" s="7">
        <f>raw_input_csv!B37</f>
        <v>44302.51816</v>
      </c>
      <c r="D35" s="7" t="str">
        <f>raw_input_csv!D37</f>
        <v>76.19.228.201</v>
      </c>
      <c r="E35" s="19">
        <f>raw_input_csv!E37</f>
        <v>100</v>
      </c>
      <c r="F35" s="19">
        <f>raw_input_csv!F37</f>
        <v>345</v>
      </c>
      <c r="G35" s="19">
        <f>raw_input_csv!G37</f>
        <v>1</v>
      </c>
      <c r="H35" s="7">
        <f>raw_input_csv!H37</f>
        <v>44302.51817</v>
      </c>
      <c r="I35" s="1">
        <f>raw_input_csv!N37</f>
        <v>42.05220032</v>
      </c>
      <c r="J35" s="1">
        <f>raw_input_csv!O37</f>
        <v>-70.1832962</v>
      </c>
      <c r="K35" s="1">
        <f>raw_input_csv!S37</f>
        <v>25</v>
      </c>
      <c r="L35" s="1" t="str">
        <f>VLOOKUP(raw_input_csv!T37, lookups!$A$2:$B$6, 2, FALSE)</f>
        <v>Woman</v>
      </c>
      <c r="M35" s="1" t="str">
        <f>raw_input_csv!U37</f>
        <v/>
      </c>
      <c r="N35" s="1" t="str">
        <f>raw_input_csv!V37</f>
        <v>United States</v>
      </c>
      <c r="O35" s="1" t="str">
        <f>VLOOKUP(raw_input_csv!W37, lookups!$E$2:$F$3, 2, FALSE)</f>
        <v>Yes</v>
      </c>
      <c r="P35" s="1" t="str">
        <f>VLOOKUP(raw_input_csv!X37, lookups!$I$2:$J$3, 2, FALSE)</f>
        <v>No</v>
      </c>
      <c r="Q35" s="1">
        <f>IF(OR(raw_input_csv!Y37=4, raw_input_csv!Y37=5), 1, IF(OR(raw_input_csv!AG37=4, raw_input_csv!AG37=5), 0, "not assigned"))</f>
        <v>0</v>
      </c>
      <c r="R35" s="1" t="str">
        <f>IF(Q35= 1, VLOOKUP(raw_input_csv!Y37, lookups!$A$10:$B$11, 2, FALSE), VLOOKUP(raw_input_csv!AG37, lookups!$A$10:$B$11, 2, FALSE))</f>
        <v>Yes </v>
      </c>
      <c r="S35" s="1" t="str">
        <f t="array" ref="S35">IF(Q35=1, raw_input_csv!Z37, IF(Q35 =0, raw_input_csv!AH37, NA))</f>
        <v>France-20 Russia-11 U.S.-9 Mexico-8 Turkey-6</v>
      </c>
      <c r="T35" s="1" t="str">
        <f>IF(Q35=1, VLOOKUP(raw_input_csv!AA37, lookups!$C$10:$D$12, 2, FALSE), VLOOKUP(raw_input_csv!AI37, lookups!$C$10:$D$12, 2, FALSE))</f>
        <v>Happy </v>
      </c>
      <c r="U35" s="1" t="str">
        <f>IF(Q35=1, VLOOKUP(raw_input_csv!AB37, lookups!$I$10:$J$11, 2, FALSE), VLOOKUP(raw_input_csv!AJ37, lookups!$I$10:$J$11, 2, FALSE))</f>
        <v>Yes</v>
      </c>
      <c r="V35" s="1" t="str">
        <f>IF(Q35=1, VLOOKUP(raw_input_csv!AC37, lookups!$A$16:$B$19, 2, FALSE), VLOOKUP(raw_input_csv!AK37, lookups!$A$16:$B$19, 2, FALSE))</f>
        <v>Agree</v>
      </c>
      <c r="W35" s="19" t="str">
        <f t="array" ref="W35">IF(Q35=1, raw_input_csv!AD37, IF(Q35 =0, raw_input_csv!AL37, NA))</f>
        <v>4/14/21 Leon Stefan, Bo Seong-Min Justino Tadeo</v>
      </c>
      <c r="X35" s="1" t="str">
        <f>IF(Q35=1, VLOOKUP(raw_input_csv!AE37, lookups!$F$16:$G$18, 2, FALSE), VLOOKUP(raw_input_csv!AM37, lookups!$F$16:$G$18, 2, FALSE))</f>
        <v>Sometimes</v>
      </c>
      <c r="Y35" s="1" t="str">
        <f t="array" ref="Y35">IF(Q35 = 1, raw_input_csv!AF37, IF(Q35 = 0, raw_input_csv!AN37, NA))</f>
        <v>curiosity</v>
      </c>
      <c r="Z35" s="1" t="str">
        <f>VLOOKUP(raw_input_csv!AO37, lookups!$A$23:$B$28, 2, FALSE)</f>
        <v>France</v>
      </c>
      <c r="AA35" s="20" t="str">
        <f>VLOOKUP(raw_input_csv!AP37, lookups!$D$23:$E$28, 2, FALSE)</f>
        <v>20%</v>
      </c>
      <c r="AB35" s="1" t="str">
        <f>VLOOKUP(raw_input_csv!AQ37, lookups!$L$23:$M$28, 2, FALSE)</f>
        <v>Bo Seong-Min</v>
      </c>
      <c r="AC35" s="21" t="str">
        <f>VLOOKUP(raw_input_csv!AR37, lookups!$Q$23:$R$27, 2, FALSE)</f>
        <v>4/14/2021</v>
      </c>
      <c r="AD35" s="1">
        <f t="shared" si="1"/>
        <v>1</v>
      </c>
      <c r="AE35" s="1">
        <f t="shared" si="2"/>
        <v>1</v>
      </c>
      <c r="AF35" s="1">
        <f t="shared" si="3"/>
        <v>1</v>
      </c>
      <c r="AG35" s="1">
        <f t="shared" si="4"/>
        <v>1</v>
      </c>
      <c r="AH35" s="1">
        <f t="shared" si="5"/>
        <v>4</v>
      </c>
      <c r="AI35" s="1">
        <f>VLOOKUP(raw_input_csv!AS37, lookups!$A$33:$B$37, 2, FALSE)</f>
        <v>1</v>
      </c>
      <c r="AJ35" s="1" t="str">
        <f>VLOOKUP(raw_input_csv!AT37, lookups!$L$33:$M$34, 2, FALSE)</f>
        <v>T</v>
      </c>
    </row>
    <row r="36" ht="14.25" customHeight="1">
      <c r="A36" s="1">
        <v>35.0</v>
      </c>
      <c r="B36" s="7">
        <f>raw_input_csv!A38</f>
        <v>44302.51763</v>
      </c>
      <c r="C36" s="7">
        <f>raw_input_csv!B38</f>
        <v>44302.5194</v>
      </c>
      <c r="D36" s="7" t="str">
        <f>raw_input_csv!D38</f>
        <v>80.60.50.156</v>
      </c>
      <c r="E36" s="19">
        <f>raw_input_csv!E38</f>
        <v>100</v>
      </c>
      <c r="F36" s="19">
        <f>raw_input_csv!F38</f>
        <v>153</v>
      </c>
      <c r="G36" s="19">
        <f>raw_input_csv!G38</f>
        <v>1</v>
      </c>
      <c r="H36" s="7">
        <f>raw_input_csv!H38</f>
        <v>44302.5194</v>
      </c>
      <c r="I36" s="1">
        <f>raw_input_csv!N38</f>
        <v>52.19940186</v>
      </c>
      <c r="J36" s="1">
        <f>raw_input_csv!O38</f>
        <v>5.37399292</v>
      </c>
      <c r="K36" s="1">
        <f>raw_input_csv!S38</f>
        <v>19</v>
      </c>
      <c r="L36" s="1" t="str">
        <f>VLOOKUP(raw_input_csv!T38, lookups!$A$2:$B$6, 2, FALSE)</f>
        <v>Woman</v>
      </c>
      <c r="M36" s="1" t="str">
        <f>raw_input_csv!U38</f>
        <v/>
      </c>
      <c r="N36" s="1" t="str">
        <f>raw_input_csv!V38</f>
        <v>The Netherlands</v>
      </c>
      <c r="O36" s="1" t="str">
        <f>VLOOKUP(raw_input_csv!W38, lookups!$E$2:$F$3, 2, FALSE)</f>
        <v>No</v>
      </c>
      <c r="P36" s="1" t="str">
        <f>VLOOKUP(raw_input_csv!X38, lookups!$I$2:$J$3, 2, FALSE)</f>
        <v>Yes </v>
      </c>
      <c r="Q36" s="1">
        <f>IF(OR(raw_input_csv!Y38=4, raw_input_csv!Y38=5), 1, IF(OR(raw_input_csv!AG38=4, raw_input_csv!AG38=5), 0, "not assigned"))</f>
        <v>1</v>
      </c>
      <c r="R36" s="1" t="str">
        <f>IF(Q36= 1, VLOOKUP(raw_input_csv!Y38, lookups!$A$10:$B$11, 2, FALSE), VLOOKUP(raw_input_csv!AG38, lookups!$A$10:$B$11, 2, FALSE))</f>
        <v>Yes </v>
      </c>
      <c r="S36" s="1" t="str">
        <f t="array" ref="S36">IF(Q36=1, raw_input_csv!Z38, IF(Q36 =0, raw_input_csv!AH38, NA))</f>
        <v>France (20%), Russia (11%), U.S. (9%), Mexico (8%), and Turkey (6%)</v>
      </c>
      <c r="T36" s="1" t="str">
        <f>IF(Q36=1, VLOOKUP(raw_input_csv!AA38, lookups!$C$10:$D$12, 2, FALSE), VLOOKUP(raw_input_csv!AI38, lookups!$C$10:$D$12, 2, FALSE))</f>
        <v>Happy </v>
      </c>
      <c r="U36" s="1" t="str">
        <f>IF(Q36=1, VLOOKUP(raw_input_csv!AB38, lookups!$I$10:$J$11, 2, FALSE), VLOOKUP(raw_input_csv!AJ38, lookups!$I$10:$J$11, 2, FALSE))</f>
        <v>Yes</v>
      </c>
      <c r="V36" s="1" t="str">
        <f>IF(Q36=1, VLOOKUP(raw_input_csv!AC38, lookups!$A$16:$B$19, 2, FALSE), VLOOKUP(raw_input_csv!AK38, lookups!$A$16:$B$19, 2, FALSE))</f>
        <v>Strongly Agree</v>
      </c>
      <c r="W36" s="19" t="str">
        <f t="array" ref="W36">IF(Q36=1, raw_input_csv!AD38, IF(Q36 =0, raw_input_csv!AL38, NA))</f>
        <v>Leon Stefan, Bo Seong-Min, and Justino Tadeo that occurred on 4/14/21</v>
      </c>
      <c r="X36" s="1" t="str">
        <f>IF(Q36=1, VLOOKUP(raw_input_csv!AE38, lookups!$F$16:$G$18, 2, FALSE), VLOOKUP(raw_input_csv!AM38, lookups!$F$16:$G$18, 2, FALSE))</f>
        <v>Sometimes</v>
      </c>
      <c r="Y36" s="1" t="str">
        <f t="array" ref="Y36">IF(Q36 = 1, raw_input_csv!AF38, IF(Q36 = 0, raw_input_csv!AN38, NA))</f>
        <v>to persuade someone</v>
      </c>
      <c r="Z36" s="1" t="str">
        <f>VLOOKUP(raw_input_csv!AO38, lookups!$A$23:$B$28, 2, FALSE)</f>
        <v>France</v>
      </c>
      <c r="AA36" s="20" t="str">
        <f>VLOOKUP(raw_input_csv!AP38, lookups!$D$23:$E$28, 2, FALSE)</f>
        <v>20%</v>
      </c>
      <c r="AB36" s="1" t="str">
        <f>VLOOKUP(raw_input_csv!AQ38, lookups!$L$23:$M$28, 2, FALSE)</f>
        <v>Bo Seong-Min</v>
      </c>
      <c r="AC36" s="21" t="str">
        <f>VLOOKUP(raw_input_csv!AR38, lookups!$Q$23:$R$27, 2, FALSE)</f>
        <v>4/14/2021</v>
      </c>
      <c r="AD36" s="1">
        <f t="shared" si="1"/>
        <v>1</v>
      </c>
      <c r="AE36" s="1">
        <f t="shared" si="2"/>
        <v>1</v>
      </c>
      <c r="AF36" s="1">
        <f t="shared" si="3"/>
        <v>1</v>
      </c>
      <c r="AG36" s="1">
        <f t="shared" si="4"/>
        <v>1</v>
      </c>
      <c r="AH36" s="1">
        <f t="shared" si="5"/>
        <v>4</v>
      </c>
      <c r="AI36" s="1">
        <f>VLOOKUP(raw_input_csv!AS38, lookups!$A$33:$B$37, 2, FALSE)</f>
        <v>1</v>
      </c>
      <c r="AJ36" s="1" t="str">
        <f>VLOOKUP(raw_input_csv!AT38, lookups!$L$33:$M$34, 2, FALSE)</f>
        <v>CP</v>
      </c>
    </row>
    <row r="37" ht="14.25" customHeight="1">
      <c r="A37" s="1">
        <v>36.0</v>
      </c>
      <c r="B37" s="7">
        <f>raw_input_csv!A39</f>
        <v>44302.52189</v>
      </c>
      <c r="C37" s="7">
        <f>raw_input_csv!B39</f>
        <v>44302.52359</v>
      </c>
      <c r="D37" s="7" t="str">
        <f>raw_input_csv!D39</f>
        <v>73.98.5.243</v>
      </c>
      <c r="E37" s="19">
        <f>raw_input_csv!E39</f>
        <v>100</v>
      </c>
      <c r="F37" s="19">
        <f>raw_input_csv!F39</f>
        <v>146</v>
      </c>
      <c r="G37" s="19">
        <f>raw_input_csv!G39</f>
        <v>1</v>
      </c>
      <c r="H37" s="7">
        <f>raw_input_csv!H39</f>
        <v>44302.52359</v>
      </c>
      <c r="I37" s="1">
        <f>raw_input_csv!N39</f>
        <v>35.03729248</v>
      </c>
      <c r="J37" s="1">
        <f>raw_input_csv!O39</f>
        <v>-106.6712036</v>
      </c>
      <c r="K37" s="1" t="str">
        <f>raw_input_csv!S39</f>
        <v/>
      </c>
      <c r="L37" s="1" t="str">
        <f>VLOOKUP(raw_input_csv!T39, lookups!$A$2:$B$6, 2, FALSE)</f>
        <v>Woman</v>
      </c>
      <c r="M37" s="1" t="str">
        <f>raw_input_csv!U39</f>
        <v/>
      </c>
      <c r="N37" s="1" t="str">
        <f>raw_input_csv!V39</f>
        <v>USA</v>
      </c>
      <c r="O37" s="1" t="str">
        <f>VLOOKUP(raw_input_csv!W39, lookups!$E$2:$F$3, 2, FALSE)</f>
        <v>No</v>
      </c>
      <c r="P37" s="1" t="str">
        <f>VLOOKUP(raw_input_csv!X39, lookups!$I$2:$J$3, 2, FALSE)</f>
        <v>Yes </v>
      </c>
      <c r="Q37" s="1">
        <f>IF(OR(raw_input_csv!Y39=4, raw_input_csv!Y39=5), 1, IF(OR(raw_input_csv!AG39=4, raw_input_csv!AG39=5), 0, "not assigned"))</f>
        <v>1</v>
      </c>
      <c r="R37" s="1" t="str">
        <f>IF(Q37= 1, VLOOKUP(raw_input_csv!Y39, lookups!$A$10:$B$11, 2, FALSE), VLOOKUP(raw_input_csv!AG39, lookups!$A$10:$B$11, 2, FALSE))</f>
        <v>Yes </v>
      </c>
      <c r="S37" s="1" t="str">
        <f t="array" ref="S37">IF(Q37=1, raw_input_csv!Z39, IF(Q37 =0, raw_input_csv!AH39, NA))</f>
        <v>France (20%), Russia (11%), U.S. (9%), Mexico (8%), and Turkey (6%)</v>
      </c>
      <c r="T37" s="1" t="str">
        <f>IF(Q37=1, VLOOKUP(raw_input_csv!AA39, lookups!$C$10:$D$12, 2, FALSE), VLOOKUP(raw_input_csv!AI39, lookups!$C$10:$D$12, 2, FALSE))</f>
        <v>Sad</v>
      </c>
      <c r="U37" s="1" t="str">
        <f>IF(Q37=1, VLOOKUP(raw_input_csv!AB39, lookups!$I$10:$J$11, 2, FALSE), VLOOKUP(raw_input_csv!AJ39, lookups!$I$10:$J$11, 2, FALSE))</f>
        <v>Yes</v>
      </c>
      <c r="V37" s="1" t="str">
        <f>IF(Q37=1, VLOOKUP(raw_input_csv!AC39, lookups!$A$16:$B$19, 2, FALSE), VLOOKUP(raw_input_csv!AK39, lookups!$A$16:$B$19, 2, FALSE))</f>
        <v>Agree</v>
      </c>
      <c r="W37" s="19" t="str">
        <f t="array" ref="W37">IF(Q37=1, raw_input_csv!AD39, IF(Q37 =0, raw_input_csv!AL39, NA))</f>
        <v>Leon Stefan, Bo Seong-Min, and Justino Tadeo</v>
      </c>
      <c r="X37" s="1" t="str">
        <f>IF(Q37=1, VLOOKUP(raw_input_csv!AE39, lookups!$F$16:$G$18, 2, FALSE), VLOOKUP(raw_input_csv!AM39, lookups!$F$16:$G$18, 2, FALSE))</f>
        <v>Sometimes</v>
      </c>
      <c r="Y37" s="1" t="str">
        <f t="array" ref="Y37">IF(Q37 = 1, raw_input_csv!AF39, IF(Q37 = 0, raw_input_csv!AN39, NA))</f>
        <v>Alert, peering, interested</v>
      </c>
      <c r="Z37" s="1" t="str">
        <f>VLOOKUP(raw_input_csv!AO39, lookups!$A$23:$B$28, 2, FALSE)</f>
        <v>Not sure</v>
      </c>
      <c r="AA37" s="20" t="str">
        <f>VLOOKUP(raw_input_csv!AP39, lookups!$D$23:$E$28, 2, FALSE)</f>
        <v>14%</v>
      </c>
      <c r="AB37" s="1" t="str">
        <f>VLOOKUP(raw_input_csv!AQ39, lookups!$L$23:$M$28, 2, FALSE)</f>
        <v>Justin Todeo</v>
      </c>
      <c r="AC37" s="21" t="str">
        <f>VLOOKUP(raw_input_csv!AR39, lookups!$Q$23:$R$27, 2, FALSE)</f>
        <v>4/14/2021</v>
      </c>
      <c r="AD37" s="1">
        <f t="shared" si="1"/>
        <v>0</v>
      </c>
      <c r="AE37" s="1">
        <f t="shared" si="2"/>
        <v>0</v>
      </c>
      <c r="AF37" s="1">
        <f t="shared" si="3"/>
        <v>0</v>
      </c>
      <c r="AG37" s="1">
        <f t="shared" si="4"/>
        <v>1</v>
      </c>
      <c r="AH37" s="1">
        <f t="shared" si="5"/>
        <v>1</v>
      </c>
      <c r="AI37" s="1">
        <f>VLOOKUP(raw_input_csv!AS39, lookups!$A$33:$B$37, 2, FALSE)</f>
        <v>3</v>
      </c>
      <c r="AJ37" s="1" t="str">
        <f>VLOOKUP(raw_input_csv!AT39, lookups!$L$33:$M$34, 2, FALSE)</f>
        <v>CP</v>
      </c>
    </row>
    <row r="38" ht="14.25" customHeight="1">
      <c r="A38" s="1">
        <v>37.0</v>
      </c>
      <c r="B38" s="7">
        <f>raw_input_csv!A40</f>
        <v>44302.48513</v>
      </c>
      <c r="C38" s="7">
        <f>raw_input_csv!B40</f>
        <v>44302.48594</v>
      </c>
      <c r="D38" s="7" t="str">
        <f>raw_input_csv!D40</f>
        <v>62.224.252.186</v>
      </c>
      <c r="E38" s="19">
        <f>raw_input_csv!E40</f>
        <v>63</v>
      </c>
      <c r="F38" s="19">
        <f>raw_input_csv!F40</f>
        <v>70</v>
      </c>
      <c r="G38" s="19">
        <f>raw_input_csv!G40</f>
        <v>0</v>
      </c>
      <c r="H38" s="7">
        <f>raw_input_csv!H40</f>
        <v>44302.52762</v>
      </c>
      <c r="I38" s="1" t="str">
        <f>raw_input_csv!N40</f>
        <v/>
      </c>
      <c r="J38" s="1" t="str">
        <f>raw_input_csv!O40</f>
        <v/>
      </c>
      <c r="K38" s="1">
        <f>raw_input_csv!S40</f>
        <v>21</v>
      </c>
      <c r="L38" s="1" t="str">
        <f>VLOOKUP(raw_input_csv!T40, lookups!$A$2:$B$6, 2, FALSE)</f>
        <v>Woman</v>
      </c>
      <c r="M38" s="1" t="str">
        <f>raw_input_csv!U40</f>
        <v/>
      </c>
      <c r="N38" s="1" t="str">
        <f>raw_input_csv!V40</f>
        <v>Germany</v>
      </c>
      <c r="O38" s="1" t="str">
        <f>VLOOKUP(raw_input_csv!W40, lookups!$E$2:$F$3, 2, FALSE)</f>
        <v>No</v>
      </c>
      <c r="P38" s="1" t="str">
        <f>VLOOKUP(raw_input_csv!X40, lookups!$I$2:$J$3, 2, FALSE)</f>
        <v>Yes </v>
      </c>
      <c r="Q38" s="1">
        <f>IF(OR(raw_input_csv!Y40=4, raw_input_csv!Y40=5), 1, IF(OR(raw_input_csv!AG40=4, raw_input_csv!AG40=5), 0, "not assigned"))</f>
        <v>1</v>
      </c>
      <c r="R38" s="1" t="str">
        <f>IF(Q38= 1, VLOOKUP(raw_input_csv!Y40, lookups!$A$10:$B$11, 2, FALSE), VLOOKUP(raw_input_csv!AG40, lookups!$A$10:$B$11, 2, FALSE))</f>
        <v>Yes </v>
      </c>
      <c r="S38" s="1" t="str">
        <f t="array" ref="S38">IF(Q38=1, raw_input_csv!Z40, IF(Q38 =0, raw_input_csv!AH40, NA))</f>
        <v>France (20%), Russia (11%), U.S. (9%), Mexico (8%), and Turkey (6%)</v>
      </c>
      <c r="T38" s="1" t="str">
        <f>IF(Q38=1, VLOOKUP(raw_input_csv!AA40, lookups!$C$10:$D$12, 2, FALSE), VLOOKUP(raw_input_csv!AI40, lookups!$C$10:$D$12, 2, FALSE))</f>
        <v>Angry</v>
      </c>
      <c r="U38" s="1" t="str">
        <f>IF(Q38=1, VLOOKUP(raw_input_csv!AB40, lookups!$I$10:$J$11, 2, FALSE), VLOOKUP(raw_input_csv!AJ40, lookups!$I$10:$J$11, 2, FALSE))</f>
        <v>Yes</v>
      </c>
      <c r="V38" s="1" t="str">
        <f>IF(Q38=1, VLOOKUP(raw_input_csv!AC40, lookups!$A$16:$B$19, 2, FALSE), VLOOKUP(raw_input_csv!AK40, lookups!$A$16:$B$19, 2, FALSE))</f>
        <v>#N/A</v>
      </c>
      <c r="W38" s="19" t="str">
        <f t="array" ref="W38">IF(Q38=1, raw_input_csv!AD40, IF(Q38 =0, raw_input_csv!AL40, NA))</f>
        <v/>
      </c>
      <c r="X38" s="1" t="str">
        <f>IF(Q38=1, VLOOKUP(raw_input_csv!AE40, lookups!$F$16:$G$18, 2, FALSE), VLOOKUP(raw_input_csv!AM40, lookups!$F$16:$G$18, 2, FALSE))</f>
        <v>#N/A</v>
      </c>
      <c r="Y38" s="1" t="str">
        <f t="array" ref="Y38">IF(Q38 = 1, raw_input_csv!AF40, IF(Q38 = 0, raw_input_csv!AN40, NA))</f>
        <v/>
      </c>
      <c r="Z38" s="1" t="str">
        <f>VLOOKUP(raw_input_csv!AO40, lookups!$A$23:$B$28, 2, FALSE)</f>
        <v>#N/A</v>
      </c>
      <c r="AA38" s="1" t="str">
        <f>VLOOKUP(raw_input_csv!AP40, lookups!$D$23:$E$28, 2, FALSE)</f>
        <v>#N/A</v>
      </c>
      <c r="AB38" s="1" t="str">
        <f>VLOOKUP(raw_input_csv!AQ40, lookups!$L$23:$M$28, 2, FALSE)</f>
        <v>#N/A</v>
      </c>
      <c r="AC38" s="1" t="str">
        <f>VLOOKUP(raw_input_csv!AR40, lookups!$Q$23:$R$27, 2, FALSE)</f>
        <v>#N/A</v>
      </c>
      <c r="AD38" s="1" t="str">
        <f t="shared" si="1"/>
        <v>#N/A</v>
      </c>
      <c r="AE38" s="1" t="str">
        <f t="shared" si="2"/>
        <v>#N/A</v>
      </c>
      <c r="AF38" s="1" t="str">
        <f t="shared" si="3"/>
        <v>#N/A</v>
      </c>
      <c r="AG38" s="1" t="str">
        <f t="shared" si="4"/>
        <v>#N/A</v>
      </c>
      <c r="AH38" s="1" t="str">
        <f t="shared" si="5"/>
        <v>#N/A</v>
      </c>
      <c r="AI38" s="1" t="str">
        <f>VLOOKUP(raw_input_csv!AS40, lookups!$A$33:$B$37, 2, FALSE)</f>
        <v>#N/A</v>
      </c>
      <c r="AJ38" s="1" t="str">
        <f>VLOOKUP(raw_input_csv!AT40, lookups!$L$33:$M$34, 2, FALSE)</f>
        <v>#N/A</v>
      </c>
    </row>
    <row r="39" ht="14.25" customHeight="1">
      <c r="A39" s="1">
        <v>38.0</v>
      </c>
      <c r="B39" s="7">
        <f>raw_input_csv!A41</f>
        <v>44302.52543</v>
      </c>
      <c r="C39" s="7">
        <f>raw_input_csv!B41</f>
        <v>44302.52902</v>
      </c>
      <c r="D39" s="7" t="str">
        <f>raw_input_csv!D41</f>
        <v>64.145.65.11</v>
      </c>
      <c r="E39" s="19">
        <f>raw_input_csv!E41</f>
        <v>100</v>
      </c>
      <c r="F39" s="19">
        <f>raw_input_csv!F41</f>
        <v>309</v>
      </c>
      <c r="G39" s="19">
        <f>raw_input_csv!G41</f>
        <v>1</v>
      </c>
      <c r="H39" s="7">
        <f>raw_input_csv!H41</f>
        <v>44302.52902</v>
      </c>
      <c r="I39" s="1">
        <f>raw_input_csv!N41</f>
        <v>32.7796936</v>
      </c>
      <c r="J39" s="1">
        <f>raw_input_csv!O41</f>
        <v>-96.80220032</v>
      </c>
      <c r="K39" s="1">
        <f>raw_input_csv!S41</f>
        <v>14</v>
      </c>
      <c r="L39" s="1" t="str">
        <f>VLOOKUP(raw_input_csv!T41, lookups!$A$2:$B$6, 2, FALSE)</f>
        <v>Man</v>
      </c>
      <c r="M39" s="1" t="str">
        <f>raw_input_csv!U41</f>
        <v/>
      </c>
      <c r="N39" s="1" t="str">
        <f>raw_input_csv!V41</f>
        <v>USA live in Jordan rn</v>
      </c>
      <c r="O39" s="1" t="str">
        <f>VLOOKUP(raw_input_csv!W41, lookups!$E$2:$F$3, 2, FALSE)</f>
        <v>Yes</v>
      </c>
      <c r="P39" s="1" t="str">
        <f>VLOOKUP(raw_input_csv!X41, lookups!$I$2:$J$3, 2, FALSE)</f>
        <v>Yes </v>
      </c>
      <c r="Q39" s="1">
        <f>IF(OR(raw_input_csv!Y41=4, raw_input_csv!Y41=5), 1, IF(OR(raw_input_csv!AG41=4, raw_input_csv!AG41=5), 0, "not assigned"))</f>
        <v>0</v>
      </c>
      <c r="R39" s="1" t="str">
        <f>IF(Q39= 1, VLOOKUP(raw_input_csv!Y41, lookups!$A$10:$B$11, 2, FALSE), VLOOKUP(raw_input_csv!AG41, lookups!$A$10:$B$11, 2, FALSE))</f>
        <v>No</v>
      </c>
      <c r="S39" s="1" t="str">
        <f t="array" ref="S39">IF(Q39=1, raw_input_csv!Z41, IF(Q39 =0, raw_input_csv!AH41, NA))</f>
        <v>France 20% russia (11%)US (9) mexico(8) turkey(6)</v>
      </c>
      <c r="T39" s="1" t="str">
        <f>IF(Q39=1, VLOOKUP(raw_input_csv!AA41, lookups!$C$10:$D$12, 2, FALSE), VLOOKUP(raw_input_csv!AI41, lookups!$C$10:$D$12, 2, FALSE))</f>
        <v>Happy </v>
      </c>
      <c r="U39" s="1" t="str">
        <f>IF(Q39=1, VLOOKUP(raw_input_csv!AB41, lookups!$I$10:$J$11, 2, FALSE), VLOOKUP(raw_input_csv!AJ41, lookups!$I$10:$J$11, 2, FALSE))</f>
        <v>No</v>
      </c>
      <c r="V39" s="1" t="str">
        <f>IF(Q39=1, VLOOKUP(raw_input_csv!AC41, lookups!$A$16:$B$19, 2, FALSE), VLOOKUP(raw_input_csv!AK41, lookups!$A$16:$B$19, 2, FALSE))</f>
        <v>Strongly Agree</v>
      </c>
      <c r="W39" s="19" t="str">
        <f t="array" ref="W39">IF(Q39=1, raw_input_csv!AD41, IF(Q39 =0, raw_input_csv!AL41, NA))</f>
        <v>4/14/21 leon stefan. bo seong-min. justin tadeo. </v>
      </c>
      <c r="X39" s="1" t="str">
        <f>IF(Q39=1, VLOOKUP(raw_input_csv!AE41, lookups!$F$16:$G$18, 2, FALSE), VLOOKUP(raw_input_csv!AM41, lookups!$F$16:$G$18, 2, FALSE))</f>
        <v>Sometimes</v>
      </c>
      <c r="Y39" s="1" t="str">
        <f t="array" ref="Y39">IF(Q39 = 1, raw_input_csv!AF41, IF(Q39 = 0, raw_input_csv!AN41, NA))</f>
        <v>sort of like checking the other people responses </v>
      </c>
      <c r="Z39" s="1" t="str">
        <f>VLOOKUP(raw_input_csv!AO41, lookups!$A$23:$B$28, 2, FALSE)</f>
        <v>France</v>
      </c>
      <c r="AA39" s="20" t="str">
        <f>VLOOKUP(raw_input_csv!AP41, lookups!$D$23:$E$28, 2, FALSE)</f>
        <v>20%</v>
      </c>
      <c r="AB39" s="1" t="str">
        <f>VLOOKUP(raw_input_csv!AQ41, lookups!$L$23:$M$28, 2, FALSE)</f>
        <v>Bo Seong-Min</v>
      </c>
      <c r="AC39" s="21" t="str">
        <f>VLOOKUP(raw_input_csv!AR41, lookups!$Q$23:$R$27, 2, FALSE)</f>
        <v>4/14/2021</v>
      </c>
      <c r="AD39" s="1">
        <f t="shared" si="1"/>
        <v>1</v>
      </c>
      <c r="AE39" s="1">
        <f t="shared" si="2"/>
        <v>1</v>
      </c>
      <c r="AF39" s="1">
        <f t="shared" si="3"/>
        <v>1</v>
      </c>
      <c r="AG39" s="1">
        <f t="shared" si="4"/>
        <v>1</v>
      </c>
      <c r="AH39" s="1">
        <f t="shared" si="5"/>
        <v>4</v>
      </c>
      <c r="AI39" s="1">
        <f>VLOOKUP(raw_input_csv!AS41, lookups!$A$33:$B$37, 2, FALSE)</f>
        <v>2</v>
      </c>
      <c r="AJ39" s="1" t="str">
        <f>VLOOKUP(raw_input_csv!AT41, lookups!$L$33:$M$34, 2, FALSE)</f>
        <v>T</v>
      </c>
    </row>
    <row r="40" ht="14.25" customHeight="1">
      <c r="A40" s="1">
        <v>39.0</v>
      </c>
      <c r="B40" s="7">
        <f>raw_input_csv!A42</f>
        <v>44302.52477</v>
      </c>
      <c r="C40" s="7">
        <f>raw_input_csv!B42</f>
        <v>44302.53146</v>
      </c>
      <c r="D40" s="7" t="str">
        <f>raw_input_csv!D42</f>
        <v>24.2.200.31</v>
      </c>
      <c r="E40" s="19">
        <f>raw_input_csv!E42</f>
        <v>100</v>
      </c>
      <c r="F40" s="19">
        <f>raw_input_csv!F42</f>
        <v>577</v>
      </c>
      <c r="G40" s="19">
        <f>raw_input_csv!G42</f>
        <v>1</v>
      </c>
      <c r="H40" s="7">
        <f>raw_input_csv!H42</f>
        <v>44302.53146</v>
      </c>
      <c r="I40" s="1">
        <f>raw_input_csv!N42</f>
        <v>42.34739685</v>
      </c>
      <c r="J40" s="1">
        <f>raw_input_csv!O42</f>
        <v>-71.15820313</v>
      </c>
      <c r="K40" s="1">
        <f>raw_input_csv!S42</f>
        <v>23</v>
      </c>
      <c r="L40" s="1" t="str">
        <f>VLOOKUP(raw_input_csv!T42, lookups!$A$2:$B$6, 2, FALSE)</f>
        <v>Woman</v>
      </c>
      <c r="M40" s="1" t="str">
        <f>raw_input_csv!U42</f>
        <v/>
      </c>
      <c r="N40" s="1" t="str">
        <f>raw_input_csv!V42</f>
        <v>China</v>
      </c>
      <c r="O40" s="1" t="str">
        <f>VLOOKUP(raw_input_csv!W42, lookups!$E$2:$F$3, 2, FALSE)</f>
        <v>No</v>
      </c>
      <c r="P40" s="1" t="str">
        <f>VLOOKUP(raw_input_csv!X42, lookups!$I$2:$J$3, 2, FALSE)</f>
        <v>Yes </v>
      </c>
      <c r="Q40" s="1">
        <f>IF(OR(raw_input_csv!Y42=4, raw_input_csv!Y42=5), 1, IF(OR(raw_input_csv!AG42=4, raw_input_csv!AG42=5), 0, "not assigned"))</f>
        <v>1</v>
      </c>
      <c r="R40" s="1" t="str">
        <f>IF(Q40= 1, VLOOKUP(raw_input_csv!Y42, lookups!$A$10:$B$11, 2, FALSE), VLOOKUP(raw_input_csv!AG42, lookups!$A$10:$B$11, 2, FALSE))</f>
        <v>Yes </v>
      </c>
      <c r="S40" s="1" t="str">
        <f t="array" ref="S40">IF(Q40=1, raw_input_csv!Z42, IF(Q40 =0, raw_input_csv!AH42, NA))</f>
        <v>France (20%), Russia (11%), U.S. (9%), Mexico (8%), and Turkey (6%).</v>
      </c>
      <c r="T40" s="1" t="str">
        <f>IF(Q40=1, VLOOKUP(raw_input_csv!AA42, lookups!$C$10:$D$12, 2, FALSE), VLOOKUP(raw_input_csv!AI42, lookups!$C$10:$D$12, 2, FALSE))</f>
        <v>Sad</v>
      </c>
      <c r="U40" s="1" t="str">
        <f>IF(Q40=1, VLOOKUP(raw_input_csv!AB42, lookups!$I$10:$J$11, 2, FALSE), VLOOKUP(raw_input_csv!AJ42, lookups!$I$10:$J$11, 2, FALSE))</f>
        <v>Yes</v>
      </c>
      <c r="V40" s="1" t="str">
        <f>IF(Q40=1, VLOOKUP(raw_input_csv!AC42, lookups!$A$16:$B$19, 2, FALSE), VLOOKUP(raw_input_csv!AK42, lookups!$A$16:$B$19, 2, FALSE))</f>
        <v>Strongly Agree</v>
      </c>
      <c r="W40" s="19" t="str">
        <f t="array" ref="W40">IF(Q40=1, raw_input_csv!AD42, IF(Q40 =0, raw_input_csv!AL42, NA))</f>
        <v>Leon Stefan, Bo Seong-Min, and Justino Tadeo</v>
      </c>
      <c r="X40" s="1" t="str">
        <f>IF(Q40=1, VLOOKUP(raw_input_csv!AE42, lookups!$F$16:$G$18, 2, FALSE), VLOOKUP(raw_input_csv!AM42, lookups!$F$16:$G$18, 2, FALSE))</f>
        <v>Sometimes</v>
      </c>
      <c r="Y40" s="1" t="str">
        <f t="array" ref="Y40">IF(Q40 = 1, raw_input_csv!AF42, IF(Q40 = 0, raw_input_csv!AN42, NA))</f>
        <v>No specific meaning, I only use to mitigate embarrassing situations</v>
      </c>
      <c r="Z40" s="1" t="str">
        <f>VLOOKUP(raw_input_csv!AO42, lookups!$A$23:$B$28, 2, FALSE)</f>
        <v>France</v>
      </c>
      <c r="AA40" s="20" t="str">
        <f>VLOOKUP(raw_input_csv!AP42, lookups!$D$23:$E$28, 2, FALSE)</f>
        <v>20%</v>
      </c>
      <c r="AB40" s="1" t="str">
        <f>VLOOKUP(raw_input_csv!AQ42, lookups!$L$23:$M$28, 2, FALSE)</f>
        <v>Bo Seong-Min</v>
      </c>
      <c r="AC40" s="21" t="str">
        <f>VLOOKUP(raw_input_csv!AR42, lookups!$Q$23:$R$27, 2, FALSE)</f>
        <v>4/14/2021</v>
      </c>
      <c r="AD40" s="1">
        <f t="shared" si="1"/>
        <v>1</v>
      </c>
      <c r="AE40" s="1">
        <f t="shared" si="2"/>
        <v>1</v>
      </c>
      <c r="AF40" s="1">
        <f t="shared" si="3"/>
        <v>1</v>
      </c>
      <c r="AG40" s="1">
        <f t="shared" si="4"/>
        <v>1</v>
      </c>
      <c r="AH40" s="1">
        <f t="shared" si="5"/>
        <v>4</v>
      </c>
      <c r="AI40" s="1">
        <f>VLOOKUP(raw_input_csv!AS42, lookups!$A$33:$B$37, 2, FALSE)</f>
        <v>1</v>
      </c>
      <c r="AJ40" s="1" t="str">
        <f>VLOOKUP(raw_input_csv!AT42, lookups!$L$33:$M$34, 2, FALSE)</f>
        <v>CP</v>
      </c>
    </row>
    <row r="41" ht="14.25" customHeight="1">
      <c r="A41" s="1">
        <v>40.0</v>
      </c>
      <c r="B41" s="7">
        <f>raw_input_csv!A43</f>
        <v>44302.53987</v>
      </c>
      <c r="C41" s="7">
        <f>raw_input_csv!B43</f>
        <v>44302.54144</v>
      </c>
      <c r="D41" s="7" t="str">
        <f>raw_input_csv!D43</f>
        <v>173.24.117.110</v>
      </c>
      <c r="E41" s="19">
        <f>raw_input_csv!E43</f>
        <v>100</v>
      </c>
      <c r="F41" s="19">
        <f>raw_input_csv!F43</f>
        <v>134</v>
      </c>
      <c r="G41" s="19">
        <f>raw_input_csv!G43</f>
        <v>1</v>
      </c>
      <c r="H41" s="7">
        <f>raw_input_csv!H43</f>
        <v>44302.54144</v>
      </c>
      <c r="I41" s="1">
        <f>raw_input_csv!N43</f>
        <v>41.64349365</v>
      </c>
      <c r="J41" s="1">
        <f>raw_input_csv!O43</f>
        <v>-91.5684967</v>
      </c>
      <c r="K41" s="1">
        <f>raw_input_csv!S43</f>
        <v>22</v>
      </c>
      <c r="L41" s="1" t="str">
        <f>VLOOKUP(raw_input_csv!T43, lookups!$A$2:$B$6, 2, FALSE)</f>
        <v>Woman</v>
      </c>
      <c r="M41" s="1" t="str">
        <f>raw_input_csv!U43</f>
        <v/>
      </c>
      <c r="N41" s="1" t="str">
        <f>raw_input_csv!V43</f>
        <v>usa</v>
      </c>
      <c r="O41" s="1" t="str">
        <f>VLOOKUP(raw_input_csv!W43, lookups!$E$2:$F$3, 2, FALSE)</f>
        <v>Yes</v>
      </c>
      <c r="P41" s="1" t="str">
        <f>VLOOKUP(raw_input_csv!X43, lookups!$I$2:$J$3, 2, FALSE)</f>
        <v>Yes </v>
      </c>
      <c r="Q41" s="1">
        <f>IF(OR(raw_input_csv!Y43=4, raw_input_csv!Y43=5), 1, IF(OR(raw_input_csv!AG43=4, raw_input_csv!AG43=5), 0, "not assigned"))</f>
        <v>1</v>
      </c>
      <c r="R41" s="1" t="str">
        <f>IF(Q41= 1, VLOOKUP(raw_input_csv!Y43, lookups!$A$10:$B$11, 2, FALSE), VLOOKUP(raw_input_csv!AG43, lookups!$A$10:$B$11, 2, FALSE))</f>
        <v>Yes </v>
      </c>
      <c r="S41" s="1" t="str">
        <f t="array" ref="S41">IF(Q41=1, raw_input_csv!Z43, IF(Q41 =0, raw_input_csv!AH43, NA))</f>
        <v>France (20%), Russia (11%), U.S. (9%), Mexico (8%), and Turkey (6%)</v>
      </c>
      <c r="T41" s="1" t="str">
        <f>IF(Q41=1, VLOOKUP(raw_input_csv!AA43, lookups!$C$10:$D$12, 2, FALSE), VLOOKUP(raw_input_csv!AI43, lookups!$C$10:$D$12, 2, FALSE))</f>
        <v>Happy </v>
      </c>
      <c r="U41" s="1" t="str">
        <f>IF(Q41=1, VLOOKUP(raw_input_csv!AB43, lookups!$I$10:$J$11, 2, FALSE), VLOOKUP(raw_input_csv!AJ43, lookups!$I$10:$J$11, 2, FALSE))</f>
        <v>Yes</v>
      </c>
      <c r="V41" s="1" t="str">
        <f>IF(Q41=1, VLOOKUP(raw_input_csv!AC43, lookups!$A$16:$B$19, 2, FALSE), VLOOKUP(raw_input_csv!AK43, lookups!$A$16:$B$19, 2, FALSE))</f>
        <v>Strongly Agree</v>
      </c>
      <c r="W41" s="19" t="str">
        <f t="array" ref="W41">IF(Q41=1, raw_input_csv!AD43, IF(Q41 =0, raw_input_csv!AL43, NA))</f>
        <v>Leon Stefan, Bo Seong-Min, and Justino Tadeo that occurred on 4/14/21</v>
      </c>
      <c r="X41" s="1" t="str">
        <f>IF(Q41=1, VLOOKUP(raw_input_csv!AE43, lookups!$F$16:$G$18, 2, FALSE), VLOOKUP(raw_input_csv!AM43, lookups!$F$16:$G$18, 2, FALSE))</f>
        <v>Sometimes</v>
      </c>
      <c r="Y41" s="1" t="str">
        <f t="array" ref="Y41">IF(Q41 = 1, raw_input_csv!AF43, IF(Q41 = 0, raw_input_csv!AN43, NA))</f>
        <v>I donâ€™t know how to describe it in words but itâ€™s like â€œoooohâ€_x009d_</v>
      </c>
      <c r="Z41" s="1" t="str">
        <f>VLOOKUP(raw_input_csv!AO43, lookups!$A$23:$B$28, 2, FALSE)</f>
        <v>France</v>
      </c>
      <c r="AA41" s="1" t="str">
        <f>VLOOKUP(raw_input_csv!AP43, lookups!$D$23:$E$28, 2, FALSE)</f>
        <v>Not sure</v>
      </c>
      <c r="AB41" s="1" t="str">
        <f>VLOOKUP(raw_input_csv!AQ43, lookups!$L$23:$M$28, 2, FALSE)</f>
        <v>Not sure</v>
      </c>
      <c r="AC41" s="21" t="str">
        <f>VLOOKUP(raw_input_csv!AR43, lookups!$Q$23:$R$27, 2, FALSE)</f>
        <v>4/14/2021</v>
      </c>
      <c r="AD41" s="1">
        <f t="shared" si="1"/>
        <v>1</v>
      </c>
      <c r="AE41" s="1">
        <f t="shared" si="2"/>
        <v>0</v>
      </c>
      <c r="AF41" s="1">
        <f t="shared" si="3"/>
        <v>0</v>
      </c>
      <c r="AG41" s="1">
        <f t="shared" si="4"/>
        <v>1</v>
      </c>
      <c r="AH41" s="1">
        <f t="shared" si="5"/>
        <v>2</v>
      </c>
      <c r="AI41" s="1">
        <f>VLOOKUP(raw_input_csv!AS43, lookups!$A$33:$B$37, 2, FALSE)</f>
        <v>3</v>
      </c>
      <c r="AJ41" s="1" t="str">
        <f>VLOOKUP(raw_input_csv!AT43, lookups!$L$33:$M$34, 2, FALSE)</f>
        <v>CP</v>
      </c>
    </row>
    <row r="42" ht="14.25" customHeight="1">
      <c r="A42" s="1">
        <v>41.0</v>
      </c>
      <c r="B42" s="7">
        <f>raw_input_csv!A44</f>
        <v>44302.54619</v>
      </c>
      <c r="C42" s="7">
        <f>raw_input_csv!B44</f>
        <v>44302.55138</v>
      </c>
      <c r="D42" s="7" t="str">
        <f>raw_input_csv!D44</f>
        <v>82.170.214.150</v>
      </c>
      <c r="E42" s="19">
        <f>raw_input_csv!E44</f>
        <v>100</v>
      </c>
      <c r="F42" s="19">
        <f>raw_input_csv!F44</f>
        <v>448</v>
      </c>
      <c r="G42" s="19">
        <f>raw_input_csv!G44</f>
        <v>1</v>
      </c>
      <c r="H42" s="7">
        <f>raw_input_csv!H44</f>
        <v>44302.55138</v>
      </c>
      <c r="I42" s="1">
        <f>raw_input_csv!N44</f>
        <v>52.53979492</v>
      </c>
      <c r="J42" s="1">
        <f>raw_input_csv!O44</f>
        <v>5.450302124</v>
      </c>
      <c r="K42" s="1">
        <f>raw_input_csv!S44</f>
        <v>24</v>
      </c>
      <c r="L42" s="1" t="str">
        <f>VLOOKUP(raw_input_csv!T44, lookups!$A$2:$B$6, 2, FALSE)</f>
        <v>Man</v>
      </c>
      <c r="M42" s="1" t="str">
        <f>raw_input_csv!U44</f>
        <v/>
      </c>
      <c r="N42" s="1" t="str">
        <f>raw_input_csv!V44</f>
        <v>The Netherlands</v>
      </c>
      <c r="O42" s="1" t="str">
        <f>VLOOKUP(raw_input_csv!W44, lookups!$E$2:$F$3, 2, FALSE)</f>
        <v>No</v>
      </c>
      <c r="P42" s="1" t="str">
        <f>VLOOKUP(raw_input_csv!X44, lookups!$I$2:$J$3, 2, FALSE)</f>
        <v>Yes </v>
      </c>
      <c r="Q42" s="1">
        <f>IF(OR(raw_input_csv!Y44=4, raw_input_csv!Y44=5), 1, IF(OR(raw_input_csv!AG44=4, raw_input_csv!AG44=5), 0, "not assigned"))</f>
        <v>0</v>
      </c>
      <c r="R42" s="1" t="str">
        <f>IF(Q42= 1, VLOOKUP(raw_input_csv!Y44, lookups!$A$10:$B$11, 2, FALSE), VLOOKUP(raw_input_csv!AG44, lookups!$A$10:$B$11, 2, FALSE))</f>
        <v>Yes </v>
      </c>
      <c r="S42" s="1" t="str">
        <f t="array" ref="S42">IF(Q42=1, raw_input_csv!Z44, IF(Q42 =0, raw_input_csv!AH44, NA))</f>
        <v>France (20%), Russia (11%), U.S. (9%), Mexico (8%), Turkey (6%)</v>
      </c>
      <c r="T42" s="1" t="str">
        <f>IF(Q42=1, VLOOKUP(raw_input_csv!AA44, lookups!$C$10:$D$12, 2, FALSE), VLOOKUP(raw_input_csv!AI44, lookups!$C$10:$D$12, 2, FALSE))</f>
        <v>Happy </v>
      </c>
      <c r="U42" s="1" t="str">
        <f>IF(Q42=1, VLOOKUP(raw_input_csv!AB44, lookups!$I$10:$J$11, 2, FALSE), VLOOKUP(raw_input_csv!AJ44, lookups!$I$10:$J$11, 2, FALSE))</f>
        <v>No</v>
      </c>
      <c r="V42" s="1" t="str">
        <f>IF(Q42=1, VLOOKUP(raw_input_csv!AC44, lookups!$A$16:$B$19, 2, FALSE), VLOOKUP(raw_input_csv!AK44, lookups!$A$16:$B$19, 2, FALSE))</f>
        <v>Agree</v>
      </c>
      <c r="W42" s="19" t="str">
        <f t="array" ref="W42">IF(Q42=1, raw_input_csv!AD44, IF(Q42 =0, raw_input_csv!AL44, NA))</f>
        <v>4/14/2021 Leon Stefan, Bo Seong-Min, Justin Tadeo</v>
      </c>
      <c r="X42" s="1" t="str">
        <f>IF(Q42=1, VLOOKUP(raw_input_csv!AE44, lookups!$F$16:$G$18, 2, FALSE), VLOOKUP(raw_input_csv!AM44, lookups!$F$16:$G$18, 2, FALSE))</f>
        <v>Sometimes</v>
      </c>
      <c r="Y42" s="1" t="str">
        <f t="array" ref="Y42">IF(Q42 = 1, raw_input_csv!AF44, IF(Q42 = 0, raw_input_csv!AN44, NA))</f>
        <v>Kinda optimistic about the idea he asked</v>
      </c>
      <c r="Z42" s="1" t="str">
        <f>VLOOKUP(raw_input_csv!AO44, lookups!$A$23:$B$28, 2, FALSE)</f>
        <v>France</v>
      </c>
      <c r="AA42" s="20" t="str">
        <f>VLOOKUP(raw_input_csv!AP44, lookups!$D$23:$E$28, 2, FALSE)</f>
        <v>20%</v>
      </c>
      <c r="AB42" s="1" t="str">
        <f>VLOOKUP(raw_input_csv!AQ44, lookups!$L$23:$M$28, 2, FALSE)</f>
        <v>Bo Seong-Min</v>
      </c>
      <c r="AC42" s="21" t="str">
        <f>VLOOKUP(raw_input_csv!AR44, lookups!$Q$23:$R$27, 2, FALSE)</f>
        <v>4/14/2021</v>
      </c>
      <c r="AD42" s="1">
        <f t="shared" si="1"/>
        <v>1</v>
      </c>
      <c r="AE42" s="1">
        <f t="shared" si="2"/>
        <v>1</v>
      </c>
      <c r="AF42" s="1">
        <f t="shared" si="3"/>
        <v>1</v>
      </c>
      <c r="AG42" s="1">
        <f t="shared" si="4"/>
        <v>1</v>
      </c>
      <c r="AH42" s="1">
        <f t="shared" si="5"/>
        <v>4</v>
      </c>
      <c r="AI42" s="1">
        <f>VLOOKUP(raw_input_csv!AS44, lookups!$A$33:$B$37, 2, FALSE)</f>
        <v>4</v>
      </c>
      <c r="AJ42" s="1" t="str">
        <f>VLOOKUP(raw_input_csv!AT44, lookups!$L$33:$M$34, 2, FALSE)</f>
        <v>T</v>
      </c>
    </row>
    <row r="43" ht="14.25" customHeight="1">
      <c r="A43" s="1">
        <v>42.0</v>
      </c>
      <c r="B43" s="7">
        <f>raw_input_csv!A45</f>
        <v>44302.50813</v>
      </c>
      <c r="C43" s="7">
        <f>raw_input_csv!B45</f>
        <v>44302.5103</v>
      </c>
      <c r="D43" s="7" t="str">
        <f>raw_input_csv!D45</f>
        <v>73.242.64.252</v>
      </c>
      <c r="E43" s="19">
        <f>raw_input_csv!E45</f>
        <v>63</v>
      </c>
      <c r="F43" s="19">
        <f>raw_input_csv!F45</f>
        <v>187</v>
      </c>
      <c r="G43" s="19">
        <f>raw_input_csv!G45</f>
        <v>0</v>
      </c>
      <c r="H43" s="7">
        <f>raw_input_csv!H45</f>
        <v>44302.55197</v>
      </c>
      <c r="I43" s="1" t="str">
        <f>raw_input_csv!N45</f>
        <v/>
      </c>
      <c r="J43" s="1" t="str">
        <f>raw_input_csv!O45</f>
        <v/>
      </c>
      <c r="K43" s="1">
        <f>raw_input_csv!S45</f>
        <v>18</v>
      </c>
      <c r="L43" s="1" t="str">
        <f>VLOOKUP(raw_input_csv!T45, lookups!$A$2:$B$6, 2, FALSE)</f>
        <v>Man</v>
      </c>
      <c r="M43" s="1" t="str">
        <f>raw_input_csv!U45</f>
        <v/>
      </c>
      <c r="N43" s="1" t="str">
        <f>raw_input_csv!V45</f>
        <v>United States </v>
      </c>
      <c r="O43" s="1" t="str">
        <f>VLOOKUP(raw_input_csv!W45, lookups!$E$2:$F$3, 2, FALSE)</f>
        <v>Yes</v>
      </c>
      <c r="P43" s="1" t="str">
        <f>VLOOKUP(raw_input_csv!X45, lookups!$I$2:$J$3, 2, FALSE)</f>
        <v>Yes </v>
      </c>
      <c r="Q43" s="1">
        <f>IF(OR(raw_input_csv!Y45=4, raw_input_csv!Y45=5), 1, IF(OR(raw_input_csv!AG45=4, raw_input_csv!AG45=5), 0, "not assigned"))</f>
        <v>1</v>
      </c>
      <c r="R43" s="1" t="str">
        <f>IF(Q43= 1, VLOOKUP(raw_input_csv!Y45, lookups!$A$10:$B$11, 2, FALSE), VLOOKUP(raw_input_csv!AG45, lookups!$A$10:$B$11, 2, FALSE))</f>
        <v>Yes </v>
      </c>
      <c r="S43" s="1" t="str">
        <f t="array" ref="S43">IF(Q43=1, raw_input_csv!Z45, IF(Q43 =0, raw_input_csv!AH45, NA))</f>
        <v>France (20%), Russia (11%), U.S. (9%), Mexico (8%), and Turkey (6%)</v>
      </c>
      <c r="T43" s="1" t="str">
        <f>IF(Q43=1, VLOOKUP(raw_input_csv!AA45, lookups!$C$10:$D$12, 2, FALSE), VLOOKUP(raw_input_csv!AI45, lookups!$C$10:$D$12, 2, FALSE))</f>
        <v>Happy </v>
      </c>
      <c r="U43" s="1" t="str">
        <f>IF(Q43=1, VLOOKUP(raw_input_csv!AB45, lookups!$I$10:$J$11, 2, FALSE), VLOOKUP(raw_input_csv!AJ45, lookups!$I$10:$J$11, 2, FALSE))</f>
        <v>No</v>
      </c>
      <c r="V43" s="1" t="str">
        <f>IF(Q43=1, VLOOKUP(raw_input_csv!AC45, lookups!$A$16:$B$19, 2, FALSE), VLOOKUP(raw_input_csv!AK45, lookups!$A$16:$B$19, 2, FALSE))</f>
        <v>#N/A</v>
      </c>
      <c r="W43" s="19" t="str">
        <f t="array" ref="W43">IF(Q43=1, raw_input_csv!AD45, IF(Q43 =0, raw_input_csv!AL45, NA))</f>
        <v/>
      </c>
      <c r="X43" s="1" t="str">
        <f>IF(Q43=1, VLOOKUP(raw_input_csv!AE45, lookups!$F$16:$G$18, 2, FALSE), VLOOKUP(raw_input_csv!AM45, lookups!$F$16:$G$18, 2, FALSE))</f>
        <v>#N/A</v>
      </c>
      <c r="Y43" s="1" t="str">
        <f t="array" ref="Y43">IF(Q43 = 1, raw_input_csv!AF45, IF(Q43 = 0, raw_input_csv!AN45, NA))</f>
        <v/>
      </c>
      <c r="Z43" s="1" t="str">
        <f>VLOOKUP(raw_input_csv!AO45, lookups!$A$23:$B$28, 2, FALSE)</f>
        <v>#N/A</v>
      </c>
      <c r="AA43" s="1" t="str">
        <f>VLOOKUP(raw_input_csv!AP45, lookups!$D$23:$E$28, 2, FALSE)</f>
        <v>#N/A</v>
      </c>
      <c r="AB43" s="1" t="str">
        <f>VLOOKUP(raw_input_csv!AQ45, lookups!$L$23:$M$28, 2, FALSE)</f>
        <v>#N/A</v>
      </c>
      <c r="AC43" s="1" t="str">
        <f>VLOOKUP(raw_input_csv!AR45, lookups!$Q$23:$R$27, 2, FALSE)</f>
        <v>#N/A</v>
      </c>
      <c r="AD43" s="1" t="str">
        <f t="shared" si="1"/>
        <v>#N/A</v>
      </c>
      <c r="AE43" s="1" t="str">
        <f t="shared" si="2"/>
        <v>#N/A</v>
      </c>
      <c r="AF43" s="1" t="str">
        <f t="shared" si="3"/>
        <v>#N/A</v>
      </c>
      <c r="AG43" s="1" t="str">
        <f t="shared" si="4"/>
        <v>#N/A</v>
      </c>
      <c r="AH43" s="1" t="str">
        <f t="shared" si="5"/>
        <v>#N/A</v>
      </c>
      <c r="AI43" s="1" t="str">
        <f>VLOOKUP(raw_input_csv!AS45, lookups!$A$33:$B$37, 2, FALSE)</f>
        <v>#N/A</v>
      </c>
      <c r="AJ43" s="1" t="str">
        <f>VLOOKUP(raw_input_csv!AT45, lookups!$L$33:$M$34, 2, FALSE)</f>
        <v>#N/A</v>
      </c>
    </row>
    <row r="44" ht="14.25" customHeight="1">
      <c r="A44" s="1">
        <v>43.0</v>
      </c>
      <c r="B44" s="7">
        <f>raw_input_csv!A46</f>
        <v>44302.55366</v>
      </c>
      <c r="C44" s="7">
        <f>raw_input_csv!B46</f>
        <v>44302.55786</v>
      </c>
      <c r="D44" s="7" t="str">
        <f>raw_input_csv!D46</f>
        <v>24.61.185.137</v>
      </c>
      <c r="E44" s="19">
        <f>raw_input_csv!E46</f>
        <v>100</v>
      </c>
      <c r="F44" s="19">
        <f>raw_input_csv!F46</f>
        <v>363</v>
      </c>
      <c r="G44" s="19">
        <f>raw_input_csv!G46</f>
        <v>1</v>
      </c>
      <c r="H44" s="7">
        <f>raw_input_csv!H46</f>
        <v>44302.55787</v>
      </c>
      <c r="I44" s="1">
        <f>raw_input_csv!N46</f>
        <v>42.373703</v>
      </c>
      <c r="J44" s="1">
        <f>raw_input_csv!O46</f>
        <v>-71.12840271</v>
      </c>
      <c r="K44" s="1">
        <f>raw_input_csv!S46</f>
        <v>23</v>
      </c>
      <c r="L44" s="1" t="str">
        <f>VLOOKUP(raw_input_csv!T46, lookups!$A$2:$B$6, 2, FALSE)</f>
        <v>Woman</v>
      </c>
      <c r="M44" s="1" t="str">
        <f>raw_input_csv!U46</f>
        <v/>
      </c>
      <c r="N44" s="1" t="str">
        <f>raw_input_csv!V46</f>
        <v>USA</v>
      </c>
      <c r="O44" s="1" t="str">
        <f>VLOOKUP(raw_input_csv!W46, lookups!$E$2:$F$3, 2, FALSE)</f>
        <v>Yes</v>
      </c>
      <c r="P44" s="1" t="str">
        <f>VLOOKUP(raw_input_csv!X46, lookups!$I$2:$J$3, 2, FALSE)</f>
        <v>Yes </v>
      </c>
      <c r="Q44" s="1">
        <f>IF(OR(raw_input_csv!Y46=4, raw_input_csv!Y46=5), 1, IF(OR(raw_input_csv!AG46=4, raw_input_csv!AG46=5), 0, "not assigned"))</f>
        <v>0</v>
      </c>
      <c r="R44" s="1" t="str">
        <f>IF(Q44= 1, VLOOKUP(raw_input_csv!Y46, lookups!$A$10:$B$11, 2, FALSE), VLOOKUP(raw_input_csv!AG46, lookups!$A$10:$B$11, 2, FALSE))</f>
        <v>Yes </v>
      </c>
      <c r="S44" s="1" t="str">
        <f t="array" ref="S44">IF(Q44=1, raw_input_csv!Z46, IF(Q44 =0, raw_input_csv!AH46, NA))</f>
        <v>France (20%), Russia (11%), US (9%), Mexico (8%), and Turkey (6%)</v>
      </c>
      <c r="T44" s="1" t="str">
        <f>IF(Q44=1, VLOOKUP(raw_input_csv!AA46, lookups!$C$10:$D$12, 2, FALSE), VLOOKUP(raw_input_csv!AI46, lookups!$C$10:$D$12, 2, FALSE))</f>
        <v>Happy </v>
      </c>
      <c r="U44" s="1" t="str">
        <f>IF(Q44=1, VLOOKUP(raw_input_csv!AB46, lookups!$I$10:$J$11, 2, FALSE), VLOOKUP(raw_input_csv!AJ46, lookups!$I$10:$J$11, 2, FALSE))</f>
        <v>Yes</v>
      </c>
      <c r="V44" s="1" t="str">
        <f>IF(Q44=1, VLOOKUP(raw_input_csv!AC46, lookups!$A$16:$B$19, 2, FALSE), VLOOKUP(raw_input_csv!AK46, lookups!$A$16:$B$19, 2, FALSE))</f>
        <v>Strongly Agree</v>
      </c>
      <c r="W44" s="19" t="str">
        <f t="array" ref="W44">IF(Q44=1, raw_input_csv!AD46, IF(Q44 =0, raw_input_csv!AL46, NA))</f>
        <v>4/14/21 Leon Stefan, Bo Seong-Min, Justino Tadeo </v>
      </c>
      <c r="X44" s="1" t="str">
        <f>IF(Q44=1, VLOOKUP(raw_input_csv!AE46, lookups!$F$16:$G$18, 2, FALSE), VLOOKUP(raw_input_csv!AM46, lookups!$F$16:$G$18, 2, FALSE))</f>
        <v>Sometimes</v>
      </c>
      <c r="Y44" s="1" t="str">
        <f t="array" ref="Y44">IF(Q44 = 1, raw_input_csv!AF46, IF(Q44 = 0, raw_input_csv!AN46, NA))</f>
        <v>Like kind of excited about something or like I see you</v>
      </c>
      <c r="Z44" s="1" t="str">
        <f>VLOOKUP(raw_input_csv!AO46, lookups!$A$23:$B$28, 2, FALSE)</f>
        <v>France</v>
      </c>
      <c r="AA44" s="20" t="str">
        <f>VLOOKUP(raw_input_csv!AP46, lookups!$D$23:$E$28, 2, FALSE)</f>
        <v>14%</v>
      </c>
      <c r="AB44" s="1" t="str">
        <f>VLOOKUP(raw_input_csv!AQ46, lookups!$L$23:$M$28, 2, FALSE)</f>
        <v>Justin Todeo</v>
      </c>
      <c r="AC44" s="21" t="str">
        <f>VLOOKUP(raw_input_csv!AR46, lookups!$Q$23:$R$27, 2, FALSE)</f>
        <v>4/14/2021</v>
      </c>
      <c r="AD44" s="1">
        <f t="shared" si="1"/>
        <v>1</v>
      </c>
      <c r="AE44" s="1">
        <f t="shared" si="2"/>
        <v>0</v>
      </c>
      <c r="AF44" s="1">
        <f t="shared" si="3"/>
        <v>0</v>
      </c>
      <c r="AG44" s="1">
        <f t="shared" si="4"/>
        <v>1</v>
      </c>
      <c r="AH44" s="1">
        <f t="shared" si="5"/>
        <v>2</v>
      </c>
      <c r="AI44" s="1">
        <f>VLOOKUP(raw_input_csv!AS46, lookups!$A$33:$B$37, 2, FALSE)</f>
        <v>3</v>
      </c>
      <c r="AJ44" s="1" t="str">
        <f>VLOOKUP(raw_input_csv!AT46, lookups!$L$33:$M$34, 2, FALSE)</f>
        <v>T</v>
      </c>
    </row>
    <row r="45" ht="14.25" customHeight="1">
      <c r="A45" s="1">
        <v>44.0</v>
      </c>
      <c r="B45" s="7">
        <f>raw_input_csv!A47</f>
        <v>44302.56887</v>
      </c>
      <c r="C45" s="7">
        <f>raw_input_csv!B47</f>
        <v>44302.57108</v>
      </c>
      <c r="D45" s="7" t="str">
        <f>raw_input_csv!D47</f>
        <v>73.68.14.250</v>
      </c>
      <c r="E45" s="19">
        <f>raw_input_csv!E47</f>
        <v>100</v>
      </c>
      <c r="F45" s="19">
        <f>raw_input_csv!F47</f>
        <v>191</v>
      </c>
      <c r="G45" s="19">
        <f>raw_input_csv!G47</f>
        <v>1</v>
      </c>
      <c r="H45" s="7">
        <f>raw_input_csv!H47</f>
        <v>44302.57108</v>
      </c>
      <c r="I45" s="1">
        <f>raw_input_csv!N47</f>
        <v>42.37969971</v>
      </c>
      <c r="J45" s="1">
        <f>raw_input_csv!O47</f>
        <v>-71.10340118</v>
      </c>
      <c r="K45" s="1">
        <f>raw_input_csv!S47</f>
        <v>22</v>
      </c>
      <c r="L45" s="1" t="str">
        <f>VLOOKUP(raw_input_csv!T47, lookups!$A$2:$B$6, 2, FALSE)</f>
        <v>Woman</v>
      </c>
      <c r="M45" s="1" t="str">
        <f>raw_input_csv!U47</f>
        <v/>
      </c>
      <c r="N45" s="1" t="str">
        <f>raw_input_csv!V47</f>
        <v>China</v>
      </c>
      <c r="O45" s="1" t="str">
        <f>VLOOKUP(raw_input_csv!W47, lookups!$E$2:$F$3, 2, FALSE)</f>
        <v>No</v>
      </c>
      <c r="P45" s="1" t="str">
        <f>VLOOKUP(raw_input_csv!X47, lookups!$I$2:$J$3, 2, FALSE)</f>
        <v>Yes </v>
      </c>
      <c r="Q45" s="1">
        <f>IF(OR(raw_input_csv!Y47=4, raw_input_csv!Y47=5), 1, IF(OR(raw_input_csv!AG47=4, raw_input_csv!AG47=5), 0, "not assigned"))</f>
        <v>0</v>
      </c>
      <c r="R45" s="1" t="str">
        <f>IF(Q45= 1, VLOOKUP(raw_input_csv!Y47, lookups!$A$10:$B$11, 2, FALSE), VLOOKUP(raw_input_csv!AG47, lookups!$A$10:$B$11, 2, FALSE))</f>
        <v>Yes </v>
      </c>
      <c r="S45" s="1" t="str">
        <f t="array" ref="S45">IF(Q45=1, raw_input_csv!Z47, IF(Q45 =0, raw_input_csv!AH47, NA))</f>
        <v>France (20%), Russia(11%), U.S.(9%), Mexico(8%) and Turkey (6%) </v>
      </c>
      <c r="T45" s="1" t="str">
        <f>IF(Q45=1, VLOOKUP(raw_input_csv!AA47, lookups!$C$10:$D$12, 2, FALSE), VLOOKUP(raw_input_csv!AI47, lookups!$C$10:$D$12, 2, FALSE))</f>
        <v>Happy </v>
      </c>
      <c r="U45" s="1" t="str">
        <f>IF(Q45=1, VLOOKUP(raw_input_csv!AB47, lookups!$I$10:$J$11, 2, FALSE), VLOOKUP(raw_input_csv!AJ47, lookups!$I$10:$J$11, 2, FALSE))</f>
        <v>Yes</v>
      </c>
      <c r="V45" s="1" t="str">
        <f>IF(Q45=1, VLOOKUP(raw_input_csv!AC47, lookups!$A$16:$B$19, 2, FALSE), VLOOKUP(raw_input_csv!AK47, lookups!$A$16:$B$19, 2, FALSE))</f>
        <v>Agree</v>
      </c>
      <c r="W45" s="19" t="str">
        <f t="array" ref="W45">IF(Q45=1, raw_input_csv!AD47, IF(Q45 =0, raw_input_csv!AL47, NA))</f>
        <v>Leon Stefan, Bo Seong-Min and Justin Tadeo</v>
      </c>
      <c r="X45" s="1" t="str">
        <f>IF(Q45=1, VLOOKUP(raw_input_csv!AE47, lookups!$F$16:$G$18, 2, FALSE), VLOOKUP(raw_input_csv!AM47, lookups!$F$16:$G$18, 2, FALSE))</f>
        <v>Sometimes</v>
      </c>
      <c r="Y45" s="1" t="str">
        <f t="array" ref="Y45">IF(Q45 = 1, raw_input_csv!AF47, IF(Q45 = 0, raw_input_csv!AN47, NA))</f>
        <v>Eyes </v>
      </c>
      <c r="Z45" s="1" t="str">
        <f>VLOOKUP(raw_input_csv!AO47, lookups!$A$23:$B$28, 2, FALSE)</f>
        <v>Not sure</v>
      </c>
      <c r="AA45" s="20" t="str">
        <f>VLOOKUP(raw_input_csv!AP47, lookups!$D$23:$E$28, 2, FALSE)</f>
        <v>25%</v>
      </c>
      <c r="AB45" s="1" t="str">
        <f>VLOOKUP(raw_input_csv!AQ47, lookups!$L$23:$M$28, 2, FALSE)</f>
        <v>Justin Todeo</v>
      </c>
      <c r="AC45" s="21" t="str">
        <f>VLOOKUP(raw_input_csv!AR47, lookups!$Q$23:$R$27, 2, FALSE)</f>
        <v>4/14/2021</v>
      </c>
      <c r="AD45" s="1">
        <f t="shared" si="1"/>
        <v>0</v>
      </c>
      <c r="AE45" s="1">
        <f t="shared" si="2"/>
        <v>0</v>
      </c>
      <c r="AF45" s="1">
        <f t="shared" si="3"/>
        <v>0</v>
      </c>
      <c r="AG45" s="1">
        <f t="shared" si="4"/>
        <v>1</v>
      </c>
      <c r="AH45" s="1">
        <f t="shared" si="5"/>
        <v>1</v>
      </c>
      <c r="AI45" s="1">
        <f>VLOOKUP(raw_input_csv!AS47, lookups!$A$33:$B$37, 2, FALSE)</f>
        <v>5</v>
      </c>
      <c r="AJ45" s="1" t="str">
        <f>VLOOKUP(raw_input_csv!AT47, lookups!$L$33:$M$34, 2, FALSE)</f>
        <v>T</v>
      </c>
    </row>
    <row r="46" ht="14.25" customHeight="1">
      <c r="A46" s="1">
        <v>45.0</v>
      </c>
      <c r="B46" s="7">
        <f>raw_input_csv!A48</f>
        <v>44302.57137</v>
      </c>
      <c r="C46" s="7">
        <f>raw_input_csv!B48</f>
        <v>44302.57591</v>
      </c>
      <c r="D46" s="7" t="str">
        <f>raw_input_csv!D48</f>
        <v>66.31.29.97</v>
      </c>
      <c r="E46" s="19">
        <f>raw_input_csv!E48</f>
        <v>100</v>
      </c>
      <c r="F46" s="19">
        <f>raw_input_csv!F48</f>
        <v>393</v>
      </c>
      <c r="G46" s="19">
        <f>raw_input_csv!G48</f>
        <v>1</v>
      </c>
      <c r="H46" s="7">
        <f>raw_input_csv!H48</f>
        <v>44302.57591</v>
      </c>
      <c r="I46" s="1">
        <f>raw_input_csv!N48</f>
        <v>42.373703</v>
      </c>
      <c r="J46" s="1">
        <f>raw_input_csv!O48</f>
        <v>-71.12840271</v>
      </c>
      <c r="K46" s="1">
        <f>raw_input_csv!S48</f>
        <v>22</v>
      </c>
      <c r="L46" s="1" t="str">
        <f>VLOOKUP(raw_input_csv!T48, lookups!$A$2:$B$6, 2, FALSE)</f>
        <v>Non-binary</v>
      </c>
      <c r="M46" s="1" t="str">
        <f>raw_input_csv!U48</f>
        <v/>
      </c>
      <c r="N46" s="1" t="str">
        <f>raw_input_csv!V48</f>
        <v>USA</v>
      </c>
      <c r="O46" s="1" t="str">
        <f>VLOOKUP(raw_input_csv!W48, lookups!$E$2:$F$3, 2, FALSE)</f>
        <v>Yes</v>
      </c>
      <c r="P46" s="1" t="str">
        <f>VLOOKUP(raw_input_csv!X48, lookups!$I$2:$J$3, 2, FALSE)</f>
        <v>Yes </v>
      </c>
      <c r="Q46" s="1">
        <f>IF(OR(raw_input_csv!Y48=4, raw_input_csv!Y48=5), 1, IF(OR(raw_input_csv!AG48=4, raw_input_csv!AG48=5), 0, "not assigned"))</f>
        <v>0</v>
      </c>
      <c r="R46" s="1" t="str">
        <f>IF(Q46= 1, VLOOKUP(raw_input_csv!Y48, lookups!$A$10:$B$11, 2, FALSE), VLOOKUP(raw_input_csv!AG48, lookups!$A$10:$B$11, 2, FALSE))</f>
        <v>Yes </v>
      </c>
      <c r="S46" s="1" t="str">
        <f t="array" ref="S46">IF(Q46=1, raw_input_csv!Z48, IF(Q46 =0, raw_input_csv!AH48, NA))</f>
        <v>France (20%), Russia (11%), US(9%), Mexico (8%), Turkey (6%)</v>
      </c>
      <c r="T46" s="1" t="str">
        <f>IF(Q46=1, VLOOKUP(raw_input_csv!AA48, lookups!$C$10:$D$12, 2, FALSE), VLOOKUP(raw_input_csv!AI48, lookups!$C$10:$D$12, 2, FALSE))</f>
        <v>Happy </v>
      </c>
      <c r="U46" s="1" t="str">
        <f>IF(Q46=1, VLOOKUP(raw_input_csv!AB48, lookups!$I$10:$J$11, 2, FALSE), VLOOKUP(raw_input_csv!AJ48, lookups!$I$10:$J$11, 2, FALSE))</f>
        <v>No</v>
      </c>
      <c r="V46" s="1" t="str">
        <f>IF(Q46=1, VLOOKUP(raw_input_csv!AC48, lookups!$A$16:$B$19, 2, FALSE), VLOOKUP(raw_input_csv!AK48, lookups!$A$16:$B$19, 2, FALSE))</f>
        <v>Strongly Agree</v>
      </c>
      <c r="W46" s="19" t="str">
        <f t="array" ref="W46">IF(Q46=1, raw_input_csv!AD48, IF(Q46 =0, raw_input_csv!AL48, NA))</f>
        <v>4/14/21 and Leon, Bo, and Justino</v>
      </c>
      <c r="X46" s="1" t="str">
        <f>IF(Q46=1, VLOOKUP(raw_input_csv!AE48, lookups!$F$16:$G$18, 2, FALSE), VLOOKUP(raw_input_csv!AM48, lookups!$F$16:$G$18, 2, FALSE))</f>
        <v>All the time</v>
      </c>
      <c r="Y46" s="1" t="str">
        <f t="array" ref="Y46">IF(Q46 = 1, raw_input_csv!AF48, IF(Q46 = 0, raw_input_csv!AN48, NA))</f>
        <v>In the context here its asking everyone if they agree/ are down to get chipotle</v>
      </c>
      <c r="Z46" s="1" t="str">
        <f>VLOOKUP(raw_input_csv!AO48, lookups!$A$23:$B$28, 2, FALSE)</f>
        <v>France</v>
      </c>
      <c r="AA46" s="20" t="str">
        <f>VLOOKUP(raw_input_csv!AP48, lookups!$D$23:$E$28, 2, FALSE)</f>
        <v>14%</v>
      </c>
      <c r="AB46" s="1" t="str">
        <f>VLOOKUP(raw_input_csv!AQ48, lookups!$L$23:$M$28, 2, FALSE)</f>
        <v>Bo Seong-Min</v>
      </c>
      <c r="AC46" s="21" t="str">
        <f>VLOOKUP(raw_input_csv!AR48, lookups!$Q$23:$R$27, 2, FALSE)</f>
        <v>4/14/2021</v>
      </c>
      <c r="AD46" s="1">
        <f t="shared" si="1"/>
        <v>1</v>
      </c>
      <c r="AE46" s="1">
        <f t="shared" si="2"/>
        <v>0</v>
      </c>
      <c r="AF46" s="1">
        <f t="shared" si="3"/>
        <v>1</v>
      </c>
      <c r="AG46" s="1">
        <f t="shared" si="4"/>
        <v>1</v>
      </c>
      <c r="AH46" s="1">
        <f t="shared" si="5"/>
        <v>3</v>
      </c>
      <c r="AI46" s="1">
        <f>VLOOKUP(raw_input_csv!AS48, lookups!$A$33:$B$37, 2, FALSE)</f>
        <v>1</v>
      </c>
      <c r="AJ46" s="1" t="str">
        <f>VLOOKUP(raw_input_csv!AT48, lookups!$L$33:$M$34, 2, FALSE)</f>
        <v>T</v>
      </c>
    </row>
    <row r="47" ht="14.25" customHeight="1">
      <c r="A47" s="1">
        <v>46.0</v>
      </c>
      <c r="B47" s="7">
        <f>raw_input_csv!A49</f>
        <v>44302.52161</v>
      </c>
      <c r="C47" s="7">
        <f>raw_input_csv!B49</f>
        <v>44302.541</v>
      </c>
      <c r="D47" s="7" t="str">
        <f>raw_input_csv!D49</f>
        <v>82.13.197.95</v>
      </c>
      <c r="E47" s="19">
        <f>raw_input_csv!E49</f>
        <v>63</v>
      </c>
      <c r="F47" s="19">
        <f>raw_input_csv!F49</f>
        <v>1675</v>
      </c>
      <c r="G47" s="19">
        <f>raw_input_csv!G49</f>
        <v>0</v>
      </c>
      <c r="H47" s="7">
        <f>raw_input_csv!H49</f>
        <v>44302.5827</v>
      </c>
      <c r="I47" s="1" t="str">
        <f>raw_input_csv!N49</f>
        <v/>
      </c>
      <c r="J47" s="1" t="str">
        <f>raw_input_csv!O49</f>
        <v/>
      </c>
      <c r="K47" s="1">
        <f>raw_input_csv!S49</f>
        <v>18</v>
      </c>
      <c r="L47" s="1" t="str">
        <f>VLOOKUP(raw_input_csv!T49, lookups!$A$2:$B$6, 2, FALSE)</f>
        <v>Man</v>
      </c>
      <c r="M47" s="1" t="str">
        <f>raw_input_csv!U49</f>
        <v/>
      </c>
      <c r="N47" s="1" t="str">
        <f>raw_input_csv!V49</f>
        <v>UK</v>
      </c>
      <c r="O47" s="1" t="str">
        <f>VLOOKUP(raw_input_csv!W49, lookups!$E$2:$F$3, 2, FALSE)</f>
        <v>Yes</v>
      </c>
      <c r="P47" s="1" t="str">
        <f>VLOOKUP(raw_input_csv!X49, lookups!$I$2:$J$3, 2, FALSE)</f>
        <v>Yes </v>
      </c>
      <c r="Q47" s="1">
        <f>IF(OR(raw_input_csv!Y49=4, raw_input_csv!Y49=5), 1, IF(OR(raw_input_csv!AG49=4, raw_input_csv!AG49=5), 0, "not assigned"))</f>
        <v>0</v>
      </c>
      <c r="R47" s="1" t="str">
        <f>IF(Q47= 1, VLOOKUP(raw_input_csv!Y49, lookups!$A$10:$B$11, 2, FALSE), VLOOKUP(raw_input_csv!AG49, lookups!$A$10:$B$11, 2, FALSE))</f>
        <v>Yes </v>
      </c>
      <c r="S47" s="1" t="str">
        <f t="array" ref="S47">IF(Q47=1, raw_input_csv!Z49, IF(Q47 =0, raw_input_csv!AH49, NA))</f>
        <v>France (20%), Russia (11%), USA (9%), Mexico (8%), Turkey (6%)</v>
      </c>
      <c r="T47" s="1" t="str">
        <f>IF(Q47=1, VLOOKUP(raw_input_csv!AA49, lookups!$C$10:$D$12, 2, FALSE), VLOOKUP(raw_input_csv!AI49, lookups!$C$10:$D$12, 2, FALSE))</f>
        <v>Happy </v>
      </c>
      <c r="U47" s="1" t="str">
        <f>IF(Q47=1, VLOOKUP(raw_input_csv!AB49, lookups!$I$10:$J$11, 2, FALSE), VLOOKUP(raw_input_csv!AJ49, lookups!$I$10:$J$11, 2, FALSE))</f>
        <v>No</v>
      </c>
      <c r="V47" s="1" t="str">
        <f>IF(Q47=1, VLOOKUP(raw_input_csv!AC49, lookups!$A$16:$B$19, 2, FALSE), VLOOKUP(raw_input_csv!AK49, lookups!$A$16:$B$19, 2, FALSE))</f>
        <v>#N/A</v>
      </c>
      <c r="W47" s="19" t="str">
        <f t="array" ref="W47">IF(Q47=1, raw_input_csv!AD49, IF(Q47 =0, raw_input_csv!AL49, NA))</f>
        <v/>
      </c>
      <c r="X47" s="1" t="str">
        <f>IF(Q47=1, VLOOKUP(raw_input_csv!AE49, lookups!$F$16:$G$18, 2, FALSE), VLOOKUP(raw_input_csv!AM49, lookups!$F$16:$G$18, 2, FALSE))</f>
        <v>#N/A</v>
      </c>
      <c r="Y47" s="1" t="str">
        <f t="array" ref="Y47">IF(Q47 = 1, raw_input_csv!AF49, IF(Q47 = 0, raw_input_csv!AN49, NA))</f>
        <v/>
      </c>
      <c r="Z47" s="1" t="str">
        <f>VLOOKUP(raw_input_csv!AO49, lookups!$A$23:$B$28, 2, FALSE)</f>
        <v>#N/A</v>
      </c>
      <c r="AA47" s="1" t="str">
        <f>VLOOKUP(raw_input_csv!AP49, lookups!$D$23:$E$28, 2, FALSE)</f>
        <v>#N/A</v>
      </c>
      <c r="AB47" s="1" t="str">
        <f>VLOOKUP(raw_input_csv!AQ49, lookups!$L$23:$M$28, 2, FALSE)</f>
        <v>#N/A</v>
      </c>
      <c r="AC47" s="1" t="str">
        <f>VLOOKUP(raw_input_csv!AR49, lookups!$Q$23:$R$27, 2, FALSE)</f>
        <v>#N/A</v>
      </c>
      <c r="AD47" s="1" t="str">
        <f t="shared" si="1"/>
        <v>#N/A</v>
      </c>
      <c r="AE47" s="1" t="str">
        <f t="shared" si="2"/>
        <v>#N/A</v>
      </c>
      <c r="AF47" s="1" t="str">
        <f t="shared" si="3"/>
        <v>#N/A</v>
      </c>
      <c r="AG47" s="1" t="str">
        <f t="shared" si="4"/>
        <v>#N/A</v>
      </c>
      <c r="AH47" s="1" t="str">
        <f t="shared" si="5"/>
        <v>#N/A</v>
      </c>
      <c r="AI47" s="1" t="str">
        <f>VLOOKUP(raw_input_csv!AS49, lookups!$A$33:$B$37, 2, FALSE)</f>
        <v>#N/A</v>
      </c>
      <c r="AJ47" s="1" t="str">
        <f>VLOOKUP(raw_input_csv!AT49, lookups!$L$33:$M$34, 2, FALSE)</f>
        <v>#N/A</v>
      </c>
    </row>
    <row r="48" ht="14.25" customHeight="1">
      <c r="A48" s="1">
        <v>47.0</v>
      </c>
      <c r="B48" s="7">
        <f>raw_input_csv!A50</f>
        <v>44302.58334</v>
      </c>
      <c r="C48" s="7">
        <f>raw_input_csv!B50</f>
        <v>44302.58542</v>
      </c>
      <c r="D48" s="7" t="str">
        <f>raw_input_csv!D50</f>
        <v>144.178.5.138</v>
      </c>
      <c r="E48" s="19">
        <f>raw_input_csv!E50</f>
        <v>100</v>
      </c>
      <c r="F48" s="19">
        <f>raw_input_csv!F50</f>
        <v>178</v>
      </c>
      <c r="G48" s="19">
        <f>raw_input_csv!G50</f>
        <v>1</v>
      </c>
      <c r="H48" s="7">
        <f>raw_input_csv!H50</f>
        <v>44302.58542</v>
      </c>
      <c r="I48" s="1">
        <f>raw_input_csv!N50</f>
        <v>40.71260071</v>
      </c>
      <c r="J48" s="1">
        <f>raw_input_csv!O50</f>
        <v>-74.00659943</v>
      </c>
      <c r="K48" s="1">
        <f>raw_input_csv!S50</f>
        <v>19</v>
      </c>
      <c r="L48" s="1" t="str">
        <f>VLOOKUP(raw_input_csv!T50, lookups!$A$2:$B$6, 2, FALSE)</f>
        <v>Woman</v>
      </c>
      <c r="M48" s="1" t="str">
        <f>raw_input_csv!U50</f>
        <v/>
      </c>
      <c r="N48" s="1" t="str">
        <f>raw_input_csv!V50</f>
        <v>Singapore</v>
      </c>
      <c r="O48" s="1" t="str">
        <f>VLOOKUP(raw_input_csv!W50, lookups!$E$2:$F$3, 2, FALSE)</f>
        <v>Yes</v>
      </c>
      <c r="P48" s="1" t="str">
        <f>VLOOKUP(raw_input_csv!X50, lookups!$I$2:$J$3, 2, FALSE)</f>
        <v>Yes </v>
      </c>
      <c r="Q48" s="1">
        <f>IF(OR(raw_input_csv!Y50=4, raw_input_csv!Y50=5), 1, IF(OR(raw_input_csv!AG50=4, raw_input_csv!AG50=5), 0, "not assigned"))</f>
        <v>0</v>
      </c>
      <c r="R48" s="1" t="str">
        <f>IF(Q48= 1, VLOOKUP(raw_input_csv!Y50, lookups!$A$10:$B$11, 2, FALSE), VLOOKUP(raw_input_csv!AG50, lookups!$A$10:$B$11, 2, FALSE))</f>
        <v>Yes </v>
      </c>
      <c r="S48" s="1" t="str">
        <f t="array" ref="S48">IF(Q48=1, raw_input_csv!Z50, IF(Q48 =0, raw_input_csv!AH50, NA))</f>
        <v>France (20%) Russia (11%) us (9%) Mexico (8%) turkey (8%)</v>
      </c>
      <c r="T48" s="1" t="str">
        <f>IF(Q48=1, VLOOKUP(raw_input_csv!AA50, lookups!$C$10:$D$12, 2, FALSE), VLOOKUP(raw_input_csv!AI50, lookups!$C$10:$D$12, 2, FALSE))</f>
        <v>Happy </v>
      </c>
      <c r="U48" s="1" t="str">
        <f>IF(Q48=1, VLOOKUP(raw_input_csv!AB50, lookups!$I$10:$J$11, 2, FALSE), VLOOKUP(raw_input_csv!AJ50, lookups!$I$10:$J$11, 2, FALSE))</f>
        <v>No</v>
      </c>
      <c r="V48" s="1" t="str">
        <f>IF(Q48=1, VLOOKUP(raw_input_csv!AC50, lookups!$A$16:$B$19, 2, FALSE), VLOOKUP(raw_input_csv!AK50, lookups!$A$16:$B$19, 2, FALSE))</f>
        <v>Agree</v>
      </c>
      <c r="W48" s="19" t="str">
        <f t="array" ref="W48">IF(Q48=1, raw_input_csv!AD50, IF(Q48 =0, raw_input_csv!AL50, NA))</f>
        <v>4/14/21 leon, bo, justino, </v>
      </c>
      <c r="X48" s="1" t="str">
        <f>IF(Q48=1, VLOOKUP(raw_input_csv!AE50, lookups!$F$16:$G$18, 2, FALSE), VLOOKUP(raw_input_csv!AM50, lookups!$F$16:$G$18, 2, FALSE))</f>
        <v>Sometimes</v>
      </c>
      <c r="Y48" s="1" t="str">
        <f t="array" ref="Y48">IF(Q48 = 1, raw_input_csv!AF50, IF(Q48 = 0, raw_input_csv!AN50, NA))</f>
        <v>Trying to find out other peopleâ€™s opinions or seeing if they agree</v>
      </c>
      <c r="Z48" s="1" t="str">
        <f>VLOOKUP(raw_input_csv!AO50, lookups!$A$23:$B$28, 2, FALSE)</f>
        <v>France</v>
      </c>
      <c r="AA48" s="20" t="str">
        <f>VLOOKUP(raw_input_csv!AP50, lookups!$D$23:$E$28, 2, FALSE)</f>
        <v>20%</v>
      </c>
      <c r="AB48" s="1" t="str">
        <f>VLOOKUP(raw_input_csv!AQ50, lookups!$L$23:$M$28, 2, FALSE)</f>
        <v>Justin Todeo</v>
      </c>
      <c r="AC48" s="21" t="str">
        <f>VLOOKUP(raw_input_csv!AR50, lookups!$Q$23:$R$27, 2, FALSE)</f>
        <v>4/14/2021</v>
      </c>
      <c r="AD48" s="1">
        <f t="shared" si="1"/>
        <v>1</v>
      </c>
      <c r="AE48" s="1">
        <f t="shared" si="2"/>
        <v>1</v>
      </c>
      <c r="AF48" s="1">
        <f t="shared" si="3"/>
        <v>0</v>
      </c>
      <c r="AG48" s="1">
        <f t="shared" si="4"/>
        <v>1</v>
      </c>
      <c r="AH48" s="1">
        <f t="shared" si="5"/>
        <v>3</v>
      </c>
      <c r="AI48" s="1">
        <f>VLOOKUP(raw_input_csv!AS50, lookups!$A$33:$B$37, 2, FALSE)</f>
        <v>2</v>
      </c>
      <c r="AJ48" s="1" t="str">
        <f>VLOOKUP(raw_input_csv!AT50, lookups!$L$33:$M$34, 2, FALSE)</f>
        <v>T</v>
      </c>
    </row>
    <row r="49" ht="14.25" customHeight="1">
      <c r="A49" s="1">
        <v>48.0</v>
      </c>
      <c r="B49" s="7">
        <f>raw_input_csv!A51</f>
        <v>44302.58911</v>
      </c>
      <c r="C49" s="7">
        <f>raw_input_csv!B51</f>
        <v>44302.59293</v>
      </c>
      <c r="D49" s="7" t="str">
        <f>raw_input_csv!D51</f>
        <v>49.207.141.8</v>
      </c>
      <c r="E49" s="19">
        <f>raw_input_csv!E51</f>
        <v>100</v>
      </c>
      <c r="F49" s="19">
        <f>raw_input_csv!F51</f>
        <v>330</v>
      </c>
      <c r="G49" s="19">
        <f>raw_input_csv!G51</f>
        <v>1</v>
      </c>
      <c r="H49" s="7">
        <f>raw_input_csv!H51</f>
        <v>44302.59294</v>
      </c>
      <c r="I49" s="1">
        <f>raw_input_csv!N51</f>
        <v>12.89959717</v>
      </c>
      <c r="J49" s="1">
        <f>raw_input_csv!O51</f>
        <v>80.22088623</v>
      </c>
      <c r="K49" s="1">
        <f>raw_input_csv!S51</f>
        <v>48</v>
      </c>
      <c r="L49" s="1" t="str">
        <f>VLOOKUP(raw_input_csv!T51, lookups!$A$2:$B$6, 2, FALSE)</f>
        <v>Woman</v>
      </c>
      <c r="M49" s="1" t="str">
        <f>raw_input_csv!U51</f>
        <v/>
      </c>
      <c r="N49" s="1" t="str">
        <f>raw_input_csv!V51</f>
        <v>UK</v>
      </c>
      <c r="O49" s="1" t="str">
        <f>VLOOKUP(raw_input_csv!W51, lookups!$E$2:$F$3, 2, FALSE)</f>
        <v>Yes</v>
      </c>
      <c r="P49" s="1" t="str">
        <f>VLOOKUP(raw_input_csv!X51, lookups!$I$2:$J$3, 2, FALSE)</f>
        <v>No</v>
      </c>
      <c r="Q49" s="1">
        <f>IF(OR(raw_input_csv!Y51=4, raw_input_csv!Y51=5), 1, IF(OR(raw_input_csv!AG51=4, raw_input_csv!AG51=5), 0, "not assigned"))</f>
        <v>0</v>
      </c>
      <c r="R49" s="1" t="str">
        <f>IF(Q49= 1, VLOOKUP(raw_input_csv!Y51, lookups!$A$10:$B$11, 2, FALSE), VLOOKUP(raw_input_csv!AG51, lookups!$A$10:$B$11, 2, FALSE))</f>
        <v>Yes </v>
      </c>
      <c r="S49" s="1" t="str">
        <f t="array" ref="S49">IF(Q49=1, raw_input_csv!Z51, IF(Q49 =0, raw_input_csv!AH51, NA))</f>
        <v>France Russia US Turkey</v>
      </c>
      <c r="T49" s="1" t="str">
        <f>IF(Q49=1, VLOOKUP(raw_input_csv!AA51, lookups!$C$10:$D$12, 2, FALSE), VLOOKUP(raw_input_csv!AI51, lookups!$C$10:$D$12, 2, FALSE))</f>
        <v>Happy </v>
      </c>
      <c r="U49" s="1" t="str">
        <f>IF(Q49=1, VLOOKUP(raw_input_csv!AB51, lookups!$I$10:$J$11, 2, FALSE), VLOOKUP(raw_input_csv!AJ51, lookups!$I$10:$J$11, 2, FALSE))</f>
        <v>Yes</v>
      </c>
      <c r="V49" s="1" t="str">
        <f>IF(Q49=1, VLOOKUP(raw_input_csv!AC51, lookups!$A$16:$B$19, 2, FALSE), VLOOKUP(raw_input_csv!AK51, lookups!$A$16:$B$19, 2, FALSE))</f>
        <v>Strongly Agree</v>
      </c>
      <c r="W49" s="8">
        <f t="array" ref="W49">IF(Q49=1, raw_input_csv!AD51, IF(Q49 =0, raw_input_csv!AL51, NA))</f>
        <v>44300</v>
      </c>
      <c r="X49" s="1" t="str">
        <f>IF(Q49=1, VLOOKUP(raw_input_csv!AE51, lookups!$F$16:$G$18, 2, FALSE), VLOOKUP(raw_input_csv!AM51, lookups!$F$16:$G$18, 2, FALSE))</f>
        <v>Sometimes</v>
      </c>
      <c r="Y49" s="1" t="str">
        <f t="array" ref="Y49">IF(Q49 = 1, raw_input_csv!AF51, IF(Q49 = 0, raw_input_csv!AN51, NA))</f>
        <v>Interesting </v>
      </c>
      <c r="Z49" s="1" t="str">
        <f>VLOOKUP(raw_input_csv!AO51, lookups!$A$23:$B$28, 2, FALSE)</f>
        <v>France</v>
      </c>
      <c r="AA49" s="20" t="str">
        <f>VLOOKUP(raw_input_csv!AP51, lookups!$D$23:$E$28, 2, FALSE)</f>
        <v>20%</v>
      </c>
      <c r="AB49" s="1" t="str">
        <f>VLOOKUP(raw_input_csv!AQ51, lookups!$L$23:$M$28, 2, FALSE)</f>
        <v>Justin Todeo</v>
      </c>
      <c r="AC49" s="21" t="str">
        <f>VLOOKUP(raw_input_csv!AR51, lookups!$Q$23:$R$27, 2, FALSE)</f>
        <v>4/14/2021</v>
      </c>
      <c r="AD49" s="1">
        <f t="shared" si="1"/>
        <v>1</v>
      </c>
      <c r="AE49" s="1">
        <f t="shared" si="2"/>
        <v>1</v>
      </c>
      <c r="AF49" s="1">
        <f t="shared" si="3"/>
        <v>0</v>
      </c>
      <c r="AG49" s="1">
        <f t="shared" si="4"/>
        <v>1</v>
      </c>
      <c r="AH49" s="1">
        <f t="shared" si="5"/>
        <v>3</v>
      </c>
      <c r="AI49" s="1">
        <f>VLOOKUP(raw_input_csv!AS51, lookups!$A$33:$B$37, 2, FALSE)</f>
        <v>3</v>
      </c>
      <c r="AJ49" s="1" t="str">
        <f>VLOOKUP(raw_input_csv!AT51, lookups!$L$33:$M$34, 2, FALSE)</f>
        <v>T</v>
      </c>
    </row>
    <row r="50" ht="14.25" customHeight="1">
      <c r="A50" s="1">
        <v>49.0</v>
      </c>
      <c r="B50" s="7">
        <f>raw_input_csv!A52</f>
        <v>44302.55544</v>
      </c>
      <c r="C50" s="7">
        <f>raw_input_csv!B52</f>
        <v>44302.56313</v>
      </c>
      <c r="D50" s="7" t="str">
        <f>raw_input_csv!D52</f>
        <v>86.162.53.80</v>
      </c>
      <c r="E50" s="19">
        <f>raw_input_csv!E52</f>
        <v>48</v>
      </c>
      <c r="F50" s="19">
        <f>raw_input_csv!F52</f>
        <v>664</v>
      </c>
      <c r="G50" s="19">
        <f>raw_input_csv!G52</f>
        <v>0</v>
      </c>
      <c r="H50" s="7">
        <f>raw_input_csv!H52</f>
        <v>44302.6048</v>
      </c>
      <c r="I50" s="1" t="str">
        <f>raw_input_csv!N52</f>
        <v/>
      </c>
      <c r="J50" s="1" t="str">
        <f>raw_input_csv!O52</f>
        <v/>
      </c>
      <c r="K50" s="1">
        <f>raw_input_csv!S52</f>
        <v>31</v>
      </c>
      <c r="L50" s="1" t="str">
        <f>VLOOKUP(raw_input_csv!T52, lookups!$A$2:$B$6, 2, FALSE)</f>
        <v>Woman</v>
      </c>
      <c r="M50" s="1" t="str">
        <f>raw_input_csv!U52</f>
        <v/>
      </c>
      <c r="N50" s="1" t="str">
        <f>raw_input_csv!V52</f>
        <v>Uk</v>
      </c>
      <c r="O50" s="1" t="str">
        <f>VLOOKUP(raw_input_csv!W52, lookups!$E$2:$F$3, 2, FALSE)</f>
        <v>Yes</v>
      </c>
      <c r="P50" s="1" t="str">
        <f>VLOOKUP(raw_input_csv!X52, lookups!$I$2:$J$3, 2, FALSE)</f>
        <v>No</v>
      </c>
      <c r="Q50" s="1" t="str">
        <f>IF(OR(raw_input_csv!Y52=4, raw_input_csv!Y52=5), 1, IF(OR(raw_input_csv!AG52=4, raw_input_csv!AG52=5), 0, "not assigned"))</f>
        <v>not assigned</v>
      </c>
      <c r="R50" s="1" t="str">
        <f>IF(Q50= 1, VLOOKUP(raw_input_csv!Y52, lookups!$A$10:$B$11, 2, FALSE), VLOOKUP(raw_input_csv!AG52, lookups!$A$10:$B$11, 2, FALSE))</f>
        <v>#N/A</v>
      </c>
      <c r="S50" s="1" t="str">
        <f t="array" ref="S50">IF(Q50=1, raw_input_csv!Z52, IF(Q50 =0, raw_input_csv!AH52, NA))</f>
        <v>#NAME?</v>
      </c>
      <c r="T50" s="1" t="str">
        <f>IF(Q50=1, VLOOKUP(raw_input_csv!AA52, lookups!$C$10:$D$12, 2, FALSE), VLOOKUP(raw_input_csv!AI52, lookups!$C$10:$D$12, 2, FALSE))</f>
        <v>#N/A</v>
      </c>
      <c r="U50" s="1" t="str">
        <f>IF(Q50=1, VLOOKUP(raw_input_csv!AB52, lookups!$I$10:$J$11, 2, FALSE), VLOOKUP(raw_input_csv!AJ52, lookups!$I$10:$J$11, 2, FALSE))</f>
        <v>#N/A</v>
      </c>
      <c r="V50" s="1" t="str">
        <f>IF(Q50=1, VLOOKUP(raw_input_csv!AC52, lookups!$A$16:$B$19, 2, FALSE), VLOOKUP(raw_input_csv!AK52, lookups!$A$16:$B$19, 2, FALSE))</f>
        <v>#N/A</v>
      </c>
      <c r="W50" s="19" t="str">
        <f t="array" ref="W50">IF(Q50=1, raw_input_csv!AD52, IF(Q50 =0, raw_input_csv!AL52, NA))</f>
        <v>#NAME?</v>
      </c>
      <c r="X50" s="1" t="str">
        <f>IF(Q50=1, VLOOKUP(raw_input_csv!AE52, lookups!$F$16:$G$18, 2, FALSE), VLOOKUP(raw_input_csv!AM52, lookups!$F$16:$G$18, 2, FALSE))</f>
        <v>#N/A</v>
      </c>
      <c r="Y50" s="1" t="str">
        <f t="array" ref="Y50">IF(Q50 = 1, raw_input_csv!AF52, IF(Q50 = 0, raw_input_csv!AN52, NA))</f>
        <v>#NAME?</v>
      </c>
      <c r="Z50" s="1" t="str">
        <f>VLOOKUP(raw_input_csv!AO52, lookups!$A$23:$B$28, 2, FALSE)</f>
        <v>#N/A</v>
      </c>
      <c r="AA50" s="1" t="str">
        <f>VLOOKUP(raw_input_csv!AP52, lookups!$D$23:$E$28, 2, FALSE)</f>
        <v>#N/A</v>
      </c>
      <c r="AB50" s="1" t="str">
        <f>VLOOKUP(raw_input_csv!AQ52, lookups!$L$23:$M$28, 2, FALSE)</f>
        <v>#N/A</v>
      </c>
      <c r="AC50" s="1" t="str">
        <f>VLOOKUP(raw_input_csv!AR52, lookups!$Q$23:$R$27, 2, FALSE)</f>
        <v>#N/A</v>
      </c>
      <c r="AD50" s="1" t="str">
        <f t="shared" si="1"/>
        <v>#N/A</v>
      </c>
      <c r="AE50" s="1" t="str">
        <f t="shared" si="2"/>
        <v>#N/A</v>
      </c>
      <c r="AF50" s="1" t="str">
        <f t="shared" si="3"/>
        <v>#N/A</v>
      </c>
      <c r="AG50" s="1" t="str">
        <f t="shared" si="4"/>
        <v>#N/A</v>
      </c>
      <c r="AH50" s="1" t="str">
        <f t="shared" si="5"/>
        <v>#N/A</v>
      </c>
      <c r="AI50" s="1" t="str">
        <f>VLOOKUP(raw_input_csv!AS52, lookups!$A$33:$B$37, 2, FALSE)</f>
        <v>#N/A</v>
      </c>
      <c r="AJ50" s="1" t="str">
        <f>VLOOKUP(raw_input_csv!AT52, lookups!$L$33:$M$34, 2, FALSE)</f>
        <v>#N/A</v>
      </c>
    </row>
    <row r="51" ht="14.25" customHeight="1">
      <c r="A51" s="1">
        <v>50.0</v>
      </c>
      <c r="B51" s="7">
        <f>raw_input_csv!A53</f>
        <v>44302.56962</v>
      </c>
      <c r="C51" s="7">
        <f>raw_input_csv!B53</f>
        <v>44302.57041</v>
      </c>
      <c r="D51" s="7" t="str">
        <f>raw_input_csv!D53</f>
        <v>96.242.148.186</v>
      </c>
      <c r="E51" s="19">
        <f>raw_input_csv!E53</f>
        <v>48</v>
      </c>
      <c r="F51" s="19">
        <f>raw_input_csv!F53</f>
        <v>67</v>
      </c>
      <c r="G51" s="19">
        <f>raw_input_csv!G53</f>
        <v>0</v>
      </c>
      <c r="H51" s="7">
        <f>raw_input_csv!H53</f>
        <v>44302.61207</v>
      </c>
      <c r="I51" s="1" t="str">
        <f>raw_input_csv!N53</f>
        <v/>
      </c>
      <c r="J51" s="1" t="str">
        <f>raw_input_csv!O53</f>
        <v/>
      </c>
      <c r="K51" s="1">
        <f>raw_input_csv!S53</f>
        <v>20</v>
      </c>
      <c r="L51" s="1" t="str">
        <f>VLOOKUP(raw_input_csv!T53, lookups!$A$2:$B$6, 2, FALSE)</f>
        <v>Man</v>
      </c>
      <c r="M51" s="1" t="str">
        <f>raw_input_csv!U53</f>
        <v/>
      </c>
      <c r="N51" s="1" t="str">
        <f>raw_input_csv!V53</f>
        <v>United States of America </v>
      </c>
      <c r="O51" s="1" t="str">
        <f>VLOOKUP(raw_input_csv!W53, lookups!$E$2:$F$3, 2, FALSE)</f>
        <v>Yes</v>
      </c>
      <c r="P51" s="1" t="str">
        <f>VLOOKUP(raw_input_csv!X53, lookups!$I$2:$J$3, 2, FALSE)</f>
        <v>Yes </v>
      </c>
      <c r="Q51" s="1" t="str">
        <f>IF(OR(raw_input_csv!Y53=4, raw_input_csv!Y53=5), 1, IF(OR(raw_input_csv!AG53=4, raw_input_csv!AG53=5), 0, "not assigned"))</f>
        <v>not assigned</v>
      </c>
      <c r="R51" s="1" t="str">
        <f>IF(Q51= 1, VLOOKUP(raw_input_csv!Y53, lookups!$A$10:$B$11, 2, FALSE), VLOOKUP(raw_input_csv!AG53, lookups!$A$10:$B$11, 2, FALSE))</f>
        <v>#N/A</v>
      </c>
      <c r="S51" s="1" t="str">
        <f t="array" ref="S51">IF(Q51=1, raw_input_csv!Z53, IF(Q51 =0, raw_input_csv!AH53, NA))</f>
        <v>#NAME?</v>
      </c>
      <c r="T51" s="1" t="str">
        <f>IF(Q51=1, VLOOKUP(raw_input_csv!AA53, lookups!$C$10:$D$12, 2, FALSE), VLOOKUP(raw_input_csv!AI53, lookups!$C$10:$D$12, 2, FALSE))</f>
        <v>#N/A</v>
      </c>
      <c r="U51" s="1" t="str">
        <f>IF(Q51=1, VLOOKUP(raw_input_csv!AB53, lookups!$I$10:$J$11, 2, FALSE), VLOOKUP(raw_input_csv!AJ53, lookups!$I$10:$J$11, 2, FALSE))</f>
        <v>#N/A</v>
      </c>
      <c r="V51" s="1" t="str">
        <f>IF(Q51=1, VLOOKUP(raw_input_csv!AC53, lookups!$A$16:$B$19, 2, FALSE), VLOOKUP(raw_input_csv!AK53, lookups!$A$16:$B$19, 2, FALSE))</f>
        <v>#N/A</v>
      </c>
      <c r="W51" s="19" t="str">
        <f t="array" ref="W51">IF(Q51=1, raw_input_csv!AD53, IF(Q51 =0, raw_input_csv!AL53, NA))</f>
        <v>#NAME?</v>
      </c>
      <c r="X51" s="1" t="str">
        <f>IF(Q51=1, VLOOKUP(raw_input_csv!AE53, lookups!$F$16:$G$18, 2, FALSE), VLOOKUP(raw_input_csv!AM53, lookups!$F$16:$G$18, 2, FALSE))</f>
        <v>#N/A</v>
      </c>
      <c r="Y51" s="1" t="str">
        <f t="array" ref="Y51">IF(Q51 = 1, raw_input_csv!AF53, IF(Q51 = 0, raw_input_csv!AN53, NA))</f>
        <v>#NAME?</v>
      </c>
      <c r="Z51" s="1" t="str">
        <f>VLOOKUP(raw_input_csv!AO53, lookups!$A$23:$B$28, 2, FALSE)</f>
        <v>#N/A</v>
      </c>
      <c r="AA51" s="1" t="str">
        <f>VLOOKUP(raw_input_csv!AP53, lookups!$D$23:$E$28, 2, FALSE)</f>
        <v>#N/A</v>
      </c>
      <c r="AB51" s="1" t="str">
        <f>VLOOKUP(raw_input_csv!AQ53, lookups!$L$23:$M$28, 2, FALSE)</f>
        <v>#N/A</v>
      </c>
      <c r="AC51" s="1" t="str">
        <f>VLOOKUP(raw_input_csv!AR53, lookups!$Q$23:$R$27, 2, FALSE)</f>
        <v>#N/A</v>
      </c>
      <c r="AD51" s="1" t="str">
        <f t="shared" si="1"/>
        <v>#N/A</v>
      </c>
      <c r="AE51" s="1" t="str">
        <f t="shared" si="2"/>
        <v>#N/A</v>
      </c>
      <c r="AF51" s="1" t="str">
        <f t="shared" si="3"/>
        <v>#N/A</v>
      </c>
      <c r="AG51" s="1" t="str">
        <f t="shared" si="4"/>
        <v>#N/A</v>
      </c>
      <c r="AH51" s="1" t="str">
        <f t="shared" si="5"/>
        <v>#N/A</v>
      </c>
      <c r="AI51" s="1" t="str">
        <f>VLOOKUP(raw_input_csv!AS53, lookups!$A$33:$B$37, 2, FALSE)</f>
        <v>#N/A</v>
      </c>
      <c r="AJ51" s="1" t="str">
        <f>VLOOKUP(raw_input_csv!AT53, lookups!$L$33:$M$34, 2, FALSE)</f>
        <v>#N/A</v>
      </c>
    </row>
    <row r="52" ht="14.25" customHeight="1">
      <c r="A52" s="1">
        <v>51.0</v>
      </c>
      <c r="B52" s="7">
        <f>raw_input_csv!A54</f>
        <v>44302.611</v>
      </c>
      <c r="C52" s="7">
        <f>raw_input_csv!B54</f>
        <v>44302.61301</v>
      </c>
      <c r="D52" s="7" t="str">
        <f>raw_input_csv!D54</f>
        <v>185.87.119.103</v>
      </c>
      <c r="E52" s="19">
        <f>raw_input_csv!E54</f>
        <v>100</v>
      </c>
      <c r="F52" s="19">
        <f>raw_input_csv!F54</f>
        <v>173</v>
      </c>
      <c r="G52" s="19">
        <f>raw_input_csv!G54</f>
        <v>1</v>
      </c>
      <c r="H52" s="7">
        <f>raw_input_csv!H54</f>
        <v>44302.61301</v>
      </c>
      <c r="I52" s="1">
        <f>raw_input_csv!N54</f>
        <v>51.90089417</v>
      </c>
      <c r="J52" s="1">
        <f>raw_input_csv!O54</f>
        <v>4.494506836</v>
      </c>
      <c r="K52" s="1">
        <f>raw_input_csv!S54</f>
        <v>23</v>
      </c>
      <c r="L52" s="1" t="str">
        <f>VLOOKUP(raw_input_csv!T54, lookups!$A$2:$B$6, 2, FALSE)</f>
        <v>Woman</v>
      </c>
      <c r="M52" s="1" t="str">
        <f>raw_input_csv!U54</f>
        <v/>
      </c>
      <c r="N52" s="1" t="str">
        <f>raw_input_csv!V54</f>
        <v>Netherlands</v>
      </c>
      <c r="O52" s="1" t="str">
        <f>VLOOKUP(raw_input_csv!W54, lookups!$E$2:$F$3, 2, FALSE)</f>
        <v>No</v>
      </c>
      <c r="P52" s="1" t="str">
        <f>VLOOKUP(raw_input_csv!X54, lookups!$I$2:$J$3, 2, FALSE)</f>
        <v>Yes </v>
      </c>
      <c r="Q52" s="1">
        <f>IF(OR(raw_input_csv!Y54=4, raw_input_csv!Y54=5), 1, IF(OR(raw_input_csv!AG54=4, raw_input_csv!AG54=5), 0, "not assigned"))</f>
        <v>0</v>
      </c>
      <c r="R52" s="1" t="str">
        <f>IF(Q52= 1, VLOOKUP(raw_input_csv!Y54, lookups!$A$10:$B$11, 2, FALSE), VLOOKUP(raw_input_csv!AG54, lookups!$A$10:$B$11, 2, FALSE))</f>
        <v>Yes </v>
      </c>
      <c r="S52" s="1" t="str">
        <f t="array" ref="S52">IF(Q52=1, raw_input_csv!Z54, IF(Q52 =0, raw_input_csv!AH54, NA))</f>
        <v>France 20, Russia 11, US 9, Mexico 8, Turkey 6</v>
      </c>
      <c r="T52" s="1" t="str">
        <f>IF(Q52=1, VLOOKUP(raw_input_csv!AA54, lookups!$C$10:$D$12, 2, FALSE), VLOOKUP(raw_input_csv!AI54, lookups!$C$10:$D$12, 2, FALSE))</f>
        <v>Happy </v>
      </c>
      <c r="U52" s="1" t="str">
        <f>IF(Q52=1, VLOOKUP(raw_input_csv!AB54, lookups!$I$10:$J$11, 2, FALSE), VLOOKUP(raw_input_csv!AJ54, lookups!$I$10:$J$11, 2, FALSE))</f>
        <v>Yes</v>
      </c>
      <c r="V52" s="1" t="str">
        <f>IF(Q52=1, VLOOKUP(raw_input_csv!AC54, lookups!$A$16:$B$19, 2, FALSE), VLOOKUP(raw_input_csv!AK54, lookups!$A$16:$B$19, 2, FALSE))</f>
        <v>Strongly Agree</v>
      </c>
      <c r="W52" s="19" t="str">
        <f t="array" ref="W52">IF(Q52=1, raw_input_csv!AD54, IF(Q52 =0, raw_input_csv!AL54, NA))</f>
        <v>4/14/21 Leon Bo Justino</v>
      </c>
      <c r="X52" s="1" t="str">
        <f>IF(Q52=1, VLOOKUP(raw_input_csv!AE54, lookups!$F$16:$G$18, 2, FALSE), VLOOKUP(raw_input_csv!AM54, lookups!$F$16:$G$18, 2, FALSE))</f>
        <v>Sometimes</v>
      </c>
      <c r="Y52" s="1" t="str">
        <f t="array" ref="Y52">IF(Q52 = 1, raw_input_csv!AF54, IF(Q52 = 0, raw_input_csv!AN54, NA))</f>
        <v>*look at my awesome suggestion*</v>
      </c>
      <c r="Z52" s="1" t="str">
        <f>VLOOKUP(raw_input_csv!AO54, lookups!$A$23:$B$28, 2, FALSE)</f>
        <v>France</v>
      </c>
      <c r="AA52" s="20" t="str">
        <f>VLOOKUP(raw_input_csv!AP54, lookups!$D$23:$E$28, 2, FALSE)</f>
        <v>20%</v>
      </c>
      <c r="AB52" s="1" t="str">
        <f>VLOOKUP(raw_input_csv!AQ54, lookups!$L$23:$M$28, 2, FALSE)</f>
        <v>Bo Seong-Min</v>
      </c>
      <c r="AC52" s="21" t="str">
        <f>VLOOKUP(raw_input_csv!AR54, lookups!$Q$23:$R$27, 2, FALSE)</f>
        <v>4/14/2021</v>
      </c>
      <c r="AD52" s="1">
        <f t="shared" si="1"/>
        <v>1</v>
      </c>
      <c r="AE52" s="1">
        <f t="shared" si="2"/>
        <v>1</v>
      </c>
      <c r="AF52" s="1">
        <f t="shared" si="3"/>
        <v>1</v>
      </c>
      <c r="AG52" s="1">
        <f t="shared" si="4"/>
        <v>1</v>
      </c>
      <c r="AH52" s="1">
        <f t="shared" si="5"/>
        <v>4</v>
      </c>
      <c r="AI52" s="1">
        <f>VLOOKUP(raw_input_csv!AS54, lookups!$A$33:$B$37, 2, FALSE)</f>
        <v>3</v>
      </c>
      <c r="AJ52" s="1" t="str">
        <f>VLOOKUP(raw_input_csv!AT54, lookups!$L$33:$M$34, 2, FALSE)</f>
        <v>T</v>
      </c>
    </row>
    <row r="53" ht="14.25" customHeight="1">
      <c r="A53" s="1">
        <v>52.0</v>
      </c>
      <c r="B53" s="7">
        <f>raw_input_csv!A55</f>
        <v>44302.5597</v>
      </c>
      <c r="C53" s="7">
        <f>raw_input_csv!B55</f>
        <v>44302.58397</v>
      </c>
      <c r="D53" s="7" t="str">
        <f>raw_input_csv!D55</f>
        <v>32.211.87.109</v>
      </c>
      <c r="E53" s="19">
        <f>raw_input_csv!E55</f>
        <v>63</v>
      </c>
      <c r="F53" s="19">
        <f>raw_input_csv!F55</f>
        <v>2097</v>
      </c>
      <c r="G53" s="19">
        <f>raw_input_csv!G55</f>
        <v>0</v>
      </c>
      <c r="H53" s="7">
        <f>raw_input_csv!H55</f>
        <v>44302.62564</v>
      </c>
      <c r="I53" s="1" t="str">
        <f>raw_input_csv!N55</f>
        <v/>
      </c>
      <c r="J53" s="1" t="str">
        <f>raw_input_csv!O55</f>
        <v/>
      </c>
      <c r="K53" s="1">
        <f>raw_input_csv!S55</f>
        <v>24</v>
      </c>
      <c r="L53" s="1" t="str">
        <f>VLOOKUP(raw_input_csv!T55, lookups!$A$2:$B$6, 2, FALSE)</f>
        <v>Non-binary</v>
      </c>
      <c r="M53" s="1" t="str">
        <f>raw_input_csv!U55</f>
        <v/>
      </c>
      <c r="N53" s="1" t="str">
        <f>raw_input_csv!V55</f>
        <v>USA</v>
      </c>
      <c r="O53" s="1" t="str">
        <f>VLOOKUP(raw_input_csv!W55, lookups!$E$2:$F$3, 2, FALSE)</f>
        <v>Yes</v>
      </c>
      <c r="P53" s="1" t="str">
        <f>VLOOKUP(raw_input_csv!X55, lookups!$I$2:$J$3, 2, FALSE)</f>
        <v>No</v>
      </c>
      <c r="Q53" s="1">
        <f>IF(OR(raw_input_csv!Y55=4, raw_input_csv!Y55=5), 1, IF(OR(raw_input_csv!AG55=4, raw_input_csv!AG55=5), 0, "not assigned"))</f>
        <v>1</v>
      </c>
      <c r="R53" s="1" t="str">
        <f>IF(Q53= 1, VLOOKUP(raw_input_csv!Y55, lookups!$A$10:$B$11, 2, FALSE), VLOOKUP(raw_input_csv!AG55, lookups!$A$10:$B$11, 2, FALSE))</f>
        <v>No</v>
      </c>
      <c r="S53" s="1" t="str">
        <f t="array" ref="S53">IF(Q53=1, raw_input_csv!Z55, IF(Q53 =0, raw_input_csv!AH55, NA))</f>
        <v>France (20%), Russia (11%), U.S. (9%), Mexico (8%), and Turkey (6%)</v>
      </c>
      <c r="T53" s="1" t="str">
        <f>IF(Q53=1, VLOOKUP(raw_input_csv!AA55, lookups!$C$10:$D$12, 2, FALSE), VLOOKUP(raw_input_csv!AI55, lookups!$C$10:$D$12, 2, FALSE))</f>
        <v>Happy </v>
      </c>
      <c r="U53" s="1" t="str">
        <f>IF(Q53=1, VLOOKUP(raw_input_csv!AB55, lookups!$I$10:$J$11, 2, FALSE), VLOOKUP(raw_input_csv!AJ55, lookups!$I$10:$J$11, 2, FALSE))</f>
        <v>No</v>
      </c>
      <c r="V53" s="1" t="str">
        <f>IF(Q53=1, VLOOKUP(raw_input_csv!AC55, lookups!$A$16:$B$19, 2, FALSE), VLOOKUP(raw_input_csv!AK55, lookups!$A$16:$B$19, 2, FALSE))</f>
        <v>#N/A</v>
      </c>
      <c r="W53" s="19" t="str">
        <f t="array" ref="W53">IF(Q53=1, raw_input_csv!AD55, IF(Q53 =0, raw_input_csv!AL55, NA))</f>
        <v/>
      </c>
      <c r="X53" s="1" t="str">
        <f>IF(Q53=1, VLOOKUP(raw_input_csv!AE55, lookups!$F$16:$G$18, 2, FALSE), VLOOKUP(raw_input_csv!AM55, lookups!$F$16:$G$18, 2, FALSE))</f>
        <v>#N/A</v>
      </c>
      <c r="Y53" s="1" t="str">
        <f t="array" ref="Y53">IF(Q53 = 1, raw_input_csv!AF55, IF(Q53 = 0, raw_input_csv!AN55, NA))</f>
        <v/>
      </c>
      <c r="Z53" s="1" t="str">
        <f>VLOOKUP(raw_input_csv!AO55, lookups!$A$23:$B$28, 2, FALSE)</f>
        <v>#N/A</v>
      </c>
      <c r="AA53" s="1" t="str">
        <f>VLOOKUP(raw_input_csv!AP55, lookups!$D$23:$E$28, 2, FALSE)</f>
        <v>#N/A</v>
      </c>
      <c r="AB53" s="1" t="str">
        <f>VLOOKUP(raw_input_csv!AQ55, lookups!$L$23:$M$28, 2, FALSE)</f>
        <v>#N/A</v>
      </c>
      <c r="AC53" s="1" t="str">
        <f>VLOOKUP(raw_input_csv!AR55, lookups!$Q$23:$R$27, 2, FALSE)</f>
        <v>#N/A</v>
      </c>
      <c r="AD53" s="1" t="str">
        <f t="shared" si="1"/>
        <v>#N/A</v>
      </c>
      <c r="AE53" s="1" t="str">
        <f t="shared" si="2"/>
        <v>#N/A</v>
      </c>
      <c r="AF53" s="1" t="str">
        <f t="shared" si="3"/>
        <v>#N/A</v>
      </c>
      <c r="AG53" s="1" t="str">
        <f t="shared" si="4"/>
        <v>#N/A</v>
      </c>
      <c r="AH53" s="1" t="str">
        <f t="shared" si="5"/>
        <v>#N/A</v>
      </c>
      <c r="AI53" s="1" t="str">
        <f>VLOOKUP(raw_input_csv!AS55, lookups!$A$33:$B$37, 2, FALSE)</f>
        <v>#N/A</v>
      </c>
      <c r="AJ53" s="1" t="str">
        <f>VLOOKUP(raw_input_csv!AT55, lookups!$L$33:$M$34, 2, FALSE)</f>
        <v>#N/A</v>
      </c>
    </row>
    <row r="54" ht="14.25" customHeight="1">
      <c r="A54" s="1">
        <v>53.0</v>
      </c>
      <c r="B54" s="7">
        <f>raw_input_csv!A56</f>
        <v>44302.62966</v>
      </c>
      <c r="C54" s="7">
        <f>raw_input_csv!B56</f>
        <v>44302.63306</v>
      </c>
      <c r="D54" s="7" t="str">
        <f>raw_input_csv!D56</f>
        <v>37.115.206.63</v>
      </c>
      <c r="E54" s="19">
        <f>raw_input_csv!E56</f>
        <v>100</v>
      </c>
      <c r="F54" s="19">
        <f>raw_input_csv!F56</f>
        <v>293</v>
      </c>
      <c r="G54" s="19">
        <f>raw_input_csv!G56</f>
        <v>1</v>
      </c>
      <c r="H54" s="7">
        <f>raw_input_csv!H56</f>
        <v>44302.63306</v>
      </c>
      <c r="I54" s="1">
        <f>raw_input_csv!N56</f>
        <v>50.51829529</v>
      </c>
      <c r="J54" s="1">
        <f>raw_input_csv!O56</f>
        <v>30.50880432</v>
      </c>
      <c r="K54" s="1">
        <f>raw_input_csv!S56</f>
        <v>34</v>
      </c>
      <c r="L54" s="1" t="str">
        <f>VLOOKUP(raw_input_csv!T56, lookups!$A$2:$B$6, 2, FALSE)</f>
        <v>Woman</v>
      </c>
      <c r="M54" s="1" t="str">
        <f>raw_input_csv!U56</f>
        <v/>
      </c>
      <c r="N54" s="1" t="str">
        <f>raw_input_csv!V56</f>
        <v>Ukraine</v>
      </c>
      <c r="O54" s="1" t="str">
        <f>VLOOKUP(raw_input_csv!W56, lookups!$E$2:$F$3, 2, FALSE)</f>
        <v>No</v>
      </c>
      <c r="P54" s="1" t="str">
        <f>VLOOKUP(raw_input_csv!X56, lookups!$I$2:$J$3, 2, FALSE)</f>
        <v>No</v>
      </c>
      <c r="Q54" s="1">
        <f>IF(OR(raw_input_csv!Y56=4, raw_input_csv!Y56=5), 1, IF(OR(raw_input_csv!AG56=4, raw_input_csv!AG56=5), 0, "not assigned"))</f>
        <v>0</v>
      </c>
      <c r="R54" s="1" t="str">
        <f>IF(Q54= 1, VLOOKUP(raw_input_csv!Y56, lookups!$A$10:$B$11, 2, FALSE), VLOOKUP(raw_input_csv!AG56, lookups!$A$10:$B$11, 2, FALSE))</f>
        <v>No</v>
      </c>
      <c r="S54" s="1" t="str">
        <f t="array" ref="S54">IF(Q54=1, raw_input_csv!Z56, IF(Q54 =0, raw_input_csv!AH56, NA))</f>
        <v>France (20%), Russia (11%), U.S. (9%), Mexico (8%), and Turkey (6%)</v>
      </c>
      <c r="T54" s="1" t="str">
        <f>IF(Q54=1, VLOOKUP(raw_input_csv!AA56, lookups!$C$10:$D$12, 2, FALSE), VLOOKUP(raw_input_csv!AI56, lookups!$C$10:$D$12, 2, FALSE))</f>
        <v>Happy </v>
      </c>
      <c r="U54" s="1" t="str">
        <f>IF(Q54=1, VLOOKUP(raw_input_csv!AB56, lookups!$I$10:$J$11, 2, FALSE), VLOOKUP(raw_input_csv!AJ56, lookups!$I$10:$J$11, 2, FALSE))</f>
        <v>No</v>
      </c>
      <c r="V54" s="1" t="str">
        <f>IF(Q54=1, VLOOKUP(raw_input_csv!AC56, lookups!$A$16:$B$19, 2, FALSE), VLOOKUP(raw_input_csv!AK56, lookups!$A$16:$B$19, 2, FALSE))</f>
        <v>Agree</v>
      </c>
      <c r="W54" s="19" t="str">
        <f t="array" ref="W54">IF(Q54=1, raw_input_csv!AD56, IF(Q54 =0, raw_input_csv!AL56, NA))</f>
        <v>4/14/2021 Leon Stefan, Bo Seong-Ming, Justino Tadeo</v>
      </c>
      <c r="X54" s="1" t="str">
        <f>IF(Q54=1, VLOOKUP(raw_input_csv!AE56, lookups!$F$16:$G$18, 2, FALSE), VLOOKUP(raw_input_csv!AM56, lookups!$F$16:$G$18, 2, FALSE))</f>
        <v>Never</v>
      </c>
      <c r="Y54" s="1" t="str">
        <f t="array" ref="Y54">IF(Q54 = 1, raw_input_csv!AF56, IF(Q54 = 0, raw_input_csv!AN56, NA))</f>
        <v>Attentiveness</v>
      </c>
      <c r="Z54" s="1" t="str">
        <f>VLOOKUP(raw_input_csv!AO56, lookups!$A$23:$B$28, 2, FALSE)</f>
        <v>France</v>
      </c>
      <c r="AA54" s="20" t="str">
        <f>VLOOKUP(raw_input_csv!AP56, lookups!$D$23:$E$28, 2, FALSE)</f>
        <v>20%</v>
      </c>
      <c r="AB54" s="1" t="str">
        <f>VLOOKUP(raw_input_csv!AQ56, lookups!$L$23:$M$28, 2, FALSE)</f>
        <v>Bo Seong-Min</v>
      </c>
      <c r="AC54" s="21" t="str">
        <f>VLOOKUP(raw_input_csv!AR56, lookups!$Q$23:$R$27, 2, FALSE)</f>
        <v>4/14/2021</v>
      </c>
      <c r="AD54" s="1">
        <f t="shared" si="1"/>
        <v>1</v>
      </c>
      <c r="AE54" s="1">
        <f t="shared" si="2"/>
        <v>1</v>
      </c>
      <c r="AF54" s="1">
        <f t="shared" si="3"/>
        <v>1</v>
      </c>
      <c r="AG54" s="1">
        <f t="shared" si="4"/>
        <v>1</v>
      </c>
      <c r="AH54" s="1">
        <f t="shared" si="5"/>
        <v>4</v>
      </c>
      <c r="AI54" s="1">
        <f>VLOOKUP(raw_input_csv!AS56, lookups!$A$33:$B$37, 2, FALSE)</f>
        <v>2</v>
      </c>
      <c r="AJ54" s="1" t="str">
        <f>VLOOKUP(raw_input_csv!AT56, lookups!$L$33:$M$34, 2, FALSE)</f>
        <v>T</v>
      </c>
    </row>
    <row r="55" ht="14.25" customHeight="1">
      <c r="A55" s="1">
        <v>54.0</v>
      </c>
      <c r="B55" s="7">
        <f>raw_input_csv!A57</f>
        <v>44302.59508</v>
      </c>
      <c r="C55" s="7">
        <f>raw_input_csv!B57</f>
        <v>44302.59528</v>
      </c>
      <c r="D55" s="7" t="str">
        <f>raw_input_csv!D57</f>
        <v>213.147.167.191</v>
      </c>
      <c r="E55" s="19">
        <f>raw_input_csv!E57</f>
        <v>48</v>
      </c>
      <c r="F55" s="19">
        <f>raw_input_csv!F57</f>
        <v>17</v>
      </c>
      <c r="G55" s="19">
        <f>raw_input_csv!G57</f>
        <v>0</v>
      </c>
      <c r="H55" s="7">
        <f>raw_input_csv!H57</f>
        <v>44302.63697</v>
      </c>
      <c r="I55" s="1" t="str">
        <f>raw_input_csv!N57</f>
        <v/>
      </c>
      <c r="J55" s="1" t="str">
        <f>raw_input_csv!O57</f>
        <v/>
      </c>
      <c r="K55" s="1">
        <f>raw_input_csv!S57</f>
        <v>27</v>
      </c>
      <c r="L55" s="1" t="str">
        <f>VLOOKUP(raw_input_csv!T57, lookups!$A$2:$B$6, 2, FALSE)</f>
        <v>Man</v>
      </c>
      <c r="M55" s="1" t="str">
        <f>raw_input_csv!U57</f>
        <v/>
      </c>
      <c r="N55" s="1" t="str">
        <f>raw_input_csv!V57</f>
        <v>Taiwan</v>
      </c>
      <c r="O55" s="1" t="str">
        <f>VLOOKUP(raw_input_csv!W57, lookups!$E$2:$F$3, 2, FALSE)</f>
        <v>No</v>
      </c>
      <c r="P55" s="1" t="str">
        <f>VLOOKUP(raw_input_csv!X57, lookups!$I$2:$J$3, 2, FALSE)</f>
        <v>Yes </v>
      </c>
      <c r="Q55" s="1" t="str">
        <f>IF(OR(raw_input_csv!Y57=4, raw_input_csv!Y57=5), 1, IF(OR(raw_input_csv!AG57=4, raw_input_csv!AG57=5), 0, "not assigned"))</f>
        <v>not assigned</v>
      </c>
      <c r="R55" s="1" t="str">
        <f>IF(Q55= 1, VLOOKUP(raw_input_csv!Y57, lookups!$A$10:$B$11, 2, FALSE), VLOOKUP(raw_input_csv!AG57, lookups!$A$10:$B$11, 2, FALSE))</f>
        <v>#N/A</v>
      </c>
      <c r="S55" s="1" t="str">
        <f t="array" ref="S55">IF(Q55=1, raw_input_csv!Z57, IF(Q55 =0, raw_input_csv!AH57, NA))</f>
        <v>#NAME?</v>
      </c>
      <c r="T55" s="1" t="str">
        <f>IF(Q55=1, VLOOKUP(raw_input_csv!AA57, lookups!$C$10:$D$12, 2, FALSE), VLOOKUP(raw_input_csv!AI57, lookups!$C$10:$D$12, 2, FALSE))</f>
        <v>#N/A</v>
      </c>
      <c r="U55" s="1" t="str">
        <f>IF(Q55=1, VLOOKUP(raw_input_csv!AB57, lookups!$I$10:$J$11, 2, FALSE), VLOOKUP(raw_input_csv!AJ57, lookups!$I$10:$J$11, 2, FALSE))</f>
        <v>#N/A</v>
      </c>
      <c r="V55" s="1" t="str">
        <f>IF(Q55=1, VLOOKUP(raw_input_csv!AC57, lookups!$A$16:$B$19, 2, FALSE), VLOOKUP(raw_input_csv!AK57, lookups!$A$16:$B$19, 2, FALSE))</f>
        <v>#N/A</v>
      </c>
      <c r="W55" s="19" t="str">
        <f t="array" ref="W55">IF(Q55=1, raw_input_csv!AD57, IF(Q55 =0, raw_input_csv!AL57, NA))</f>
        <v>#NAME?</v>
      </c>
      <c r="X55" s="1" t="str">
        <f>IF(Q55=1, VLOOKUP(raw_input_csv!AE57, lookups!$F$16:$G$18, 2, FALSE), VLOOKUP(raw_input_csv!AM57, lookups!$F$16:$G$18, 2, FALSE))</f>
        <v>#N/A</v>
      </c>
      <c r="Y55" s="1" t="str">
        <f t="array" ref="Y55">IF(Q55 = 1, raw_input_csv!AF57, IF(Q55 = 0, raw_input_csv!AN57, NA))</f>
        <v>#NAME?</v>
      </c>
      <c r="Z55" s="1" t="str">
        <f>VLOOKUP(raw_input_csv!AO57, lookups!$A$23:$B$28, 2, FALSE)</f>
        <v>#N/A</v>
      </c>
      <c r="AA55" s="1" t="str">
        <f>VLOOKUP(raw_input_csv!AP57, lookups!$D$23:$E$28, 2, FALSE)</f>
        <v>#N/A</v>
      </c>
      <c r="AB55" s="1" t="str">
        <f>VLOOKUP(raw_input_csv!AQ57, lookups!$L$23:$M$28, 2, FALSE)</f>
        <v>#N/A</v>
      </c>
      <c r="AC55" s="1" t="str">
        <f>VLOOKUP(raw_input_csv!AR57, lookups!$Q$23:$R$27, 2, FALSE)</f>
        <v>#N/A</v>
      </c>
      <c r="AD55" s="1" t="str">
        <f t="shared" si="1"/>
        <v>#N/A</v>
      </c>
      <c r="AE55" s="1" t="str">
        <f t="shared" si="2"/>
        <v>#N/A</v>
      </c>
      <c r="AF55" s="1" t="str">
        <f t="shared" si="3"/>
        <v>#N/A</v>
      </c>
      <c r="AG55" s="1" t="str">
        <f t="shared" si="4"/>
        <v>#N/A</v>
      </c>
      <c r="AH55" s="1" t="str">
        <f t="shared" si="5"/>
        <v>#N/A</v>
      </c>
      <c r="AI55" s="1" t="str">
        <f>VLOOKUP(raw_input_csv!AS57, lookups!$A$33:$B$37, 2, FALSE)</f>
        <v>#N/A</v>
      </c>
      <c r="AJ55" s="1" t="str">
        <f>VLOOKUP(raw_input_csv!AT57, lookups!$L$33:$M$34, 2, FALSE)</f>
        <v>#N/A</v>
      </c>
    </row>
    <row r="56" ht="14.25" customHeight="1">
      <c r="A56" s="1">
        <v>55.0</v>
      </c>
      <c r="B56" s="7">
        <f>raw_input_csv!A58</f>
        <v>44302.63543</v>
      </c>
      <c r="C56" s="7">
        <f>raw_input_csv!B58</f>
        <v>44302.63781</v>
      </c>
      <c r="D56" s="7" t="str">
        <f>raw_input_csv!D58</f>
        <v>99.184.175.123</v>
      </c>
      <c r="E56" s="19">
        <f>raw_input_csv!E58</f>
        <v>100</v>
      </c>
      <c r="F56" s="19">
        <f>raw_input_csv!F58</f>
        <v>206</v>
      </c>
      <c r="G56" s="19">
        <f>raw_input_csv!G58</f>
        <v>1</v>
      </c>
      <c r="H56" s="7">
        <f>raw_input_csv!H58</f>
        <v>44302.63781</v>
      </c>
      <c r="I56" s="1">
        <f>raw_input_csv!N58</f>
        <v>34.26699829</v>
      </c>
      <c r="J56" s="1">
        <f>raw_input_csv!O58</f>
        <v>-80.59130096</v>
      </c>
      <c r="K56" s="1">
        <f>raw_input_csv!S58</f>
        <v>29</v>
      </c>
      <c r="L56" s="1" t="str">
        <f>VLOOKUP(raw_input_csv!T58, lookups!$A$2:$B$6, 2, FALSE)</f>
        <v>Man</v>
      </c>
      <c r="M56" s="1" t="str">
        <f>raw_input_csv!U58</f>
        <v/>
      </c>
      <c r="N56" s="1" t="str">
        <f>raw_input_csv!V58</f>
        <v>usa</v>
      </c>
      <c r="O56" s="1" t="str">
        <f>VLOOKUP(raw_input_csv!W58, lookups!$E$2:$F$3, 2, FALSE)</f>
        <v>Yes</v>
      </c>
      <c r="P56" s="1" t="str">
        <f>VLOOKUP(raw_input_csv!X58, lookups!$I$2:$J$3, 2, FALSE)</f>
        <v>No</v>
      </c>
      <c r="Q56" s="1">
        <f>IF(OR(raw_input_csv!Y58=4, raw_input_csv!Y58=5), 1, IF(OR(raw_input_csv!AG58=4, raw_input_csv!AG58=5), 0, "not assigned"))</f>
        <v>0</v>
      </c>
      <c r="R56" s="1" t="str">
        <f>IF(Q56= 1, VLOOKUP(raw_input_csv!Y58, lookups!$A$10:$B$11, 2, FALSE), VLOOKUP(raw_input_csv!AG58, lookups!$A$10:$B$11, 2, FALSE))</f>
        <v>Yes </v>
      </c>
      <c r="S56" s="1" t="str">
        <f t="array" ref="S56">IF(Q56=1, raw_input_csv!Z58, IF(Q56 =0, raw_input_csv!AH58, NA))</f>
        <v>france 20%, russia 11%, US 9%, Mexico 8%, Turkey 6%</v>
      </c>
      <c r="T56" s="1" t="str">
        <f>IF(Q56=1, VLOOKUP(raw_input_csv!AA58, lookups!$C$10:$D$12, 2, FALSE), VLOOKUP(raw_input_csv!AI58, lookups!$C$10:$D$12, 2, FALSE))</f>
        <v>Happy </v>
      </c>
      <c r="U56" s="1" t="str">
        <f>IF(Q56=1, VLOOKUP(raw_input_csv!AB58, lookups!$I$10:$J$11, 2, FALSE), VLOOKUP(raw_input_csv!AJ58, lookups!$I$10:$J$11, 2, FALSE))</f>
        <v>Yes</v>
      </c>
      <c r="V56" s="1" t="str">
        <f>IF(Q56=1, VLOOKUP(raw_input_csv!AC58, lookups!$A$16:$B$19, 2, FALSE), VLOOKUP(raw_input_csv!AK58, lookups!$A$16:$B$19, 2, FALSE))</f>
        <v>Strongly Agree</v>
      </c>
      <c r="W56" s="19" t="str">
        <f t="array" ref="W56">IF(Q56=1, raw_input_csv!AD58, IF(Q56 =0, raw_input_csv!AL58, NA))</f>
        <v>4/14/21, leon stefan, bo seong-min, justino tadeo</v>
      </c>
      <c r="X56" s="1" t="str">
        <f>IF(Q56=1, VLOOKUP(raw_input_csv!AE58, lookups!$F$16:$G$18, 2, FALSE), VLOOKUP(raw_input_csv!AM58, lookups!$F$16:$G$18, 2, FALSE))</f>
        <v>Sometimes</v>
      </c>
      <c r="Y56" s="1" t="str">
        <f t="array" ref="Y56">IF(Q56 = 1, raw_input_csv!AF58, IF(Q56 = 0, raw_input_csv!AN58, NA))</f>
        <v>excitement/interest</v>
      </c>
      <c r="Z56" s="1" t="str">
        <f>VLOOKUP(raw_input_csv!AO58, lookups!$A$23:$B$28, 2, FALSE)</f>
        <v>France</v>
      </c>
      <c r="AA56" s="20" t="str">
        <f>VLOOKUP(raw_input_csv!AP58, lookups!$D$23:$E$28, 2, FALSE)</f>
        <v>20%</v>
      </c>
      <c r="AB56" s="1" t="str">
        <f>VLOOKUP(raw_input_csv!AQ58, lookups!$L$23:$M$28, 2, FALSE)</f>
        <v>Bo Seong-Min</v>
      </c>
      <c r="AC56" s="21" t="str">
        <f>VLOOKUP(raw_input_csv!AR58, lookups!$Q$23:$R$27, 2, FALSE)</f>
        <v>4/14/2021</v>
      </c>
      <c r="AD56" s="1">
        <f t="shared" si="1"/>
        <v>1</v>
      </c>
      <c r="AE56" s="1">
        <f t="shared" si="2"/>
        <v>1</v>
      </c>
      <c r="AF56" s="1">
        <f t="shared" si="3"/>
        <v>1</v>
      </c>
      <c r="AG56" s="1">
        <f t="shared" si="4"/>
        <v>1</v>
      </c>
      <c r="AH56" s="1">
        <f t="shared" si="5"/>
        <v>4</v>
      </c>
      <c r="AI56" s="1">
        <f>VLOOKUP(raw_input_csv!AS58, lookups!$A$33:$B$37, 2, FALSE)</f>
        <v>4</v>
      </c>
      <c r="AJ56" s="1" t="str">
        <f>VLOOKUP(raw_input_csv!AT58, lookups!$L$33:$M$34, 2, FALSE)</f>
        <v>T</v>
      </c>
    </row>
    <row r="57" ht="14.25" customHeight="1">
      <c r="A57" s="1">
        <v>56.0</v>
      </c>
      <c r="B57" s="7">
        <f>raw_input_csv!A59</f>
        <v>44302.59627</v>
      </c>
      <c r="C57" s="7">
        <f>raw_input_csv!B59</f>
        <v>44302.59645</v>
      </c>
      <c r="D57" s="7" t="str">
        <f>raw_input_csv!D59</f>
        <v>94.172.113.179</v>
      </c>
      <c r="E57" s="19">
        <f>raw_input_csv!E59</f>
        <v>48</v>
      </c>
      <c r="F57" s="19">
        <f>raw_input_csv!F59</f>
        <v>15</v>
      </c>
      <c r="G57" s="19">
        <f>raw_input_csv!G59</f>
        <v>0</v>
      </c>
      <c r="H57" s="7">
        <f>raw_input_csv!H59</f>
        <v>44302.63811</v>
      </c>
      <c r="I57" s="1" t="str">
        <f>raw_input_csv!N59</f>
        <v/>
      </c>
      <c r="J57" s="1" t="str">
        <f>raw_input_csv!O59</f>
        <v/>
      </c>
      <c r="K57" s="1">
        <f>raw_input_csv!S59</f>
        <v>20</v>
      </c>
      <c r="L57" s="1" t="str">
        <f>VLOOKUP(raw_input_csv!T59, lookups!$A$2:$B$6, 2, FALSE)</f>
        <v>Woman</v>
      </c>
      <c r="M57" s="1" t="str">
        <f>raw_input_csv!U59</f>
        <v/>
      </c>
      <c r="N57" s="1" t="str">
        <f>raw_input_csv!V59</f>
        <v>Poland</v>
      </c>
      <c r="O57" s="1" t="str">
        <f>VLOOKUP(raw_input_csv!W59, lookups!$E$2:$F$3, 2, FALSE)</f>
        <v>No</v>
      </c>
      <c r="P57" s="1" t="str">
        <f>VLOOKUP(raw_input_csv!X59, lookups!$I$2:$J$3, 2, FALSE)</f>
        <v>Yes </v>
      </c>
      <c r="Q57" s="1" t="str">
        <f>IF(OR(raw_input_csv!Y59=4, raw_input_csv!Y59=5), 1, IF(OR(raw_input_csv!AG59=4, raw_input_csv!AG59=5), 0, "not assigned"))</f>
        <v>not assigned</v>
      </c>
      <c r="R57" s="1" t="str">
        <f>IF(Q57= 1, VLOOKUP(raw_input_csv!Y59, lookups!$A$10:$B$11, 2, FALSE), VLOOKUP(raw_input_csv!AG59, lookups!$A$10:$B$11, 2, FALSE))</f>
        <v>#N/A</v>
      </c>
      <c r="S57" s="1" t="str">
        <f t="array" ref="S57">IF(Q57=1, raw_input_csv!Z59, IF(Q57 =0, raw_input_csv!AH59, NA))</f>
        <v>#NAME?</v>
      </c>
      <c r="T57" s="1" t="str">
        <f>IF(Q57=1, VLOOKUP(raw_input_csv!AA59, lookups!$C$10:$D$12, 2, FALSE), VLOOKUP(raw_input_csv!AI59, lookups!$C$10:$D$12, 2, FALSE))</f>
        <v>#N/A</v>
      </c>
      <c r="U57" s="1" t="str">
        <f>IF(Q57=1, VLOOKUP(raw_input_csv!AB59, lookups!$I$10:$J$11, 2, FALSE), VLOOKUP(raw_input_csv!AJ59, lookups!$I$10:$J$11, 2, FALSE))</f>
        <v>#N/A</v>
      </c>
      <c r="V57" s="1" t="str">
        <f>IF(Q57=1, VLOOKUP(raw_input_csv!AC59, lookups!$A$16:$B$19, 2, FALSE), VLOOKUP(raw_input_csv!AK59, lookups!$A$16:$B$19, 2, FALSE))</f>
        <v>#N/A</v>
      </c>
      <c r="W57" s="19" t="str">
        <f t="array" ref="W57">IF(Q57=1, raw_input_csv!AD59, IF(Q57 =0, raw_input_csv!AL59, NA))</f>
        <v>#NAME?</v>
      </c>
      <c r="X57" s="1" t="str">
        <f>IF(Q57=1, VLOOKUP(raw_input_csv!AE59, lookups!$F$16:$G$18, 2, FALSE), VLOOKUP(raw_input_csv!AM59, lookups!$F$16:$G$18, 2, FALSE))</f>
        <v>#N/A</v>
      </c>
      <c r="Y57" s="1" t="str">
        <f t="array" ref="Y57">IF(Q57 = 1, raw_input_csv!AF59, IF(Q57 = 0, raw_input_csv!AN59, NA))</f>
        <v>#NAME?</v>
      </c>
      <c r="Z57" s="1" t="str">
        <f>VLOOKUP(raw_input_csv!AO59, lookups!$A$23:$B$28, 2, FALSE)</f>
        <v>#N/A</v>
      </c>
      <c r="AA57" s="1" t="str">
        <f>VLOOKUP(raw_input_csv!AP59, lookups!$D$23:$E$28, 2, FALSE)</f>
        <v>#N/A</v>
      </c>
      <c r="AB57" s="1" t="str">
        <f>VLOOKUP(raw_input_csv!AQ59, lookups!$L$23:$M$28, 2, FALSE)</f>
        <v>#N/A</v>
      </c>
      <c r="AC57" s="1" t="str">
        <f>VLOOKUP(raw_input_csv!AR59, lookups!$Q$23:$R$27, 2, FALSE)</f>
        <v>#N/A</v>
      </c>
      <c r="AD57" s="1" t="str">
        <f t="shared" si="1"/>
        <v>#N/A</v>
      </c>
      <c r="AE57" s="1" t="str">
        <f t="shared" si="2"/>
        <v>#N/A</v>
      </c>
      <c r="AF57" s="1" t="str">
        <f t="shared" si="3"/>
        <v>#N/A</v>
      </c>
      <c r="AG57" s="1" t="str">
        <f t="shared" si="4"/>
        <v>#N/A</v>
      </c>
      <c r="AH57" s="1" t="str">
        <f t="shared" si="5"/>
        <v>#N/A</v>
      </c>
      <c r="AI57" s="1" t="str">
        <f>VLOOKUP(raw_input_csv!AS59, lookups!$A$33:$B$37, 2, FALSE)</f>
        <v>#N/A</v>
      </c>
      <c r="AJ57" s="1" t="str">
        <f>VLOOKUP(raw_input_csv!AT59, lookups!$L$33:$M$34, 2, FALSE)</f>
        <v>#N/A</v>
      </c>
    </row>
    <row r="58" ht="14.25" customHeight="1">
      <c r="A58" s="1">
        <v>57.0</v>
      </c>
      <c r="B58" s="7">
        <f>raw_input_csv!A60</f>
        <v>44302.63554</v>
      </c>
      <c r="C58" s="7">
        <f>raw_input_csv!B60</f>
        <v>44302.63973</v>
      </c>
      <c r="D58" s="7" t="str">
        <f>raw_input_csv!D60</f>
        <v>81.232.171.142</v>
      </c>
      <c r="E58" s="19">
        <f>raw_input_csv!E60</f>
        <v>100</v>
      </c>
      <c r="F58" s="19">
        <f>raw_input_csv!F60</f>
        <v>362</v>
      </c>
      <c r="G58" s="19">
        <f>raw_input_csv!G60</f>
        <v>1</v>
      </c>
      <c r="H58" s="7">
        <f>raw_input_csv!H60</f>
        <v>44302.63973</v>
      </c>
      <c r="I58" s="1">
        <f>raw_input_csv!N60</f>
        <v>59.30979919</v>
      </c>
      <c r="J58" s="1">
        <f>raw_input_csv!O60</f>
        <v>17.979599</v>
      </c>
      <c r="K58" s="1">
        <f>raw_input_csv!S60</f>
        <v>20</v>
      </c>
      <c r="L58" s="1" t="str">
        <f>VLOOKUP(raw_input_csv!T60, lookups!$A$2:$B$6, 2, FALSE)</f>
        <v>Man</v>
      </c>
      <c r="M58" s="1" t="str">
        <f>raw_input_csv!U60</f>
        <v/>
      </c>
      <c r="N58" s="1" t="str">
        <f>raw_input_csv!V60</f>
        <v>Sweden</v>
      </c>
      <c r="O58" s="1" t="str">
        <f>VLOOKUP(raw_input_csv!W60, lookups!$E$2:$F$3, 2, FALSE)</f>
        <v>No</v>
      </c>
      <c r="P58" s="1" t="str">
        <f>VLOOKUP(raw_input_csv!X60, lookups!$I$2:$J$3, 2, FALSE)</f>
        <v>Yes </v>
      </c>
      <c r="Q58" s="1">
        <f>IF(OR(raw_input_csv!Y60=4, raw_input_csv!Y60=5), 1, IF(OR(raw_input_csv!AG60=4, raw_input_csv!AG60=5), 0, "not assigned"))</f>
        <v>0</v>
      </c>
      <c r="R58" s="1" t="str">
        <f>IF(Q58= 1, VLOOKUP(raw_input_csv!Y60, lookups!$A$10:$B$11, 2, FALSE), VLOOKUP(raw_input_csv!AG60, lookups!$A$10:$B$11, 2, FALSE))</f>
        <v>Yes </v>
      </c>
      <c r="S58" s="1" t="str">
        <f t="array" ref="S58">IF(Q58=1, raw_input_csv!Z60, IF(Q58 =0, raw_input_csv!AH60, NA))</f>
        <v>France 20, Russia 11, U.S 9, Mexico 8, Turkey 6</v>
      </c>
      <c r="T58" s="1" t="str">
        <f>IF(Q58=1, VLOOKUP(raw_input_csv!AA60, lookups!$C$10:$D$12, 2, FALSE), VLOOKUP(raw_input_csv!AI60, lookups!$C$10:$D$12, 2, FALSE))</f>
        <v>Happy </v>
      </c>
      <c r="U58" s="1" t="str">
        <f>IF(Q58=1, VLOOKUP(raw_input_csv!AB60, lookups!$I$10:$J$11, 2, FALSE), VLOOKUP(raw_input_csv!AJ60, lookups!$I$10:$J$11, 2, FALSE))</f>
        <v>No</v>
      </c>
      <c r="V58" s="1" t="str">
        <f>IF(Q58=1, VLOOKUP(raw_input_csv!AC60, lookups!$A$16:$B$19, 2, FALSE), VLOOKUP(raw_input_csv!AK60, lookups!$A$16:$B$19, 2, FALSE))</f>
        <v>Agree</v>
      </c>
      <c r="W58" s="19" t="str">
        <f t="array" ref="W58">IF(Q58=1, raw_input_csv!AD60, IF(Q58 =0, raw_input_csv!AL60, NA))</f>
        <v>4/14/21 Leon Bo Justin</v>
      </c>
      <c r="X58" s="1" t="str">
        <f>IF(Q58=1, VLOOKUP(raw_input_csv!AE60, lookups!$F$16:$G$18, 2, FALSE), VLOOKUP(raw_input_csv!AM60, lookups!$F$16:$G$18, 2, FALSE))</f>
        <v>Sometimes</v>
      </c>
      <c r="Y58" s="1" t="str">
        <f t="array" ref="Y58">IF(Q58 = 1, raw_input_csv!AF60, IF(Q58 = 0, raw_input_csv!AN60, NA))</f>
        <v>They want to convey their emotions in text</v>
      </c>
      <c r="Z58" s="1" t="str">
        <f>VLOOKUP(raw_input_csv!AO60, lookups!$A$23:$B$28, 2, FALSE)</f>
        <v>France</v>
      </c>
      <c r="AA58" s="20" t="str">
        <f>VLOOKUP(raw_input_csv!AP60, lookups!$D$23:$E$28, 2, FALSE)</f>
        <v>20%</v>
      </c>
      <c r="AB58" s="1" t="str">
        <f>VLOOKUP(raw_input_csv!AQ60, lookups!$L$23:$M$28, 2, FALSE)</f>
        <v>Not sure</v>
      </c>
      <c r="AC58" s="21" t="str">
        <f>VLOOKUP(raw_input_csv!AR60, lookups!$Q$23:$R$27, 2, FALSE)</f>
        <v>4/14/2021</v>
      </c>
      <c r="AD58" s="1">
        <f t="shared" si="1"/>
        <v>1</v>
      </c>
      <c r="AE58" s="1">
        <f t="shared" si="2"/>
        <v>1</v>
      </c>
      <c r="AF58" s="1">
        <f t="shared" si="3"/>
        <v>0</v>
      </c>
      <c r="AG58" s="1">
        <f t="shared" si="4"/>
        <v>1</v>
      </c>
      <c r="AH58" s="1">
        <f t="shared" si="5"/>
        <v>3</v>
      </c>
      <c r="AI58" s="1">
        <f>VLOOKUP(raw_input_csv!AS60, lookups!$A$33:$B$37, 2, FALSE)</f>
        <v>3</v>
      </c>
      <c r="AJ58" s="1" t="str">
        <f>VLOOKUP(raw_input_csv!AT60, lookups!$L$33:$M$34, 2, FALSE)</f>
        <v>T</v>
      </c>
    </row>
    <row r="59" ht="14.25" customHeight="1">
      <c r="A59" s="1">
        <v>58.0</v>
      </c>
      <c r="B59" s="7">
        <f>raw_input_csv!A61</f>
        <v>44302.63808</v>
      </c>
      <c r="C59" s="7">
        <f>raw_input_csv!B61</f>
        <v>44302.64029</v>
      </c>
      <c r="D59" s="7" t="str">
        <f>raw_input_csv!D61</f>
        <v>173.64.82.151</v>
      </c>
      <c r="E59" s="19">
        <f>raw_input_csv!E61</f>
        <v>100</v>
      </c>
      <c r="F59" s="19">
        <f>raw_input_csv!F61</f>
        <v>191</v>
      </c>
      <c r="G59" s="19">
        <f>raw_input_csv!G61</f>
        <v>1</v>
      </c>
      <c r="H59" s="7">
        <f>raw_input_csv!H61</f>
        <v>44302.64029</v>
      </c>
      <c r="I59" s="1">
        <f>raw_input_csv!N61</f>
        <v>39.21240234</v>
      </c>
      <c r="J59" s="1">
        <f>raw_input_csv!O61</f>
        <v>-76.87760162</v>
      </c>
      <c r="K59" s="1">
        <f>raw_input_csv!S61</f>
        <v>28</v>
      </c>
      <c r="L59" s="1" t="str">
        <f>VLOOKUP(raw_input_csv!T61, lookups!$A$2:$B$6, 2, FALSE)</f>
        <v>Man</v>
      </c>
      <c r="M59" s="1" t="str">
        <f>raw_input_csv!U61</f>
        <v/>
      </c>
      <c r="N59" s="1" t="str">
        <f>raw_input_csv!V61</f>
        <v>USA</v>
      </c>
      <c r="O59" s="1" t="str">
        <f>VLOOKUP(raw_input_csv!W61, lookups!$E$2:$F$3, 2, FALSE)</f>
        <v>No</v>
      </c>
      <c r="P59" s="1" t="str">
        <f>VLOOKUP(raw_input_csv!X61, lookups!$I$2:$J$3, 2, FALSE)</f>
        <v>Yes </v>
      </c>
      <c r="Q59" s="1">
        <f>IF(OR(raw_input_csv!Y61=4, raw_input_csv!Y61=5), 1, IF(OR(raw_input_csv!AG61=4, raw_input_csv!AG61=5), 0, "not assigned"))</f>
        <v>0</v>
      </c>
      <c r="R59" s="1" t="str">
        <f>IF(Q59= 1, VLOOKUP(raw_input_csv!Y61, lookups!$A$10:$B$11, 2, FALSE), VLOOKUP(raw_input_csv!AG61, lookups!$A$10:$B$11, 2, FALSE))</f>
        <v>Yes </v>
      </c>
      <c r="S59" s="1" t="str">
        <f t="array" ref="S59">IF(Q59=1, raw_input_csv!Z61, IF(Q59 =0, raw_input_csv!AH61, NA))</f>
        <v>France (20%), Russia (11%), U.S. (9%), Mexico (8%), Turkey (6%)</v>
      </c>
      <c r="T59" s="1" t="str">
        <f>IF(Q59=1, VLOOKUP(raw_input_csv!AA61, lookups!$C$10:$D$12, 2, FALSE), VLOOKUP(raw_input_csv!AI61, lookups!$C$10:$D$12, 2, FALSE))</f>
        <v>Happy </v>
      </c>
      <c r="U59" s="1" t="str">
        <f>IF(Q59=1, VLOOKUP(raw_input_csv!AB61, lookups!$I$10:$J$11, 2, FALSE), VLOOKUP(raw_input_csv!AJ61, lookups!$I$10:$J$11, 2, FALSE))</f>
        <v>No</v>
      </c>
      <c r="V59" s="1" t="str">
        <f>IF(Q59=1, VLOOKUP(raw_input_csv!AC61, lookups!$A$16:$B$19, 2, FALSE), VLOOKUP(raw_input_csv!AK61, lookups!$A$16:$B$19, 2, FALSE))</f>
        <v>Agree</v>
      </c>
      <c r="W59" s="19" t="str">
        <f t="array" ref="W59">IF(Q59=1, raw_input_csv!AD61, IF(Q59 =0, raw_input_csv!AL61, NA))</f>
        <v>4/14/21 Leon Stefan, Bo Seong-Min, Justino Tadeo</v>
      </c>
      <c r="X59" s="1" t="str">
        <f>IF(Q59=1, VLOOKUP(raw_input_csv!AE61, lookups!$F$16:$G$18, 2, FALSE), VLOOKUP(raw_input_csv!AM61, lookups!$F$16:$G$18, 2, FALSE))</f>
        <v>Sometimes</v>
      </c>
      <c r="Y59" s="1" t="str">
        <f t="array" ref="Y59">IF(Q59 = 1, raw_input_csv!AF61, IF(Q59 = 0, raw_input_csv!AN61, NA))</f>
        <v>:X</v>
      </c>
      <c r="Z59" s="1" t="str">
        <f>VLOOKUP(raw_input_csv!AO61, lookups!$A$23:$B$28, 2, FALSE)</f>
        <v>France</v>
      </c>
      <c r="AA59" s="20" t="str">
        <f>VLOOKUP(raw_input_csv!AP61, lookups!$D$23:$E$28, 2, FALSE)</f>
        <v>20%</v>
      </c>
      <c r="AB59" s="1" t="str">
        <f>VLOOKUP(raw_input_csv!AQ61, lookups!$L$23:$M$28, 2, FALSE)</f>
        <v>Bo Seong-Min</v>
      </c>
      <c r="AC59" s="21" t="str">
        <f>VLOOKUP(raw_input_csv!AR61, lookups!$Q$23:$R$27, 2, FALSE)</f>
        <v>4/14/2021</v>
      </c>
      <c r="AD59" s="1">
        <f t="shared" si="1"/>
        <v>1</v>
      </c>
      <c r="AE59" s="1">
        <f t="shared" si="2"/>
        <v>1</v>
      </c>
      <c r="AF59" s="1">
        <f t="shared" si="3"/>
        <v>1</v>
      </c>
      <c r="AG59" s="1">
        <f t="shared" si="4"/>
        <v>1</v>
      </c>
      <c r="AH59" s="1">
        <f t="shared" si="5"/>
        <v>4</v>
      </c>
      <c r="AI59" s="1">
        <f>VLOOKUP(raw_input_csv!AS61, lookups!$A$33:$B$37, 2, FALSE)</f>
        <v>1</v>
      </c>
      <c r="AJ59" s="1" t="str">
        <f>VLOOKUP(raw_input_csv!AT61, lookups!$L$33:$M$34, 2, FALSE)</f>
        <v>T</v>
      </c>
    </row>
    <row r="60" ht="14.25" customHeight="1">
      <c r="A60" s="1">
        <v>59.0</v>
      </c>
      <c r="B60" s="7">
        <f>raw_input_csv!A62</f>
        <v>44302.59683</v>
      </c>
      <c r="C60" s="7">
        <f>raw_input_csv!B62</f>
        <v>44302.59977</v>
      </c>
      <c r="D60" s="7" t="str">
        <f>raw_input_csv!D62</f>
        <v>185.2.145.137</v>
      </c>
      <c r="E60" s="19">
        <f>raw_input_csv!E62</f>
        <v>78</v>
      </c>
      <c r="F60" s="19">
        <f>raw_input_csv!F62</f>
        <v>254</v>
      </c>
      <c r="G60" s="19">
        <f>raw_input_csv!G62</f>
        <v>0</v>
      </c>
      <c r="H60" s="7">
        <f>raw_input_csv!H62</f>
        <v>44302.64144</v>
      </c>
      <c r="I60" s="1" t="str">
        <f>raw_input_csv!N62</f>
        <v/>
      </c>
      <c r="J60" s="1" t="str">
        <f>raw_input_csv!O62</f>
        <v/>
      </c>
      <c r="K60" s="1">
        <f>raw_input_csv!S62</f>
        <v>24</v>
      </c>
      <c r="L60" s="1" t="str">
        <f>VLOOKUP(raw_input_csv!T62, lookups!$A$2:$B$6, 2, FALSE)</f>
        <v>Woman</v>
      </c>
      <c r="M60" s="1" t="str">
        <f>raw_input_csv!U62</f>
        <v/>
      </c>
      <c r="N60" s="1" t="str">
        <f>raw_input_csv!V62</f>
        <v>Italy</v>
      </c>
      <c r="O60" s="1" t="str">
        <f>VLOOKUP(raw_input_csv!W62, lookups!$E$2:$F$3, 2, FALSE)</f>
        <v>No</v>
      </c>
      <c r="P60" s="1" t="str">
        <f>VLOOKUP(raw_input_csv!X62, lookups!$I$2:$J$3, 2, FALSE)</f>
        <v>Yes </v>
      </c>
      <c r="Q60" s="1">
        <f>IF(OR(raw_input_csv!Y62=4, raw_input_csv!Y62=5), 1, IF(OR(raw_input_csv!AG62=4, raw_input_csv!AG62=5), 0, "not assigned"))</f>
        <v>1</v>
      </c>
      <c r="R60" s="1" t="str">
        <f>IF(Q60= 1, VLOOKUP(raw_input_csv!Y62, lookups!$A$10:$B$11, 2, FALSE), VLOOKUP(raw_input_csv!AG62, lookups!$A$10:$B$11, 2, FALSE))</f>
        <v>Yes </v>
      </c>
      <c r="S60" s="1" t="str">
        <f t="array" ref="S60">IF(Q60=1, raw_input_csv!Z62, IF(Q60 =0, raw_input_csv!AH62, NA))</f>
        <v>France (20%), Russia (11%), U.S. (9%), Mexico (8%), Turkey (6%)</v>
      </c>
      <c r="T60" s="1" t="str">
        <f>IF(Q60=1, VLOOKUP(raw_input_csv!AA62, lookups!$C$10:$D$12, 2, FALSE), VLOOKUP(raw_input_csv!AI62, lookups!$C$10:$D$12, 2, FALSE))</f>
        <v>Happy </v>
      </c>
      <c r="U60" s="1" t="str">
        <f>IF(Q60=1, VLOOKUP(raw_input_csv!AB62, lookups!$I$10:$J$11, 2, FALSE), VLOOKUP(raw_input_csv!AJ62, lookups!$I$10:$J$11, 2, FALSE))</f>
        <v>Yes</v>
      </c>
      <c r="V60" s="1" t="str">
        <f>IF(Q60=1, VLOOKUP(raw_input_csv!AC62, lookups!$A$16:$B$19, 2, FALSE), VLOOKUP(raw_input_csv!AK62, lookups!$A$16:$B$19, 2, FALSE))</f>
        <v>Agree</v>
      </c>
      <c r="W60" s="19" t="str">
        <f t="array" ref="W60">IF(Q60=1, raw_input_csv!AD62, IF(Q60 =0, raw_input_csv!AL62, NA))</f>
        <v>4/14/21 - Leon Stefan, Bo Seong-Min, Justino Tadeo</v>
      </c>
      <c r="X60" s="1" t="str">
        <f>IF(Q60=1, VLOOKUP(raw_input_csv!AE62, lookups!$F$16:$G$18, 2, FALSE), VLOOKUP(raw_input_csv!AM62, lookups!$F$16:$G$18, 2, FALSE))</f>
        <v>Sometimes</v>
      </c>
      <c r="Y60" s="1" t="str">
        <f t="array" ref="Y60">IF(Q60 = 1, raw_input_csv!AF62, IF(Q60 = 0, raw_input_csv!AN62, NA))</f>
        <v>I hope you agree with me</v>
      </c>
      <c r="Z60" s="1" t="str">
        <f>VLOOKUP(raw_input_csv!AO62, lookups!$A$23:$B$28, 2, FALSE)</f>
        <v>#N/A</v>
      </c>
      <c r="AA60" s="1" t="str">
        <f>VLOOKUP(raw_input_csv!AP62, lookups!$D$23:$E$28, 2, FALSE)</f>
        <v>#N/A</v>
      </c>
      <c r="AB60" s="1" t="str">
        <f>VLOOKUP(raw_input_csv!AQ62, lookups!$L$23:$M$28, 2, FALSE)</f>
        <v>#N/A</v>
      </c>
      <c r="AC60" s="1" t="str">
        <f>VLOOKUP(raw_input_csv!AR62, lookups!$Q$23:$R$27, 2, FALSE)</f>
        <v>#N/A</v>
      </c>
      <c r="AD60" s="1" t="str">
        <f t="shared" si="1"/>
        <v>#N/A</v>
      </c>
      <c r="AE60" s="1" t="str">
        <f t="shared" si="2"/>
        <v>#N/A</v>
      </c>
      <c r="AF60" s="1" t="str">
        <f t="shared" si="3"/>
        <v>#N/A</v>
      </c>
      <c r="AG60" s="1" t="str">
        <f t="shared" si="4"/>
        <v>#N/A</v>
      </c>
      <c r="AH60" s="1" t="str">
        <f t="shared" si="5"/>
        <v>#N/A</v>
      </c>
      <c r="AI60" s="1" t="str">
        <f>VLOOKUP(raw_input_csv!AS62, lookups!$A$33:$B$37, 2, FALSE)</f>
        <v>#N/A</v>
      </c>
      <c r="AJ60" s="1" t="str">
        <f>VLOOKUP(raw_input_csv!AT62, lookups!$L$33:$M$34, 2, FALSE)</f>
        <v>#N/A</v>
      </c>
    </row>
    <row r="61" ht="14.25" customHeight="1">
      <c r="A61" s="1">
        <v>60.0</v>
      </c>
      <c r="B61" s="7">
        <f>raw_input_csv!A63</f>
        <v>44302.60042</v>
      </c>
      <c r="C61" s="7">
        <f>raw_input_csv!B63</f>
        <v>44302.60241</v>
      </c>
      <c r="D61" s="7" t="str">
        <f>raw_input_csv!D63</f>
        <v>185.2.145.137</v>
      </c>
      <c r="E61" s="19">
        <f>raw_input_csv!E63</f>
        <v>93</v>
      </c>
      <c r="F61" s="19">
        <f>raw_input_csv!F63</f>
        <v>171</v>
      </c>
      <c r="G61" s="19">
        <f>raw_input_csv!G63</f>
        <v>0</v>
      </c>
      <c r="H61" s="7">
        <f>raw_input_csv!H63</f>
        <v>44302.64407</v>
      </c>
      <c r="I61" s="1" t="str">
        <f>raw_input_csv!N63</f>
        <v/>
      </c>
      <c r="J61" s="1" t="str">
        <f>raw_input_csv!O63</f>
        <v/>
      </c>
      <c r="K61" s="1">
        <f>raw_input_csv!S63</f>
        <v>24</v>
      </c>
      <c r="L61" s="1" t="str">
        <f>VLOOKUP(raw_input_csv!T63, lookups!$A$2:$B$6, 2, FALSE)</f>
        <v>Woman</v>
      </c>
      <c r="M61" s="1" t="str">
        <f>raw_input_csv!U63</f>
        <v/>
      </c>
      <c r="N61" s="1" t="str">
        <f>raw_input_csv!V63</f>
        <v>Italy</v>
      </c>
      <c r="O61" s="1" t="str">
        <f>VLOOKUP(raw_input_csv!W63, lookups!$E$2:$F$3, 2, FALSE)</f>
        <v>No</v>
      </c>
      <c r="P61" s="1" t="str">
        <f>VLOOKUP(raw_input_csv!X63, lookups!$I$2:$J$3, 2, FALSE)</f>
        <v>Yes </v>
      </c>
      <c r="Q61" s="1">
        <f>IF(OR(raw_input_csv!Y63=4, raw_input_csv!Y63=5), 1, IF(OR(raw_input_csv!AG63=4, raw_input_csv!AG63=5), 0, "not assigned"))</f>
        <v>0</v>
      </c>
      <c r="R61" s="1" t="str">
        <f>IF(Q61= 1, VLOOKUP(raw_input_csv!Y63, lookups!$A$10:$B$11, 2, FALSE), VLOOKUP(raw_input_csv!AG63, lookups!$A$10:$B$11, 2, FALSE))</f>
        <v>Yes </v>
      </c>
      <c r="S61" s="1" t="str">
        <f t="array" ref="S61">IF(Q61=1, raw_input_csv!Z63, IF(Q61 =0, raw_input_csv!AH63, NA))</f>
        <v>France (20%), Russia (11%), U.S. (9%), Mexico (8%), Turkey (6%)</v>
      </c>
      <c r="T61" s="1" t="str">
        <f>IF(Q61=1, VLOOKUP(raw_input_csv!AA63, lookups!$C$10:$D$12, 2, FALSE), VLOOKUP(raw_input_csv!AI63, lookups!$C$10:$D$12, 2, FALSE))</f>
        <v>Happy </v>
      </c>
      <c r="U61" s="1" t="str">
        <f>IF(Q61=1, VLOOKUP(raw_input_csv!AB63, lookups!$I$10:$J$11, 2, FALSE), VLOOKUP(raw_input_csv!AJ63, lookups!$I$10:$J$11, 2, FALSE))</f>
        <v>Yes</v>
      </c>
      <c r="V61" s="1" t="str">
        <f>IF(Q61=1, VLOOKUP(raw_input_csv!AC63, lookups!$A$16:$B$19, 2, FALSE), VLOOKUP(raw_input_csv!AK63, lookups!$A$16:$B$19, 2, FALSE))</f>
        <v>Agree</v>
      </c>
      <c r="W61" s="19" t="str">
        <f t="array" ref="W61">IF(Q61=1, raw_input_csv!AD63, IF(Q61 =0, raw_input_csv!AL63, NA))</f>
        <v>4/14/21 - Leon Stefan, Bo Seong-Min, Justino Tadeo</v>
      </c>
      <c r="X61" s="1" t="str">
        <f>IF(Q61=1, VLOOKUP(raw_input_csv!AE63, lookups!$F$16:$G$18, 2, FALSE), VLOOKUP(raw_input_csv!AM63, lookups!$F$16:$G$18, 2, FALSE))</f>
        <v>Sometimes</v>
      </c>
      <c r="Y61" s="1" t="str">
        <f t="array" ref="Y61">IF(Q61 = 1, raw_input_csv!AF63, IF(Q61 = 0, raw_input_csv!AN63, NA))</f>
        <v>I hope you agree with me</v>
      </c>
      <c r="Z61" s="1" t="str">
        <f>VLOOKUP(raw_input_csv!AO63, lookups!$A$23:$B$28, 2, FALSE)</f>
        <v>France</v>
      </c>
      <c r="AA61" s="20" t="str">
        <f>VLOOKUP(raw_input_csv!AP63, lookups!$D$23:$E$28, 2, FALSE)</f>
        <v>20%</v>
      </c>
      <c r="AB61" s="1" t="str">
        <f>VLOOKUP(raw_input_csv!AQ63, lookups!$L$23:$M$28, 2, FALSE)</f>
        <v>Bo Seong-Min</v>
      </c>
      <c r="AC61" s="21" t="str">
        <f>VLOOKUP(raw_input_csv!AR63, lookups!$Q$23:$R$27, 2, FALSE)</f>
        <v>4/14/2021</v>
      </c>
      <c r="AD61" s="1">
        <f t="shared" si="1"/>
        <v>1</v>
      </c>
      <c r="AE61" s="1">
        <f t="shared" si="2"/>
        <v>1</v>
      </c>
      <c r="AF61" s="1">
        <f t="shared" si="3"/>
        <v>1</v>
      </c>
      <c r="AG61" s="1">
        <f t="shared" si="4"/>
        <v>1</v>
      </c>
      <c r="AH61" s="1">
        <f t="shared" si="5"/>
        <v>4</v>
      </c>
      <c r="AI61" s="1" t="str">
        <f>VLOOKUP(raw_input_csv!AS63, lookups!$A$33:$B$37, 2, FALSE)</f>
        <v>#N/A</v>
      </c>
      <c r="AJ61" s="1" t="str">
        <f>VLOOKUP(raw_input_csv!AT63, lookups!$L$33:$M$34, 2, FALSE)</f>
        <v>#N/A</v>
      </c>
    </row>
    <row r="62" ht="14.25" customHeight="1">
      <c r="A62" s="1">
        <v>61.0</v>
      </c>
      <c r="B62" s="7">
        <f>raw_input_csv!A64</f>
        <v>44302.65255</v>
      </c>
      <c r="C62" s="7">
        <f>raw_input_csv!B64</f>
        <v>44302.65493</v>
      </c>
      <c r="D62" s="7" t="str">
        <f>raw_input_csv!D64</f>
        <v>74.136.131.147</v>
      </c>
      <c r="E62" s="19">
        <f>raw_input_csv!E64</f>
        <v>100</v>
      </c>
      <c r="F62" s="19">
        <f>raw_input_csv!F64</f>
        <v>206</v>
      </c>
      <c r="G62" s="19">
        <f>raw_input_csv!G64</f>
        <v>1</v>
      </c>
      <c r="H62" s="7">
        <f>raw_input_csv!H64</f>
        <v>44302.65494</v>
      </c>
      <c r="I62" s="1">
        <f>raw_input_csv!N64</f>
        <v>39.4940033</v>
      </c>
      <c r="J62" s="1">
        <f>raw_input_csv!O64</f>
        <v>-80.2220993</v>
      </c>
      <c r="K62" s="1">
        <f>raw_input_csv!S64</f>
        <v>21</v>
      </c>
      <c r="L62" s="1" t="str">
        <f>VLOOKUP(raw_input_csv!T64, lookups!$A$2:$B$6, 2, FALSE)</f>
        <v>Woman</v>
      </c>
      <c r="M62" s="1" t="str">
        <f>raw_input_csv!U64</f>
        <v/>
      </c>
      <c r="N62" s="1" t="str">
        <f>raw_input_csv!V64</f>
        <v>USA </v>
      </c>
      <c r="O62" s="1" t="str">
        <f>VLOOKUP(raw_input_csv!W64, lookups!$E$2:$F$3, 2, FALSE)</f>
        <v>Yes</v>
      </c>
      <c r="P62" s="1" t="str">
        <f>VLOOKUP(raw_input_csv!X64, lookups!$I$2:$J$3, 2, FALSE)</f>
        <v>Yes </v>
      </c>
      <c r="Q62" s="1">
        <f>IF(OR(raw_input_csv!Y64=4, raw_input_csv!Y64=5), 1, IF(OR(raw_input_csv!AG64=4, raw_input_csv!AG64=5), 0, "not assigned"))</f>
        <v>0</v>
      </c>
      <c r="R62" s="1" t="str">
        <f>IF(Q62= 1, VLOOKUP(raw_input_csv!Y64, lookups!$A$10:$B$11, 2, FALSE), VLOOKUP(raw_input_csv!AG64, lookups!$A$10:$B$11, 2, FALSE))</f>
        <v>Yes </v>
      </c>
      <c r="S62" s="1" t="str">
        <f t="array" ref="S62">IF(Q62=1, raw_input_csv!Z64, IF(Q62 =0, raw_input_csv!AH64, NA))</f>
        <v>France (20%), russia (11%), USA (9%), Mexico (8%), turkey (6%)</v>
      </c>
      <c r="T62" s="1" t="str">
        <f>IF(Q62=1, VLOOKUP(raw_input_csv!AA64, lookups!$C$10:$D$12, 2, FALSE), VLOOKUP(raw_input_csv!AI64, lookups!$C$10:$D$12, 2, FALSE))</f>
        <v>Happy </v>
      </c>
      <c r="U62" s="1" t="str">
        <f>IF(Q62=1, VLOOKUP(raw_input_csv!AB64, lookups!$I$10:$J$11, 2, FALSE), VLOOKUP(raw_input_csv!AJ64, lookups!$I$10:$J$11, 2, FALSE))</f>
        <v>No</v>
      </c>
      <c r="V62" s="1" t="str">
        <f>IF(Q62=1, VLOOKUP(raw_input_csv!AC64, lookups!$A$16:$B$19, 2, FALSE), VLOOKUP(raw_input_csv!AK64, lookups!$A$16:$B$19, 2, FALSE))</f>
        <v>Agree</v>
      </c>
      <c r="W62" s="19" t="str">
        <f t="array" ref="W62">IF(Q62=1, raw_input_csv!AD64, IF(Q62 =0, raw_input_csv!AL64, NA))</f>
        <v>4/14/21 Leon, no, Justino</v>
      </c>
      <c r="X62" s="1" t="str">
        <f>IF(Q62=1, VLOOKUP(raw_input_csv!AE64, lookups!$F$16:$G$18, 2, FALSE), VLOOKUP(raw_input_csv!AM64, lookups!$F$16:$G$18, 2, FALSE))</f>
        <v>Sometimes</v>
      </c>
      <c r="Y62" s="1" t="str">
        <f t="array" ref="Y62">IF(Q62 = 1, raw_input_csv!AF64, IF(Q62 = 0, raw_input_csv!AN64, NA))</f>
        <v>Suspicious </v>
      </c>
      <c r="Z62" s="1" t="str">
        <f>VLOOKUP(raw_input_csv!AO64, lookups!$A$23:$B$28, 2, FALSE)</f>
        <v>France</v>
      </c>
      <c r="AA62" s="20" t="str">
        <f>VLOOKUP(raw_input_csv!AP64, lookups!$D$23:$E$28, 2, FALSE)</f>
        <v>20%</v>
      </c>
      <c r="AB62" s="1" t="str">
        <f>VLOOKUP(raw_input_csv!AQ64, lookups!$L$23:$M$28, 2, FALSE)</f>
        <v>Bo Seong-Min</v>
      </c>
      <c r="AC62" s="21" t="str">
        <f>VLOOKUP(raw_input_csv!AR64, lookups!$Q$23:$R$27, 2, FALSE)</f>
        <v>4/14/2021</v>
      </c>
      <c r="AD62" s="1">
        <f t="shared" si="1"/>
        <v>1</v>
      </c>
      <c r="AE62" s="1">
        <f t="shared" si="2"/>
        <v>1</v>
      </c>
      <c r="AF62" s="1">
        <f t="shared" si="3"/>
        <v>1</v>
      </c>
      <c r="AG62" s="1">
        <f t="shared" si="4"/>
        <v>1</v>
      </c>
      <c r="AH62" s="1">
        <f t="shared" si="5"/>
        <v>4</v>
      </c>
      <c r="AI62" s="1">
        <f>VLOOKUP(raw_input_csv!AS64, lookups!$A$33:$B$37, 2, FALSE)</f>
        <v>3</v>
      </c>
      <c r="AJ62" s="1" t="str">
        <f>VLOOKUP(raw_input_csv!AT64, lookups!$L$33:$M$34, 2, FALSE)</f>
        <v>T</v>
      </c>
    </row>
    <row r="63" ht="14.25" customHeight="1">
      <c r="A63" s="1">
        <v>62.0</v>
      </c>
      <c r="B63" s="7">
        <f>raw_input_csv!A65</f>
        <v>44302.6185</v>
      </c>
      <c r="C63" s="7">
        <f>raw_input_csv!B65</f>
        <v>44302.62057</v>
      </c>
      <c r="D63" s="7" t="str">
        <f>raw_input_csv!D65</f>
        <v>83.93.11.104</v>
      </c>
      <c r="E63" s="19">
        <f>raw_input_csv!E65</f>
        <v>78</v>
      </c>
      <c r="F63" s="19">
        <f>raw_input_csv!F65</f>
        <v>179</v>
      </c>
      <c r="G63" s="19">
        <f>raw_input_csv!G65</f>
        <v>0</v>
      </c>
      <c r="H63" s="7">
        <f>raw_input_csv!H65</f>
        <v>44302.66228</v>
      </c>
      <c r="I63" s="1" t="str">
        <f>raw_input_csv!N65</f>
        <v/>
      </c>
      <c r="J63" s="1" t="str">
        <f>raw_input_csv!O65</f>
        <v/>
      </c>
      <c r="K63" s="1">
        <f>raw_input_csv!S65</f>
        <v>15</v>
      </c>
      <c r="L63" s="1" t="str">
        <f>VLOOKUP(raw_input_csv!T65, lookups!$A$2:$B$6, 2, FALSE)</f>
        <v>Man</v>
      </c>
      <c r="M63" s="1" t="str">
        <f>raw_input_csv!U65</f>
        <v/>
      </c>
      <c r="N63" s="1" t="str">
        <f>raw_input_csv!V65</f>
        <v>Denmark </v>
      </c>
      <c r="O63" s="1" t="str">
        <f>VLOOKUP(raw_input_csv!W65, lookups!$E$2:$F$3, 2, FALSE)</f>
        <v>No</v>
      </c>
      <c r="P63" s="1" t="str">
        <f>VLOOKUP(raw_input_csv!X65, lookups!$I$2:$J$3, 2, FALSE)</f>
        <v>Yes </v>
      </c>
      <c r="Q63" s="1">
        <f>IF(OR(raw_input_csv!Y65=4, raw_input_csv!Y65=5), 1, IF(OR(raw_input_csv!AG65=4, raw_input_csv!AG65=5), 0, "not assigned"))</f>
        <v>1</v>
      </c>
      <c r="R63" s="1" t="str">
        <f>IF(Q63= 1, VLOOKUP(raw_input_csv!Y65, lookups!$A$10:$B$11, 2, FALSE), VLOOKUP(raw_input_csv!AG65, lookups!$A$10:$B$11, 2, FALSE))</f>
        <v>No</v>
      </c>
      <c r="S63" s="1" t="str">
        <f t="array" ref="S63">IF(Q63=1, raw_input_csv!Z65, IF(Q63 =0, raw_input_csv!AH65, NA))</f>
        <v>France (20%), Russia (11%), U.S. (9%), Mexico (8%), and Turkey (6%)</v>
      </c>
      <c r="T63" s="1" t="str">
        <f>IF(Q63=1, VLOOKUP(raw_input_csv!AA65, lookups!$C$10:$D$12, 2, FALSE), VLOOKUP(raw_input_csv!AI65, lookups!$C$10:$D$12, 2, FALSE))</f>
        <v>Angry</v>
      </c>
      <c r="U63" s="1" t="str">
        <f>IF(Q63=1, VLOOKUP(raw_input_csv!AB65, lookups!$I$10:$J$11, 2, FALSE), VLOOKUP(raw_input_csv!AJ65, lookups!$I$10:$J$11, 2, FALSE))</f>
        <v>No</v>
      </c>
      <c r="V63" s="1" t="str">
        <f>IF(Q63=1, VLOOKUP(raw_input_csv!AC65, lookups!$A$16:$B$19, 2, FALSE), VLOOKUP(raw_input_csv!AK65, lookups!$A$16:$B$19, 2, FALSE))</f>
        <v>Agree</v>
      </c>
      <c r="W63" s="19" t="str">
        <f t="array" ref="W63">IF(Q63=1, raw_input_csv!AD65, IF(Q63 =0, raw_input_csv!AL65, NA))</f>
        <v>Leon Stefan, Bo Seong-Min, and Justino Tadeo that occurred on 4/14/21</v>
      </c>
      <c r="X63" s="1" t="str">
        <f>IF(Q63=1, VLOOKUP(raw_input_csv!AE65, lookups!$F$16:$G$18, 2, FALSE), VLOOKUP(raw_input_csv!AM65, lookups!$F$16:$G$18, 2, FALSE))</f>
        <v>Never</v>
      </c>
      <c r="Y63" s="1" t="str">
        <f t="array" ref="Y63">IF(Q63 = 1, raw_input_csv!AF65, IF(Q63 = 0, raw_input_csv!AN65, NA))</f>
        <v>No idea</v>
      </c>
      <c r="Z63" s="1" t="str">
        <f>VLOOKUP(raw_input_csv!AO65, lookups!$A$23:$B$28, 2, FALSE)</f>
        <v>#N/A</v>
      </c>
      <c r="AA63" s="1" t="str">
        <f>VLOOKUP(raw_input_csv!AP65, lookups!$D$23:$E$28, 2, FALSE)</f>
        <v>#N/A</v>
      </c>
      <c r="AB63" s="1" t="str">
        <f>VLOOKUP(raw_input_csv!AQ65, lookups!$L$23:$M$28, 2, FALSE)</f>
        <v>#N/A</v>
      </c>
      <c r="AC63" s="1" t="str">
        <f>VLOOKUP(raw_input_csv!AR65, lookups!$Q$23:$R$27, 2, FALSE)</f>
        <v>#N/A</v>
      </c>
      <c r="AD63" s="1" t="str">
        <f t="shared" si="1"/>
        <v>#N/A</v>
      </c>
      <c r="AE63" s="1" t="str">
        <f t="shared" si="2"/>
        <v>#N/A</v>
      </c>
      <c r="AF63" s="1" t="str">
        <f t="shared" si="3"/>
        <v>#N/A</v>
      </c>
      <c r="AG63" s="1" t="str">
        <f t="shared" si="4"/>
        <v>#N/A</v>
      </c>
      <c r="AH63" s="1" t="str">
        <f t="shared" si="5"/>
        <v>#N/A</v>
      </c>
      <c r="AI63" s="1" t="str">
        <f>VLOOKUP(raw_input_csv!AS65, lookups!$A$33:$B$37, 2, FALSE)</f>
        <v>#N/A</v>
      </c>
      <c r="AJ63" s="1" t="str">
        <f>VLOOKUP(raw_input_csv!AT65, lookups!$L$33:$M$34, 2, FALSE)</f>
        <v>#N/A</v>
      </c>
    </row>
    <row r="64" ht="14.25" customHeight="1">
      <c r="A64" s="1">
        <v>63.0</v>
      </c>
      <c r="B64" s="7">
        <f>raw_input_csv!A66</f>
        <v>44302.6564</v>
      </c>
      <c r="C64" s="7">
        <f>raw_input_csv!B66</f>
        <v>44302.66325</v>
      </c>
      <c r="D64" s="7" t="str">
        <f>raw_input_csv!D66</f>
        <v>86.180.104.18</v>
      </c>
      <c r="E64" s="19">
        <f>raw_input_csv!E66</f>
        <v>100</v>
      </c>
      <c r="F64" s="19">
        <f>raw_input_csv!F66</f>
        <v>592</v>
      </c>
      <c r="G64" s="19">
        <f>raw_input_csv!G66</f>
        <v>1</v>
      </c>
      <c r="H64" s="7">
        <f>raw_input_csv!H66</f>
        <v>44302.66325</v>
      </c>
      <c r="I64" s="1">
        <f>raw_input_csv!N66</f>
        <v>55.77000427</v>
      </c>
      <c r="J64" s="1">
        <f>raw_input_csv!O66</f>
        <v>-4.053497314</v>
      </c>
      <c r="K64" s="1">
        <f>raw_input_csv!S66</f>
        <v>21</v>
      </c>
      <c r="L64" s="1" t="str">
        <f>VLOOKUP(raw_input_csv!T66, lookups!$A$2:$B$6, 2, FALSE)</f>
        <v>Man</v>
      </c>
      <c r="M64" s="1" t="str">
        <f>raw_input_csv!U66</f>
        <v/>
      </c>
      <c r="N64" s="1" t="str">
        <f>raw_input_csv!V66</f>
        <v>Scotland </v>
      </c>
      <c r="O64" s="1" t="str">
        <f>VLOOKUP(raw_input_csv!W66, lookups!$E$2:$F$3, 2, FALSE)</f>
        <v>Yes</v>
      </c>
      <c r="P64" s="1" t="str">
        <f>VLOOKUP(raw_input_csv!X66, lookups!$I$2:$J$3, 2, FALSE)</f>
        <v>Yes </v>
      </c>
      <c r="Q64" s="1">
        <f>IF(OR(raw_input_csv!Y66=4, raw_input_csv!Y66=5), 1, IF(OR(raw_input_csv!AG66=4, raw_input_csv!AG66=5), 0, "not assigned"))</f>
        <v>0</v>
      </c>
      <c r="R64" s="1" t="str">
        <f>IF(Q64= 1, VLOOKUP(raw_input_csv!Y66, lookups!$A$10:$B$11, 2, FALSE), VLOOKUP(raw_input_csv!AG66, lookups!$A$10:$B$11, 2, FALSE))</f>
        <v>Yes </v>
      </c>
      <c r="S64" s="1" t="str">
        <f t="array" ref="S64">IF(Q64=1, raw_input_csv!Z66, IF(Q64 =0, raw_input_csv!AH66, NA))</f>
        <v>France (20%) Russia (11%) US (9%) Mexico (8%) Turkey (6%)</v>
      </c>
      <c r="T64" s="1" t="str">
        <f>IF(Q64=1, VLOOKUP(raw_input_csv!AA66, lookups!$C$10:$D$12, 2, FALSE), VLOOKUP(raw_input_csv!AI66, lookups!$C$10:$D$12, 2, FALSE))</f>
        <v>Happy </v>
      </c>
      <c r="U64" s="1" t="str">
        <f>IF(Q64=1, VLOOKUP(raw_input_csv!AB66, lookups!$I$10:$J$11, 2, FALSE), VLOOKUP(raw_input_csv!AJ66, lookups!$I$10:$J$11, 2, FALSE))</f>
        <v>No</v>
      </c>
      <c r="V64" s="1" t="str">
        <f>IF(Q64=1, VLOOKUP(raw_input_csv!AC66, lookups!$A$16:$B$19, 2, FALSE), VLOOKUP(raw_input_csv!AK66, lookups!$A$16:$B$19, 2, FALSE))</f>
        <v>Agree</v>
      </c>
      <c r="W64" s="19" t="str">
        <f t="array" ref="W64">IF(Q64=1, raw_input_csv!AD66, IF(Q64 =0, raw_input_csv!AL66, NA))</f>
        <v>4/14/21 Leon, Stefan, Bo, Justine</v>
      </c>
      <c r="X64" s="1" t="str">
        <f>IF(Q64=1, VLOOKUP(raw_input_csv!AE66, lookups!$F$16:$G$18, 2, FALSE), VLOOKUP(raw_input_csv!AM66, lookups!$F$16:$G$18, 2, FALSE))</f>
        <v>Sometimes</v>
      </c>
      <c r="Y64" s="1" t="str">
        <f t="array" ref="Y64">IF(Q64 = 1, raw_input_csv!AF66, IF(Q64 = 0, raw_input_csv!AN66, NA))</f>
        <v>Honestly unsure </v>
      </c>
      <c r="Z64" s="1" t="str">
        <f>VLOOKUP(raw_input_csv!AO66, lookups!$A$23:$B$28, 2, FALSE)</f>
        <v>France</v>
      </c>
      <c r="AA64" s="20" t="str">
        <f>VLOOKUP(raw_input_csv!AP66, lookups!$D$23:$E$28, 2, FALSE)</f>
        <v>25%</v>
      </c>
      <c r="AB64" s="1" t="str">
        <f>VLOOKUP(raw_input_csv!AQ66, lookups!$L$23:$M$28, 2, FALSE)</f>
        <v>Bo Seong-Min</v>
      </c>
      <c r="AC64" s="21" t="str">
        <f>VLOOKUP(raw_input_csv!AR66, lookups!$Q$23:$R$27, 2, FALSE)</f>
        <v>4/14/2021</v>
      </c>
      <c r="AD64" s="1">
        <f t="shared" si="1"/>
        <v>1</v>
      </c>
      <c r="AE64" s="1">
        <f t="shared" si="2"/>
        <v>0</v>
      </c>
      <c r="AF64" s="1">
        <f t="shared" si="3"/>
        <v>1</v>
      </c>
      <c r="AG64" s="1">
        <f t="shared" si="4"/>
        <v>1</v>
      </c>
      <c r="AH64" s="1">
        <f t="shared" si="5"/>
        <v>3</v>
      </c>
      <c r="AI64" s="1">
        <f>VLOOKUP(raw_input_csv!AS66, lookups!$A$33:$B$37, 2, FALSE)</f>
        <v>3</v>
      </c>
      <c r="AJ64" s="1" t="str">
        <f>VLOOKUP(raw_input_csv!AT66, lookups!$L$33:$M$34, 2, FALSE)</f>
        <v>T</v>
      </c>
    </row>
    <row r="65" ht="14.25" customHeight="1">
      <c r="A65" s="1">
        <v>64.0</v>
      </c>
      <c r="B65" s="7">
        <f>raw_input_csv!A67</f>
        <v>44302.63291</v>
      </c>
      <c r="C65" s="7">
        <f>raw_input_csv!B67</f>
        <v>44302.63521</v>
      </c>
      <c r="D65" s="7" t="str">
        <f>raw_input_csv!D67</f>
        <v>82.95.220.31</v>
      </c>
      <c r="E65" s="19">
        <f>raw_input_csv!E67</f>
        <v>63</v>
      </c>
      <c r="F65" s="19">
        <f>raw_input_csv!F67</f>
        <v>198</v>
      </c>
      <c r="G65" s="19">
        <f>raw_input_csv!G67</f>
        <v>0</v>
      </c>
      <c r="H65" s="7">
        <f>raw_input_csv!H67</f>
        <v>44302.67691</v>
      </c>
      <c r="I65" s="1" t="str">
        <f>raw_input_csv!N67</f>
        <v/>
      </c>
      <c r="J65" s="1" t="str">
        <f>raw_input_csv!O67</f>
        <v/>
      </c>
      <c r="K65" s="1" t="str">
        <f>raw_input_csv!S67</f>
        <v>`19</v>
      </c>
      <c r="L65" s="1" t="str">
        <f>VLOOKUP(raw_input_csv!T67, lookups!$A$2:$B$6, 2, FALSE)</f>
        <v>Woman</v>
      </c>
      <c r="M65" s="1" t="str">
        <f>raw_input_csv!U67</f>
        <v/>
      </c>
      <c r="N65" s="1" t="str">
        <f>raw_input_csv!V67</f>
        <v>Netherlands</v>
      </c>
      <c r="O65" s="1" t="str">
        <f>VLOOKUP(raw_input_csv!W67, lookups!$E$2:$F$3, 2, FALSE)</f>
        <v>No</v>
      </c>
      <c r="P65" s="1" t="str">
        <f>VLOOKUP(raw_input_csv!X67, lookups!$I$2:$J$3, 2, FALSE)</f>
        <v>Yes </v>
      </c>
      <c r="Q65" s="1">
        <f>IF(OR(raw_input_csv!Y67=4, raw_input_csv!Y67=5), 1, IF(OR(raw_input_csv!AG67=4, raw_input_csv!AG67=5), 0, "not assigned"))</f>
        <v>1</v>
      </c>
      <c r="R65" s="1" t="str">
        <f>IF(Q65= 1, VLOOKUP(raw_input_csv!Y67, lookups!$A$10:$B$11, 2, FALSE), VLOOKUP(raw_input_csv!AG67, lookups!$A$10:$B$11, 2, FALSE))</f>
        <v>Yes </v>
      </c>
      <c r="S65" s="1" t="str">
        <f t="array" ref="S65">IF(Q65=1, raw_input_csv!Z67, IF(Q65 =0, raw_input_csv!AH67, NA))</f>
        <v>France (20%), Russia (11%), U.S. (9%), Mexico (8%), and Turkey (6%)</v>
      </c>
      <c r="T65" s="1" t="str">
        <f>IF(Q65=1, VLOOKUP(raw_input_csv!AA67, lookups!$C$10:$D$12, 2, FALSE), VLOOKUP(raw_input_csv!AI67, lookups!$C$10:$D$12, 2, FALSE))</f>
        <v>Happy </v>
      </c>
      <c r="U65" s="1" t="str">
        <f>IF(Q65=1, VLOOKUP(raw_input_csv!AB67, lookups!$I$10:$J$11, 2, FALSE), VLOOKUP(raw_input_csv!AJ67, lookups!$I$10:$J$11, 2, FALSE))</f>
        <v>Yes</v>
      </c>
      <c r="V65" s="1" t="str">
        <f>IF(Q65=1, VLOOKUP(raw_input_csv!AC67, lookups!$A$16:$B$19, 2, FALSE), VLOOKUP(raw_input_csv!AK67, lookups!$A$16:$B$19, 2, FALSE))</f>
        <v>#N/A</v>
      </c>
      <c r="W65" s="19" t="str">
        <f t="array" ref="W65">IF(Q65=1, raw_input_csv!AD67, IF(Q65 =0, raw_input_csv!AL67, NA))</f>
        <v/>
      </c>
      <c r="X65" s="1" t="str">
        <f>IF(Q65=1, VLOOKUP(raw_input_csv!AE67, lookups!$F$16:$G$18, 2, FALSE), VLOOKUP(raw_input_csv!AM67, lookups!$F$16:$G$18, 2, FALSE))</f>
        <v>#N/A</v>
      </c>
      <c r="Y65" s="1" t="str">
        <f t="array" ref="Y65">IF(Q65 = 1, raw_input_csv!AF67, IF(Q65 = 0, raw_input_csv!AN67, NA))</f>
        <v/>
      </c>
      <c r="Z65" s="1" t="str">
        <f>VLOOKUP(raw_input_csv!AO67, lookups!$A$23:$B$28, 2, FALSE)</f>
        <v>#N/A</v>
      </c>
      <c r="AA65" s="1" t="str">
        <f>VLOOKUP(raw_input_csv!AP67, lookups!$D$23:$E$28, 2, FALSE)</f>
        <v>#N/A</v>
      </c>
      <c r="AB65" s="1" t="str">
        <f>VLOOKUP(raw_input_csv!AQ67, lookups!$L$23:$M$28, 2, FALSE)</f>
        <v>#N/A</v>
      </c>
      <c r="AC65" s="1" t="str">
        <f>VLOOKUP(raw_input_csv!AR67, lookups!$Q$23:$R$27, 2, FALSE)</f>
        <v>#N/A</v>
      </c>
      <c r="AD65" s="1" t="str">
        <f t="shared" si="1"/>
        <v>#N/A</v>
      </c>
      <c r="AE65" s="1" t="str">
        <f t="shared" si="2"/>
        <v>#N/A</v>
      </c>
      <c r="AF65" s="1" t="str">
        <f t="shared" si="3"/>
        <v>#N/A</v>
      </c>
      <c r="AG65" s="1" t="str">
        <f t="shared" si="4"/>
        <v>#N/A</v>
      </c>
      <c r="AH65" s="1" t="str">
        <f t="shared" si="5"/>
        <v>#N/A</v>
      </c>
      <c r="AI65" s="1" t="str">
        <f>VLOOKUP(raw_input_csv!AS67, lookups!$A$33:$B$37, 2, FALSE)</f>
        <v>#N/A</v>
      </c>
      <c r="AJ65" s="1" t="str">
        <f>VLOOKUP(raw_input_csv!AT67, lookups!$L$33:$M$34, 2, FALSE)</f>
        <v>#N/A</v>
      </c>
    </row>
    <row r="66" ht="14.25" customHeight="1">
      <c r="A66" s="1">
        <v>65.0</v>
      </c>
      <c r="B66" s="7">
        <f>raw_input_csv!A68</f>
        <v>44302.64242</v>
      </c>
      <c r="C66" s="7">
        <f>raw_input_csv!B68</f>
        <v>44302.64252</v>
      </c>
      <c r="D66" s="7" t="str">
        <f>raw_input_csv!D68</f>
        <v>108.75.10.57</v>
      </c>
      <c r="E66" s="19">
        <f>raw_input_csv!E68</f>
        <v>48</v>
      </c>
      <c r="F66" s="19">
        <f>raw_input_csv!F68</f>
        <v>9</v>
      </c>
      <c r="G66" s="19">
        <f>raw_input_csv!G68</f>
        <v>0</v>
      </c>
      <c r="H66" s="7">
        <f>raw_input_csv!H68</f>
        <v>44302.6842</v>
      </c>
      <c r="I66" s="1" t="str">
        <f>raw_input_csv!N68</f>
        <v/>
      </c>
      <c r="J66" s="1" t="str">
        <f>raw_input_csv!O68</f>
        <v/>
      </c>
      <c r="K66" s="1">
        <f>raw_input_csv!S68</f>
        <v>35</v>
      </c>
      <c r="L66" s="1" t="str">
        <f>VLOOKUP(raw_input_csv!T68, lookups!$A$2:$B$6, 2, FALSE)</f>
        <v>Woman</v>
      </c>
      <c r="M66" s="1" t="str">
        <f>raw_input_csv!U68</f>
        <v/>
      </c>
      <c r="N66" s="1" t="str">
        <f>raw_input_csv!V68</f>
        <v>United States</v>
      </c>
      <c r="O66" s="1" t="str">
        <f>VLOOKUP(raw_input_csv!W68, lookups!$E$2:$F$3, 2, FALSE)</f>
        <v>Yes</v>
      </c>
      <c r="P66" s="1" t="str">
        <f>VLOOKUP(raw_input_csv!X68, lookups!$I$2:$J$3, 2, FALSE)</f>
        <v>No</v>
      </c>
      <c r="Q66" s="1" t="str">
        <f>IF(OR(raw_input_csv!Y68=4, raw_input_csv!Y68=5), 1, IF(OR(raw_input_csv!AG68=4, raw_input_csv!AG68=5), 0, "not assigned"))</f>
        <v>not assigned</v>
      </c>
      <c r="R66" s="1" t="str">
        <f>IF(Q66= 1, VLOOKUP(raw_input_csv!Y68, lookups!$A$10:$B$11, 2, FALSE), VLOOKUP(raw_input_csv!AG68, lookups!$A$10:$B$11, 2, FALSE))</f>
        <v>#N/A</v>
      </c>
      <c r="S66" s="1" t="str">
        <f t="array" ref="S66">IF(Q66=1, raw_input_csv!Z68, IF(Q66 =0, raw_input_csv!AH68, NA))</f>
        <v>#NAME?</v>
      </c>
      <c r="T66" s="1" t="str">
        <f>IF(Q66=1, VLOOKUP(raw_input_csv!AA68, lookups!$C$10:$D$12, 2, FALSE), VLOOKUP(raw_input_csv!AI68, lookups!$C$10:$D$12, 2, FALSE))</f>
        <v>#N/A</v>
      </c>
      <c r="U66" s="1" t="str">
        <f>IF(Q66=1, VLOOKUP(raw_input_csv!AB68, lookups!$I$10:$J$11, 2, FALSE), VLOOKUP(raw_input_csv!AJ68, lookups!$I$10:$J$11, 2, FALSE))</f>
        <v>#N/A</v>
      </c>
      <c r="V66" s="1" t="str">
        <f>IF(Q66=1, VLOOKUP(raw_input_csv!AC68, lookups!$A$16:$B$19, 2, FALSE), VLOOKUP(raw_input_csv!AK68, lookups!$A$16:$B$19, 2, FALSE))</f>
        <v>#N/A</v>
      </c>
      <c r="W66" s="19" t="str">
        <f t="array" ref="W66">IF(Q66=1, raw_input_csv!AD68, IF(Q66 =0, raw_input_csv!AL68, NA))</f>
        <v>#NAME?</v>
      </c>
      <c r="X66" s="1" t="str">
        <f>IF(Q66=1, VLOOKUP(raw_input_csv!AE68, lookups!$F$16:$G$18, 2, FALSE), VLOOKUP(raw_input_csv!AM68, lookups!$F$16:$G$18, 2, FALSE))</f>
        <v>#N/A</v>
      </c>
      <c r="Y66" s="1" t="str">
        <f t="array" ref="Y66">IF(Q66 = 1, raw_input_csv!AF68, IF(Q66 = 0, raw_input_csv!AN68, NA))</f>
        <v>#NAME?</v>
      </c>
      <c r="Z66" s="1" t="str">
        <f>VLOOKUP(raw_input_csv!AO68, lookups!$A$23:$B$28, 2, FALSE)</f>
        <v>#N/A</v>
      </c>
      <c r="AA66" s="1" t="str">
        <f>VLOOKUP(raw_input_csv!AP68, lookups!$D$23:$E$28, 2, FALSE)</f>
        <v>#N/A</v>
      </c>
      <c r="AB66" s="1" t="str">
        <f>VLOOKUP(raw_input_csv!AQ68, lookups!$L$23:$M$28, 2, FALSE)</f>
        <v>#N/A</v>
      </c>
      <c r="AC66" s="1" t="str">
        <f>VLOOKUP(raw_input_csv!AR68, lookups!$Q$23:$R$27, 2, FALSE)</f>
        <v>#N/A</v>
      </c>
      <c r="AD66" s="1" t="str">
        <f t="shared" si="1"/>
        <v>#N/A</v>
      </c>
      <c r="AE66" s="1" t="str">
        <f t="shared" si="2"/>
        <v>#N/A</v>
      </c>
      <c r="AF66" s="1" t="str">
        <f t="shared" si="3"/>
        <v>#N/A</v>
      </c>
      <c r="AG66" s="1" t="str">
        <f t="shared" si="4"/>
        <v>#N/A</v>
      </c>
      <c r="AH66" s="1" t="str">
        <f t="shared" si="5"/>
        <v>#N/A</v>
      </c>
      <c r="AI66" s="1" t="str">
        <f>VLOOKUP(raw_input_csv!AS68, lookups!$A$33:$B$37, 2, FALSE)</f>
        <v>#N/A</v>
      </c>
      <c r="AJ66" s="1" t="str">
        <f>VLOOKUP(raw_input_csv!AT68, lookups!$L$33:$M$34, 2, FALSE)</f>
        <v>#N/A</v>
      </c>
    </row>
    <row r="67" ht="14.25" customHeight="1">
      <c r="A67" s="1">
        <v>66.0</v>
      </c>
      <c r="B67" s="7">
        <f>raw_input_csv!A69</f>
        <v>44302.6836</v>
      </c>
      <c r="C67" s="7">
        <f>raw_input_csv!B69</f>
        <v>44302.69238</v>
      </c>
      <c r="D67" s="7" t="str">
        <f>raw_input_csv!D69</f>
        <v>90.94.199.250</v>
      </c>
      <c r="E67" s="19">
        <f>raw_input_csv!E69</f>
        <v>100</v>
      </c>
      <c r="F67" s="19">
        <f>raw_input_csv!F69</f>
        <v>758</v>
      </c>
      <c r="G67" s="19">
        <f>raw_input_csv!G69</f>
        <v>1</v>
      </c>
      <c r="H67" s="7">
        <f>raw_input_csv!H69</f>
        <v>44302.69238</v>
      </c>
      <c r="I67" s="1">
        <f>raw_input_csv!N69</f>
        <v>39.4776001</v>
      </c>
      <c r="J67" s="1">
        <f>raw_input_csv!O69</f>
        <v>-6.379806519</v>
      </c>
      <c r="K67" s="1">
        <f>raw_input_csv!S69</f>
        <v>31</v>
      </c>
      <c r="L67" s="1" t="str">
        <f>VLOOKUP(raw_input_csv!T69, lookups!$A$2:$B$6, 2, FALSE)</f>
        <v>Woman</v>
      </c>
      <c r="M67" s="1" t="str">
        <f>raw_input_csv!U69</f>
        <v/>
      </c>
      <c r="N67" s="1" t="str">
        <f>raw_input_csv!V69</f>
        <v>Spain</v>
      </c>
      <c r="O67" s="1" t="str">
        <f>VLOOKUP(raw_input_csv!W69, lookups!$E$2:$F$3, 2, FALSE)</f>
        <v>No</v>
      </c>
      <c r="P67" s="1" t="str">
        <f>VLOOKUP(raw_input_csv!X69, lookups!$I$2:$J$3, 2, FALSE)</f>
        <v>No</v>
      </c>
      <c r="Q67" s="1">
        <f>IF(OR(raw_input_csv!Y69=4, raw_input_csv!Y69=5), 1, IF(OR(raw_input_csv!AG69=4, raw_input_csv!AG69=5), 0, "not assigned"))</f>
        <v>0</v>
      </c>
      <c r="R67" s="1" t="str">
        <f>IF(Q67= 1, VLOOKUP(raw_input_csv!Y69, lookups!$A$10:$B$11, 2, FALSE), VLOOKUP(raw_input_csv!AG69, lookups!$A$10:$B$11, 2, FALSE))</f>
        <v>Yes </v>
      </c>
      <c r="S67" s="1" t="str">
        <f t="array" ref="S67">IF(Q67=1, raw_input_csv!Z69, IF(Q67 =0, raw_input_csv!AH69, NA))</f>
        <v>France (20%), Russia (11%), US (9%), Mexico (8%), and Turkey (6%)</v>
      </c>
      <c r="T67" s="1" t="str">
        <f>IF(Q67=1, VLOOKUP(raw_input_csv!AA69, lookups!$C$10:$D$12, 2, FALSE), VLOOKUP(raw_input_csv!AI69, lookups!$C$10:$D$12, 2, FALSE))</f>
        <v>Happy </v>
      </c>
      <c r="U67" s="1" t="str">
        <f>IF(Q67=1, VLOOKUP(raw_input_csv!AB69, lookups!$I$10:$J$11, 2, FALSE), VLOOKUP(raw_input_csv!AJ69, lookups!$I$10:$J$11, 2, FALSE))</f>
        <v>Yes</v>
      </c>
      <c r="V67" s="1" t="str">
        <f>IF(Q67=1, VLOOKUP(raw_input_csv!AC69, lookups!$A$16:$B$19, 2, FALSE), VLOOKUP(raw_input_csv!AK69, lookups!$A$16:$B$19, 2, FALSE))</f>
        <v>Strongly Agree</v>
      </c>
      <c r="W67" s="19" t="str">
        <f t="array" ref="W67">IF(Q67=1, raw_input_csv!AD69, IF(Q67 =0, raw_input_csv!AL69, NA))</f>
        <v>4/14/21. Leon Stefan, Bo Seong-Min and Justino Tadeo</v>
      </c>
      <c r="X67" s="1" t="str">
        <f>IF(Q67=1, VLOOKUP(raw_input_csv!AE69, lookups!$F$16:$G$18, 2, FALSE), VLOOKUP(raw_input_csv!AM69, lookups!$F$16:$G$18, 2, FALSE))</f>
        <v>All the time</v>
      </c>
      <c r="Y67" s="1" t="str">
        <f t="array" ref="Y67">IF(Q67 = 1, raw_input_csv!AF69, IF(Q67 = 0, raw_input_csv!AN69, NA))</f>
        <v>In that context is like suggesting something new ,like out of the blue. However,I don't use it like.i don't use that emoji that much to be honest because i am not sure of the meaning</v>
      </c>
      <c r="Z67" s="1" t="str">
        <f>VLOOKUP(raw_input_csv!AO69, lookups!$A$23:$B$28, 2, FALSE)</f>
        <v>France</v>
      </c>
      <c r="AA67" s="20" t="str">
        <f>VLOOKUP(raw_input_csv!AP69, lookups!$D$23:$E$28, 2, FALSE)</f>
        <v>20%</v>
      </c>
      <c r="AB67" s="1" t="str">
        <f>VLOOKUP(raw_input_csv!AQ69, lookups!$L$23:$M$28, 2, FALSE)</f>
        <v>Bo Seong-Min</v>
      </c>
      <c r="AC67" s="21" t="str">
        <f>VLOOKUP(raw_input_csv!AR69, lookups!$Q$23:$R$27, 2, FALSE)</f>
        <v>4/14/2021</v>
      </c>
      <c r="AD67" s="1">
        <f t="shared" si="1"/>
        <v>1</v>
      </c>
      <c r="AE67" s="1">
        <f t="shared" si="2"/>
        <v>1</v>
      </c>
      <c r="AF67" s="1">
        <f t="shared" si="3"/>
        <v>1</v>
      </c>
      <c r="AG67" s="1">
        <f t="shared" si="4"/>
        <v>1</v>
      </c>
      <c r="AH67" s="1">
        <f t="shared" si="5"/>
        <v>4</v>
      </c>
      <c r="AI67" s="1">
        <f>VLOOKUP(raw_input_csv!AS69, lookups!$A$33:$B$37, 2, FALSE)</f>
        <v>2</v>
      </c>
      <c r="AJ67" s="1" t="str">
        <f>VLOOKUP(raw_input_csv!AT69, lookups!$L$33:$M$34, 2, FALSE)</f>
        <v>T</v>
      </c>
    </row>
    <row r="68" ht="14.25" customHeight="1">
      <c r="A68" s="1">
        <v>67.0</v>
      </c>
      <c r="B68" s="7">
        <f>raw_input_csv!A70</f>
        <v>44302.7006</v>
      </c>
      <c r="C68" s="7">
        <f>raw_input_csv!B70</f>
        <v>44302.70211</v>
      </c>
      <c r="D68" s="7" t="str">
        <f>raw_input_csv!D70</f>
        <v>86.5.39.36</v>
      </c>
      <c r="E68" s="19">
        <f>raw_input_csv!E70</f>
        <v>100</v>
      </c>
      <c r="F68" s="19">
        <f>raw_input_csv!F70</f>
        <v>130</v>
      </c>
      <c r="G68" s="19">
        <f>raw_input_csv!G70</f>
        <v>1</v>
      </c>
      <c r="H68" s="7">
        <f>raw_input_csv!H70</f>
        <v>44302.70211</v>
      </c>
      <c r="I68" s="1">
        <f>raw_input_csv!N70</f>
        <v>52.39070129</v>
      </c>
      <c r="J68" s="1">
        <f>raw_input_csv!O70</f>
        <v>-1.291107178</v>
      </c>
      <c r="K68" s="1">
        <f>raw_input_csv!S70</f>
        <v>24</v>
      </c>
      <c r="L68" s="1" t="str">
        <f>VLOOKUP(raw_input_csv!T70, lookups!$A$2:$B$6, 2, FALSE)</f>
        <v>Woman</v>
      </c>
      <c r="M68" s="1" t="str">
        <f>raw_input_csv!U70</f>
        <v/>
      </c>
      <c r="N68" s="1" t="str">
        <f>raw_input_csv!V70</f>
        <v>England</v>
      </c>
      <c r="O68" s="1" t="str">
        <f>VLOOKUP(raw_input_csv!W70, lookups!$E$2:$F$3, 2, FALSE)</f>
        <v>Yes</v>
      </c>
      <c r="P68" s="1" t="str">
        <f>VLOOKUP(raw_input_csv!X70, lookups!$I$2:$J$3, 2, FALSE)</f>
        <v>Yes </v>
      </c>
      <c r="Q68" s="1">
        <f>IF(OR(raw_input_csv!Y70=4, raw_input_csv!Y70=5), 1, IF(OR(raw_input_csv!AG70=4, raw_input_csv!AG70=5), 0, "not assigned"))</f>
        <v>1</v>
      </c>
      <c r="R68" s="1" t="str">
        <f>IF(Q68= 1, VLOOKUP(raw_input_csv!Y70, lookups!$A$10:$B$11, 2, FALSE), VLOOKUP(raw_input_csv!AG70, lookups!$A$10:$B$11, 2, FALSE))</f>
        <v>Yes </v>
      </c>
      <c r="S68" s="1" t="str">
        <f t="array" ref="S68">IF(Q68=1, raw_input_csv!Z70, IF(Q68 =0, raw_input_csv!AH70, NA))</f>
        <v>France (20%), Russia (11%), U.S. (9%), Mexico (8%), and Turkey (6%).</v>
      </c>
      <c r="T68" s="1" t="str">
        <f>IF(Q68=1, VLOOKUP(raw_input_csv!AA70, lookups!$C$10:$D$12, 2, FALSE), VLOOKUP(raw_input_csv!AI70, lookups!$C$10:$D$12, 2, FALSE))</f>
        <v>Happy </v>
      </c>
      <c r="U68" s="1" t="str">
        <f>IF(Q68=1, VLOOKUP(raw_input_csv!AB70, lookups!$I$10:$J$11, 2, FALSE), VLOOKUP(raw_input_csv!AJ70, lookups!$I$10:$J$11, 2, FALSE))</f>
        <v>No</v>
      </c>
      <c r="V68" s="1" t="str">
        <f>IF(Q68=1, VLOOKUP(raw_input_csv!AC70, lookups!$A$16:$B$19, 2, FALSE), VLOOKUP(raw_input_csv!AK70, lookups!$A$16:$B$19, 2, FALSE))</f>
        <v>Agree</v>
      </c>
      <c r="W68" s="19" t="str">
        <f t="array" ref="W68">IF(Q68=1, raw_input_csv!AD70, IF(Q68 =0, raw_input_csv!AL70, NA))</f>
        <v>Leon Stefan, Bo Seong-Min, and Justino Tadeo that occurred on 4/14/21</v>
      </c>
      <c r="X68" s="1" t="str">
        <f>IF(Q68=1, VLOOKUP(raw_input_csv!AE70, lookups!$F$16:$G$18, 2, FALSE), VLOOKUP(raw_input_csv!AM70, lookups!$F$16:$G$18, 2, FALSE))</f>
        <v>Sometimes</v>
      </c>
      <c r="Y68" s="1" t="str">
        <f t="array" ref="Y68">IF(Q68 = 1, raw_input_csv!AF70, IF(Q68 = 0, raw_input_csv!AN70, NA))</f>
        <v>Suggestive</v>
      </c>
      <c r="Z68" s="1" t="str">
        <f>VLOOKUP(raw_input_csv!AO70, lookups!$A$23:$B$28, 2, FALSE)</f>
        <v>France</v>
      </c>
      <c r="AA68" s="1" t="str">
        <f>VLOOKUP(raw_input_csv!AP70, lookups!$D$23:$E$28, 2, FALSE)</f>
        <v>Not sure</v>
      </c>
      <c r="AB68" s="1" t="str">
        <f>VLOOKUP(raw_input_csv!AQ70, lookups!$L$23:$M$28, 2, FALSE)</f>
        <v>Not sure</v>
      </c>
      <c r="AC68" s="21" t="str">
        <f>VLOOKUP(raw_input_csv!AR70, lookups!$Q$23:$R$27, 2, FALSE)</f>
        <v>4/14/2021</v>
      </c>
      <c r="AD68" s="1">
        <f t="shared" si="1"/>
        <v>1</v>
      </c>
      <c r="AE68" s="1">
        <f t="shared" si="2"/>
        <v>0</v>
      </c>
      <c r="AF68" s="1">
        <f t="shared" si="3"/>
        <v>0</v>
      </c>
      <c r="AG68" s="1">
        <f t="shared" si="4"/>
        <v>1</v>
      </c>
      <c r="AH68" s="1">
        <f t="shared" si="5"/>
        <v>2</v>
      </c>
      <c r="AI68" s="1">
        <f>VLOOKUP(raw_input_csv!AS70, lookups!$A$33:$B$37, 2, FALSE)</f>
        <v>3</v>
      </c>
      <c r="AJ68" s="1" t="str">
        <f>VLOOKUP(raw_input_csv!AT70, lookups!$L$33:$M$34, 2, FALSE)</f>
        <v>CP</v>
      </c>
    </row>
    <row r="69" ht="14.25" customHeight="1">
      <c r="A69" s="1">
        <v>68.0</v>
      </c>
      <c r="B69" s="7">
        <f>raw_input_csv!A71</f>
        <v>44302.66284</v>
      </c>
      <c r="C69" s="7">
        <f>raw_input_csv!B71</f>
        <v>44302.66302</v>
      </c>
      <c r="D69" s="7" t="str">
        <f>raw_input_csv!D71</f>
        <v>65.35.130.218</v>
      </c>
      <c r="E69" s="19">
        <f>raw_input_csv!E71</f>
        <v>48</v>
      </c>
      <c r="F69" s="19">
        <f>raw_input_csv!F71</f>
        <v>15</v>
      </c>
      <c r="G69" s="19">
        <f>raw_input_csv!G71</f>
        <v>0</v>
      </c>
      <c r="H69" s="7">
        <f>raw_input_csv!H71</f>
        <v>44302.70469</v>
      </c>
      <c r="I69" s="1" t="str">
        <f>raw_input_csv!N71</f>
        <v/>
      </c>
      <c r="J69" s="1" t="str">
        <f>raw_input_csv!O71</f>
        <v/>
      </c>
      <c r="K69" s="1">
        <f>raw_input_csv!S71</f>
        <v>20</v>
      </c>
      <c r="L69" s="1" t="str">
        <f>VLOOKUP(raw_input_csv!T71, lookups!$A$2:$B$6, 2, FALSE)</f>
        <v>Prefer not to say</v>
      </c>
      <c r="M69" s="1" t="str">
        <f>raw_input_csv!U71</f>
        <v/>
      </c>
      <c r="N69" s="1" t="str">
        <f>raw_input_csv!V71</f>
        <v>U.S</v>
      </c>
      <c r="O69" s="1" t="str">
        <f>VLOOKUP(raw_input_csv!W71, lookups!$E$2:$F$3, 2, FALSE)</f>
        <v>Yes</v>
      </c>
      <c r="P69" s="1" t="str">
        <f>VLOOKUP(raw_input_csv!X71, lookups!$I$2:$J$3, 2, FALSE)</f>
        <v>Yes </v>
      </c>
      <c r="Q69" s="1" t="str">
        <f>IF(OR(raw_input_csv!Y71=4, raw_input_csv!Y71=5), 1, IF(OR(raw_input_csv!AG71=4, raw_input_csv!AG71=5), 0, "not assigned"))</f>
        <v>not assigned</v>
      </c>
      <c r="R69" s="1" t="str">
        <f>IF(Q69= 1, VLOOKUP(raw_input_csv!Y71, lookups!$A$10:$B$11, 2, FALSE), VLOOKUP(raw_input_csv!AG71, lookups!$A$10:$B$11, 2, FALSE))</f>
        <v>#N/A</v>
      </c>
      <c r="S69" s="1" t="str">
        <f t="array" ref="S69">IF(Q69=1, raw_input_csv!Z71, IF(Q69 =0, raw_input_csv!AH71, NA))</f>
        <v>#NAME?</v>
      </c>
      <c r="T69" s="1" t="str">
        <f>IF(Q69=1, VLOOKUP(raw_input_csv!AA71, lookups!$C$10:$D$12, 2, FALSE), VLOOKUP(raw_input_csv!AI71, lookups!$C$10:$D$12, 2, FALSE))</f>
        <v>#N/A</v>
      </c>
      <c r="U69" s="1" t="str">
        <f>IF(Q69=1, VLOOKUP(raw_input_csv!AB71, lookups!$I$10:$J$11, 2, FALSE), VLOOKUP(raw_input_csv!AJ71, lookups!$I$10:$J$11, 2, FALSE))</f>
        <v>#N/A</v>
      </c>
      <c r="V69" s="1" t="str">
        <f>IF(Q69=1, VLOOKUP(raw_input_csv!AC71, lookups!$A$16:$B$19, 2, FALSE), VLOOKUP(raw_input_csv!AK71, lookups!$A$16:$B$19, 2, FALSE))</f>
        <v>#N/A</v>
      </c>
      <c r="W69" s="19" t="str">
        <f t="array" ref="W69">IF(Q69=1, raw_input_csv!AD71, IF(Q69 =0, raw_input_csv!AL71, NA))</f>
        <v>#NAME?</v>
      </c>
      <c r="X69" s="1" t="str">
        <f>IF(Q69=1, VLOOKUP(raw_input_csv!AE71, lookups!$F$16:$G$18, 2, FALSE), VLOOKUP(raw_input_csv!AM71, lookups!$F$16:$G$18, 2, FALSE))</f>
        <v>#N/A</v>
      </c>
      <c r="Y69" s="1" t="str">
        <f t="array" ref="Y69">IF(Q69 = 1, raw_input_csv!AF71, IF(Q69 = 0, raw_input_csv!AN71, NA))</f>
        <v>#NAME?</v>
      </c>
      <c r="Z69" s="1" t="str">
        <f>VLOOKUP(raw_input_csv!AO71, lookups!$A$23:$B$28, 2, FALSE)</f>
        <v>#N/A</v>
      </c>
      <c r="AA69" s="1" t="str">
        <f>VLOOKUP(raw_input_csv!AP71, lookups!$D$23:$E$28, 2, FALSE)</f>
        <v>#N/A</v>
      </c>
      <c r="AB69" s="1" t="str">
        <f>VLOOKUP(raw_input_csv!AQ71, lookups!$L$23:$M$28, 2, FALSE)</f>
        <v>#N/A</v>
      </c>
      <c r="AC69" s="1" t="str">
        <f>VLOOKUP(raw_input_csv!AR71, lookups!$Q$23:$R$27, 2, FALSE)</f>
        <v>#N/A</v>
      </c>
      <c r="AD69" s="1" t="str">
        <f t="shared" si="1"/>
        <v>#N/A</v>
      </c>
      <c r="AE69" s="1" t="str">
        <f t="shared" si="2"/>
        <v>#N/A</v>
      </c>
      <c r="AF69" s="1" t="str">
        <f t="shared" si="3"/>
        <v>#N/A</v>
      </c>
      <c r="AG69" s="1" t="str">
        <f t="shared" si="4"/>
        <v>#N/A</v>
      </c>
      <c r="AH69" s="1" t="str">
        <f t="shared" si="5"/>
        <v>#N/A</v>
      </c>
      <c r="AI69" s="1" t="str">
        <f>VLOOKUP(raw_input_csv!AS71, lookups!$A$33:$B$37, 2, FALSE)</f>
        <v>#N/A</v>
      </c>
      <c r="AJ69" s="1" t="str">
        <f>VLOOKUP(raw_input_csv!AT71, lookups!$L$33:$M$34, 2, FALSE)</f>
        <v>#N/A</v>
      </c>
    </row>
    <row r="70" ht="14.25" customHeight="1">
      <c r="A70" s="1">
        <v>69.0</v>
      </c>
      <c r="B70" s="7">
        <f>raw_input_csv!A72</f>
        <v>44302.66558</v>
      </c>
      <c r="C70" s="7">
        <f>raw_input_csv!B72</f>
        <v>44302.66642</v>
      </c>
      <c r="D70" s="7" t="str">
        <f>raw_input_csv!D72</f>
        <v>104.143.92.57</v>
      </c>
      <c r="E70" s="19">
        <f>raw_input_csv!E72</f>
        <v>63</v>
      </c>
      <c r="F70" s="19">
        <f>raw_input_csv!F72</f>
        <v>73</v>
      </c>
      <c r="G70" s="19">
        <f>raw_input_csv!G72</f>
        <v>0</v>
      </c>
      <c r="H70" s="7">
        <f>raw_input_csv!H72</f>
        <v>44302.70811</v>
      </c>
      <c r="I70" s="1" t="str">
        <f>raw_input_csv!N72</f>
        <v/>
      </c>
      <c r="J70" s="1" t="str">
        <f>raw_input_csv!O72</f>
        <v/>
      </c>
      <c r="K70" s="1">
        <f>raw_input_csv!S72</f>
        <v>26</v>
      </c>
      <c r="L70" s="1" t="str">
        <f>VLOOKUP(raw_input_csv!T72, lookups!$A$2:$B$6, 2, FALSE)</f>
        <v>Woman</v>
      </c>
      <c r="M70" s="1" t="str">
        <f>raw_input_csv!U72</f>
        <v/>
      </c>
      <c r="N70" s="1" t="str">
        <f>raw_input_csv!V72</f>
        <v>United States</v>
      </c>
      <c r="O70" s="1" t="str">
        <f>VLOOKUP(raw_input_csv!W72, lookups!$E$2:$F$3, 2, FALSE)</f>
        <v>Yes</v>
      </c>
      <c r="P70" s="1" t="str">
        <f>VLOOKUP(raw_input_csv!X72, lookups!$I$2:$J$3, 2, FALSE)</f>
        <v>No</v>
      </c>
      <c r="Q70" s="1">
        <f>IF(OR(raw_input_csv!Y72=4, raw_input_csv!Y72=5), 1, IF(OR(raw_input_csv!AG72=4, raw_input_csv!AG72=5), 0, "not assigned"))</f>
        <v>1</v>
      </c>
      <c r="R70" s="1" t="str">
        <f>IF(Q70= 1, VLOOKUP(raw_input_csv!Y72, lookups!$A$10:$B$11, 2, FALSE), VLOOKUP(raw_input_csv!AG72, lookups!$A$10:$B$11, 2, FALSE))</f>
        <v>Yes </v>
      </c>
      <c r="S70" s="1" t="str">
        <f t="array" ref="S70">IF(Q70=1, raw_input_csv!Z72, IF(Q70 =0, raw_input_csv!AH72, NA))</f>
        <v>France (20%), Russia (11%), U.S. (9%), Mexico (8%), and Turkey (6%)</v>
      </c>
      <c r="T70" s="1" t="str">
        <f>IF(Q70=1, VLOOKUP(raw_input_csv!AA72, lookups!$C$10:$D$12, 2, FALSE), VLOOKUP(raw_input_csv!AI72, lookups!$C$10:$D$12, 2, FALSE))</f>
        <v>Sad</v>
      </c>
      <c r="U70" s="1" t="str">
        <f>IF(Q70=1, VLOOKUP(raw_input_csv!AB72, lookups!$I$10:$J$11, 2, FALSE), VLOOKUP(raw_input_csv!AJ72, lookups!$I$10:$J$11, 2, FALSE))</f>
        <v>No</v>
      </c>
      <c r="V70" s="1" t="str">
        <f>IF(Q70=1, VLOOKUP(raw_input_csv!AC72, lookups!$A$16:$B$19, 2, FALSE), VLOOKUP(raw_input_csv!AK72, lookups!$A$16:$B$19, 2, FALSE))</f>
        <v>#N/A</v>
      </c>
      <c r="W70" s="19" t="str">
        <f t="array" ref="W70">IF(Q70=1, raw_input_csv!AD72, IF(Q70 =0, raw_input_csv!AL72, NA))</f>
        <v/>
      </c>
      <c r="X70" s="1" t="str">
        <f>IF(Q70=1, VLOOKUP(raw_input_csv!AE72, lookups!$F$16:$G$18, 2, FALSE), VLOOKUP(raw_input_csv!AM72, lookups!$F$16:$G$18, 2, FALSE))</f>
        <v>#N/A</v>
      </c>
      <c r="Y70" s="1" t="str">
        <f t="array" ref="Y70">IF(Q70 = 1, raw_input_csv!AF72, IF(Q70 = 0, raw_input_csv!AN72, NA))</f>
        <v/>
      </c>
      <c r="Z70" s="1" t="str">
        <f>VLOOKUP(raw_input_csv!AO72, lookups!$A$23:$B$28, 2, FALSE)</f>
        <v>#N/A</v>
      </c>
      <c r="AA70" s="1" t="str">
        <f>VLOOKUP(raw_input_csv!AP72, lookups!$D$23:$E$28, 2, FALSE)</f>
        <v>#N/A</v>
      </c>
      <c r="AB70" s="1" t="str">
        <f>VLOOKUP(raw_input_csv!AQ72, lookups!$L$23:$M$28, 2, FALSE)</f>
        <v>#N/A</v>
      </c>
      <c r="AC70" s="1" t="str">
        <f>VLOOKUP(raw_input_csv!AR72, lookups!$Q$23:$R$27, 2, FALSE)</f>
        <v>#N/A</v>
      </c>
      <c r="AD70" s="1" t="str">
        <f t="shared" si="1"/>
        <v>#N/A</v>
      </c>
      <c r="AE70" s="1" t="str">
        <f t="shared" si="2"/>
        <v>#N/A</v>
      </c>
      <c r="AF70" s="1" t="str">
        <f t="shared" si="3"/>
        <v>#N/A</v>
      </c>
      <c r="AG70" s="1" t="str">
        <f t="shared" si="4"/>
        <v>#N/A</v>
      </c>
      <c r="AH70" s="1" t="str">
        <f t="shared" si="5"/>
        <v>#N/A</v>
      </c>
      <c r="AI70" s="1" t="str">
        <f>VLOOKUP(raw_input_csv!AS72, lookups!$A$33:$B$37, 2, FALSE)</f>
        <v>#N/A</v>
      </c>
      <c r="AJ70" s="1" t="str">
        <f>VLOOKUP(raw_input_csv!AT72, lookups!$L$33:$M$34, 2, FALSE)</f>
        <v>#N/A</v>
      </c>
    </row>
    <row r="71" ht="14.25" customHeight="1">
      <c r="A71" s="1">
        <v>70.0</v>
      </c>
      <c r="B71" s="7">
        <f>raw_input_csv!A73</f>
        <v>44302.68013</v>
      </c>
      <c r="C71" s="7">
        <f>raw_input_csv!B73</f>
        <v>44302.68035</v>
      </c>
      <c r="D71" s="7" t="str">
        <f>raw_input_csv!D73</f>
        <v>84.247.159.252</v>
      </c>
      <c r="E71" s="19">
        <f>raw_input_csv!E73</f>
        <v>48</v>
      </c>
      <c r="F71" s="19">
        <f>raw_input_csv!F73</f>
        <v>19</v>
      </c>
      <c r="G71" s="19">
        <f>raw_input_csv!G73</f>
        <v>0</v>
      </c>
      <c r="H71" s="7">
        <f>raw_input_csv!H73</f>
        <v>44302.72205</v>
      </c>
      <c r="I71" s="1" t="str">
        <f>raw_input_csv!N73</f>
        <v/>
      </c>
      <c r="J71" s="1" t="str">
        <f>raw_input_csv!O73</f>
        <v/>
      </c>
      <c r="K71" s="1">
        <f>raw_input_csv!S73</f>
        <v>26</v>
      </c>
      <c r="L71" s="1" t="str">
        <f>VLOOKUP(raw_input_csv!T73, lookups!$A$2:$B$6, 2, FALSE)</f>
        <v>Man</v>
      </c>
      <c r="M71" s="1" t="str">
        <f>raw_input_csv!U73</f>
        <v/>
      </c>
      <c r="N71" s="1" t="str">
        <f>raw_input_csv!V73</f>
        <v>UK</v>
      </c>
      <c r="O71" s="1" t="str">
        <f>VLOOKUP(raw_input_csv!W73, lookups!$E$2:$F$3, 2, FALSE)</f>
        <v>Yes</v>
      </c>
      <c r="P71" s="1" t="str">
        <f>VLOOKUP(raw_input_csv!X73, lookups!$I$2:$J$3, 2, FALSE)</f>
        <v>No</v>
      </c>
      <c r="Q71" s="1" t="str">
        <f>IF(OR(raw_input_csv!Y73=4, raw_input_csv!Y73=5), 1, IF(OR(raw_input_csv!AG73=4, raw_input_csv!AG73=5), 0, "not assigned"))</f>
        <v>not assigned</v>
      </c>
      <c r="R71" s="1" t="str">
        <f>IF(Q71= 1, VLOOKUP(raw_input_csv!Y73, lookups!$A$10:$B$11, 2, FALSE), VLOOKUP(raw_input_csv!AG73, lookups!$A$10:$B$11, 2, FALSE))</f>
        <v>#N/A</v>
      </c>
      <c r="S71" s="1" t="str">
        <f t="array" ref="S71">IF(Q71=1, raw_input_csv!Z73, IF(Q71 =0, raw_input_csv!AH73, NA))</f>
        <v>#NAME?</v>
      </c>
      <c r="T71" s="1" t="str">
        <f>IF(Q71=1, VLOOKUP(raw_input_csv!AA73, lookups!$C$10:$D$12, 2, FALSE), VLOOKUP(raw_input_csv!AI73, lookups!$C$10:$D$12, 2, FALSE))</f>
        <v>#N/A</v>
      </c>
      <c r="U71" s="1" t="str">
        <f>IF(Q71=1, VLOOKUP(raw_input_csv!AB73, lookups!$I$10:$J$11, 2, FALSE), VLOOKUP(raw_input_csv!AJ73, lookups!$I$10:$J$11, 2, FALSE))</f>
        <v>#N/A</v>
      </c>
      <c r="V71" s="1" t="str">
        <f>IF(Q71=1, VLOOKUP(raw_input_csv!AC73, lookups!$A$16:$B$19, 2, FALSE), VLOOKUP(raw_input_csv!AK73, lookups!$A$16:$B$19, 2, FALSE))</f>
        <v>#N/A</v>
      </c>
      <c r="W71" s="19" t="str">
        <f t="array" ref="W71">IF(Q71=1, raw_input_csv!AD73, IF(Q71 =0, raw_input_csv!AL73, NA))</f>
        <v>#NAME?</v>
      </c>
      <c r="X71" s="1" t="str">
        <f>IF(Q71=1, VLOOKUP(raw_input_csv!AE73, lookups!$F$16:$G$18, 2, FALSE), VLOOKUP(raw_input_csv!AM73, lookups!$F$16:$G$18, 2, FALSE))</f>
        <v>#N/A</v>
      </c>
      <c r="Y71" s="1" t="str">
        <f t="array" ref="Y71">IF(Q71 = 1, raw_input_csv!AF73, IF(Q71 = 0, raw_input_csv!AN73, NA))</f>
        <v>#NAME?</v>
      </c>
      <c r="Z71" s="1" t="str">
        <f>VLOOKUP(raw_input_csv!AO73, lookups!$A$23:$B$28, 2, FALSE)</f>
        <v>#N/A</v>
      </c>
      <c r="AA71" s="1" t="str">
        <f>VLOOKUP(raw_input_csv!AP73, lookups!$D$23:$E$28, 2, FALSE)</f>
        <v>#N/A</v>
      </c>
      <c r="AB71" s="1" t="str">
        <f>VLOOKUP(raw_input_csv!AQ73, lookups!$L$23:$M$28, 2, FALSE)</f>
        <v>#N/A</v>
      </c>
      <c r="AC71" s="1" t="str">
        <f>VLOOKUP(raw_input_csv!AR73, lookups!$Q$23:$R$27, 2, FALSE)</f>
        <v>#N/A</v>
      </c>
      <c r="AD71" s="1" t="str">
        <f t="shared" si="1"/>
        <v>#N/A</v>
      </c>
      <c r="AE71" s="1" t="str">
        <f t="shared" si="2"/>
        <v>#N/A</v>
      </c>
      <c r="AF71" s="1" t="str">
        <f t="shared" si="3"/>
        <v>#N/A</v>
      </c>
      <c r="AG71" s="1" t="str">
        <f t="shared" si="4"/>
        <v>#N/A</v>
      </c>
      <c r="AH71" s="1" t="str">
        <f t="shared" si="5"/>
        <v>#N/A</v>
      </c>
      <c r="AI71" s="1" t="str">
        <f>VLOOKUP(raw_input_csv!AS73, lookups!$A$33:$B$37, 2, FALSE)</f>
        <v>#N/A</v>
      </c>
      <c r="AJ71" s="1" t="str">
        <f>VLOOKUP(raw_input_csv!AT73, lookups!$L$33:$M$34, 2, FALSE)</f>
        <v>#N/A</v>
      </c>
    </row>
    <row r="72" ht="14.25" customHeight="1">
      <c r="A72" s="1">
        <v>71.0</v>
      </c>
      <c r="B72" s="7">
        <f>raw_input_csv!A74</f>
        <v>44302.67976</v>
      </c>
      <c r="C72" s="7">
        <f>raw_input_csv!B74</f>
        <v>44302.68096</v>
      </c>
      <c r="D72" s="7" t="str">
        <f>raw_input_csv!D74</f>
        <v>72.93.97.68</v>
      </c>
      <c r="E72" s="19">
        <f>raw_input_csv!E74</f>
        <v>63</v>
      </c>
      <c r="F72" s="19">
        <f>raw_input_csv!F74</f>
        <v>104</v>
      </c>
      <c r="G72" s="19">
        <f>raw_input_csv!G74</f>
        <v>0</v>
      </c>
      <c r="H72" s="7">
        <f>raw_input_csv!H74</f>
        <v>44302.72263</v>
      </c>
      <c r="I72" s="1" t="str">
        <f>raw_input_csv!N74</f>
        <v/>
      </c>
      <c r="J72" s="1" t="str">
        <f>raw_input_csv!O74</f>
        <v/>
      </c>
      <c r="K72" s="1">
        <f>raw_input_csv!S74</f>
        <v>20</v>
      </c>
      <c r="L72" s="1" t="str">
        <f>VLOOKUP(raw_input_csv!T74, lookups!$A$2:$B$6, 2, FALSE)</f>
        <v>Man</v>
      </c>
      <c r="M72" s="1" t="str">
        <f>raw_input_csv!U74</f>
        <v/>
      </c>
      <c r="N72" s="1" t="str">
        <f>raw_input_csv!V74</f>
        <v>U.S.</v>
      </c>
      <c r="O72" s="1" t="str">
        <f>VLOOKUP(raw_input_csv!W74, lookups!$E$2:$F$3, 2, FALSE)</f>
        <v>No</v>
      </c>
      <c r="P72" s="1" t="str">
        <f>VLOOKUP(raw_input_csv!X74, lookups!$I$2:$J$3, 2, FALSE)</f>
        <v>Yes </v>
      </c>
      <c r="Q72" s="1">
        <f>IF(OR(raw_input_csv!Y74=4, raw_input_csv!Y74=5), 1, IF(OR(raw_input_csv!AG74=4, raw_input_csv!AG74=5), 0, "not assigned"))</f>
        <v>0</v>
      </c>
      <c r="R72" s="1" t="str">
        <f>IF(Q72= 1, VLOOKUP(raw_input_csv!Y74, lookups!$A$10:$B$11, 2, FALSE), VLOOKUP(raw_input_csv!AG74, lookups!$A$10:$B$11, 2, FALSE))</f>
        <v>Yes </v>
      </c>
      <c r="S72" s="1" t="str">
        <f t="array" ref="S72">IF(Q72=1, raw_input_csv!Z74, IF(Q72 =0, raw_input_csv!AH74, NA))</f>
        <v>France 20% Russia 11% U.S. 9% Mexico 8% Turkey 6%</v>
      </c>
      <c r="T72" s="1" t="str">
        <f>IF(Q72=1, VLOOKUP(raw_input_csv!AA74, lookups!$C$10:$D$12, 2, FALSE), VLOOKUP(raw_input_csv!AI74, lookups!$C$10:$D$12, 2, FALSE))</f>
        <v>Sad</v>
      </c>
      <c r="U72" s="1" t="str">
        <f>IF(Q72=1, VLOOKUP(raw_input_csv!AB74, lookups!$I$10:$J$11, 2, FALSE), VLOOKUP(raw_input_csv!AJ74, lookups!$I$10:$J$11, 2, FALSE))</f>
        <v>No</v>
      </c>
      <c r="V72" s="1" t="str">
        <f>IF(Q72=1, VLOOKUP(raw_input_csv!AC74, lookups!$A$16:$B$19, 2, FALSE), VLOOKUP(raw_input_csv!AK74, lookups!$A$16:$B$19, 2, FALSE))</f>
        <v>#N/A</v>
      </c>
      <c r="W72" s="19" t="str">
        <f t="array" ref="W72">IF(Q72=1, raw_input_csv!AD74, IF(Q72 =0, raw_input_csv!AL74, NA))</f>
        <v/>
      </c>
      <c r="X72" s="1" t="str">
        <f>IF(Q72=1, VLOOKUP(raw_input_csv!AE74, lookups!$F$16:$G$18, 2, FALSE), VLOOKUP(raw_input_csv!AM74, lookups!$F$16:$G$18, 2, FALSE))</f>
        <v>#N/A</v>
      </c>
      <c r="Y72" s="1" t="str">
        <f t="array" ref="Y72">IF(Q72 = 1, raw_input_csv!AF74, IF(Q72 = 0, raw_input_csv!AN74, NA))</f>
        <v/>
      </c>
      <c r="Z72" s="1" t="str">
        <f>VLOOKUP(raw_input_csv!AO74, lookups!$A$23:$B$28, 2, FALSE)</f>
        <v>#N/A</v>
      </c>
      <c r="AA72" s="1" t="str">
        <f>VLOOKUP(raw_input_csv!AP74, lookups!$D$23:$E$28, 2, FALSE)</f>
        <v>#N/A</v>
      </c>
      <c r="AB72" s="1" t="str">
        <f>VLOOKUP(raw_input_csv!AQ74, lookups!$L$23:$M$28, 2, FALSE)</f>
        <v>#N/A</v>
      </c>
      <c r="AC72" s="1" t="str">
        <f>VLOOKUP(raw_input_csv!AR74, lookups!$Q$23:$R$27, 2, FALSE)</f>
        <v>#N/A</v>
      </c>
      <c r="AD72" s="1" t="str">
        <f t="shared" si="1"/>
        <v>#N/A</v>
      </c>
      <c r="AE72" s="1" t="str">
        <f t="shared" si="2"/>
        <v>#N/A</v>
      </c>
      <c r="AF72" s="1" t="str">
        <f t="shared" si="3"/>
        <v>#N/A</v>
      </c>
      <c r="AG72" s="1" t="str">
        <f t="shared" si="4"/>
        <v>#N/A</v>
      </c>
      <c r="AH72" s="1" t="str">
        <f t="shared" si="5"/>
        <v>#N/A</v>
      </c>
      <c r="AI72" s="1" t="str">
        <f>VLOOKUP(raw_input_csv!AS74, lookups!$A$33:$B$37, 2, FALSE)</f>
        <v>#N/A</v>
      </c>
      <c r="AJ72" s="1" t="str">
        <f>VLOOKUP(raw_input_csv!AT74, lookups!$L$33:$M$34, 2, FALSE)</f>
        <v>#N/A</v>
      </c>
    </row>
    <row r="73" ht="14.25" customHeight="1">
      <c r="A73" s="1">
        <v>72.0</v>
      </c>
      <c r="B73" s="7">
        <f>raw_input_csv!A75</f>
        <v>44302.73627</v>
      </c>
      <c r="C73" s="7">
        <f>raw_input_csv!B75</f>
        <v>44302.74064</v>
      </c>
      <c r="D73" s="7" t="str">
        <f>raw_input_csv!D75</f>
        <v>115.43.119.18</v>
      </c>
      <c r="E73" s="19">
        <f>raw_input_csv!E75</f>
        <v>100</v>
      </c>
      <c r="F73" s="19">
        <f>raw_input_csv!F75</f>
        <v>377</v>
      </c>
      <c r="G73" s="19">
        <f>raw_input_csv!G75</f>
        <v>1</v>
      </c>
      <c r="H73" s="7">
        <f>raw_input_csv!H75</f>
        <v>44302.74064</v>
      </c>
      <c r="I73" s="1">
        <f>raw_input_csv!N75</f>
        <v>25.05039978</v>
      </c>
      <c r="J73" s="1">
        <f>raw_input_csv!O75</f>
        <v>121.5324097</v>
      </c>
      <c r="K73" s="1">
        <f>raw_input_csv!S75</f>
        <v>27</v>
      </c>
      <c r="L73" s="1" t="str">
        <f>VLOOKUP(raw_input_csv!T75, lookups!$A$2:$B$6, 2, FALSE)</f>
        <v>Woman</v>
      </c>
      <c r="M73" s="1" t="str">
        <f>raw_input_csv!U75</f>
        <v/>
      </c>
      <c r="N73" s="1" t="str">
        <f>raw_input_csv!V75</f>
        <v>Taiwan</v>
      </c>
      <c r="O73" s="1" t="str">
        <f>VLOOKUP(raw_input_csv!W75, lookups!$E$2:$F$3, 2, FALSE)</f>
        <v>No</v>
      </c>
      <c r="P73" s="1" t="str">
        <f>VLOOKUP(raw_input_csv!X75, lookups!$I$2:$J$3, 2, FALSE)</f>
        <v>No</v>
      </c>
      <c r="Q73" s="1">
        <f>IF(OR(raw_input_csv!Y75=4, raw_input_csv!Y75=5), 1, IF(OR(raw_input_csv!AG75=4, raw_input_csv!AG75=5), 0, "not assigned"))</f>
        <v>0</v>
      </c>
      <c r="R73" s="1" t="str">
        <f>IF(Q73= 1, VLOOKUP(raw_input_csv!Y75, lookups!$A$10:$B$11, 2, FALSE), VLOOKUP(raw_input_csv!AG75, lookups!$A$10:$B$11, 2, FALSE))</f>
        <v>Yes </v>
      </c>
      <c r="S73" s="1" t="str">
        <f t="array" ref="S73">IF(Q73=1, raw_input_csv!Z75, IF(Q73 =0, raw_input_csv!AH75, NA))</f>
        <v>France (20%), Russia (11%), U.S. (9%), Mexico (8%), Turkey (6%)</v>
      </c>
      <c r="T73" s="1" t="str">
        <f>IF(Q73=1, VLOOKUP(raw_input_csv!AA75, lookups!$C$10:$D$12, 2, FALSE), VLOOKUP(raw_input_csv!AI75, lookups!$C$10:$D$12, 2, FALSE))</f>
        <v>Sad</v>
      </c>
      <c r="U73" s="1" t="str">
        <f>IF(Q73=1, VLOOKUP(raw_input_csv!AB75, lookups!$I$10:$J$11, 2, FALSE), VLOOKUP(raw_input_csv!AJ75, lookups!$I$10:$J$11, 2, FALSE))</f>
        <v>No</v>
      </c>
      <c r="V73" s="1" t="str">
        <f>IF(Q73=1, VLOOKUP(raw_input_csv!AC75, lookups!$A$16:$B$19, 2, FALSE), VLOOKUP(raw_input_csv!AK75, lookups!$A$16:$B$19, 2, FALSE))</f>
        <v>Strongly Agree</v>
      </c>
      <c r="W73" s="19" t="str">
        <f t="array" ref="W73">IF(Q73=1, raw_input_csv!AD75, IF(Q73 =0, raw_input_csv!AL75, NA))</f>
        <v>4/14/21, Leon Stefan, Bo Seong-Min, Justinâ€™s Tadeo</v>
      </c>
      <c r="X73" s="1" t="str">
        <f>IF(Q73=1, VLOOKUP(raw_input_csv!AE75, lookups!$F$16:$G$18, 2, FALSE), VLOOKUP(raw_input_csv!AM75, lookups!$F$16:$G$18, 2, FALSE))</f>
        <v>Sometimes</v>
      </c>
      <c r="Y73" s="1" t="str">
        <f t="array" ref="Y73">IF(Q73 = 1, raw_input_csv!AF75, IF(Q73 = 0, raw_input_csv!AN75, NA))</f>
        <v>To show oneâ€™s curiosity toward specific topic</v>
      </c>
      <c r="Z73" s="1" t="str">
        <f>VLOOKUP(raw_input_csv!AO75, lookups!$A$23:$B$28, 2, FALSE)</f>
        <v>France</v>
      </c>
      <c r="AA73" s="20" t="str">
        <f>VLOOKUP(raw_input_csv!AP75, lookups!$D$23:$E$28, 2, FALSE)</f>
        <v>20%</v>
      </c>
      <c r="AB73" s="1" t="str">
        <f>VLOOKUP(raw_input_csv!AQ75, lookups!$L$23:$M$28, 2, FALSE)</f>
        <v>Bo Seong-Min</v>
      </c>
      <c r="AC73" s="21" t="str">
        <f>VLOOKUP(raw_input_csv!AR75, lookups!$Q$23:$R$27, 2, FALSE)</f>
        <v>4/14/2021</v>
      </c>
      <c r="AD73" s="1">
        <f t="shared" si="1"/>
        <v>1</v>
      </c>
      <c r="AE73" s="1">
        <f t="shared" si="2"/>
        <v>1</v>
      </c>
      <c r="AF73" s="1">
        <f t="shared" si="3"/>
        <v>1</v>
      </c>
      <c r="AG73" s="1">
        <f t="shared" si="4"/>
        <v>1</v>
      </c>
      <c r="AH73" s="1">
        <f t="shared" si="5"/>
        <v>4</v>
      </c>
      <c r="AI73" s="1">
        <f>VLOOKUP(raw_input_csv!AS75, lookups!$A$33:$B$37, 2, FALSE)</f>
        <v>1</v>
      </c>
      <c r="AJ73" s="1" t="str">
        <f>VLOOKUP(raw_input_csv!AT75, lookups!$L$33:$M$34, 2, FALSE)</f>
        <v>T</v>
      </c>
    </row>
    <row r="74" ht="14.25" customHeight="1">
      <c r="A74" s="1">
        <v>73.0</v>
      </c>
      <c r="B74" s="7">
        <f>raw_input_csv!A76</f>
        <v>44302.74476</v>
      </c>
      <c r="C74" s="7">
        <f>raw_input_csv!B76</f>
        <v>44302.74781</v>
      </c>
      <c r="D74" s="7" t="str">
        <f>raw_input_csv!D76</f>
        <v>99.130.54.46</v>
      </c>
      <c r="E74" s="19">
        <f>raw_input_csv!E76</f>
        <v>100</v>
      </c>
      <c r="F74" s="19">
        <f>raw_input_csv!F76</f>
        <v>263</v>
      </c>
      <c r="G74" s="19">
        <f>raw_input_csv!G76</f>
        <v>1</v>
      </c>
      <c r="H74" s="7">
        <f>raw_input_csv!H76</f>
        <v>44302.74781</v>
      </c>
      <c r="I74" s="1">
        <f>raw_input_csv!N76</f>
        <v>41.63250732</v>
      </c>
      <c r="J74" s="1">
        <f>raw_input_csv!O76</f>
        <v>-81.40339661</v>
      </c>
      <c r="K74" s="1">
        <f>raw_input_csv!S76</f>
        <v>21</v>
      </c>
      <c r="L74" s="1" t="str">
        <f>VLOOKUP(raw_input_csv!T76, lookups!$A$2:$B$6, 2, FALSE)</f>
        <v>Man</v>
      </c>
      <c r="M74" s="1" t="str">
        <f>raw_input_csv!U76</f>
        <v/>
      </c>
      <c r="N74" s="1" t="str">
        <f>raw_input_csv!V76</f>
        <v>USA</v>
      </c>
      <c r="O74" s="1" t="str">
        <f>VLOOKUP(raw_input_csv!W76, lookups!$E$2:$F$3, 2, FALSE)</f>
        <v>Yes</v>
      </c>
      <c r="P74" s="1" t="str">
        <f>VLOOKUP(raw_input_csv!X76, lookups!$I$2:$J$3, 2, FALSE)</f>
        <v>No</v>
      </c>
      <c r="Q74" s="1">
        <f>IF(OR(raw_input_csv!Y76=4, raw_input_csv!Y76=5), 1, IF(OR(raw_input_csv!AG76=4, raw_input_csv!AG76=5), 0, "not assigned"))</f>
        <v>0</v>
      </c>
      <c r="R74" s="1" t="str">
        <f>IF(Q74= 1, VLOOKUP(raw_input_csv!Y76, lookups!$A$10:$B$11, 2, FALSE), VLOOKUP(raw_input_csv!AG76, lookups!$A$10:$B$11, 2, FALSE))</f>
        <v>No</v>
      </c>
      <c r="S74" s="1" t="str">
        <f t="array" ref="S74">IF(Q74=1, raw_input_csv!Z76, IF(Q74 =0, raw_input_csv!AH76, NA))</f>
        <v>France (20), Russia (11), US (9), Mexico (8), Turkey (6)</v>
      </c>
      <c r="T74" s="1" t="str">
        <f>IF(Q74=1, VLOOKUP(raw_input_csv!AA76, lookups!$C$10:$D$12, 2, FALSE), VLOOKUP(raw_input_csv!AI76, lookups!$C$10:$D$12, 2, FALSE))</f>
        <v>Sad</v>
      </c>
      <c r="U74" s="1" t="str">
        <f>IF(Q74=1, VLOOKUP(raw_input_csv!AB76, lookups!$I$10:$J$11, 2, FALSE), VLOOKUP(raw_input_csv!AJ76, lookups!$I$10:$J$11, 2, FALSE))</f>
        <v>No</v>
      </c>
      <c r="V74" s="1" t="str">
        <f>IF(Q74=1, VLOOKUP(raw_input_csv!AC76, lookups!$A$16:$B$19, 2, FALSE), VLOOKUP(raw_input_csv!AK76, lookups!$A$16:$B$19, 2, FALSE))</f>
        <v>Agree</v>
      </c>
      <c r="W74" s="19" t="str">
        <f t="array" ref="W74">IF(Q74=1, raw_input_csv!AD76, IF(Q74 =0, raw_input_csv!AL76, NA))</f>
        <v>4/14/21. Leon Stefan, Bo Seong-Min, Justino Tadeo</v>
      </c>
      <c r="X74" s="1" t="str">
        <f>IF(Q74=1, VLOOKUP(raw_input_csv!AE76, lookups!$F$16:$G$18, 2, FALSE), VLOOKUP(raw_input_csv!AM76, lookups!$F$16:$G$18, 2, FALSE))</f>
        <v>Sometimes</v>
      </c>
      <c r="Y74" s="1" t="str">
        <f t="array" ref="Y74">IF(Q74 = 1, raw_input_csv!AF76, IF(Q74 = 0, raw_input_csv!AN76, NA))</f>
        <v>In this context it represents curiosity</v>
      </c>
      <c r="Z74" s="1" t="str">
        <f>VLOOKUP(raw_input_csv!AO76, lookups!$A$23:$B$28, 2, FALSE)</f>
        <v>France</v>
      </c>
      <c r="AA74" s="20" t="str">
        <f>VLOOKUP(raw_input_csv!AP76, lookups!$D$23:$E$28, 2, FALSE)</f>
        <v>20%</v>
      </c>
      <c r="AB74" s="1" t="str">
        <f>VLOOKUP(raw_input_csv!AQ76, lookups!$L$23:$M$28, 2, FALSE)</f>
        <v>Bo Seong-Min</v>
      </c>
      <c r="AC74" s="21" t="str">
        <f>VLOOKUP(raw_input_csv!AR76, lookups!$Q$23:$R$27, 2, FALSE)</f>
        <v>4/14/2021</v>
      </c>
      <c r="AD74" s="1">
        <f t="shared" si="1"/>
        <v>1</v>
      </c>
      <c r="AE74" s="1">
        <f t="shared" si="2"/>
        <v>1</v>
      </c>
      <c r="AF74" s="1">
        <f t="shared" si="3"/>
        <v>1</v>
      </c>
      <c r="AG74" s="1">
        <f t="shared" si="4"/>
        <v>1</v>
      </c>
      <c r="AH74" s="1">
        <f t="shared" si="5"/>
        <v>4</v>
      </c>
      <c r="AI74" s="1">
        <f>VLOOKUP(raw_input_csv!AS76, lookups!$A$33:$B$37, 2, FALSE)</f>
        <v>1</v>
      </c>
      <c r="AJ74" s="1" t="str">
        <f>VLOOKUP(raw_input_csv!AT76, lookups!$L$33:$M$34, 2, FALSE)</f>
        <v>T</v>
      </c>
    </row>
    <row r="75" ht="14.25" customHeight="1">
      <c r="A75" s="1">
        <v>74.0</v>
      </c>
      <c r="B75" s="7">
        <f>raw_input_csv!A77</f>
        <v>44302.74353</v>
      </c>
      <c r="C75" s="7">
        <f>raw_input_csv!B77</f>
        <v>44302.75206</v>
      </c>
      <c r="D75" s="7" t="str">
        <f>raw_input_csv!D77</f>
        <v>172.58.225.219</v>
      </c>
      <c r="E75" s="19">
        <f>raw_input_csv!E77</f>
        <v>100</v>
      </c>
      <c r="F75" s="19">
        <f>raw_input_csv!F77</f>
        <v>736</v>
      </c>
      <c r="G75" s="19">
        <f>raw_input_csv!G77</f>
        <v>1</v>
      </c>
      <c r="H75" s="7">
        <f>raw_input_csv!H77</f>
        <v>44302.75206</v>
      </c>
      <c r="I75" s="1">
        <f>raw_input_csv!N77</f>
        <v>40.84700012</v>
      </c>
      <c r="J75" s="1">
        <f>raw_input_csv!O77</f>
        <v>-73.86160278</v>
      </c>
      <c r="K75" s="1">
        <f>raw_input_csv!S77</f>
        <v>15</v>
      </c>
      <c r="L75" s="1" t="str">
        <f>VLOOKUP(raw_input_csv!T77, lookups!$A$2:$B$6, 2, FALSE)</f>
        <v>Other</v>
      </c>
      <c r="M75" s="1" t="str">
        <f>raw_input_csv!U77</f>
        <v>Agender </v>
      </c>
      <c r="N75" s="1" t="str">
        <f>raw_input_csv!V77</f>
        <v>USA NYC</v>
      </c>
      <c r="O75" s="1" t="str">
        <f>VLOOKUP(raw_input_csv!W77, lookups!$E$2:$F$3, 2, FALSE)</f>
        <v>No</v>
      </c>
      <c r="P75" s="1" t="str">
        <f>VLOOKUP(raw_input_csv!X77, lookups!$I$2:$J$3, 2, FALSE)</f>
        <v>Yes </v>
      </c>
      <c r="Q75" s="1">
        <f>IF(OR(raw_input_csv!Y77=4, raw_input_csv!Y77=5), 1, IF(OR(raw_input_csv!AG77=4, raw_input_csv!AG77=5), 0, "not assigned"))</f>
        <v>1</v>
      </c>
      <c r="R75" s="1" t="str">
        <f>IF(Q75= 1, VLOOKUP(raw_input_csv!Y77, lookups!$A$10:$B$11, 2, FALSE), VLOOKUP(raw_input_csv!AG77, lookups!$A$10:$B$11, 2, FALSE))</f>
        <v>No</v>
      </c>
      <c r="S75" s="1" t="str">
        <f t="array" ref="S75">IF(Q75=1, raw_input_csv!Z77, IF(Q75 =0, raw_input_csv!AH77, NA))</f>
        <v>France (20%), Russia (11%), U.S. (9%), Mexico (8%), and Turkey (6%).</v>
      </c>
      <c r="T75" s="1" t="str">
        <f>IF(Q75=1, VLOOKUP(raw_input_csv!AA77, lookups!$C$10:$D$12, 2, FALSE), VLOOKUP(raw_input_csv!AI77, lookups!$C$10:$D$12, 2, FALSE))</f>
        <v>Sad</v>
      </c>
      <c r="U75" s="1" t="str">
        <f>IF(Q75=1, VLOOKUP(raw_input_csv!AB77, lookups!$I$10:$J$11, 2, FALSE), VLOOKUP(raw_input_csv!AJ77, lookups!$I$10:$J$11, 2, FALSE))</f>
        <v>No</v>
      </c>
      <c r="V75" s="1" t="str">
        <f>IF(Q75=1, VLOOKUP(raw_input_csv!AC77, lookups!$A$16:$B$19, 2, FALSE), VLOOKUP(raw_input_csv!AK77, lookups!$A$16:$B$19, 2, FALSE))</f>
        <v>Agree</v>
      </c>
      <c r="W75" s="19" t="str">
        <f t="array" ref="W75">IF(Q75=1, raw_input_csv!AD77, IF(Q75 =0, raw_input_csv!AL77, NA))</f>
        <v>Leon Stefan, Bo Seong-Min, and Justino Tadeo that occurred on 4/14/21:</v>
      </c>
      <c r="X75" s="1" t="str">
        <f>IF(Q75=1, VLOOKUP(raw_input_csv!AE77, lookups!$F$16:$G$18, 2, FALSE), VLOOKUP(raw_input_csv!AM77, lookups!$F$16:$G$18, 2, FALSE))</f>
        <v>Never</v>
      </c>
      <c r="Y75" s="1" t="str">
        <f t="array" ref="Y75">IF(Q75 = 1, raw_input_csv!AF77, IF(Q75 = 0, raw_input_csv!AN77, NA))</f>
        <v>Wide eyed, as if looking for agreement </v>
      </c>
      <c r="Z75" s="1" t="str">
        <f>VLOOKUP(raw_input_csv!AO77, lookups!$A$23:$B$28, 2, FALSE)</f>
        <v>Not sure</v>
      </c>
      <c r="AA75" s="1" t="str">
        <f>VLOOKUP(raw_input_csv!AP77, lookups!$D$23:$E$28, 2, FALSE)</f>
        <v>Not sure</v>
      </c>
      <c r="AB75" s="1" t="str">
        <f>VLOOKUP(raw_input_csv!AQ77, lookups!$L$23:$M$28, 2, FALSE)</f>
        <v>Not sure</v>
      </c>
      <c r="AC75" s="1" t="str">
        <f>VLOOKUP(raw_input_csv!AR77, lookups!$Q$23:$R$27, 2, FALSE)</f>
        <v>Not sure</v>
      </c>
      <c r="AD75" s="1">
        <f t="shared" si="1"/>
        <v>0</v>
      </c>
      <c r="AE75" s="1">
        <f t="shared" si="2"/>
        <v>0</v>
      </c>
      <c r="AF75" s="1">
        <f t="shared" si="3"/>
        <v>0</v>
      </c>
      <c r="AG75" s="1">
        <f t="shared" si="4"/>
        <v>0</v>
      </c>
      <c r="AH75" s="1">
        <f t="shared" si="5"/>
        <v>0</v>
      </c>
      <c r="AI75" s="1">
        <f>VLOOKUP(raw_input_csv!AS77, lookups!$A$33:$B$37, 2, FALSE)</f>
        <v>5</v>
      </c>
      <c r="AJ75" s="1" t="str">
        <f>VLOOKUP(raw_input_csv!AT77, lookups!$L$33:$M$34, 2, FALSE)</f>
        <v>CP</v>
      </c>
    </row>
    <row r="76" ht="14.25" customHeight="1">
      <c r="A76" s="1">
        <v>75.0</v>
      </c>
      <c r="B76" s="7">
        <f>raw_input_csv!A78</f>
        <v>44302.71743</v>
      </c>
      <c r="C76" s="7">
        <f>raw_input_csv!B78</f>
        <v>44302.7183</v>
      </c>
      <c r="D76" s="7" t="str">
        <f>raw_input_csv!D78</f>
        <v>2.57.33.191</v>
      </c>
      <c r="E76" s="19">
        <f>raw_input_csv!E78</f>
        <v>48</v>
      </c>
      <c r="F76" s="19">
        <f>raw_input_csv!F78</f>
        <v>74</v>
      </c>
      <c r="G76" s="19">
        <f>raw_input_csv!G78</f>
        <v>0</v>
      </c>
      <c r="H76" s="7">
        <f>raw_input_csv!H78</f>
        <v>44302.76001</v>
      </c>
      <c r="I76" s="1" t="str">
        <f>raw_input_csv!N78</f>
        <v/>
      </c>
      <c r="J76" s="1" t="str">
        <f>raw_input_csv!O78</f>
        <v/>
      </c>
      <c r="K76" s="1">
        <f>raw_input_csv!S78</f>
        <v>39</v>
      </c>
      <c r="L76" s="1" t="str">
        <f>VLOOKUP(raw_input_csv!T78, lookups!$A$2:$B$6, 2, FALSE)</f>
        <v>Man</v>
      </c>
      <c r="M76" s="1" t="str">
        <f>raw_input_csv!U78</f>
        <v/>
      </c>
      <c r="N76" s="1" t="str">
        <f>raw_input_csv!V78</f>
        <v>US</v>
      </c>
      <c r="O76" s="1" t="str">
        <f>VLOOKUP(raw_input_csv!W78, lookups!$E$2:$F$3, 2, FALSE)</f>
        <v>Yes</v>
      </c>
      <c r="P76" s="1" t="str">
        <f>VLOOKUP(raw_input_csv!X78, lookups!$I$2:$J$3, 2, FALSE)</f>
        <v>No</v>
      </c>
      <c r="Q76" s="1" t="str">
        <f>IF(OR(raw_input_csv!Y78=4, raw_input_csv!Y78=5), 1, IF(OR(raw_input_csv!AG78=4, raw_input_csv!AG78=5), 0, "not assigned"))</f>
        <v>not assigned</v>
      </c>
      <c r="R76" s="1" t="str">
        <f>IF(Q76= 1, VLOOKUP(raw_input_csv!Y78, lookups!$A$10:$B$11, 2, FALSE), VLOOKUP(raw_input_csv!AG78, lookups!$A$10:$B$11, 2, FALSE))</f>
        <v>#N/A</v>
      </c>
      <c r="S76" s="1" t="str">
        <f t="array" ref="S76">IF(Q76=1, raw_input_csv!Z78, IF(Q76 =0, raw_input_csv!AH78, NA))</f>
        <v>#NAME?</v>
      </c>
      <c r="T76" s="1" t="str">
        <f>IF(Q76=1, VLOOKUP(raw_input_csv!AA78, lookups!$C$10:$D$12, 2, FALSE), VLOOKUP(raw_input_csv!AI78, lookups!$C$10:$D$12, 2, FALSE))</f>
        <v>#N/A</v>
      </c>
      <c r="U76" s="1" t="str">
        <f>IF(Q76=1, VLOOKUP(raw_input_csv!AB78, lookups!$I$10:$J$11, 2, FALSE), VLOOKUP(raw_input_csv!AJ78, lookups!$I$10:$J$11, 2, FALSE))</f>
        <v>#N/A</v>
      </c>
      <c r="V76" s="1" t="str">
        <f>IF(Q76=1, VLOOKUP(raw_input_csv!AC78, lookups!$A$16:$B$19, 2, FALSE), VLOOKUP(raw_input_csv!AK78, lookups!$A$16:$B$19, 2, FALSE))</f>
        <v>#N/A</v>
      </c>
      <c r="W76" s="19" t="str">
        <f t="array" ref="W76">IF(Q76=1, raw_input_csv!AD78, IF(Q76 =0, raw_input_csv!AL78, NA))</f>
        <v>#NAME?</v>
      </c>
      <c r="X76" s="1" t="str">
        <f>IF(Q76=1, VLOOKUP(raw_input_csv!AE78, lookups!$F$16:$G$18, 2, FALSE), VLOOKUP(raw_input_csv!AM78, lookups!$F$16:$G$18, 2, FALSE))</f>
        <v>#N/A</v>
      </c>
      <c r="Y76" s="1" t="str">
        <f t="array" ref="Y76">IF(Q76 = 1, raw_input_csv!AF78, IF(Q76 = 0, raw_input_csv!AN78, NA))</f>
        <v>#NAME?</v>
      </c>
      <c r="Z76" s="1" t="str">
        <f>VLOOKUP(raw_input_csv!AO78, lookups!$A$23:$B$28, 2, FALSE)</f>
        <v>#N/A</v>
      </c>
      <c r="AA76" s="1" t="str">
        <f>VLOOKUP(raw_input_csv!AP78, lookups!$D$23:$E$28, 2, FALSE)</f>
        <v>#N/A</v>
      </c>
      <c r="AB76" s="1" t="str">
        <f>VLOOKUP(raw_input_csv!AQ78, lookups!$L$23:$M$28, 2, FALSE)</f>
        <v>#N/A</v>
      </c>
      <c r="AC76" s="1" t="str">
        <f>VLOOKUP(raw_input_csv!AR78, lookups!$Q$23:$R$27, 2, FALSE)</f>
        <v>#N/A</v>
      </c>
      <c r="AD76" s="1" t="str">
        <f t="shared" si="1"/>
        <v>#N/A</v>
      </c>
      <c r="AE76" s="1" t="str">
        <f t="shared" si="2"/>
        <v>#N/A</v>
      </c>
      <c r="AF76" s="1" t="str">
        <f t="shared" si="3"/>
        <v>#N/A</v>
      </c>
      <c r="AG76" s="1" t="str">
        <f t="shared" si="4"/>
        <v>#N/A</v>
      </c>
      <c r="AH76" s="1" t="str">
        <f t="shared" si="5"/>
        <v>#N/A</v>
      </c>
      <c r="AI76" s="1" t="str">
        <f>VLOOKUP(raw_input_csv!AS78, lookups!$A$33:$B$37, 2, FALSE)</f>
        <v>#N/A</v>
      </c>
      <c r="AJ76" s="1" t="str">
        <f>VLOOKUP(raw_input_csv!AT78, lookups!$L$33:$M$34, 2, FALSE)</f>
        <v>#N/A</v>
      </c>
    </row>
    <row r="77" ht="14.25" customHeight="1">
      <c r="A77" s="1">
        <v>76.0</v>
      </c>
      <c r="B77" s="7">
        <f>raw_input_csv!A79</f>
        <v>44302.72197</v>
      </c>
      <c r="C77" s="7">
        <f>raw_input_csv!B79</f>
        <v>44302.72208</v>
      </c>
      <c r="D77" s="7" t="str">
        <f>raw_input_csv!D79</f>
        <v>78.10.205.98</v>
      </c>
      <c r="E77" s="19">
        <f>raw_input_csv!E79</f>
        <v>48</v>
      </c>
      <c r="F77" s="19">
        <f>raw_input_csv!F79</f>
        <v>10</v>
      </c>
      <c r="G77" s="19">
        <f>raw_input_csv!G79</f>
        <v>0</v>
      </c>
      <c r="H77" s="7">
        <f>raw_input_csv!H79</f>
        <v>44302.76377</v>
      </c>
      <c r="I77" s="1" t="str">
        <f>raw_input_csv!N79</f>
        <v/>
      </c>
      <c r="J77" s="1" t="str">
        <f>raw_input_csv!O79</f>
        <v/>
      </c>
      <c r="K77" s="1">
        <f>raw_input_csv!S79</f>
        <v>29</v>
      </c>
      <c r="L77" s="1" t="str">
        <f>VLOOKUP(raw_input_csv!T79, lookups!$A$2:$B$6, 2, FALSE)</f>
        <v>Woman</v>
      </c>
      <c r="M77" s="1" t="str">
        <f>raw_input_csv!U79</f>
        <v/>
      </c>
      <c r="N77" s="1" t="str">
        <f>raw_input_csv!V79</f>
        <v>Poland</v>
      </c>
      <c r="O77" s="1" t="str">
        <f>VLOOKUP(raw_input_csv!W79, lookups!$E$2:$F$3, 2, FALSE)</f>
        <v>No</v>
      </c>
      <c r="P77" s="1" t="str">
        <f>VLOOKUP(raw_input_csv!X79, lookups!$I$2:$J$3, 2, FALSE)</f>
        <v>No</v>
      </c>
      <c r="Q77" s="1" t="str">
        <f>IF(OR(raw_input_csv!Y79=4, raw_input_csv!Y79=5), 1, IF(OR(raw_input_csv!AG79=4, raw_input_csv!AG79=5), 0, "not assigned"))</f>
        <v>not assigned</v>
      </c>
      <c r="R77" s="1" t="str">
        <f>IF(Q77= 1, VLOOKUP(raw_input_csv!Y79, lookups!$A$10:$B$11, 2, FALSE), VLOOKUP(raw_input_csv!AG79, lookups!$A$10:$B$11, 2, FALSE))</f>
        <v>#N/A</v>
      </c>
      <c r="S77" s="1" t="str">
        <f t="array" ref="S77">IF(Q77=1, raw_input_csv!Z79, IF(Q77 =0, raw_input_csv!AH79, NA))</f>
        <v>#NAME?</v>
      </c>
      <c r="T77" s="1" t="str">
        <f>IF(Q77=1, VLOOKUP(raw_input_csv!AA79, lookups!$C$10:$D$12, 2, FALSE), VLOOKUP(raw_input_csv!AI79, lookups!$C$10:$D$12, 2, FALSE))</f>
        <v>#N/A</v>
      </c>
      <c r="U77" s="1" t="str">
        <f>IF(Q77=1, VLOOKUP(raw_input_csv!AB79, lookups!$I$10:$J$11, 2, FALSE), VLOOKUP(raw_input_csv!AJ79, lookups!$I$10:$J$11, 2, FALSE))</f>
        <v>#N/A</v>
      </c>
      <c r="V77" s="1" t="str">
        <f>IF(Q77=1, VLOOKUP(raw_input_csv!AC79, lookups!$A$16:$B$19, 2, FALSE), VLOOKUP(raw_input_csv!AK79, lookups!$A$16:$B$19, 2, FALSE))</f>
        <v>#N/A</v>
      </c>
      <c r="W77" s="19" t="str">
        <f t="array" ref="W77">IF(Q77=1, raw_input_csv!AD79, IF(Q77 =0, raw_input_csv!AL79, NA))</f>
        <v>#NAME?</v>
      </c>
      <c r="X77" s="1" t="str">
        <f>IF(Q77=1, VLOOKUP(raw_input_csv!AE79, lookups!$F$16:$G$18, 2, FALSE), VLOOKUP(raw_input_csv!AM79, lookups!$F$16:$G$18, 2, FALSE))</f>
        <v>#N/A</v>
      </c>
      <c r="Y77" s="1" t="str">
        <f t="array" ref="Y77">IF(Q77 = 1, raw_input_csv!AF79, IF(Q77 = 0, raw_input_csv!AN79, NA))</f>
        <v>#NAME?</v>
      </c>
      <c r="Z77" s="1" t="str">
        <f>VLOOKUP(raw_input_csv!AO79, lookups!$A$23:$B$28, 2, FALSE)</f>
        <v>#N/A</v>
      </c>
      <c r="AA77" s="1" t="str">
        <f>VLOOKUP(raw_input_csv!AP79, lookups!$D$23:$E$28, 2, FALSE)</f>
        <v>#N/A</v>
      </c>
      <c r="AB77" s="1" t="str">
        <f>VLOOKUP(raw_input_csv!AQ79, lookups!$L$23:$M$28, 2, FALSE)</f>
        <v>#N/A</v>
      </c>
      <c r="AC77" s="1" t="str">
        <f>VLOOKUP(raw_input_csv!AR79, lookups!$Q$23:$R$27, 2, FALSE)</f>
        <v>#N/A</v>
      </c>
      <c r="AD77" s="1" t="str">
        <f t="shared" si="1"/>
        <v>#N/A</v>
      </c>
      <c r="AE77" s="1" t="str">
        <f t="shared" si="2"/>
        <v>#N/A</v>
      </c>
      <c r="AF77" s="1" t="str">
        <f t="shared" si="3"/>
        <v>#N/A</v>
      </c>
      <c r="AG77" s="1" t="str">
        <f t="shared" si="4"/>
        <v>#N/A</v>
      </c>
      <c r="AH77" s="1" t="str">
        <f t="shared" si="5"/>
        <v>#N/A</v>
      </c>
      <c r="AI77" s="1" t="str">
        <f>VLOOKUP(raw_input_csv!AS79, lookups!$A$33:$B$37, 2, FALSE)</f>
        <v>#N/A</v>
      </c>
      <c r="AJ77" s="1" t="str">
        <f>VLOOKUP(raw_input_csv!AT79, lookups!$L$33:$M$34, 2, FALSE)</f>
        <v>#N/A</v>
      </c>
    </row>
    <row r="78" ht="14.25" customHeight="1">
      <c r="A78" s="1">
        <v>77.0</v>
      </c>
      <c r="B78" s="7">
        <f>raw_input_csv!A80</f>
        <v>44302.7235</v>
      </c>
      <c r="C78" s="7">
        <f>raw_input_csv!B80</f>
        <v>44302.72389</v>
      </c>
      <c r="D78" s="7" t="str">
        <f>raw_input_csv!D80</f>
        <v>172.58.71.138</v>
      </c>
      <c r="E78" s="19">
        <f>raw_input_csv!E80</f>
        <v>48</v>
      </c>
      <c r="F78" s="19">
        <f>raw_input_csv!F80</f>
        <v>33</v>
      </c>
      <c r="G78" s="19">
        <f>raw_input_csv!G80</f>
        <v>0</v>
      </c>
      <c r="H78" s="7">
        <f>raw_input_csv!H80</f>
        <v>44302.76557</v>
      </c>
      <c r="I78" s="1" t="str">
        <f>raw_input_csv!N80</f>
        <v/>
      </c>
      <c r="J78" s="1" t="str">
        <f>raw_input_csv!O80</f>
        <v/>
      </c>
      <c r="K78" s="1">
        <f>raw_input_csv!S80</f>
        <v>18</v>
      </c>
      <c r="L78" s="1" t="str">
        <f>VLOOKUP(raw_input_csv!T80, lookups!$A$2:$B$6, 2, FALSE)</f>
        <v>Non-binary</v>
      </c>
      <c r="M78" s="1" t="str">
        <f>raw_input_csv!U80</f>
        <v/>
      </c>
      <c r="N78" s="1" t="str">
        <f>raw_input_csv!V80</f>
        <v>United States of America</v>
      </c>
      <c r="O78" s="1" t="str">
        <f>VLOOKUP(raw_input_csv!W80, lookups!$E$2:$F$3, 2, FALSE)</f>
        <v>Yes</v>
      </c>
      <c r="P78" s="1" t="str">
        <f>VLOOKUP(raw_input_csv!X80, lookups!$I$2:$J$3, 2, FALSE)</f>
        <v>Yes </v>
      </c>
      <c r="Q78" s="1" t="str">
        <f>IF(OR(raw_input_csv!Y80=4, raw_input_csv!Y80=5), 1, IF(OR(raw_input_csv!AG80=4, raw_input_csv!AG80=5), 0, "not assigned"))</f>
        <v>not assigned</v>
      </c>
      <c r="R78" s="1" t="str">
        <f>IF(Q78= 1, VLOOKUP(raw_input_csv!Y80, lookups!$A$10:$B$11, 2, FALSE), VLOOKUP(raw_input_csv!AG80, lookups!$A$10:$B$11, 2, FALSE))</f>
        <v>#N/A</v>
      </c>
      <c r="S78" s="1" t="str">
        <f t="array" ref="S78">IF(Q78=1, raw_input_csv!Z80, IF(Q78 =0, raw_input_csv!AH80, NA))</f>
        <v>#NAME?</v>
      </c>
      <c r="T78" s="1" t="str">
        <f>IF(Q78=1, VLOOKUP(raw_input_csv!AA80, lookups!$C$10:$D$12, 2, FALSE), VLOOKUP(raw_input_csv!AI80, lookups!$C$10:$D$12, 2, FALSE))</f>
        <v>#N/A</v>
      </c>
      <c r="U78" s="1" t="str">
        <f>IF(Q78=1, VLOOKUP(raw_input_csv!AB80, lookups!$I$10:$J$11, 2, FALSE), VLOOKUP(raw_input_csv!AJ80, lookups!$I$10:$J$11, 2, FALSE))</f>
        <v>#N/A</v>
      </c>
      <c r="V78" s="1" t="str">
        <f>IF(Q78=1, VLOOKUP(raw_input_csv!AC80, lookups!$A$16:$B$19, 2, FALSE), VLOOKUP(raw_input_csv!AK80, lookups!$A$16:$B$19, 2, FALSE))</f>
        <v>#N/A</v>
      </c>
      <c r="W78" s="19" t="str">
        <f t="array" ref="W78">IF(Q78=1, raw_input_csv!AD80, IF(Q78 =0, raw_input_csv!AL80, NA))</f>
        <v>#NAME?</v>
      </c>
      <c r="X78" s="1" t="str">
        <f>IF(Q78=1, VLOOKUP(raw_input_csv!AE80, lookups!$F$16:$G$18, 2, FALSE), VLOOKUP(raw_input_csv!AM80, lookups!$F$16:$G$18, 2, FALSE))</f>
        <v>#N/A</v>
      </c>
      <c r="Y78" s="1" t="str">
        <f t="array" ref="Y78">IF(Q78 = 1, raw_input_csv!AF80, IF(Q78 = 0, raw_input_csv!AN80, NA))</f>
        <v>#NAME?</v>
      </c>
      <c r="Z78" s="1" t="str">
        <f>VLOOKUP(raw_input_csv!AO80, lookups!$A$23:$B$28, 2, FALSE)</f>
        <v>#N/A</v>
      </c>
      <c r="AA78" s="1" t="str">
        <f>VLOOKUP(raw_input_csv!AP80, lookups!$D$23:$E$28, 2, FALSE)</f>
        <v>#N/A</v>
      </c>
      <c r="AB78" s="1" t="str">
        <f>VLOOKUP(raw_input_csv!AQ80, lookups!$L$23:$M$28, 2, FALSE)</f>
        <v>#N/A</v>
      </c>
      <c r="AC78" s="1" t="str">
        <f>VLOOKUP(raw_input_csv!AR80, lookups!$Q$23:$R$27, 2, FALSE)</f>
        <v>#N/A</v>
      </c>
      <c r="AD78" s="1" t="str">
        <f t="shared" si="1"/>
        <v>#N/A</v>
      </c>
      <c r="AE78" s="1" t="str">
        <f t="shared" si="2"/>
        <v>#N/A</v>
      </c>
      <c r="AF78" s="1" t="str">
        <f t="shared" si="3"/>
        <v>#N/A</v>
      </c>
      <c r="AG78" s="1" t="str">
        <f t="shared" si="4"/>
        <v>#N/A</v>
      </c>
      <c r="AH78" s="1" t="str">
        <f t="shared" si="5"/>
        <v>#N/A</v>
      </c>
      <c r="AI78" s="1" t="str">
        <f>VLOOKUP(raw_input_csv!AS80, lookups!$A$33:$B$37, 2, FALSE)</f>
        <v>#N/A</v>
      </c>
      <c r="AJ78" s="1" t="str">
        <f>VLOOKUP(raw_input_csv!AT80, lookups!$L$33:$M$34, 2, FALSE)</f>
        <v>#N/A</v>
      </c>
    </row>
    <row r="79" ht="14.25" customHeight="1">
      <c r="A79" s="1">
        <v>78.0</v>
      </c>
      <c r="B79" s="7">
        <f>raw_input_csv!A81</f>
        <v>44302.77029</v>
      </c>
      <c r="C79" s="7">
        <f>raw_input_csv!B81</f>
        <v>44302.77178</v>
      </c>
      <c r="D79" s="7" t="str">
        <f>raw_input_csv!D81</f>
        <v>108.241.44.30</v>
      </c>
      <c r="E79" s="19">
        <f>raw_input_csv!E81</f>
        <v>100</v>
      </c>
      <c r="F79" s="19">
        <f>raw_input_csv!F81</f>
        <v>129</v>
      </c>
      <c r="G79" s="19">
        <f>raw_input_csv!G81</f>
        <v>1</v>
      </c>
      <c r="H79" s="7">
        <f>raw_input_csv!H81</f>
        <v>44302.77178</v>
      </c>
      <c r="I79" s="1">
        <f>raw_input_csv!N81</f>
        <v>32.69099426</v>
      </c>
      <c r="J79" s="1">
        <f>raw_input_csv!O81</f>
        <v>-97.19180298</v>
      </c>
      <c r="K79" s="1">
        <f>raw_input_csv!S81</f>
        <v>24</v>
      </c>
      <c r="L79" s="1" t="str">
        <f>VLOOKUP(raw_input_csv!T81, lookups!$A$2:$B$6, 2, FALSE)</f>
        <v>Non-binary</v>
      </c>
      <c r="M79" s="1" t="str">
        <f>raw_input_csv!U81</f>
        <v/>
      </c>
      <c r="N79" s="1" t="str">
        <f>raw_input_csv!V81</f>
        <v>USA</v>
      </c>
      <c r="O79" s="1" t="str">
        <f>VLOOKUP(raw_input_csv!W81, lookups!$E$2:$F$3, 2, FALSE)</f>
        <v>Yes</v>
      </c>
      <c r="P79" s="1" t="str">
        <f>VLOOKUP(raw_input_csv!X81, lookups!$I$2:$J$3, 2, FALSE)</f>
        <v>No</v>
      </c>
      <c r="Q79" s="1">
        <f>IF(OR(raw_input_csv!Y81=4, raw_input_csv!Y81=5), 1, IF(OR(raw_input_csv!AG81=4, raw_input_csv!AG81=5), 0, "not assigned"))</f>
        <v>0</v>
      </c>
      <c r="R79" s="1" t="str">
        <f>IF(Q79= 1, VLOOKUP(raw_input_csv!Y81, lookups!$A$10:$B$11, 2, FALSE), VLOOKUP(raw_input_csv!AG81, lookups!$A$10:$B$11, 2, FALSE))</f>
        <v>No</v>
      </c>
      <c r="S79" s="1" t="str">
        <f t="array" ref="S79">IF(Q79=1, raw_input_csv!Z81, IF(Q79 =0, raw_input_csv!AH81, NA))</f>
        <v>France (20%), Russia (11%), US (9%), Mexico (8%), Turkey (6%)</v>
      </c>
      <c r="T79" s="1" t="str">
        <f>IF(Q79=1, VLOOKUP(raw_input_csv!AA81, lookups!$C$10:$D$12, 2, FALSE), VLOOKUP(raw_input_csv!AI81, lookups!$C$10:$D$12, 2, FALSE))</f>
        <v>Happy </v>
      </c>
      <c r="U79" s="1" t="str">
        <f>IF(Q79=1, VLOOKUP(raw_input_csv!AB81, lookups!$I$10:$J$11, 2, FALSE), VLOOKUP(raw_input_csv!AJ81, lookups!$I$10:$J$11, 2, FALSE))</f>
        <v>No</v>
      </c>
      <c r="V79" s="1" t="str">
        <f>IF(Q79=1, VLOOKUP(raw_input_csv!AC81, lookups!$A$16:$B$19, 2, FALSE), VLOOKUP(raw_input_csv!AK81, lookups!$A$16:$B$19, 2, FALSE))</f>
        <v>Agree</v>
      </c>
      <c r="W79" s="19" t="str">
        <f t="array" ref="W79">IF(Q79=1, raw_input_csv!AD81, IF(Q79 =0, raw_input_csv!AL81, NA))</f>
        <v>4/14/21, Leon Stefan, Bo Seong-Min, Justino Tadeo</v>
      </c>
      <c r="X79" s="1" t="str">
        <f>IF(Q79=1, VLOOKUP(raw_input_csv!AE81, lookups!$F$16:$G$18, 2, FALSE), VLOOKUP(raw_input_csv!AM81, lookups!$F$16:$G$18, 2, FALSE))</f>
        <v>Never</v>
      </c>
      <c r="Y79" s="1" t="str">
        <f t="array" ref="Y79">IF(Q79 = 1, raw_input_csv!AF81, IF(Q79 = 0, raw_input_csv!AN81, NA))</f>
        <v>Excited or looking intently</v>
      </c>
      <c r="Z79" s="1" t="str">
        <f>VLOOKUP(raw_input_csv!AO81, lookups!$A$23:$B$28, 2, FALSE)</f>
        <v>United States</v>
      </c>
      <c r="AA79" s="20" t="str">
        <f>VLOOKUP(raw_input_csv!AP81, lookups!$D$23:$E$28, 2, FALSE)</f>
        <v>20%</v>
      </c>
      <c r="AB79" s="1" t="str">
        <f>VLOOKUP(raw_input_csv!AQ81, lookups!$L$23:$M$28, 2, FALSE)</f>
        <v>Bo Seong-Min</v>
      </c>
      <c r="AC79" s="21" t="str">
        <f>VLOOKUP(raw_input_csv!AR81, lookups!$Q$23:$R$27, 2, FALSE)</f>
        <v>4/14/2021</v>
      </c>
      <c r="AD79" s="1">
        <f t="shared" si="1"/>
        <v>0</v>
      </c>
      <c r="AE79" s="1">
        <f t="shared" si="2"/>
        <v>1</v>
      </c>
      <c r="AF79" s="1">
        <f t="shared" si="3"/>
        <v>1</v>
      </c>
      <c r="AG79" s="1">
        <f t="shared" si="4"/>
        <v>1</v>
      </c>
      <c r="AH79" s="1">
        <f t="shared" si="5"/>
        <v>3</v>
      </c>
      <c r="AI79" s="1">
        <f>VLOOKUP(raw_input_csv!AS81, lookups!$A$33:$B$37, 2, FALSE)</f>
        <v>2</v>
      </c>
      <c r="AJ79" s="1" t="str">
        <f>VLOOKUP(raw_input_csv!AT81, lookups!$L$33:$M$34, 2, FALSE)</f>
        <v>T</v>
      </c>
    </row>
    <row r="80" ht="14.25" customHeight="1">
      <c r="A80" s="1">
        <v>79.0</v>
      </c>
      <c r="B80" s="7">
        <f>raw_input_csv!A82</f>
        <v>44302.77378</v>
      </c>
      <c r="C80" s="7">
        <f>raw_input_csv!B82</f>
        <v>44302.777</v>
      </c>
      <c r="D80" s="7" t="str">
        <f>raw_input_csv!D82</f>
        <v>143.167.232.58</v>
      </c>
      <c r="E80" s="19">
        <f>raw_input_csv!E82</f>
        <v>100</v>
      </c>
      <c r="F80" s="19">
        <f>raw_input_csv!F82</f>
        <v>278</v>
      </c>
      <c r="G80" s="19">
        <f>raw_input_csv!G82</f>
        <v>1</v>
      </c>
      <c r="H80" s="7">
        <f>raw_input_csv!H82</f>
        <v>44302.777</v>
      </c>
      <c r="I80" s="1">
        <f>raw_input_csv!N82</f>
        <v>53.3553009</v>
      </c>
      <c r="J80" s="1">
        <f>raw_input_csv!O82</f>
        <v>-1.563293457</v>
      </c>
      <c r="K80" s="1">
        <f>raw_input_csv!S82</f>
        <v>21</v>
      </c>
      <c r="L80" s="1" t="str">
        <f>VLOOKUP(raw_input_csv!T82, lookups!$A$2:$B$6, 2, FALSE)</f>
        <v>Woman</v>
      </c>
      <c r="M80" s="1" t="str">
        <f>raw_input_csv!U82</f>
        <v/>
      </c>
      <c r="N80" s="1" t="str">
        <f>raw_input_csv!V82</f>
        <v>England</v>
      </c>
      <c r="O80" s="1" t="str">
        <f>VLOOKUP(raw_input_csv!W82, lookups!$E$2:$F$3, 2, FALSE)</f>
        <v>Yes</v>
      </c>
      <c r="P80" s="1" t="str">
        <f>VLOOKUP(raw_input_csv!X82, lookups!$I$2:$J$3, 2, FALSE)</f>
        <v>Yes </v>
      </c>
      <c r="Q80" s="1">
        <f>IF(OR(raw_input_csv!Y82=4, raw_input_csv!Y82=5), 1, IF(OR(raw_input_csv!AG82=4, raw_input_csv!AG82=5), 0, "not assigned"))</f>
        <v>0</v>
      </c>
      <c r="R80" s="1" t="str">
        <f>IF(Q80= 1, VLOOKUP(raw_input_csv!Y82, lookups!$A$10:$B$11, 2, FALSE), VLOOKUP(raw_input_csv!AG82, lookups!$A$10:$B$11, 2, FALSE))</f>
        <v>Yes </v>
      </c>
      <c r="S80" s="1" t="str">
        <f t="array" ref="S80">IF(Q80=1, raw_input_csv!Z82, IF(Q80 =0, raw_input_csv!AH82, NA))</f>
        <v>France, 20%. Russia, 11%. US, 9%. Mexico, 8%. Turkey, 6%.</v>
      </c>
      <c r="T80" s="1" t="str">
        <f>IF(Q80=1, VLOOKUP(raw_input_csv!AA82, lookups!$C$10:$D$12, 2, FALSE), VLOOKUP(raw_input_csv!AI82, lookups!$C$10:$D$12, 2, FALSE))</f>
        <v>Happy </v>
      </c>
      <c r="U80" s="1" t="str">
        <f>IF(Q80=1, VLOOKUP(raw_input_csv!AB82, lookups!$I$10:$J$11, 2, FALSE), VLOOKUP(raw_input_csv!AJ82, lookups!$I$10:$J$11, 2, FALSE))</f>
        <v>Yes</v>
      </c>
      <c r="V80" s="1" t="str">
        <f>IF(Q80=1, VLOOKUP(raw_input_csv!AC82, lookups!$A$16:$B$19, 2, FALSE), VLOOKUP(raw_input_csv!AK82, lookups!$A$16:$B$19, 2, FALSE))</f>
        <v>Agree</v>
      </c>
      <c r="W80" s="19" t="str">
        <f t="array" ref="W80">IF(Q80=1, raw_input_csv!AD82, IF(Q80 =0, raw_input_csv!AL82, NA))</f>
        <v>Leon Stefan, Bo Seong-Min, Justino Tadeo. 4/14/21</v>
      </c>
      <c r="X80" s="1" t="str">
        <f>IF(Q80=1, VLOOKUP(raw_input_csv!AE82, lookups!$F$16:$G$18, 2, FALSE), VLOOKUP(raw_input_csv!AM82, lookups!$F$16:$G$18, 2, FALSE))</f>
        <v>Sometimes</v>
      </c>
      <c r="Y80" s="1" t="str">
        <f t="array" ref="Y80">IF(Q80 = 1, raw_input_csv!AF82, IF(Q80 = 0, raw_input_csv!AN82, NA))</f>
        <v>To me it implies someone is just kinda staring, like giving you a look. It usually means something like 'I'm expecting you to reply something' roughly, though it changes on the context slightly.</v>
      </c>
      <c r="Z80" s="1" t="str">
        <f>VLOOKUP(raw_input_csv!AO82, lookups!$A$23:$B$28, 2, FALSE)</f>
        <v>France</v>
      </c>
      <c r="AA80" s="20" t="str">
        <f>VLOOKUP(raw_input_csv!AP82, lookups!$D$23:$E$28, 2, FALSE)</f>
        <v>20%</v>
      </c>
      <c r="AB80" s="1" t="str">
        <f>VLOOKUP(raw_input_csv!AQ82, lookups!$L$23:$M$28, 2, FALSE)</f>
        <v>Bo Seong-Min</v>
      </c>
      <c r="AC80" s="21" t="str">
        <f>VLOOKUP(raw_input_csv!AR82, lookups!$Q$23:$R$27, 2, FALSE)</f>
        <v>4/14/2021</v>
      </c>
      <c r="AD80" s="1">
        <f t="shared" si="1"/>
        <v>1</v>
      </c>
      <c r="AE80" s="1">
        <f t="shared" si="2"/>
        <v>1</v>
      </c>
      <c r="AF80" s="1">
        <f t="shared" si="3"/>
        <v>1</v>
      </c>
      <c r="AG80" s="1">
        <f t="shared" si="4"/>
        <v>1</v>
      </c>
      <c r="AH80" s="1">
        <f t="shared" si="5"/>
        <v>4</v>
      </c>
      <c r="AI80" s="1">
        <f>VLOOKUP(raw_input_csv!AS82, lookups!$A$33:$B$37, 2, FALSE)</f>
        <v>4</v>
      </c>
      <c r="AJ80" s="1" t="str">
        <f>VLOOKUP(raw_input_csv!AT82, lookups!$L$33:$M$34, 2, FALSE)</f>
        <v>T</v>
      </c>
    </row>
    <row r="81" ht="14.25" customHeight="1">
      <c r="A81" s="1">
        <v>80.0</v>
      </c>
      <c r="B81" s="7">
        <f>raw_input_csv!A83</f>
        <v>44302.77951</v>
      </c>
      <c r="C81" s="7">
        <f>raw_input_csv!B83</f>
        <v>44302.78243</v>
      </c>
      <c r="D81" s="7" t="str">
        <f>raw_input_csv!D83</f>
        <v>174.198.138.147</v>
      </c>
      <c r="E81" s="19">
        <f>raw_input_csv!E83</f>
        <v>100</v>
      </c>
      <c r="F81" s="19">
        <f>raw_input_csv!F83</f>
        <v>252</v>
      </c>
      <c r="G81" s="19">
        <f>raw_input_csv!G83</f>
        <v>1</v>
      </c>
      <c r="H81" s="7">
        <f>raw_input_csv!H83</f>
        <v>44302.78243</v>
      </c>
      <c r="I81" s="1">
        <f>raw_input_csv!N83</f>
        <v>39.73179626</v>
      </c>
      <c r="J81" s="1">
        <f>raw_input_csv!O83</f>
        <v>-104.9669037</v>
      </c>
      <c r="K81" s="1">
        <f>raw_input_csv!S83</f>
        <v>26</v>
      </c>
      <c r="L81" s="1" t="str">
        <f>VLOOKUP(raw_input_csv!T83, lookups!$A$2:$B$6, 2, FALSE)</f>
        <v>Woman</v>
      </c>
      <c r="M81" s="1" t="str">
        <f>raw_input_csv!U83</f>
        <v/>
      </c>
      <c r="N81" s="1" t="str">
        <f>raw_input_csv!V83</f>
        <v>United States </v>
      </c>
      <c r="O81" s="1" t="str">
        <f>VLOOKUP(raw_input_csv!W83, lookups!$E$2:$F$3, 2, FALSE)</f>
        <v>Yes</v>
      </c>
      <c r="P81" s="1" t="str">
        <f>VLOOKUP(raw_input_csv!X83, lookups!$I$2:$J$3, 2, FALSE)</f>
        <v>Yes </v>
      </c>
      <c r="Q81" s="1">
        <f>IF(OR(raw_input_csv!Y83=4, raw_input_csv!Y83=5), 1, IF(OR(raw_input_csv!AG83=4, raw_input_csv!AG83=5), 0, "not assigned"))</f>
        <v>1</v>
      </c>
      <c r="R81" s="1" t="str">
        <f>IF(Q81= 1, VLOOKUP(raw_input_csv!Y83, lookups!$A$10:$B$11, 2, FALSE), VLOOKUP(raw_input_csv!AG83, lookups!$A$10:$B$11, 2, FALSE))</f>
        <v>Yes </v>
      </c>
      <c r="S81" s="1" t="str">
        <f t="array" ref="S81">IF(Q81=1, raw_input_csv!Z83, IF(Q81 =0, raw_input_csv!AH83, NA))</f>
        <v>France (20%), Russia (11%), U.S. (9%), Mexico (8%), and Turkey (6%)</v>
      </c>
      <c r="T81" s="1" t="str">
        <f>IF(Q81=1, VLOOKUP(raw_input_csv!AA83, lookups!$C$10:$D$12, 2, FALSE), VLOOKUP(raw_input_csv!AI83, lookups!$C$10:$D$12, 2, FALSE))</f>
        <v>Happy </v>
      </c>
      <c r="U81" s="1" t="str">
        <f>IF(Q81=1, VLOOKUP(raw_input_csv!AB83, lookups!$I$10:$J$11, 2, FALSE), VLOOKUP(raw_input_csv!AJ83, lookups!$I$10:$J$11, 2, FALSE))</f>
        <v>No</v>
      </c>
      <c r="V81" s="1" t="str">
        <f>IF(Q81=1, VLOOKUP(raw_input_csv!AC83, lookups!$A$16:$B$19, 2, FALSE), VLOOKUP(raw_input_csv!AK83, lookups!$A$16:$B$19, 2, FALSE))</f>
        <v>Agree</v>
      </c>
      <c r="W81" s="19" t="str">
        <f t="array" ref="W81">IF(Q81=1, raw_input_csv!AD83, IF(Q81 =0, raw_input_csv!AL83, NA))</f>
        <v>Leon Stefan, Bo Seong-Min, and Justino Tadeo</v>
      </c>
      <c r="X81" s="1" t="str">
        <f>IF(Q81=1, VLOOKUP(raw_input_csv!AE83, lookups!$F$16:$G$18, 2, FALSE), VLOOKUP(raw_input_csv!AM83, lookups!$F$16:$G$18, 2, FALSE))</f>
        <v>All the time</v>
      </c>
      <c r="Y81" s="1" t="str">
        <f t="array" ref="Y81">IF(Q81 = 1, raw_input_csv!AF83, IF(Q81 = 0, raw_input_csv!AN83, NA))</f>
        <v>He wants Chipotle but he's also being playful </v>
      </c>
      <c r="Z81" s="1" t="str">
        <f>VLOOKUP(raw_input_csv!AO83, lookups!$A$23:$B$28, 2, FALSE)</f>
        <v>France</v>
      </c>
      <c r="AA81" s="20" t="str">
        <f>VLOOKUP(raw_input_csv!AP83, lookups!$D$23:$E$28, 2, FALSE)</f>
        <v>20%</v>
      </c>
      <c r="AB81" s="1" t="str">
        <f>VLOOKUP(raw_input_csv!AQ83, lookups!$L$23:$M$28, 2, FALSE)</f>
        <v>Justin Todeo</v>
      </c>
      <c r="AC81" s="21" t="str">
        <f>VLOOKUP(raw_input_csv!AR83, lookups!$Q$23:$R$27, 2, FALSE)</f>
        <v>4/14/2021</v>
      </c>
      <c r="AD81" s="1">
        <f t="shared" si="1"/>
        <v>1</v>
      </c>
      <c r="AE81" s="1">
        <f t="shared" si="2"/>
        <v>1</v>
      </c>
      <c r="AF81" s="1">
        <f t="shared" si="3"/>
        <v>0</v>
      </c>
      <c r="AG81" s="1">
        <f t="shared" si="4"/>
        <v>1</v>
      </c>
      <c r="AH81" s="1">
        <f t="shared" si="5"/>
        <v>3</v>
      </c>
      <c r="AI81" s="1">
        <f>VLOOKUP(raw_input_csv!AS83, lookups!$A$33:$B$37, 2, FALSE)</f>
        <v>4</v>
      </c>
      <c r="AJ81" s="1" t="str">
        <f>VLOOKUP(raw_input_csv!AT83, lookups!$L$33:$M$34, 2, FALSE)</f>
        <v>CP</v>
      </c>
    </row>
    <row r="82" ht="14.25" customHeight="1">
      <c r="A82" s="1">
        <v>81.0</v>
      </c>
      <c r="B82" s="7">
        <f>raw_input_csv!A84</f>
        <v>44302.78225</v>
      </c>
      <c r="C82" s="7">
        <f>raw_input_csv!B84</f>
        <v>44302.78488</v>
      </c>
      <c r="D82" s="7" t="str">
        <f>raw_input_csv!D84</f>
        <v>68.98.185.135</v>
      </c>
      <c r="E82" s="19">
        <f>raw_input_csv!E84</f>
        <v>100</v>
      </c>
      <c r="F82" s="19">
        <f>raw_input_csv!F84</f>
        <v>228</v>
      </c>
      <c r="G82" s="19">
        <f>raw_input_csv!G84</f>
        <v>1</v>
      </c>
      <c r="H82" s="7">
        <f>raw_input_csv!H84</f>
        <v>44302.78488</v>
      </c>
      <c r="I82" s="1">
        <f>raw_input_csv!N84</f>
        <v>38.85969543</v>
      </c>
      <c r="J82" s="1">
        <f>raw_input_csv!O84</f>
        <v>-77.19799805</v>
      </c>
      <c r="K82" s="1">
        <f>raw_input_csv!S84</f>
        <v>25</v>
      </c>
      <c r="L82" s="1" t="str">
        <f>VLOOKUP(raw_input_csv!T84, lookups!$A$2:$B$6, 2, FALSE)</f>
        <v>Man</v>
      </c>
      <c r="M82" s="1" t="str">
        <f>raw_input_csv!U84</f>
        <v/>
      </c>
      <c r="N82" s="1" t="str">
        <f>raw_input_csv!V84</f>
        <v>USA</v>
      </c>
      <c r="O82" s="1" t="str">
        <f>VLOOKUP(raw_input_csv!W84, lookups!$E$2:$F$3, 2, FALSE)</f>
        <v>Yes</v>
      </c>
      <c r="P82" s="1" t="str">
        <f>VLOOKUP(raw_input_csv!X84, lookups!$I$2:$J$3, 2, FALSE)</f>
        <v>Yes </v>
      </c>
      <c r="Q82" s="1">
        <f>IF(OR(raw_input_csv!Y84=4, raw_input_csv!Y84=5), 1, IF(OR(raw_input_csv!AG84=4, raw_input_csv!AG84=5), 0, "not assigned"))</f>
        <v>0</v>
      </c>
      <c r="R82" s="1" t="str">
        <f>IF(Q82= 1, VLOOKUP(raw_input_csv!Y84, lookups!$A$10:$B$11, 2, FALSE), VLOOKUP(raw_input_csv!AG84, lookups!$A$10:$B$11, 2, FALSE))</f>
        <v>No</v>
      </c>
      <c r="S82" s="1" t="str">
        <f t="array" ref="S82">IF(Q82=1, raw_input_csv!Z84, IF(Q82 =0, raw_input_csv!AH84, NA))</f>
        <v>France: 20%, Russia 11%, USA 9%, Mexico 8%, Turkey 6%.</v>
      </c>
      <c r="T82" s="1" t="str">
        <f>IF(Q82=1, VLOOKUP(raw_input_csv!AA84, lookups!$C$10:$D$12, 2, FALSE), VLOOKUP(raw_input_csv!AI84, lookups!$C$10:$D$12, 2, FALSE))</f>
        <v>Happy </v>
      </c>
      <c r="U82" s="1" t="str">
        <f>IF(Q82=1, VLOOKUP(raw_input_csv!AB84, lookups!$I$10:$J$11, 2, FALSE), VLOOKUP(raw_input_csv!AJ84, lookups!$I$10:$J$11, 2, FALSE))</f>
        <v>No</v>
      </c>
      <c r="V82" s="1" t="str">
        <f>IF(Q82=1, VLOOKUP(raw_input_csv!AC84, lookups!$A$16:$B$19, 2, FALSE), VLOOKUP(raw_input_csv!AK84, lookups!$A$16:$B$19, 2, FALSE))</f>
        <v>Disagree</v>
      </c>
      <c r="W82" s="19" t="str">
        <f t="array" ref="W82">IF(Q82=1, raw_input_csv!AD84, IF(Q82 =0, raw_input_csv!AL84, NA))</f>
        <v>4/14/21 Leon, Bo, Justino</v>
      </c>
      <c r="X82" s="1" t="str">
        <f>IF(Q82=1, VLOOKUP(raw_input_csv!AE84, lookups!$F$16:$G$18, 2, FALSE), VLOOKUP(raw_input_csv!AM84, lookups!$F$16:$G$18, 2, FALSE))</f>
        <v>Never</v>
      </c>
      <c r="Y82" s="1" t="str">
        <f t="array" ref="Y82">IF(Q82 = 1, raw_input_csv!AF84, IF(Q82 = 0, raw_input_csv!AN84, NA))</f>
        <v>No idea</v>
      </c>
      <c r="Z82" s="1" t="str">
        <f>VLOOKUP(raw_input_csv!AO84, lookups!$A$23:$B$28, 2, FALSE)</f>
        <v>France</v>
      </c>
      <c r="AA82" s="20" t="str">
        <f>VLOOKUP(raw_input_csv!AP84, lookups!$D$23:$E$28, 2, FALSE)</f>
        <v>20%</v>
      </c>
      <c r="AB82" s="1" t="str">
        <f>VLOOKUP(raw_input_csv!AQ84, lookups!$L$23:$M$28, 2, FALSE)</f>
        <v>Bo Seong-Min</v>
      </c>
      <c r="AC82" s="21" t="str">
        <f>VLOOKUP(raw_input_csv!AR84, lookups!$Q$23:$R$27, 2, FALSE)</f>
        <v>4/14/2021</v>
      </c>
      <c r="AD82" s="1">
        <f t="shared" si="1"/>
        <v>1</v>
      </c>
      <c r="AE82" s="1">
        <f t="shared" si="2"/>
        <v>1</v>
      </c>
      <c r="AF82" s="1">
        <f t="shared" si="3"/>
        <v>1</v>
      </c>
      <c r="AG82" s="1">
        <f t="shared" si="4"/>
        <v>1</v>
      </c>
      <c r="AH82" s="1">
        <f t="shared" si="5"/>
        <v>4</v>
      </c>
      <c r="AI82" s="1">
        <f>VLOOKUP(raw_input_csv!AS84, lookups!$A$33:$B$37, 2, FALSE)</f>
        <v>2</v>
      </c>
      <c r="AJ82" s="1" t="str">
        <f>VLOOKUP(raw_input_csv!AT84, lookups!$L$33:$M$34, 2, FALSE)</f>
        <v>T</v>
      </c>
    </row>
    <row r="83" ht="14.25" customHeight="1">
      <c r="A83" s="1">
        <v>82.0</v>
      </c>
      <c r="B83" s="7">
        <f>raw_input_csv!A85</f>
        <v>44302.78515</v>
      </c>
      <c r="C83" s="7">
        <f>raw_input_csv!B85</f>
        <v>44302.78779</v>
      </c>
      <c r="D83" s="7" t="str">
        <f>raw_input_csv!D85</f>
        <v>98.177.235.120</v>
      </c>
      <c r="E83" s="19">
        <f>raw_input_csv!E85</f>
        <v>100</v>
      </c>
      <c r="F83" s="19">
        <f>raw_input_csv!F85</f>
        <v>227</v>
      </c>
      <c r="G83" s="19">
        <f>raw_input_csv!G85</f>
        <v>1</v>
      </c>
      <c r="H83" s="7">
        <f>raw_input_csv!H85</f>
        <v>44302.78779</v>
      </c>
      <c r="I83" s="1">
        <f>raw_input_csv!N85</f>
        <v>33.47929382</v>
      </c>
      <c r="J83" s="1">
        <f>raw_input_csv!O85</f>
        <v>-112.3121033</v>
      </c>
      <c r="K83" s="1">
        <f>raw_input_csv!S85</f>
        <v>14</v>
      </c>
      <c r="L83" s="1" t="str">
        <f>VLOOKUP(raw_input_csv!T85, lookups!$A$2:$B$6, 2, FALSE)</f>
        <v>Man</v>
      </c>
      <c r="M83" s="1" t="str">
        <f>raw_input_csv!U85</f>
        <v/>
      </c>
      <c r="N83" s="1" t="str">
        <f>raw_input_csv!V85</f>
        <v>United States</v>
      </c>
      <c r="O83" s="1" t="str">
        <f>VLOOKUP(raw_input_csv!W85, lookups!$E$2:$F$3, 2, FALSE)</f>
        <v>Yes</v>
      </c>
      <c r="P83" s="1" t="str">
        <f>VLOOKUP(raw_input_csv!X85, lookups!$I$2:$J$3, 2, FALSE)</f>
        <v>Yes </v>
      </c>
      <c r="Q83" s="1">
        <f>IF(OR(raw_input_csv!Y85=4, raw_input_csv!Y85=5), 1, IF(OR(raw_input_csv!AG85=4, raw_input_csv!AG85=5), 0, "not assigned"))</f>
        <v>0</v>
      </c>
      <c r="R83" s="1" t="str">
        <f>IF(Q83= 1, VLOOKUP(raw_input_csv!Y85, lookups!$A$10:$B$11, 2, FALSE), VLOOKUP(raw_input_csv!AG85, lookups!$A$10:$B$11, 2, FALSE))</f>
        <v>Yes </v>
      </c>
      <c r="S83" s="1" t="str">
        <f t="array" ref="S83">IF(Q83=1, raw_input_csv!Z85, IF(Q83 =0, raw_input_csv!AH85, NA))</f>
        <v>France 20 Russia 11 US 9 Mexico 8 Turkey 6</v>
      </c>
      <c r="T83" s="1" t="str">
        <f>IF(Q83=1, VLOOKUP(raw_input_csv!AA85, lookups!$C$10:$D$12, 2, FALSE), VLOOKUP(raw_input_csv!AI85, lookups!$C$10:$D$12, 2, FALSE))</f>
        <v>Angry</v>
      </c>
      <c r="U83" s="1" t="str">
        <f>IF(Q83=1, VLOOKUP(raw_input_csv!AB85, lookups!$I$10:$J$11, 2, FALSE), VLOOKUP(raw_input_csv!AJ85, lookups!$I$10:$J$11, 2, FALSE))</f>
        <v>No</v>
      </c>
      <c r="V83" s="1" t="str">
        <f>IF(Q83=1, VLOOKUP(raw_input_csv!AC85, lookups!$A$16:$B$19, 2, FALSE), VLOOKUP(raw_input_csv!AK85, lookups!$A$16:$B$19, 2, FALSE))</f>
        <v>Strongly Agree</v>
      </c>
      <c r="W83" s="8">
        <f t="array" ref="W83">IF(Q83=1, raw_input_csv!AD85, IF(Q83 =0, raw_input_csv!AL85, NA))</f>
        <v>44300</v>
      </c>
      <c r="X83" s="1" t="str">
        <f>IF(Q83=1, VLOOKUP(raw_input_csv!AE85, lookups!$F$16:$G$18, 2, FALSE), VLOOKUP(raw_input_csv!AM85, lookups!$F$16:$G$18, 2, FALSE))</f>
        <v>Sometimes</v>
      </c>
      <c r="Y83" s="1" t="str">
        <f t="array" ref="Y83">IF(Q83 = 1, raw_input_csv!AF85, IF(Q83 = 0, raw_input_csv!AN85, NA))</f>
        <v>interest</v>
      </c>
      <c r="Z83" s="1" t="str">
        <f>VLOOKUP(raw_input_csv!AO85, lookups!$A$23:$B$28, 2, FALSE)</f>
        <v>Japan</v>
      </c>
      <c r="AA83" s="20" t="str">
        <f>VLOOKUP(raw_input_csv!AP85, lookups!$D$23:$E$28, 2, FALSE)</f>
        <v>25%</v>
      </c>
      <c r="AB83" s="1" t="str">
        <f>VLOOKUP(raw_input_csv!AQ85, lookups!$L$23:$M$28, 2, FALSE)</f>
        <v>Not sure</v>
      </c>
      <c r="AC83" s="21" t="str">
        <f>VLOOKUP(raw_input_csv!AR85, lookups!$Q$23:$R$27, 2, FALSE)</f>
        <v>4/14/2021</v>
      </c>
      <c r="AD83" s="1">
        <f t="shared" si="1"/>
        <v>0</v>
      </c>
      <c r="AE83" s="1">
        <f t="shared" si="2"/>
        <v>0</v>
      </c>
      <c r="AF83" s="1">
        <f t="shared" si="3"/>
        <v>0</v>
      </c>
      <c r="AG83" s="1">
        <f t="shared" si="4"/>
        <v>1</v>
      </c>
      <c r="AH83" s="1">
        <f t="shared" si="5"/>
        <v>1</v>
      </c>
      <c r="AI83" s="1">
        <f>VLOOKUP(raw_input_csv!AS85, lookups!$A$33:$B$37, 2, FALSE)</f>
        <v>3</v>
      </c>
      <c r="AJ83" s="1" t="str">
        <f>VLOOKUP(raw_input_csv!AT85, lookups!$L$33:$M$34, 2, FALSE)</f>
        <v>T</v>
      </c>
    </row>
    <row r="84" ht="14.25" customHeight="1">
      <c r="A84" s="1">
        <v>83.0</v>
      </c>
      <c r="B84" s="7">
        <f>raw_input_csv!A86</f>
        <v>44302.81163</v>
      </c>
      <c r="C84" s="7">
        <f>raw_input_csv!B86</f>
        <v>44302.81429</v>
      </c>
      <c r="D84" s="7" t="str">
        <f>raw_input_csv!D86</f>
        <v>116.255.5.233</v>
      </c>
      <c r="E84" s="19">
        <f>raw_input_csv!E86</f>
        <v>100</v>
      </c>
      <c r="F84" s="19">
        <f>raw_input_csv!F86</f>
        <v>230</v>
      </c>
      <c r="G84" s="19">
        <f>raw_input_csv!G86</f>
        <v>1</v>
      </c>
      <c r="H84" s="7">
        <f>raw_input_csv!H86</f>
        <v>44302.81429</v>
      </c>
      <c r="I84" s="1">
        <f>raw_input_csv!N86</f>
        <v>-33.85629272</v>
      </c>
      <c r="J84" s="1">
        <f>raw_input_csv!O86</f>
        <v>151.2121887</v>
      </c>
      <c r="K84" s="1">
        <f>raw_input_csv!S86</f>
        <v>18</v>
      </c>
      <c r="L84" s="1" t="str">
        <f>VLOOKUP(raw_input_csv!T86, lookups!$A$2:$B$6, 2, FALSE)</f>
        <v>Woman</v>
      </c>
      <c r="M84" s="1" t="str">
        <f>raw_input_csv!U86</f>
        <v/>
      </c>
      <c r="N84" s="1" t="str">
        <f>raw_input_csv!V86</f>
        <v>Australia</v>
      </c>
      <c r="O84" s="1" t="str">
        <f>VLOOKUP(raw_input_csv!W86, lookups!$E$2:$F$3, 2, FALSE)</f>
        <v>Yes</v>
      </c>
      <c r="P84" s="1" t="str">
        <f>VLOOKUP(raw_input_csv!X86, lookups!$I$2:$J$3, 2, FALSE)</f>
        <v>No</v>
      </c>
      <c r="Q84" s="1">
        <f>IF(OR(raw_input_csv!Y86=4, raw_input_csv!Y86=5), 1, IF(OR(raw_input_csv!AG86=4, raw_input_csv!AG86=5), 0, "not assigned"))</f>
        <v>0</v>
      </c>
      <c r="R84" s="1" t="str">
        <f>IF(Q84= 1, VLOOKUP(raw_input_csv!Y86, lookups!$A$10:$B$11, 2, FALSE), VLOOKUP(raw_input_csv!AG86, lookups!$A$10:$B$11, 2, FALSE))</f>
        <v>Yes </v>
      </c>
      <c r="S84" s="1" t="str">
        <f t="array" ref="S84">IF(Q84=1, raw_input_csv!Z86, IF(Q84 =0, raw_input_csv!AH86, NA))</f>
        <v>France (20%), Russia (11%), US (9%), Mexico (8%), and Turkey (6%)</v>
      </c>
      <c r="T84" s="1" t="str">
        <f>IF(Q84=1, VLOOKUP(raw_input_csv!AA86, lookups!$C$10:$D$12, 2, FALSE), VLOOKUP(raw_input_csv!AI86, lookups!$C$10:$D$12, 2, FALSE))</f>
        <v>Happy </v>
      </c>
      <c r="U84" s="1" t="str">
        <f>IF(Q84=1, VLOOKUP(raw_input_csv!AB86, lookups!$I$10:$J$11, 2, FALSE), VLOOKUP(raw_input_csv!AJ86, lookups!$I$10:$J$11, 2, FALSE))</f>
        <v>No</v>
      </c>
      <c r="V84" s="1" t="str">
        <f>IF(Q84=1, VLOOKUP(raw_input_csv!AC86, lookups!$A$16:$B$19, 2, FALSE), VLOOKUP(raw_input_csv!AK86, lookups!$A$16:$B$19, 2, FALSE))</f>
        <v>Disagree</v>
      </c>
      <c r="W84" s="19" t="str">
        <f t="array" ref="W84">IF(Q84=1, raw_input_csv!AD86, IF(Q84 =0, raw_input_csv!AL86, NA))</f>
        <v>4/14/21, Leon Stefan, Bo Seong-Min, Justino Tadeo</v>
      </c>
      <c r="X84" s="1" t="str">
        <f>IF(Q84=1, VLOOKUP(raw_input_csv!AE86, lookups!$F$16:$G$18, 2, FALSE), VLOOKUP(raw_input_csv!AM86, lookups!$F$16:$G$18, 2, FALSE))</f>
        <v>Never</v>
      </c>
      <c r="Y84" s="1" t="str">
        <f t="array" ref="Y84">IF(Q84 = 1, raw_input_csv!AF86, IF(Q84 = 0, raw_input_csv!AN86, NA))</f>
        <v>in this case, piqued interest</v>
      </c>
      <c r="Z84" s="1" t="str">
        <f>VLOOKUP(raw_input_csv!AO86, lookups!$A$23:$B$28, 2, FALSE)</f>
        <v>France</v>
      </c>
      <c r="AA84" s="20" t="str">
        <f>VLOOKUP(raw_input_csv!AP86, lookups!$D$23:$E$28, 2, FALSE)</f>
        <v>20%</v>
      </c>
      <c r="AB84" s="1" t="str">
        <f>VLOOKUP(raw_input_csv!AQ86, lookups!$L$23:$M$28, 2, FALSE)</f>
        <v>Bo Seong-Min</v>
      </c>
      <c r="AC84" s="21" t="str">
        <f>VLOOKUP(raw_input_csv!AR86, lookups!$Q$23:$R$27, 2, FALSE)</f>
        <v>4/14/2021</v>
      </c>
      <c r="AD84" s="1">
        <f t="shared" si="1"/>
        <v>1</v>
      </c>
      <c r="AE84" s="1">
        <f t="shared" si="2"/>
        <v>1</v>
      </c>
      <c r="AF84" s="1">
        <f t="shared" si="3"/>
        <v>1</v>
      </c>
      <c r="AG84" s="1">
        <f t="shared" si="4"/>
        <v>1</v>
      </c>
      <c r="AH84" s="1">
        <f t="shared" si="5"/>
        <v>4</v>
      </c>
      <c r="AI84" s="1">
        <f>VLOOKUP(raw_input_csv!AS86, lookups!$A$33:$B$37, 2, FALSE)</f>
        <v>3</v>
      </c>
      <c r="AJ84" s="1" t="str">
        <f>VLOOKUP(raw_input_csv!AT86, lookups!$L$33:$M$34, 2, FALSE)</f>
        <v>T</v>
      </c>
    </row>
    <row r="85" ht="14.25" customHeight="1">
      <c r="A85" s="1">
        <v>84.0</v>
      </c>
      <c r="B85" s="7">
        <f>raw_input_csv!A87</f>
        <v>44302.81412</v>
      </c>
      <c r="C85" s="7">
        <f>raw_input_csv!B87</f>
        <v>44302.81606</v>
      </c>
      <c r="D85" s="7" t="str">
        <f>raw_input_csv!D87</f>
        <v>66.168.31.216</v>
      </c>
      <c r="E85" s="19">
        <f>raw_input_csv!E87</f>
        <v>100</v>
      </c>
      <c r="F85" s="19">
        <f>raw_input_csv!F87</f>
        <v>167</v>
      </c>
      <c r="G85" s="19">
        <f>raw_input_csv!G87</f>
        <v>1</v>
      </c>
      <c r="H85" s="7">
        <f>raw_input_csv!H87</f>
        <v>44302.81606</v>
      </c>
      <c r="I85" s="1">
        <f>raw_input_csv!N87</f>
        <v>43.07569885</v>
      </c>
      <c r="J85" s="1">
        <f>raw_input_csv!O87</f>
        <v>-89.20300293</v>
      </c>
      <c r="K85" s="1">
        <f>raw_input_csv!S87</f>
        <v>22</v>
      </c>
      <c r="L85" s="1" t="str">
        <f>VLOOKUP(raw_input_csv!T87, lookups!$A$2:$B$6, 2, FALSE)</f>
        <v>Woman</v>
      </c>
      <c r="M85" s="1" t="str">
        <f>raw_input_csv!U87</f>
        <v/>
      </c>
      <c r="N85" s="1" t="str">
        <f>raw_input_csv!V87</f>
        <v>United States</v>
      </c>
      <c r="O85" s="1" t="str">
        <f>VLOOKUP(raw_input_csv!W87, lookups!$E$2:$F$3, 2, FALSE)</f>
        <v>Yes</v>
      </c>
      <c r="P85" s="1" t="str">
        <f>VLOOKUP(raw_input_csv!X87, lookups!$I$2:$J$3, 2, FALSE)</f>
        <v>No</v>
      </c>
      <c r="Q85" s="1">
        <f>IF(OR(raw_input_csv!Y87=4, raw_input_csv!Y87=5), 1, IF(OR(raw_input_csv!AG87=4, raw_input_csv!AG87=5), 0, "not assigned"))</f>
        <v>1</v>
      </c>
      <c r="R85" s="1" t="str">
        <f>IF(Q85= 1, VLOOKUP(raw_input_csv!Y87, lookups!$A$10:$B$11, 2, FALSE), VLOOKUP(raw_input_csv!AG87, lookups!$A$10:$B$11, 2, FALSE))</f>
        <v>Yes </v>
      </c>
      <c r="S85" s="1" t="str">
        <f t="array" ref="S85">IF(Q85=1, raw_input_csv!Z87, IF(Q85 =0, raw_input_csv!AH87, NA))</f>
        <v>France (20%), Russia (11%), U.S. (9%), Mexico (8%), and Turkey (6%)</v>
      </c>
      <c r="T85" s="1" t="str">
        <f>IF(Q85=1, VLOOKUP(raw_input_csv!AA87, lookups!$C$10:$D$12, 2, FALSE), VLOOKUP(raw_input_csv!AI87, lookups!$C$10:$D$12, 2, FALSE))</f>
        <v>Happy </v>
      </c>
      <c r="U85" s="1" t="str">
        <f>IF(Q85=1, VLOOKUP(raw_input_csv!AB87, lookups!$I$10:$J$11, 2, FALSE), VLOOKUP(raw_input_csv!AJ87, lookups!$I$10:$J$11, 2, FALSE))</f>
        <v>No</v>
      </c>
      <c r="V85" s="1" t="str">
        <f>IF(Q85=1, VLOOKUP(raw_input_csv!AC87, lookups!$A$16:$B$19, 2, FALSE), VLOOKUP(raw_input_csv!AK87, lookups!$A$16:$B$19, 2, FALSE))</f>
        <v>Disagree</v>
      </c>
      <c r="W85" s="19" t="str">
        <f t="array" ref="W85">IF(Q85=1, raw_input_csv!AD87, IF(Q85 =0, raw_input_csv!AL87, NA))</f>
        <v> Leon Stefan, Bo Seong-Min, and Justino Tadeo that occurred on 4/14/21</v>
      </c>
      <c r="X85" s="1" t="str">
        <f>IF(Q85=1, VLOOKUP(raw_input_csv!AE87, lookups!$F$16:$G$18, 2, FALSE), VLOOKUP(raw_input_csv!AM87, lookups!$F$16:$G$18, 2, FALSE))</f>
        <v>Sometimes</v>
      </c>
      <c r="Y85" s="1" t="str">
        <f t="array" ref="Y85">IF(Q85 = 1, raw_input_csv!AF87, IF(Q85 = 0, raw_input_csv!AN87, NA))</f>
        <v>curious</v>
      </c>
      <c r="Z85" s="1" t="str">
        <f>VLOOKUP(raw_input_csv!AO87, lookups!$A$23:$B$28, 2, FALSE)</f>
        <v>France</v>
      </c>
      <c r="AA85" s="1" t="str">
        <f>VLOOKUP(raw_input_csv!AP87, lookups!$D$23:$E$28, 2, FALSE)</f>
        <v>Not sure</v>
      </c>
      <c r="AB85" s="1" t="str">
        <f>VLOOKUP(raw_input_csv!AQ87, lookups!$L$23:$M$28, 2, FALSE)</f>
        <v>Bo Seong-Min</v>
      </c>
      <c r="AC85" s="21" t="str">
        <f>VLOOKUP(raw_input_csv!AR87, lookups!$Q$23:$R$27, 2, FALSE)</f>
        <v>4/14/2021</v>
      </c>
      <c r="AD85" s="1">
        <f t="shared" si="1"/>
        <v>1</v>
      </c>
      <c r="AE85" s="1">
        <f t="shared" si="2"/>
        <v>0</v>
      </c>
      <c r="AF85" s="1">
        <f t="shared" si="3"/>
        <v>1</v>
      </c>
      <c r="AG85" s="1">
        <f t="shared" si="4"/>
        <v>1</v>
      </c>
      <c r="AH85" s="1">
        <f t="shared" si="5"/>
        <v>3</v>
      </c>
      <c r="AI85" s="1">
        <f>VLOOKUP(raw_input_csv!AS87, lookups!$A$33:$B$37, 2, FALSE)</f>
        <v>3</v>
      </c>
      <c r="AJ85" s="1" t="str">
        <f>VLOOKUP(raw_input_csv!AT87, lookups!$L$33:$M$34, 2, FALSE)</f>
        <v>CP</v>
      </c>
    </row>
    <row r="86" ht="14.25" customHeight="1">
      <c r="A86" s="1">
        <v>85.0</v>
      </c>
      <c r="B86" s="7">
        <f>raw_input_csv!A88</f>
        <v>44302.81808</v>
      </c>
      <c r="C86" s="7">
        <f>raw_input_csv!B88</f>
        <v>44302.82081</v>
      </c>
      <c r="D86" s="7" t="str">
        <f>raw_input_csv!D88</f>
        <v>192.226.212.153</v>
      </c>
      <c r="E86" s="19">
        <f>raw_input_csv!E88</f>
        <v>100</v>
      </c>
      <c r="F86" s="19">
        <f>raw_input_csv!F88</f>
        <v>236</v>
      </c>
      <c r="G86" s="19">
        <f>raw_input_csv!G88</f>
        <v>1</v>
      </c>
      <c r="H86" s="7">
        <f>raw_input_csv!H88</f>
        <v>44302.82081</v>
      </c>
      <c r="I86" s="1">
        <f>raw_input_csv!N88</f>
        <v>46.01660156</v>
      </c>
      <c r="J86" s="1">
        <f>raw_input_csv!O88</f>
        <v>-73.44830322</v>
      </c>
      <c r="K86" s="1">
        <f>raw_input_csv!S88</f>
        <v>36</v>
      </c>
      <c r="L86" s="1" t="str">
        <f>VLOOKUP(raw_input_csv!T88, lookups!$A$2:$B$6, 2, FALSE)</f>
        <v>Man</v>
      </c>
      <c r="M86" s="1" t="str">
        <f>raw_input_csv!U88</f>
        <v/>
      </c>
      <c r="N86" s="1" t="str">
        <f>raw_input_csv!V88</f>
        <v>Canada</v>
      </c>
      <c r="O86" s="1" t="str">
        <f>VLOOKUP(raw_input_csv!W88, lookups!$E$2:$F$3, 2, FALSE)</f>
        <v>Yes</v>
      </c>
      <c r="P86" s="1" t="str">
        <f>VLOOKUP(raw_input_csv!X88, lookups!$I$2:$J$3, 2, FALSE)</f>
        <v>No</v>
      </c>
      <c r="Q86" s="1">
        <f>IF(OR(raw_input_csv!Y88=4, raw_input_csv!Y88=5), 1, IF(OR(raw_input_csv!AG88=4, raw_input_csv!AG88=5), 0, "not assigned"))</f>
        <v>1</v>
      </c>
      <c r="R86" s="1" t="str">
        <f>IF(Q86= 1, VLOOKUP(raw_input_csv!Y88, lookups!$A$10:$B$11, 2, FALSE), VLOOKUP(raw_input_csv!AG88, lookups!$A$10:$B$11, 2, FALSE))</f>
        <v>Yes </v>
      </c>
      <c r="S86" s="1" t="str">
        <f t="array" ref="S86">IF(Q86=1, raw_input_csv!Z88, IF(Q86 =0, raw_input_csv!AH88, NA))</f>
        <v>France 20% Russia 11% US 9% Mexico 8% Turkey 6%</v>
      </c>
      <c r="T86" s="1" t="str">
        <f>IF(Q86=1, VLOOKUP(raw_input_csv!AA88, lookups!$C$10:$D$12, 2, FALSE), VLOOKUP(raw_input_csv!AI88, lookups!$C$10:$D$12, 2, FALSE))</f>
        <v>Happy </v>
      </c>
      <c r="U86" s="1" t="str">
        <f>IF(Q86=1, VLOOKUP(raw_input_csv!AB88, lookups!$I$10:$J$11, 2, FALSE), VLOOKUP(raw_input_csv!AJ88, lookups!$I$10:$J$11, 2, FALSE))</f>
        <v>No</v>
      </c>
      <c r="V86" s="1" t="str">
        <f>IF(Q86=1, VLOOKUP(raw_input_csv!AC88, lookups!$A$16:$B$19, 2, FALSE), VLOOKUP(raw_input_csv!AK88, lookups!$A$16:$B$19, 2, FALSE))</f>
        <v>Agree</v>
      </c>
      <c r="W86" s="19" t="str">
        <f t="array" ref="W86">IF(Q86=1, raw_input_csv!AD88, IF(Q86 =0, raw_input_csv!AL88, NA))</f>
        <v>Leon Stefan, Bo Seong-Min, and Justino Tadeo  4/14/21</v>
      </c>
      <c r="X86" s="1" t="str">
        <f>IF(Q86=1, VLOOKUP(raw_input_csv!AE88, lookups!$F$16:$G$18, 2, FALSE), VLOOKUP(raw_input_csv!AM88, lookups!$F$16:$G$18, 2, FALSE))</f>
        <v>Sometimes</v>
      </c>
      <c r="Y86" s="1" t="str">
        <f t="array" ref="Y86">IF(Q86 = 1, raw_input_csv!AF88, IF(Q86 = 0, raw_input_csv!AN88, NA))</f>
        <v>"this may be new or unexpected"</v>
      </c>
      <c r="Z86" s="1" t="str">
        <f>VLOOKUP(raw_input_csv!AO88, lookups!$A$23:$B$28, 2, FALSE)</f>
        <v>France</v>
      </c>
      <c r="AA86" s="20" t="str">
        <f>VLOOKUP(raw_input_csv!AP88, lookups!$D$23:$E$28, 2, FALSE)</f>
        <v>20%</v>
      </c>
      <c r="AB86" s="1" t="str">
        <f>VLOOKUP(raw_input_csv!AQ88, lookups!$L$23:$M$28, 2, FALSE)</f>
        <v>Not sure</v>
      </c>
      <c r="AC86" s="21" t="str">
        <f>VLOOKUP(raw_input_csv!AR88, lookups!$Q$23:$R$27, 2, FALSE)</f>
        <v>4/14/2021</v>
      </c>
      <c r="AD86" s="1">
        <f t="shared" si="1"/>
        <v>1</v>
      </c>
      <c r="AE86" s="1">
        <f t="shared" si="2"/>
        <v>1</v>
      </c>
      <c r="AF86" s="1">
        <f t="shared" si="3"/>
        <v>0</v>
      </c>
      <c r="AG86" s="1">
        <f t="shared" si="4"/>
        <v>1</v>
      </c>
      <c r="AH86" s="1">
        <f t="shared" si="5"/>
        <v>3</v>
      </c>
      <c r="AI86" s="1">
        <f>VLOOKUP(raw_input_csv!AS88, lookups!$A$33:$B$37, 2, FALSE)</f>
        <v>3</v>
      </c>
      <c r="AJ86" s="1" t="str">
        <f>VLOOKUP(raw_input_csv!AT88, lookups!$L$33:$M$34, 2, FALSE)</f>
        <v>CP</v>
      </c>
    </row>
    <row r="87" ht="14.25" customHeight="1">
      <c r="A87" s="22">
        <v>86.0</v>
      </c>
      <c r="B87" s="23">
        <f>raw_input_csv!A89</f>
        <v>44302.81983</v>
      </c>
      <c r="C87" s="23">
        <f>raw_input_csv!B89</f>
        <v>44302.8217</v>
      </c>
      <c r="D87" s="23" t="str">
        <f>raw_input_csv!D89</f>
        <v>73.2.106.104</v>
      </c>
      <c r="E87" s="22">
        <f>raw_input_csv!E89</f>
        <v>100</v>
      </c>
      <c r="F87" s="22">
        <f>raw_input_csv!F89</f>
        <v>162</v>
      </c>
      <c r="G87" s="22">
        <f>raw_input_csv!G89</f>
        <v>1</v>
      </c>
      <c r="H87" s="23">
        <f>raw_input_csv!H89</f>
        <v>44302.8217</v>
      </c>
      <c r="I87" s="22">
        <f>raw_input_csv!N89</f>
        <v>38.68409729</v>
      </c>
      <c r="J87" s="22">
        <f>raw_input_csv!O89</f>
        <v>-121.0675964</v>
      </c>
      <c r="K87" s="22" t="str">
        <f>raw_input_csv!S89</f>
        <v>old</v>
      </c>
      <c r="L87" s="22" t="str">
        <f>VLOOKUP(raw_input_csv!T89, lookups!$A$2:$B$6, 2, FALSE)</f>
        <v>Prefer not to say</v>
      </c>
      <c r="M87" s="22" t="str">
        <f>raw_input_csv!U89</f>
        <v/>
      </c>
      <c r="N87" s="22" t="str">
        <f>raw_input_csv!V89</f>
        <v>one</v>
      </c>
      <c r="O87" s="22" t="str">
        <f>VLOOKUP(raw_input_csv!W89, lookups!$E$2:$F$3, 2, FALSE)</f>
        <v>Yes</v>
      </c>
      <c r="P87" s="22" t="str">
        <f>VLOOKUP(raw_input_csv!X89, lookups!$I$2:$J$3, 2, FALSE)</f>
        <v>No</v>
      </c>
      <c r="Q87" s="22">
        <f>IF(OR(raw_input_csv!Y89=4, raw_input_csv!Y89=5), 1, IF(OR(raw_input_csv!AG89=4, raw_input_csv!AG89=5), 0, "not assigned"))</f>
        <v>0</v>
      </c>
      <c r="R87" s="22" t="str">
        <f>IF(Q87= 1, VLOOKUP(raw_input_csv!Y89, lookups!$A$10:$B$11, 2, FALSE), VLOOKUP(raw_input_csv!AG89, lookups!$A$10:$B$11, 2, FALSE))</f>
        <v>Yes </v>
      </c>
      <c r="S87" s="22" t="str">
        <f t="array" ref="S87">IF(Q87=1, raw_input_csv!Z89, IF(Q87 =0, raw_input_csv!AH89, NA))</f>
        <v>why?</v>
      </c>
      <c r="T87" s="22" t="str">
        <f>IF(Q87=1, VLOOKUP(raw_input_csv!AA89, lookups!$C$10:$D$12, 2, FALSE), VLOOKUP(raw_input_csv!AI89, lookups!$C$10:$D$12, 2, FALSE))</f>
        <v>Happy </v>
      </c>
      <c r="U87" s="22" t="str">
        <f>IF(Q87=1, VLOOKUP(raw_input_csv!AB89, lookups!$I$10:$J$11, 2, FALSE), VLOOKUP(raw_input_csv!AJ89, lookups!$I$10:$J$11, 2, FALSE))</f>
        <v>No</v>
      </c>
      <c r="V87" s="22" t="str">
        <f>IF(Q87=1, VLOOKUP(raw_input_csv!AC89, lookups!$A$16:$B$19, 2, FALSE), VLOOKUP(raw_input_csv!AK89, lookups!$A$16:$B$19, 2, FALSE))</f>
        <v>Strongly Disagree</v>
      </c>
      <c r="W87" s="22" t="str">
        <f t="array" ref="W87">IF(Q87=1, raw_input_csv!AD89, IF(Q87 =0, raw_input_csv!AL89, NA))</f>
        <v>i'd like to date Bo Seong-Min, maybe</v>
      </c>
      <c r="X87" s="22" t="str">
        <f>IF(Q87=1, VLOOKUP(raw_input_csv!AE89, lookups!$F$16:$G$18, 2, FALSE), VLOOKUP(raw_input_csv!AM89, lookups!$F$16:$G$18, 2, FALSE))</f>
        <v>Sometimes</v>
      </c>
      <c r="Y87" s="22" t="str">
        <f t="array" ref="Y87">IF(Q87 = 1, raw_input_csv!AF89, IF(Q87 = 0, raw_input_csv!AN89, NA))</f>
        <v>look</v>
      </c>
      <c r="Z87" s="22" t="str">
        <f>VLOOKUP(raw_input_csv!AO89, lookups!$A$23:$B$28, 2, FALSE)</f>
        <v>Japan</v>
      </c>
      <c r="AA87" s="25" t="str">
        <f>VLOOKUP(raw_input_csv!AP89, lookups!$D$23:$E$28, 2, FALSE)</f>
        <v>20%</v>
      </c>
      <c r="AB87" s="22" t="str">
        <f>VLOOKUP(raw_input_csv!AQ89, lookups!$L$23:$M$28, 2, FALSE)</f>
        <v>Bo Seong-Min</v>
      </c>
      <c r="AC87" s="22" t="str">
        <f>VLOOKUP(raw_input_csv!AR89, lookups!$Q$23:$R$27, 2, FALSE)</f>
        <v>Not sure</v>
      </c>
      <c r="AD87" s="22">
        <f t="shared" si="1"/>
        <v>0</v>
      </c>
      <c r="AE87" s="22">
        <f t="shared" si="2"/>
        <v>1</v>
      </c>
      <c r="AF87" s="22">
        <f t="shared" si="3"/>
        <v>1</v>
      </c>
      <c r="AG87" s="22">
        <f t="shared" si="4"/>
        <v>0</v>
      </c>
      <c r="AH87" s="22">
        <f t="shared" si="5"/>
        <v>2</v>
      </c>
      <c r="AI87" s="22">
        <f>VLOOKUP(raw_input_csv!AS89, lookups!$A$33:$B$37, 2, FALSE)</f>
        <v>3</v>
      </c>
      <c r="AJ87" s="22" t="str">
        <f>VLOOKUP(raw_input_csv!AT89, lookups!$L$33:$M$34, 2, FALSE)</f>
        <v>T</v>
      </c>
    </row>
    <row r="88" ht="14.25" customHeight="1">
      <c r="A88" s="1">
        <v>87.0</v>
      </c>
      <c r="B88" s="7">
        <f>raw_input_csv!A90</f>
        <v>44302.82382</v>
      </c>
      <c r="C88" s="7">
        <f>raw_input_csv!B90</f>
        <v>44302.8249</v>
      </c>
      <c r="D88" s="7" t="str">
        <f>raw_input_csv!D90</f>
        <v>85.140.0.139</v>
      </c>
      <c r="E88" s="19">
        <f>raw_input_csv!E90</f>
        <v>100</v>
      </c>
      <c r="F88" s="19">
        <f>raw_input_csv!F90</f>
        <v>92</v>
      </c>
      <c r="G88" s="19">
        <f>raw_input_csv!G90</f>
        <v>1</v>
      </c>
      <c r="H88" s="7">
        <f>raw_input_csv!H90</f>
        <v>44302.82491</v>
      </c>
      <c r="I88" s="1">
        <f>raw_input_csv!N90</f>
        <v>53.17849731</v>
      </c>
      <c r="J88" s="1">
        <f>raw_input_csv!O90</f>
        <v>50.12669373</v>
      </c>
      <c r="K88" s="1">
        <f>raw_input_csv!S90</f>
        <v>21</v>
      </c>
      <c r="L88" s="1" t="str">
        <f>VLOOKUP(raw_input_csv!T90, lookups!$A$2:$B$6, 2, FALSE)</f>
        <v>Woman</v>
      </c>
      <c r="M88" s="1" t="str">
        <f>raw_input_csv!U90</f>
        <v/>
      </c>
      <c r="N88" s="1" t="str">
        <f>raw_input_csv!V90</f>
        <v>Russia</v>
      </c>
      <c r="O88" s="1" t="str">
        <f>VLOOKUP(raw_input_csv!W90, lookups!$E$2:$F$3, 2, FALSE)</f>
        <v>No</v>
      </c>
      <c r="P88" s="1" t="str">
        <f>VLOOKUP(raw_input_csv!X90, lookups!$I$2:$J$3, 2, FALSE)</f>
        <v>Yes </v>
      </c>
      <c r="Q88" s="1">
        <f>IF(OR(raw_input_csv!Y90=4, raw_input_csv!Y90=5), 1, IF(OR(raw_input_csv!AG90=4, raw_input_csv!AG90=5), 0, "not assigned"))</f>
        <v>1</v>
      </c>
      <c r="R88" s="1" t="str">
        <f>IF(Q88= 1, VLOOKUP(raw_input_csv!Y90, lookups!$A$10:$B$11, 2, FALSE), VLOOKUP(raw_input_csv!AG90, lookups!$A$10:$B$11, 2, FALSE))</f>
        <v>Yes </v>
      </c>
      <c r="S88" s="1" t="str">
        <f t="array" ref="S88">IF(Q88=1, raw_input_csv!Z90, IF(Q88 =0, raw_input_csv!AH90, NA))</f>
        <v>France (20%), Russia (11%), U.S. (9%), Mexico (8%), and Turkey (6%)</v>
      </c>
      <c r="T88" s="1" t="str">
        <f>IF(Q88=1, VLOOKUP(raw_input_csv!AA90, lookups!$C$10:$D$12, 2, FALSE), VLOOKUP(raw_input_csv!AI90, lookups!$C$10:$D$12, 2, FALSE))</f>
        <v>Happy </v>
      </c>
      <c r="U88" s="1" t="str">
        <f>IF(Q88=1, VLOOKUP(raw_input_csv!AB90, lookups!$I$10:$J$11, 2, FALSE), VLOOKUP(raw_input_csv!AJ90, lookups!$I$10:$J$11, 2, FALSE))</f>
        <v>Yes</v>
      </c>
      <c r="V88" s="1" t="str">
        <f>IF(Q88=1, VLOOKUP(raw_input_csv!AC90, lookups!$A$16:$B$19, 2, FALSE), VLOOKUP(raw_input_csv!AK90, lookups!$A$16:$B$19, 2, FALSE))</f>
        <v>Agree</v>
      </c>
      <c r="W88" s="19" t="str">
        <f t="array" ref="W88">IF(Q88=1, raw_input_csv!AD90, IF(Q88 =0, raw_input_csv!AL90, NA))</f>
        <v>Leon Stefan, Bo Seong-Min, and Justino Tadeo 4/14/21</v>
      </c>
      <c r="X88" s="1" t="str">
        <f>IF(Q88=1, VLOOKUP(raw_input_csv!AE90, lookups!$F$16:$G$18, 2, FALSE), VLOOKUP(raw_input_csv!AM90, lookups!$F$16:$G$18, 2, FALSE))</f>
        <v>All the time</v>
      </c>
      <c r="Y88" s="1" t="str">
        <f t="array" ref="Y88">IF(Q88 = 1, raw_input_csv!AF90, IF(Q88 = 0, raw_input_csv!AN90, NA))</f>
        <v>Curiosity </v>
      </c>
      <c r="Z88" s="1" t="str">
        <f>VLOOKUP(raw_input_csv!AO90, lookups!$A$23:$B$28, 2, FALSE)</f>
        <v>France</v>
      </c>
      <c r="AA88" s="20" t="str">
        <f>VLOOKUP(raw_input_csv!AP90, lookups!$D$23:$E$28, 2, FALSE)</f>
        <v>20%</v>
      </c>
      <c r="AB88" s="1" t="str">
        <f>VLOOKUP(raw_input_csv!AQ90, lookups!$L$23:$M$28, 2, FALSE)</f>
        <v>Justin Todeo</v>
      </c>
      <c r="AC88" s="21" t="str">
        <f>VLOOKUP(raw_input_csv!AR90, lookups!$Q$23:$R$27, 2, FALSE)</f>
        <v>4/14/2021</v>
      </c>
      <c r="AD88" s="1">
        <f t="shared" si="1"/>
        <v>1</v>
      </c>
      <c r="AE88" s="1">
        <f t="shared" si="2"/>
        <v>1</v>
      </c>
      <c r="AF88" s="1">
        <f t="shared" si="3"/>
        <v>0</v>
      </c>
      <c r="AG88" s="1">
        <f t="shared" si="4"/>
        <v>1</v>
      </c>
      <c r="AH88" s="1">
        <f t="shared" si="5"/>
        <v>3</v>
      </c>
      <c r="AI88" s="1">
        <f>VLOOKUP(raw_input_csv!AS90, lookups!$A$33:$B$37, 2, FALSE)</f>
        <v>2</v>
      </c>
      <c r="AJ88" s="1" t="str">
        <f>VLOOKUP(raw_input_csv!AT90, lookups!$L$33:$M$34, 2, FALSE)</f>
        <v>CP</v>
      </c>
    </row>
    <row r="89" ht="14.25" customHeight="1">
      <c r="A89" s="1">
        <v>88.0</v>
      </c>
      <c r="B89" s="7">
        <f>raw_input_csv!A91</f>
        <v>44302.82329</v>
      </c>
      <c r="C89" s="7">
        <f>raw_input_csv!B91</f>
        <v>44302.82624</v>
      </c>
      <c r="D89" s="7" t="str">
        <f>raw_input_csv!D91</f>
        <v>108.16.122.173</v>
      </c>
      <c r="E89" s="19">
        <f>raw_input_csv!E91</f>
        <v>100</v>
      </c>
      <c r="F89" s="19">
        <f>raw_input_csv!F91</f>
        <v>255</v>
      </c>
      <c r="G89" s="19">
        <f>raw_input_csv!G91</f>
        <v>1</v>
      </c>
      <c r="H89" s="7">
        <f>raw_input_csv!H91</f>
        <v>44302.82624</v>
      </c>
      <c r="I89" s="1">
        <f>raw_input_csv!N91</f>
        <v>40.00210571</v>
      </c>
      <c r="J89" s="1">
        <f>raw_input_csv!O91</f>
        <v>-75.2723999</v>
      </c>
      <c r="K89" s="1">
        <f>raw_input_csv!S91</f>
        <v>17</v>
      </c>
      <c r="L89" s="1" t="str">
        <f>VLOOKUP(raw_input_csv!T91, lookups!$A$2:$B$6, 2, FALSE)</f>
        <v>Man</v>
      </c>
      <c r="M89" s="1" t="str">
        <f>raw_input_csv!U91</f>
        <v/>
      </c>
      <c r="N89" s="1" t="str">
        <f>raw_input_csv!V91</f>
        <v>USA </v>
      </c>
      <c r="O89" s="1" t="str">
        <f>VLOOKUP(raw_input_csv!W91, lookups!$E$2:$F$3, 2, FALSE)</f>
        <v>Yes</v>
      </c>
      <c r="P89" s="1" t="str">
        <f>VLOOKUP(raw_input_csv!X91, lookups!$I$2:$J$3, 2, FALSE)</f>
        <v>Yes </v>
      </c>
      <c r="Q89" s="1">
        <f>IF(OR(raw_input_csv!Y91=4, raw_input_csv!Y91=5), 1, IF(OR(raw_input_csv!AG91=4, raw_input_csv!AG91=5), 0, "not assigned"))</f>
        <v>1</v>
      </c>
      <c r="R89" s="1" t="str">
        <f>IF(Q89= 1, VLOOKUP(raw_input_csv!Y91, lookups!$A$10:$B$11, 2, FALSE), VLOOKUP(raw_input_csv!AG91, lookups!$A$10:$B$11, 2, FALSE))</f>
        <v>No</v>
      </c>
      <c r="S89" s="1" t="str">
        <f t="array" ref="S89">IF(Q89=1, raw_input_csv!Z91, IF(Q89 =0, raw_input_csv!AH91, NA))</f>
        <v>France (20%), Russia (11%), U.S. (9%), Mexico (8%), and Turkey (6%)</v>
      </c>
      <c r="T89" s="1" t="str">
        <f>IF(Q89=1, VLOOKUP(raw_input_csv!AA91, lookups!$C$10:$D$12, 2, FALSE), VLOOKUP(raw_input_csv!AI91, lookups!$C$10:$D$12, 2, FALSE))</f>
        <v>Happy </v>
      </c>
      <c r="U89" s="1" t="str">
        <f>IF(Q89=1, VLOOKUP(raw_input_csv!AB91, lookups!$I$10:$J$11, 2, FALSE), VLOOKUP(raw_input_csv!AJ91, lookups!$I$10:$J$11, 2, FALSE))</f>
        <v>No</v>
      </c>
      <c r="V89" s="1" t="str">
        <f>IF(Q89=1, VLOOKUP(raw_input_csv!AC91, lookups!$A$16:$B$19, 2, FALSE), VLOOKUP(raw_input_csv!AK91, lookups!$A$16:$B$19, 2, FALSE))</f>
        <v>Agree</v>
      </c>
      <c r="W89" s="19" t="str">
        <f t="array" ref="W89">IF(Q89=1, raw_input_csv!AD91, IF(Q89 =0, raw_input_csv!AL91, NA))</f>
        <v>Leon Stefan, Bo Seong-Min, and Justino Tadeo</v>
      </c>
      <c r="X89" s="1" t="str">
        <f>IF(Q89=1, VLOOKUP(raw_input_csv!AE91, lookups!$F$16:$G$18, 2, FALSE), VLOOKUP(raw_input_csv!AM91, lookups!$F$16:$G$18, 2, FALSE))</f>
        <v>Never</v>
      </c>
      <c r="Y89" s="1" t="str">
        <f t="array" ref="Y89">IF(Q89 = 1, raw_input_csv!AF91, IF(Q89 = 0, raw_input_csv!AN91, NA))</f>
        <v>It is meant to be used as the equivalent of a subtle suggestive tone</v>
      </c>
      <c r="Z89" s="1" t="str">
        <f>VLOOKUP(raw_input_csv!AO91, lookups!$A$23:$B$28, 2, FALSE)</f>
        <v>France</v>
      </c>
      <c r="AA89" s="20" t="str">
        <f>VLOOKUP(raw_input_csv!AP91, lookups!$D$23:$E$28, 2, FALSE)</f>
        <v>20%</v>
      </c>
      <c r="AB89" s="1" t="str">
        <f>VLOOKUP(raw_input_csv!AQ91, lookups!$L$23:$M$28, 2, FALSE)</f>
        <v>Leon Tadeo</v>
      </c>
      <c r="AC89" s="21" t="str">
        <f>VLOOKUP(raw_input_csv!AR91, lookups!$Q$23:$R$27, 2, FALSE)</f>
        <v>4/14/2021</v>
      </c>
      <c r="AD89" s="1">
        <f t="shared" si="1"/>
        <v>1</v>
      </c>
      <c r="AE89" s="1">
        <f t="shared" si="2"/>
        <v>1</v>
      </c>
      <c r="AF89" s="1">
        <f t="shared" si="3"/>
        <v>0</v>
      </c>
      <c r="AG89" s="1">
        <f t="shared" si="4"/>
        <v>1</v>
      </c>
      <c r="AH89" s="1">
        <f t="shared" si="5"/>
        <v>3</v>
      </c>
      <c r="AI89" s="1">
        <f>VLOOKUP(raw_input_csv!AS91, lookups!$A$33:$B$37, 2, FALSE)</f>
        <v>3</v>
      </c>
      <c r="AJ89" s="1" t="str">
        <f>VLOOKUP(raw_input_csv!AT91, lookups!$L$33:$M$34, 2, FALSE)</f>
        <v>CP</v>
      </c>
    </row>
    <row r="90" ht="14.25" customHeight="1">
      <c r="A90" s="1">
        <v>89.0</v>
      </c>
      <c r="B90" s="7">
        <f>raw_input_csv!A92</f>
        <v>44302.82682</v>
      </c>
      <c r="C90" s="7">
        <f>raw_input_csv!B92</f>
        <v>44302.83257</v>
      </c>
      <c r="D90" s="7" t="str">
        <f>raw_input_csv!D92</f>
        <v>89.166.75.209</v>
      </c>
      <c r="E90" s="19">
        <f>raw_input_csv!E92</f>
        <v>100</v>
      </c>
      <c r="F90" s="19">
        <f>raw_input_csv!F92</f>
        <v>496</v>
      </c>
      <c r="G90" s="19">
        <f>raw_input_csv!G92</f>
        <v>1</v>
      </c>
      <c r="H90" s="7">
        <f>raw_input_csv!H92</f>
        <v>44302.83257</v>
      </c>
      <c r="I90" s="1">
        <f>raw_input_csv!N92</f>
        <v>60.97059631</v>
      </c>
      <c r="J90" s="1">
        <f>raw_input_csv!O92</f>
        <v>25.65010071</v>
      </c>
      <c r="K90" s="1">
        <f>raw_input_csv!S92</f>
        <v>27</v>
      </c>
      <c r="L90" s="1" t="str">
        <f>VLOOKUP(raw_input_csv!T92, lookups!$A$2:$B$6, 2, FALSE)</f>
        <v>Man</v>
      </c>
      <c r="M90" s="1" t="str">
        <f>raw_input_csv!U92</f>
        <v/>
      </c>
      <c r="N90" s="1" t="str">
        <f>raw_input_csv!V92</f>
        <v>Finland</v>
      </c>
      <c r="O90" s="1" t="str">
        <f>VLOOKUP(raw_input_csv!W92, lookups!$E$2:$F$3, 2, FALSE)</f>
        <v>No</v>
      </c>
      <c r="P90" s="1" t="str">
        <f>VLOOKUP(raw_input_csv!X92, lookups!$I$2:$J$3, 2, FALSE)</f>
        <v>No</v>
      </c>
      <c r="Q90" s="1">
        <f>IF(OR(raw_input_csv!Y92=4, raw_input_csv!Y92=5), 1, IF(OR(raw_input_csv!AG92=4, raw_input_csv!AG92=5), 0, "not assigned"))</f>
        <v>0</v>
      </c>
      <c r="R90" s="1" t="str">
        <f>IF(Q90= 1, VLOOKUP(raw_input_csv!Y92, lookups!$A$10:$B$11, 2, FALSE), VLOOKUP(raw_input_csv!AG92, lookups!$A$10:$B$11, 2, FALSE))</f>
        <v>Yes </v>
      </c>
      <c r="S90" s="1" t="str">
        <f t="array" ref="S90">IF(Q90=1, raw_input_csv!Z92, IF(Q90 =0, raw_input_csv!AH92, NA))</f>
        <v>i'm way too lazy. i did read the text</v>
      </c>
      <c r="T90" s="1" t="str">
        <f>IF(Q90=1, VLOOKUP(raw_input_csv!AA92, lookups!$C$10:$D$12, 2, FALSE), VLOOKUP(raw_input_csv!AI92, lookups!$C$10:$D$12, 2, FALSE))</f>
        <v>Happy </v>
      </c>
      <c r="U90" s="1" t="str">
        <f>IF(Q90=1, VLOOKUP(raw_input_csv!AB92, lookups!$I$10:$J$11, 2, FALSE), VLOOKUP(raw_input_csv!AJ92, lookups!$I$10:$J$11, 2, FALSE))</f>
        <v>No</v>
      </c>
      <c r="V90" s="1" t="str">
        <f>IF(Q90=1, VLOOKUP(raw_input_csv!AC92, lookups!$A$16:$B$19, 2, FALSE), VLOOKUP(raw_input_csv!AK92, lookups!$A$16:$B$19, 2, FALSE))</f>
        <v>Agree</v>
      </c>
      <c r="W90" s="19" t="str">
        <f t="array" ref="W90">IF(Q90=1, raw_input_csv!AD92, IF(Q90 =0, raw_input_csv!AL92, NA))</f>
        <v>fuck off. chipotle</v>
      </c>
      <c r="X90" s="1" t="str">
        <f>IF(Q90=1, VLOOKUP(raw_input_csv!AE92, lookups!$F$16:$G$18, 2, FALSE), VLOOKUP(raw_input_csv!AM92, lookups!$F$16:$G$18, 2, FALSE))</f>
        <v>Sometimes</v>
      </c>
      <c r="Y90" s="1" t="str">
        <f t="array" ref="Y90">IF(Q90 = 1, raw_input_csv!AF92, IF(Q90 = 0, raw_input_csv!AN92, NA))</f>
        <v>i don't know. maybe looking at the other persons reaction to their question</v>
      </c>
      <c r="Z90" s="1" t="str">
        <f>VLOOKUP(raw_input_csv!AO92, lookups!$A$23:$B$28, 2, FALSE)</f>
        <v>France</v>
      </c>
      <c r="AA90" s="20" t="str">
        <f>VLOOKUP(raw_input_csv!AP92, lookups!$D$23:$E$28, 2, FALSE)</f>
        <v>20%</v>
      </c>
      <c r="AB90" s="1" t="str">
        <f>VLOOKUP(raw_input_csv!AQ92, lookups!$L$23:$M$28, 2, FALSE)</f>
        <v>Bo Seong-Min</v>
      </c>
      <c r="AC90" s="21" t="str">
        <f>VLOOKUP(raw_input_csv!AR92, lookups!$Q$23:$R$27, 2, FALSE)</f>
        <v>4/14/2021</v>
      </c>
      <c r="AD90" s="1">
        <f t="shared" si="1"/>
        <v>1</v>
      </c>
      <c r="AE90" s="1">
        <f t="shared" si="2"/>
        <v>1</v>
      </c>
      <c r="AF90" s="1">
        <f t="shared" si="3"/>
        <v>1</v>
      </c>
      <c r="AG90" s="1">
        <f t="shared" si="4"/>
        <v>1</v>
      </c>
      <c r="AH90" s="1">
        <f t="shared" si="5"/>
        <v>4</v>
      </c>
      <c r="AI90" s="1">
        <f>VLOOKUP(raw_input_csv!AS92, lookups!$A$33:$B$37, 2, FALSE)</f>
        <v>2</v>
      </c>
      <c r="AJ90" s="1" t="str">
        <f>VLOOKUP(raw_input_csv!AT92, lookups!$L$33:$M$34, 2, FALSE)</f>
        <v>T</v>
      </c>
    </row>
    <row r="91" ht="14.25" customHeight="1">
      <c r="A91" s="1">
        <v>90.0</v>
      </c>
      <c r="B91" s="7">
        <f>raw_input_csv!A93</f>
        <v>44302.84139</v>
      </c>
      <c r="C91" s="7">
        <f>raw_input_csv!B93</f>
        <v>44302.84661</v>
      </c>
      <c r="D91" s="7" t="str">
        <f>raw_input_csv!D93</f>
        <v>69.230.128.244</v>
      </c>
      <c r="E91" s="19">
        <f>raw_input_csv!E93</f>
        <v>100</v>
      </c>
      <c r="F91" s="19">
        <f>raw_input_csv!F93</f>
        <v>450</v>
      </c>
      <c r="G91" s="19">
        <f>raw_input_csv!G93</f>
        <v>1</v>
      </c>
      <c r="H91" s="7">
        <f>raw_input_csv!H93</f>
        <v>44302.84662</v>
      </c>
      <c r="I91" s="1">
        <f>raw_input_csv!N93</f>
        <v>42.54179382</v>
      </c>
      <c r="J91" s="1">
        <f>raw_input_csv!O93</f>
        <v>-83.21299744</v>
      </c>
      <c r="K91" s="1">
        <f>raw_input_csv!S93</f>
        <v>50</v>
      </c>
      <c r="L91" s="1" t="str">
        <f>VLOOKUP(raw_input_csv!T93, lookups!$A$2:$B$6, 2, FALSE)</f>
        <v>Woman</v>
      </c>
      <c r="M91" s="1" t="str">
        <f>raw_input_csv!U93</f>
        <v/>
      </c>
      <c r="N91" s="1" t="str">
        <f>raw_input_csv!V93</f>
        <v>United States</v>
      </c>
      <c r="O91" s="1" t="str">
        <f>VLOOKUP(raw_input_csv!W93, lookups!$E$2:$F$3, 2, FALSE)</f>
        <v>Yes</v>
      </c>
      <c r="P91" s="1" t="str">
        <f>VLOOKUP(raw_input_csv!X93, lookups!$I$2:$J$3, 2, FALSE)</f>
        <v>No</v>
      </c>
      <c r="Q91" s="1">
        <f>IF(OR(raw_input_csv!Y93=4, raw_input_csv!Y93=5), 1, IF(OR(raw_input_csv!AG93=4, raw_input_csv!AG93=5), 0, "not assigned"))</f>
        <v>1</v>
      </c>
      <c r="R91" s="1" t="str">
        <f>IF(Q91= 1, VLOOKUP(raw_input_csv!Y93, lookups!$A$10:$B$11, 2, FALSE), VLOOKUP(raw_input_csv!AG93, lookups!$A$10:$B$11, 2, FALSE))</f>
        <v>Yes </v>
      </c>
      <c r="S91" s="1" t="str">
        <f t="array" ref="S91">IF(Q91=1, raw_input_csv!Z93, IF(Q91 =0, raw_input_csv!AH93, NA))</f>
        <v>France (20%), Russia (11%), U.S. (9%), Mexico (8%), and Turkey (6%).</v>
      </c>
      <c r="T91" s="1" t="str">
        <f>IF(Q91=1, VLOOKUP(raw_input_csv!AA93, lookups!$C$10:$D$12, 2, FALSE), VLOOKUP(raw_input_csv!AI93, lookups!$C$10:$D$12, 2, FALSE))</f>
        <v>Happy </v>
      </c>
      <c r="U91" s="1" t="str">
        <f>IF(Q91=1, VLOOKUP(raw_input_csv!AB93, lookups!$I$10:$J$11, 2, FALSE), VLOOKUP(raw_input_csv!AJ93, lookups!$I$10:$J$11, 2, FALSE))</f>
        <v>No</v>
      </c>
      <c r="V91" s="1" t="str">
        <f>IF(Q91=1, VLOOKUP(raw_input_csv!AC93, lookups!$A$16:$B$19, 2, FALSE), VLOOKUP(raw_input_csv!AK93, lookups!$A$16:$B$19, 2, FALSE))</f>
        <v>Strongly Agree</v>
      </c>
      <c r="W91" s="19" t="str">
        <f t="array" ref="W91">IF(Q91=1, raw_input_csv!AD93, IF(Q91 =0, raw_input_csv!AL93, NA))</f>
        <v>Leon Stefan, Bo Seong-Min, Justino Tadeo 4/14/21</v>
      </c>
      <c r="X91" s="1" t="str">
        <f>IF(Q91=1, VLOOKUP(raw_input_csv!AE93, lookups!$F$16:$G$18, 2, FALSE), VLOOKUP(raw_input_csv!AM93, lookups!$F$16:$G$18, 2, FALSE))</f>
        <v>Sometimes</v>
      </c>
      <c r="Y91" s="1" t="str">
        <f t="array" ref="Y91">IF(Q91 = 1, raw_input_csv!AF93, IF(Q91 = 0, raw_input_csv!AN93, NA))</f>
        <v>In this case, something they want/like.</v>
      </c>
      <c r="Z91" s="1" t="str">
        <f>VLOOKUP(raw_input_csv!AO93, lookups!$A$23:$B$28, 2, FALSE)</f>
        <v>France</v>
      </c>
      <c r="AA91" s="20" t="str">
        <f>VLOOKUP(raw_input_csv!AP93, lookups!$D$23:$E$28, 2, FALSE)</f>
        <v>25%</v>
      </c>
      <c r="AB91" s="1" t="str">
        <f>VLOOKUP(raw_input_csv!AQ93, lookups!$L$23:$M$28, 2, FALSE)</f>
        <v>Bo Seong-Min</v>
      </c>
      <c r="AC91" s="21" t="str">
        <f>VLOOKUP(raw_input_csv!AR93, lookups!$Q$23:$R$27, 2, FALSE)</f>
        <v>4/14/2021</v>
      </c>
      <c r="AD91" s="1">
        <f t="shared" si="1"/>
        <v>1</v>
      </c>
      <c r="AE91" s="1">
        <f t="shared" si="2"/>
        <v>0</v>
      </c>
      <c r="AF91" s="1">
        <f t="shared" si="3"/>
        <v>1</v>
      </c>
      <c r="AG91" s="1">
        <f t="shared" si="4"/>
        <v>1</v>
      </c>
      <c r="AH91" s="1">
        <f t="shared" si="5"/>
        <v>3</v>
      </c>
      <c r="AI91" s="1">
        <f>VLOOKUP(raw_input_csv!AS93, lookups!$A$33:$B$37, 2, FALSE)</f>
        <v>2</v>
      </c>
      <c r="AJ91" s="1" t="str">
        <f>VLOOKUP(raw_input_csv!AT93, lookups!$L$33:$M$34, 2, FALSE)</f>
        <v>CP</v>
      </c>
    </row>
    <row r="92" ht="14.25" customHeight="1">
      <c r="A92" s="1">
        <v>91.0</v>
      </c>
      <c r="B92" s="7">
        <f>raw_input_csv!A94</f>
        <v>44302.85949</v>
      </c>
      <c r="C92" s="7">
        <f>raw_input_csv!B94</f>
        <v>44302.86164</v>
      </c>
      <c r="D92" s="7" t="str">
        <f>raw_input_csv!D94</f>
        <v>98.5.241.16</v>
      </c>
      <c r="E92" s="19">
        <f>raw_input_csv!E94</f>
        <v>100</v>
      </c>
      <c r="F92" s="19">
        <f>raw_input_csv!F94</f>
        <v>186</v>
      </c>
      <c r="G92" s="19">
        <f>raw_input_csv!G94</f>
        <v>1</v>
      </c>
      <c r="H92" s="7">
        <f>raw_input_csv!H94</f>
        <v>44302.86166</v>
      </c>
      <c r="I92" s="1">
        <f>raw_input_csv!N94</f>
        <v>42.94360352</v>
      </c>
      <c r="J92" s="1">
        <f>raw_input_csv!O94</f>
        <v>-78.8368988</v>
      </c>
      <c r="K92" s="1">
        <f>raw_input_csv!S94</f>
        <v>25</v>
      </c>
      <c r="L92" s="1" t="str">
        <f>VLOOKUP(raw_input_csv!T94, lookups!$A$2:$B$6, 2, FALSE)</f>
        <v>Woman</v>
      </c>
      <c r="M92" s="1" t="str">
        <f>raw_input_csv!U94</f>
        <v/>
      </c>
      <c r="N92" s="1" t="str">
        <f>raw_input_csv!V94</f>
        <v>USA</v>
      </c>
      <c r="O92" s="1" t="str">
        <f>VLOOKUP(raw_input_csv!W94, lookups!$E$2:$F$3, 2, FALSE)</f>
        <v>Yes</v>
      </c>
      <c r="P92" s="1" t="str">
        <f>VLOOKUP(raw_input_csv!X94, lookups!$I$2:$J$3, 2, FALSE)</f>
        <v>No</v>
      </c>
      <c r="Q92" s="1">
        <f>IF(OR(raw_input_csv!Y94=4, raw_input_csv!Y94=5), 1, IF(OR(raw_input_csv!AG94=4, raw_input_csv!AG94=5), 0, "not assigned"))</f>
        <v>0</v>
      </c>
      <c r="R92" s="1" t="str">
        <f>IF(Q92= 1, VLOOKUP(raw_input_csv!Y94, lookups!$A$10:$B$11, 2, FALSE), VLOOKUP(raw_input_csv!AG94, lookups!$A$10:$B$11, 2, FALSE))</f>
        <v>Yes </v>
      </c>
      <c r="S92" s="1" t="str">
        <f t="array" ref="S92">IF(Q92=1, raw_input_csv!Z94, IF(Q92 =0, raw_input_csv!AH94, NA))</f>
        <v>France (20%), Russia (11%), US (9%), Mexico (8%), Turkey (6%)</v>
      </c>
      <c r="T92" s="1" t="str">
        <f>IF(Q92=1, VLOOKUP(raw_input_csv!AA94, lookups!$C$10:$D$12, 2, FALSE), VLOOKUP(raw_input_csv!AI94, lookups!$C$10:$D$12, 2, FALSE))</f>
        <v>Sad</v>
      </c>
      <c r="U92" s="1" t="str">
        <f>IF(Q92=1, VLOOKUP(raw_input_csv!AB94, lookups!$I$10:$J$11, 2, FALSE), VLOOKUP(raw_input_csv!AJ94, lookups!$I$10:$J$11, 2, FALSE))</f>
        <v>Yes</v>
      </c>
      <c r="V92" s="1" t="str">
        <f>IF(Q92=1, VLOOKUP(raw_input_csv!AC94, lookups!$A$16:$B$19, 2, FALSE), VLOOKUP(raw_input_csv!AK94, lookups!$A$16:$B$19, 2, FALSE))</f>
        <v>Strongly Agree</v>
      </c>
      <c r="W92" s="19" t="str">
        <f t="array" ref="W92">IF(Q92=1, raw_input_csv!AD94, IF(Q92 =0, raw_input_csv!AL94, NA))</f>
        <v>4/14/21, Leon Stefan, Bo Seong-Min, Justino Tadeo</v>
      </c>
      <c r="X92" s="1" t="str">
        <f>IF(Q92=1, VLOOKUP(raw_input_csv!AE94, lookups!$F$16:$G$18, 2, FALSE), VLOOKUP(raw_input_csv!AM94, lookups!$F$16:$G$18, 2, FALSE))</f>
        <v>All the time</v>
      </c>
      <c r="Y92" s="1" t="str">
        <f t="array" ref="Y92">IF(Q92 = 1, raw_input_csv!AF94, IF(Q92 = 0, raw_input_csv!AN94, NA))</f>
        <v>Leon is excited about the prospect of Chipotle</v>
      </c>
      <c r="Z92" s="1" t="str">
        <f>VLOOKUP(raw_input_csv!AO94, lookups!$A$23:$B$28, 2, FALSE)</f>
        <v>France</v>
      </c>
      <c r="AA92" s="20" t="str">
        <f>VLOOKUP(raw_input_csv!AP94, lookups!$D$23:$E$28, 2, FALSE)</f>
        <v>20%</v>
      </c>
      <c r="AB92" s="1" t="str">
        <f>VLOOKUP(raw_input_csv!AQ94, lookups!$L$23:$M$28, 2, FALSE)</f>
        <v>Bo Seong-Min</v>
      </c>
      <c r="AC92" s="21" t="str">
        <f>VLOOKUP(raw_input_csv!AR94, lookups!$Q$23:$R$27, 2, FALSE)</f>
        <v>4/14/2021</v>
      </c>
      <c r="AD92" s="1">
        <f t="shared" si="1"/>
        <v>1</v>
      </c>
      <c r="AE92" s="1">
        <f t="shared" si="2"/>
        <v>1</v>
      </c>
      <c r="AF92" s="1">
        <f t="shared" si="3"/>
        <v>1</v>
      </c>
      <c r="AG92" s="1">
        <f t="shared" si="4"/>
        <v>1</v>
      </c>
      <c r="AH92" s="1">
        <f t="shared" si="5"/>
        <v>4</v>
      </c>
      <c r="AI92" s="1">
        <f>VLOOKUP(raw_input_csv!AS94, lookups!$A$33:$B$37, 2, FALSE)</f>
        <v>2</v>
      </c>
      <c r="AJ92" s="1" t="str">
        <f>VLOOKUP(raw_input_csv!AT94, lookups!$L$33:$M$34, 2, FALSE)</f>
        <v>T</v>
      </c>
    </row>
    <row r="93" ht="14.25" customHeight="1">
      <c r="A93" s="1">
        <v>92.0</v>
      </c>
      <c r="B93" s="7">
        <f>raw_input_csv!A95</f>
        <v>44302.86785</v>
      </c>
      <c r="C93" s="7">
        <f>raw_input_csv!B95</f>
        <v>44302.87005</v>
      </c>
      <c r="D93" s="7" t="str">
        <f>raw_input_csv!D95</f>
        <v>162.198.202.210</v>
      </c>
      <c r="E93" s="19">
        <f>raw_input_csv!E95</f>
        <v>100</v>
      </c>
      <c r="F93" s="19">
        <f>raw_input_csv!F95</f>
        <v>190</v>
      </c>
      <c r="G93" s="19">
        <f>raw_input_csv!G95</f>
        <v>1</v>
      </c>
      <c r="H93" s="7">
        <f>raw_input_csv!H95</f>
        <v>44302.87006</v>
      </c>
      <c r="I93" s="1">
        <f>raw_input_csv!N95</f>
        <v>35.9151001</v>
      </c>
      <c r="J93" s="1">
        <f>raw_input_csv!O95</f>
        <v>-79.09719849</v>
      </c>
      <c r="K93" s="1">
        <f>raw_input_csv!S95</f>
        <v>21</v>
      </c>
      <c r="L93" s="1" t="str">
        <f>VLOOKUP(raw_input_csv!T95, lookups!$A$2:$B$6, 2, FALSE)</f>
        <v>Woman</v>
      </c>
      <c r="M93" s="1" t="str">
        <f>raw_input_csv!U95</f>
        <v/>
      </c>
      <c r="N93" s="1" t="str">
        <f>raw_input_csv!V95</f>
        <v>The United States of America </v>
      </c>
      <c r="O93" s="1" t="str">
        <f>VLOOKUP(raw_input_csv!W95, lookups!$E$2:$F$3, 2, FALSE)</f>
        <v>Yes</v>
      </c>
      <c r="P93" s="1" t="str">
        <f>VLOOKUP(raw_input_csv!X95, lookups!$I$2:$J$3, 2, FALSE)</f>
        <v>Yes </v>
      </c>
      <c r="Q93" s="1">
        <f>IF(OR(raw_input_csv!Y95=4, raw_input_csv!Y95=5), 1, IF(OR(raw_input_csv!AG95=4, raw_input_csv!AG95=5), 0, "not assigned"))</f>
        <v>1</v>
      </c>
      <c r="R93" s="1" t="str">
        <f>IF(Q93= 1, VLOOKUP(raw_input_csv!Y95, lookups!$A$10:$B$11, 2, FALSE), VLOOKUP(raw_input_csv!AG95, lookups!$A$10:$B$11, 2, FALSE))</f>
        <v>Yes </v>
      </c>
      <c r="S93" s="1" t="str">
        <f t="array" ref="S93">IF(Q93=1, raw_input_csv!Z95, IF(Q93 =0, raw_input_csv!AH95, NA))</f>
        <v>France (20%), Russia (11%), U.S. (9%), Mexico (8%), and Turkey (6%)</v>
      </c>
      <c r="T93" s="1" t="str">
        <f>IF(Q93=1, VLOOKUP(raw_input_csv!AA95, lookups!$C$10:$D$12, 2, FALSE), VLOOKUP(raw_input_csv!AI95, lookups!$C$10:$D$12, 2, FALSE))</f>
        <v>Happy </v>
      </c>
      <c r="U93" s="1" t="str">
        <f>IF(Q93=1, VLOOKUP(raw_input_csv!AB95, lookups!$I$10:$J$11, 2, FALSE), VLOOKUP(raw_input_csv!AJ95, lookups!$I$10:$J$11, 2, FALSE))</f>
        <v>No</v>
      </c>
      <c r="V93" s="1" t="str">
        <f>IF(Q93=1, VLOOKUP(raw_input_csv!AC95, lookups!$A$16:$B$19, 2, FALSE), VLOOKUP(raw_input_csv!AK95, lookups!$A$16:$B$19, 2, FALSE))</f>
        <v>Disagree</v>
      </c>
      <c r="W93" s="19" t="str">
        <f t="array" ref="W93">IF(Q93=1, raw_input_csv!AD95, IF(Q93 =0, raw_input_csv!AL95, NA))</f>
        <v>Leon Stefan, Bo Seong-Min, and Justino Tadeo that occurred on 4/14/21:</v>
      </c>
      <c r="X93" s="1" t="str">
        <f>IF(Q93=1, VLOOKUP(raw_input_csv!AE95, lookups!$F$16:$G$18, 2, FALSE), VLOOKUP(raw_input_csv!AM95, lookups!$F$16:$G$18, 2, FALSE))</f>
        <v>Sometimes</v>
      </c>
      <c r="Y93" s="1" t="str">
        <f t="array" ref="Y93">IF(Q93 = 1, raw_input_csv!AF95, IF(Q93 = 0, raw_input_csv!AN95, NA))</f>
        <v>Drawing attention to it</v>
      </c>
      <c r="Z93" s="1" t="str">
        <f>VLOOKUP(raw_input_csv!AO95, lookups!$A$23:$B$28, 2, FALSE)</f>
        <v>France</v>
      </c>
      <c r="AA93" s="20" t="str">
        <f>VLOOKUP(raw_input_csv!AP95, lookups!$D$23:$E$28, 2, FALSE)</f>
        <v>20%</v>
      </c>
      <c r="AB93" s="1" t="str">
        <f>VLOOKUP(raw_input_csv!AQ95, lookups!$L$23:$M$28, 2, FALSE)</f>
        <v>Not sure</v>
      </c>
      <c r="AC93" s="21" t="str">
        <f>VLOOKUP(raw_input_csv!AR95, lookups!$Q$23:$R$27, 2, FALSE)</f>
        <v>4/14/2021</v>
      </c>
      <c r="AD93" s="1">
        <f t="shared" si="1"/>
        <v>1</v>
      </c>
      <c r="AE93" s="1">
        <f t="shared" si="2"/>
        <v>1</v>
      </c>
      <c r="AF93" s="1">
        <f t="shared" si="3"/>
        <v>0</v>
      </c>
      <c r="AG93" s="1">
        <f t="shared" si="4"/>
        <v>1</v>
      </c>
      <c r="AH93" s="1">
        <f t="shared" si="5"/>
        <v>3</v>
      </c>
      <c r="AI93" s="1">
        <f>VLOOKUP(raw_input_csv!AS95, lookups!$A$33:$B$37, 2, FALSE)</f>
        <v>3</v>
      </c>
      <c r="AJ93" s="1" t="str">
        <f>VLOOKUP(raw_input_csv!AT95, lookups!$L$33:$M$34, 2, FALSE)</f>
        <v>CP</v>
      </c>
    </row>
    <row r="94" ht="14.25" customHeight="1">
      <c r="A94" s="1">
        <v>93.0</v>
      </c>
      <c r="B94" s="7">
        <f>raw_input_csv!A96</f>
        <v>44302.88243</v>
      </c>
      <c r="C94" s="7">
        <f>raw_input_csv!B96</f>
        <v>44302.8845</v>
      </c>
      <c r="D94" s="7" t="str">
        <f>raw_input_csv!D96</f>
        <v>119.18.0.249</v>
      </c>
      <c r="E94" s="19">
        <f>raw_input_csv!E96</f>
        <v>100</v>
      </c>
      <c r="F94" s="19">
        <f>raw_input_csv!F96</f>
        <v>179</v>
      </c>
      <c r="G94" s="19">
        <f>raw_input_csv!G96</f>
        <v>1</v>
      </c>
      <c r="H94" s="7">
        <f>raw_input_csv!H96</f>
        <v>44302.88451</v>
      </c>
      <c r="I94" s="1">
        <f>raw_input_csv!N96</f>
        <v>-33.86720276</v>
      </c>
      <c r="J94" s="1">
        <f>raw_input_csv!O96</f>
        <v>151.199707</v>
      </c>
      <c r="K94" s="1">
        <f>raw_input_csv!S96</f>
        <v>17</v>
      </c>
      <c r="L94" s="1" t="str">
        <f>VLOOKUP(raw_input_csv!T96, lookups!$A$2:$B$6, 2, FALSE)</f>
        <v>Woman</v>
      </c>
      <c r="M94" s="1" t="str">
        <f>raw_input_csv!U96</f>
        <v/>
      </c>
      <c r="N94" s="1" t="str">
        <f>raw_input_csv!V96</f>
        <v>Australia</v>
      </c>
      <c r="O94" s="1" t="str">
        <f>VLOOKUP(raw_input_csv!W96, lookups!$E$2:$F$3, 2, FALSE)</f>
        <v>Yes</v>
      </c>
      <c r="P94" s="1" t="str">
        <f>VLOOKUP(raw_input_csv!X96, lookups!$I$2:$J$3, 2, FALSE)</f>
        <v>Yes </v>
      </c>
      <c r="Q94" s="1">
        <f>IF(OR(raw_input_csv!Y96=4, raw_input_csv!Y96=5), 1, IF(OR(raw_input_csv!AG96=4, raw_input_csv!AG96=5), 0, "not assigned"))</f>
        <v>1</v>
      </c>
      <c r="R94" s="1" t="str">
        <f>IF(Q94= 1, VLOOKUP(raw_input_csv!Y96, lookups!$A$10:$B$11, 2, FALSE), VLOOKUP(raw_input_csv!AG96, lookups!$A$10:$B$11, 2, FALSE))</f>
        <v>No</v>
      </c>
      <c r="S94" s="1" t="str">
        <f t="array" ref="S94">IF(Q94=1, raw_input_csv!Z96, IF(Q94 =0, raw_input_csv!AH96, NA))</f>
        <v>France (20%), Russia (11%), U.S. (9%), Mexico (8%), and Turkey (6%)</v>
      </c>
      <c r="T94" s="1" t="str">
        <f>IF(Q94=1, VLOOKUP(raw_input_csv!AA96, lookups!$C$10:$D$12, 2, FALSE), VLOOKUP(raw_input_csv!AI96, lookups!$C$10:$D$12, 2, FALSE))</f>
        <v>Happy </v>
      </c>
      <c r="U94" s="1" t="str">
        <f>IF(Q94=1, VLOOKUP(raw_input_csv!AB96, lookups!$I$10:$J$11, 2, FALSE), VLOOKUP(raw_input_csv!AJ96, lookups!$I$10:$J$11, 2, FALSE))</f>
        <v>No</v>
      </c>
      <c r="V94" s="1" t="str">
        <f>IF(Q94=1, VLOOKUP(raw_input_csv!AC96, lookups!$A$16:$B$19, 2, FALSE), VLOOKUP(raw_input_csv!AK96, lookups!$A$16:$B$19, 2, FALSE))</f>
        <v>Agree</v>
      </c>
      <c r="W94" s="19" t="str">
        <f t="array" ref="W94">IF(Q94=1, raw_input_csv!AD96, IF(Q94 =0, raw_input_csv!AL96, NA))</f>
        <v>Leon Stefan, Bo Seong-Min, and Justino Tadeo that occurred on 4/14/21</v>
      </c>
      <c r="X94" s="1" t="str">
        <f>IF(Q94=1, VLOOKUP(raw_input_csv!AE96, lookups!$F$16:$G$18, 2, FALSE), VLOOKUP(raw_input_csv!AM96, lookups!$F$16:$G$18, 2, FALSE))</f>
        <v>Sometimes</v>
      </c>
      <c r="Y94" s="1" t="str">
        <f t="array" ref="Y94">IF(Q94 = 1, raw_input_csv!AF96, IF(Q94 = 0, raw_input_csv!AN96, NA))</f>
        <v>no real point, just a filler to make the convo more light</v>
      </c>
      <c r="Z94" s="1" t="str">
        <f>VLOOKUP(raw_input_csv!AO96, lookups!$A$23:$B$28, 2, FALSE)</f>
        <v>Japan</v>
      </c>
      <c r="AA94" s="20" t="str">
        <f>VLOOKUP(raw_input_csv!AP96, lookups!$D$23:$E$28, 2, FALSE)</f>
        <v>20%</v>
      </c>
      <c r="AB94" s="1" t="str">
        <f>VLOOKUP(raw_input_csv!AQ96, lookups!$L$23:$M$28, 2, FALSE)</f>
        <v>Bo Seong-Min</v>
      </c>
      <c r="AC94" s="21" t="str">
        <f>VLOOKUP(raw_input_csv!AR96, lookups!$Q$23:$R$27, 2, FALSE)</f>
        <v>4/14/2021</v>
      </c>
      <c r="AD94" s="1">
        <f t="shared" si="1"/>
        <v>0</v>
      </c>
      <c r="AE94" s="1">
        <f t="shared" si="2"/>
        <v>1</v>
      </c>
      <c r="AF94" s="1">
        <f t="shared" si="3"/>
        <v>1</v>
      </c>
      <c r="AG94" s="1">
        <f t="shared" si="4"/>
        <v>1</v>
      </c>
      <c r="AH94" s="1">
        <f t="shared" si="5"/>
        <v>3</v>
      </c>
      <c r="AI94" s="1">
        <f>VLOOKUP(raw_input_csv!AS96, lookups!$A$33:$B$37, 2, FALSE)</f>
        <v>2</v>
      </c>
      <c r="AJ94" s="1" t="str">
        <f>VLOOKUP(raw_input_csv!AT96, lookups!$L$33:$M$34, 2, FALSE)</f>
        <v>CP</v>
      </c>
    </row>
    <row r="95" ht="14.25" customHeight="1">
      <c r="A95" s="1">
        <v>94.0</v>
      </c>
      <c r="B95" s="7">
        <f>raw_input_csv!A97</f>
        <v>44302.90275</v>
      </c>
      <c r="C95" s="7">
        <f>raw_input_csv!B97</f>
        <v>44302.90471</v>
      </c>
      <c r="D95" s="7" t="str">
        <f>raw_input_csv!D97</f>
        <v>176.24.243.242</v>
      </c>
      <c r="E95" s="19">
        <f>raw_input_csv!E97</f>
        <v>100</v>
      </c>
      <c r="F95" s="19">
        <f>raw_input_csv!F97</f>
        <v>168</v>
      </c>
      <c r="G95" s="19">
        <f>raw_input_csv!G97</f>
        <v>1</v>
      </c>
      <c r="H95" s="7">
        <f>raw_input_csv!H97</f>
        <v>44302.90472</v>
      </c>
      <c r="I95" s="1">
        <f>raw_input_csv!N97</f>
        <v>51.59190369</v>
      </c>
      <c r="J95" s="1">
        <f>raw_input_csv!O97</f>
        <v>0.6734924316</v>
      </c>
      <c r="K95" s="1">
        <f>raw_input_csv!S97</f>
        <v>37</v>
      </c>
      <c r="L95" s="1" t="str">
        <f>VLOOKUP(raw_input_csv!T97, lookups!$A$2:$B$6, 2, FALSE)</f>
        <v>Woman</v>
      </c>
      <c r="M95" s="1" t="str">
        <f>raw_input_csv!U97</f>
        <v/>
      </c>
      <c r="N95" s="1" t="str">
        <f>raw_input_csv!V97</f>
        <v>UK</v>
      </c>
      <c r="O95" s="1" t="str">
        <f>VLOOKUP(raw_input_csv!W97, lookups!$E$2:$F$3, 2, FALSE)</f>
        <v>Yes</v>
      </c>
      <c r="P95" s="1" t="str">
        <f>VLOOKUP(raw_input_csv!X97, lookups!$I$2:$J$3, 2, FALSE)</f>
        <v>No</v>
      </c>
      <c r="Q95" s="1">
        <f>IF(OR(raw_input_csv!Y97=4, raw_input_csv!Y97=5), 1, IF(OR(raw_input_csv!AG97=4, raw_input_csv!AG97=5), 0, "not assigned"))</f>
        <v>1</v>
      </c>
      <c r="R95" s="1" t="str">
        <f>IF(Q95= 1, VLOOKUP(raw_input_csv!Y97, lookups!$A$10:$B$11, 2, FALSE), VLOOKUP(raw_input_csv!AG97, lookups!$A$10:$B$11, 2, FALSE))</f>
        <v>Yes </v>
      </c>
      <c r="S95" s="1" t="str">
        <f t="array" ref="S95">IF(Q95=1, raw_input_csv!Z97, IF(Q95 =0, raw_input_csv!AH97, NA))</f>
        <v>France (20%), Russia (11%), U.S. (9%), Mexico (8%), and Turkey (6%)</v>
      </c>
      <c r="T95" s="1" t="str">
        <f>IF(Q95=1, VLOOKUP(raw_input_csv!AA97, lookups!$C$10:$D$12, 2, FALSE), VLOOKUP(raw_input_csv!AI97, lookups!$C$10:$D$12, 2, FALSE))</f>
        <v>Happy </v>
      </c>
      <c r="U95" s="1" t="str">
        <f>IF(Q95=1, VLOOKUP(raw_input_csv!AB97, lookups!$I$10:$J$11, 2, FALSE), VLOOKUP(raw_input_csv!AJ97, lookups!$I$10:$J$11, 2, FALSE))</f>
        <v>Yes</v>
      </c>
      <c r="V95" s="1" t="str">
        <f>IF(Q95=1, VLOOKUP(raw_input_csv!AC97, lookups!$A$16:$B$19, 2, FALSE), VLOOKUP(raw_input_csv!AK97, lookups!$A$16:$B$19, 2, FALSE))</f>
        <v>Strongly Agree</v>
      </c>
      <c r="W95" s="19" t="str">
        <f t="array" ref="W95">IF(Q95=1, raw_input_csv!AD97, IF(Q95 =0, raw_input_csv!AL97, NA))</f>
        <v> Leon Stefan, Bo Seong-Min, and Justino Tadeo that occurred on 4/14/21</v>
      </c>
      <c r="X95" s="1" t="str">
        <f>IF(Q95=1, VLOOKUP(raw_input_csv!AE97, lookups!$F$16:$G$18, 2, FALSE), VLOOKUP(raw_input_csv!AM97, lookups!$F$16:$G$18, 2, FALSE))</f>
        <v>All the time</v>
      </c>
      <c r="Y95" s="1" t="str">
        <f t="array" ref="Y95">IF(Q95 = 1, raw_input_csv!AF97, IF(Q95 = 0, raw_input_csv!AN97, NA))</f>
        <v>Asking for someone elseâ€™s opinion</v>
      </c>
      <c r="Z95" s="1" t="str">
        <f>VLOOKUP(raw_input_csv!AO97, lookups!$A$23:$B$28, 2, FALSE)</f>
        <v>Turkey</v>
      </c>
      <c r="AA95" s="1" t="str">
        <f>VLOOKUP(raw_input_csv!AP97, lookups!$D$23:$E$28, 2, FALSE)</f>
        <v>Not sure</v>
      </c>
      <c r="AB95" s="1" t="str">
        <f>VLOOKUP(raw_input_csv!AQ97, lookups!$L$23:$M$28, 2, FALSE)</f>
        <v>Justin Todeo</v>
      </c>
      <c r="AC95" s="21" t="str">
        <f>VLOOKUP(raw_input_csv!AR97, lookups!$Q$23:$R$27, 2, FALSE)</f>
        <v>4/14/2021</v>
      </c>
      <c r="AD95" s="1">
        <f t="shared" si="1"/>
        <v>0</v>
      </c>
      <c r="AE95" s="1">
        <f t="shared" si="2"/>
        <v>0</v>
      </c>
      <c r="AF95" s="1">
        <f t="shared" si="3"/>
        <v>0</v>
      </c>
      <c r="AG95" s="1">
        <f t="shared" si="4"/>
        <v>1</v>
      </c>
      <c r="AH95" s="1">
        <f t="shared" si="5"/>
        <v>1</v>
      </c>
      <c r="AI95" s="1">
        <f>VLOOKUP(raw_input_csv!AS97, lookups!$A$33:$B$37, 2, FALSE)</f>
        <v>5</v>
      </c>
      <c r="AJ95" s="1" t="str">
        <f>VLOOKUP(raw_input_csv!AT97, lookups!$L$33:$M$34, 2, FALSE)</f>
        <v>CP</v>
      </c>
    </row>
    <row r="96" ht="14.25" customHeight="1">
      <c r="A96" s="1">
        <v>95.0</v>
      </c>
      <c r="B96" s="7">
        <f>raw_input_csv!A98</f>
        <v>44302.93345</v>
      </c>
      <c r="C96" s="7">
        <f>raw_input_csv!B98</f>
        <v>44302.93646</v>
      </c>
      <c r="D96" s="7" t="str">
        <f>raw_input_csv!D98</f>
        <v>93.168.91.210</v>
      </c>
      <c r="E96" s="19">
        <f>raw_input_csv!E98</f>
        <v>100</v>
      </c>
      <c r="F96" s="19">
        <f>raw_input_csv!F98</f>
        <v>260</v>
      </c>
      <c r="G96" s="19">
        <f>raw_input_csv!G98</f>
        <v>1</v>
      </c>
      <c r="H96" s="7">
        <f>raw_input_csv!H98</f>
        <v>44302.93647</v>
      </c>
      <c r="I96" s="1">
        <f>raw_input_csv!N98</f>
        <v>24.65690613</v>
      </c>
      <c r="J96" s="1">
        <f>raw_input_csv!O98</f>
        <v>46.71789551</v>
      </c>
      <c r="K96" s="1" t="str">
        <f>raw_input_csv!S98</f>
        <v>27uda</v>
      </c>
      <c r="L96" s="1" t="str">
        <f>VLOOKUP(raw_input_csv!T98, lookups!$A$2:$B$6, 2, FALSE)</f>
        <v>Woman</v>
      </c>
      <c r="M96" s="1" t="str">
        <f>raw_input_csv!U98</f>
        <v/>
      </c>
      <c r="N96" s="1" t="str">
        <f>raw_input_csv!V98</f>
        <v>Usa</v>
      </c>
      <c r="O96" s="1" t="str">
        <f>VLOOKUP(raw_input_csv!W98, lookups!$E$2:$F$3, 2, FALSE)</f>
        <v>Yes</v>
      </c>
      <c r="P96" s="1" t="str">
        <f>VLOOKUP(raw_input_csv!X98, lookups!$I$2:$J$3, 2, FALSE)</f>
        <v>Yes </v>
      </c>
      <c r="Q96" s="1">
        <f>IF(OR(raw_input_csv!Y98=4, raw_input_csv!Y98=5), 1, IF(OR(raw_input_csv!AG98=4, raw_input_csv!AG98=5), 0, "not assigned"))</f>
        <v>0</v>
      </c>
      <c r="R96" s="1" t="str">
        <f>IF(Q96= 1, VLOOKUP(raw_input_csv!Y98, lookups!$A$10:$B$11, 2, FALSE), VLOOKUP(raw_input_csv!AG98, lookups!$A$10:$B$11, 2, FALSE))</f>
        <v>Yes </v>
      </c>
      <c r="S96" s="1" t="str">
        <f t="array" ref="S96">IF(Q96=1, raw_input_csv!Z98, IF(Q96 =0, raw_input_csv!AH98, NA))</f>
        <v>France 20%, Russia 11% USA 9% Mexico 8% Turkey 6%</v>
      </c>
      <c r="T96" s="1" t="str">
        <f>IF(Q96=1, VLOOKUP(raw_input_csv!AA98, lookups!$C$10:$D$12, 2, FALSE), VLOOKUP(raw_input_csv!AI98, lookups!$C$10:$D$12, 2, FALSE))</f>
        <v>Happy </v>
      </c>
      <c r="U96" s="1" t="str">
        <f>IF(Q96=1, VLOOKUP(raw_input_csv!AB98, lookups!$I$10:$J$11, 2, FALSE), VLOOKUP(raw_input_csv!AJ98, lookups!$I$10:$J$11, 2, FALSE))</f>
        <v>Yes</v>
      </c>
      <c r="V96" s="1" t="str">
        <f>IF(Q96=1, VLOOKUP(raw_input_csv!AC98, lookups!$A$16:$B$19, 2, FALSE), VLOOKUP(raw_input_csv!AK98, lookups!$A$16:$B$19, 2, FALSE))</f>
        <v>Strongly Agree</v>
      </c>
      <c r="W96" s="19" t="str">
        <f t="array" ref="W96">IF(Q96=1, raw_input_csv!AD98, IF(Q96 =0, raw_input_csv!AL98, NA))</f>
        <v>4/14/21, Leon Stefan, Bo Seong Min, Justin Tadeo</v>
      </c>
      <c r="X96" s="1" t="str">
        <f>IF(Q96=1, VLOOKUP(raw_input_csv!AE98, lookups!$F$16:$G$18, 2, FALSE), VLOOKUP(raw_input_csv!AM98, lookups!$F$16:$G$18, 2, FALSE))</f>
        <v>All the time</v>
      </c>
      <c r="Y96" s="1" t="str">
        <f t="array" ref="Y96">IF(Q96 = 1, raw_input_csv!AF98, IF(Q96 = 0, raw_input_csv!AN98, NA))</f>
        <v>Searching for response, or else disbelief </v>
      </c>
      <c r="Z96" s="1" t="str">
        <f>VLOOKUP(raw_input_csv!AO98, lookups!$A$23:$B$28, 2, FALSE)</f>
        <v>France</v>
      </c>
      <c r="AA96" s="20" t="str">
        <f>VLOOKUP(raw_input_csv!AP98, lookups!$D$23:$E$28, 2, FALSE)</f>
        <v>20%</v>
      </c>
      <c r="AB96" s="1" t="str">
        <f>VLOOKUP(raw_input_csv!AQ98, lookups!$L$23:$M$28, 2, FALSE)</f>
        <v>Leon Tadeo</v>
      </c>
      <c r="AC96" s="21" t="str">
        <f>VLOOKUP(raw_input_csv!AR98, lookups!$Q$23:$R$27, 2, FALSE)</f>
        <v>4/14/2021</v>
      </c>
      <c r="AD96" s="1">
        <f t="shared" si="1"/>
        <v>1</v>
      </c>
      <c r="AE96" s="1">
        <f t="shared" si="2"/>
        <v>1</v>
      </c>
      <c r="AF96" s="1">
        <f t="shared" si="3"/>
        <v>0</v>
      </c>
      <c r="AG96" s="1">
        <f t="shared" si="4"/>
        <v>1</v>
      </c>
      <c r="AH96" s="1">
        <f t="shared" si="5"/>
        <v>3</v>
      </c>
      <c r="AI96" s="1">
        <f>VLOOKUP(raw_input_csv!AS98, lookups!$A$33:$B$37, 2, FALSE)</f>
        <v>2</v>
      </c>
      <c r="AJ96" s="1" t="str">
        <f>VLOOKUP(raw_input_csv!AT98, lookups!$L$33:$M$34, 2, FALSE)</f>
        <v>T</v>
      </c>
    </row>
    <row r="97" ht="14.25" customHeight="1">
      <c r="A97" s="1">
        <v>96.0</v>
      </c>
      <c r="B97" s="7">
        <f>raw_input_csv!A99</f>
        <v>44302.94036</v>
      </c>
      <c r="C97" s="7">
        <f>raw_input_csv!B99</f>
        <v>44302.94449</v>
      </c>
      <c r="D97" s="7" t="str">
        <f>raw_input_csv!D99</f>
        <v>108.162.157.153</v>
      </c>
      <c r="E97" s="19">
        <f>raw_input_csv!E99</f>
        <v>100</v>
      </c>
      <c r="F97" s="19">
        <f>raw_input_csv!F99</f>
        <v>356</v>
      </c>
      <c r="G97" s="19">
        <f>raw_input_csv!G99</f>
        <v>1</v>
      </c>
      <c r="H97" s="7">
        <f>raw_input_csv!H99</f>
        <v>44302.94449</v>
      </c>
      <c r="I97" s="1">
        <f>raw_input_csv!N99</f>
        <v>43.78059387</v>
      </c>
      <c r="J97" s="1">
        <f>raw_input_csv!O99</f>
        <v>-79.35030365</v>
      </c>
      <c r="K97" s="1">
        <f>raw_input_csv!S99</f>
        <v>24</v>
      </c>
      <c r="L97" s="1" t="str">
        <f>VLOOKUP(raw_input_csv!T99, lookups!$A$2:$B$6, 2, FALSE)</f>
        <v>Non-binary</v>
      </c>
      <c r="M97" s="1" t="str">
        <f>raw_input_csv!U99</f>
        <v/>
      </c>
      <c r="N97" s="1" t="str">
        <f>raw_input_csv!V99</f>
        <v>Canada</v>
      </c>
      <c r="O97" s="1" t="str">
        <f>VLOOKUP(raw_input_csv!W99, lookups!$E$2:$F$3, 2, FALSE)</f>
        <v>Yes</v>
      </c>
      <c r="P97" s="1" t="str">
        <f>VLOOKUP(raw_input_csv!X99, lookups!$I$2:$J$3, 2, FALSE)</f>
        <v>No</v>
      </c>
      <c r="Q97" s="1">
        <f>IF(OR(raw_input_csv!Y99=4, raw_input_csv!Y99=5), 1, IF(OR(raw_input_csv!AG99=4, raw_input_csv!AG99=5), 0, "not assigned"))</f>
        <v>1</v>
      </c>
      <c r="R97" s="1" t="str">
        <f>IF(Q97= 1, VLOOKUP(raw_input_csv!Y99, lookups!$A$10:$B$11, 2, FALSE), VLOOKUP(raw_input_csv!AG99, lookups!$A$10:$B$11, 2, FALSE))</f>
        <v>Yes </v>
      </c>
      <c r="S97" s="1" t="str">
        <f t="array" ref="S97">IF(Q97=1, raw_input_csv!Z99, IF(Q97 =0, raw_input_csv!AH99, NA))</f>
        <v>France (20%), Russia (11%), U.S. (9%), Mexico (8%), and Turkey (6%)</v>
      </c>
      <c r="T97" s="1" t="str">
        <f>IF(Q97=1, VLOOKUP(raw_input_csv!AA99, lookups!$C$10:$D$12, 2, FALSE), VLOOKUP(raw_input_csv!AI99, lookups!$C$10:$D$12, 2, FALSE))</f>
        <v>Happy </v>
      </c>
      <c r="U97" s="1" t="str">
        <f>IF(Q97=1, VLOOKUP(raw_input_csv!AB99, lookups!$I$10:$J$11, 2, FALSE), VLOOKUP(raw_input_csv!AJ99, lookups!$I$10:$J$11, 2, FALSE))</f>
        <v>No</v>
      </c>
      <c r="V97" s="1" t="str">
        <f>IF(Q97=1, VLOOKUP(raw_input_csv!AC99, lookups!$A$16:$B$19, 2, FALSE), VLOOKUP(raw_input_csv!AK99, lookups!$A$16:$B$19, 2, FALSE))</f>
        <v>Agree</v>
      </c>
      <c r="W97" s="19" t="str">
        <f t="array" ref="W97">IF(Q97=1, raw_input_csv!AD99, IF(Q97 =0, raw_input_csv!AL99, NA))</f>
        <v>Leon Stefan, Bo Seong-Min, and Justino Tadeo that occurred on 4/14/21</v>
      </c>
      <c r="X97" s="1" t="str">
        <f>IF(Q97=1, VLOOKUP(raw_input_csv!AE99, lookups!$F$16:$G$18, 2, FALSE), VLOOKUP(raw_input_csv!AM99, lookups!$F$16:$G$18, 2, FALSE))</f>
        <v>Sometimes</v>
      </c>
      <c r="Y97" s="1" t="str">
        <f t="array" ref="Y97">IF(Q97 = 1, raw_input_csv!AF99, IF(Q97 = 0, raw_input_csv!AN99, NA))</f>
        <v>In this instance I think it is used to emphasize and draw attention to the suggestion. But that emoji has many different meanings depending on context.</v>
      </c>
      <c r="Z97" s="1" t="str">
        <f>VLOOKUP(raw_input_csv!AO99, lookups!$A$23:$B$28, 2, FALSE)</f>
        <v>France</v>
      </c>
      <c r="AA97" s="20" t="str">
        <f>VLOOKUP(raw_input_csv!AP99, lookups!$D$23:$E$28, 2, FALSE)</f>
        <v>20%</v>
      </c>
      <c r="AB97" s="1" t="str">
        <f>VLOOKUP(raw_input_csv!AQ99, lookups!$L$23:$M$28, 2, FALSE)</f>
        <v>Bo Seong-Min</v>
      </c>
      <c r="AC97" s="1" t="str">
        <f>VLOOKUP(raw_input_csv!AR99, lookups!$Q$23:$R$27, 2, FALSE)</f>
        <v>Not sure</v>
      </c>
      <c r="AD97" s="1">
        <f t="shared" si="1"/>
        <v>1</v>
      </c>
      <c r="AE97" s="1">
        <f t="shared" si="2"/>
        <v>1</v>
      </c>
      <c r="AF97" s="1">
        <f t="shared" si="3"/>
        <v>1</v>
      </c>
      <c r="AG97" s="1">
        <f t="shared" si="4"/>
        <v>0</v>
      </c>
      <c r="AH97" s="1">
        <f t="shared" si="5"/>
        <v>3</v>
      </c>
      <c r="AI97" s="1">
        <f>VLOOKUP(raw_input_csv!AS99, lookups!$A$33:$B$37, 2, FALSE)</f>
        <v>2</v>
      </c>
      <c r="AJ97" s="1" t="str">
        <f>VLOOKUP(raw_input_csv!AT99, lookups!$L$33:$M$34, 2, FALSE)</f>
        <v>CP</v>
      </c>
    </row>
    <row r="98" ht="14.25" customHeight="1">
      <c r="A98" s="1">
        <v>97.0</v>
      </c>
      <c r="B98" s="7">
        <f>raw_input_csv!A100</f>
        <v>44302.95037</v>
      </c>
      <c r="C98" s="7">
        <f>raw_input_csv!B100</f>
        <v>44302.95216</v>
      </c>
      <c r="D98" s="7" t="str">
        <f>raw_input_csv!D100</f>
        <v>223.140.210.173</v>
      </c>
      <c r="E98" s="19">
        <f>raw_input_csv!E100</f>
        <v>100</v>
      </c>
      <c r="F98" s="19">
        <f>raw_input_csv!F100</f>
        <v>154</v>
      </c>
      <c r="G98" s="19">
        <f>raw_input_csv!G100</f>
        <v>1</v>
      </c>
      <c r="H98" s="7">
        <f>raw_input_csv!H100</f>
        <v>44302.95218</v>
      </c>
      <c r="I98" s="1">
        <f>raw_input_csv!N100</f>
        <v>25.05039978</v>
      </c>
      <c r="J98" s="1">
        <f>raw_input_csv!O100</f>
        <v>121.5324097</v>
      </c>
      <c r="K98" s="1">
        <f>raw_input_csv!S100</f>
        <v>24</v>
      </c>
      <c r="L98" s="1" t="str">
        <f>VLOOKUP(raw_input_csv!T100, lookups!$A$2:$B$6, 2, FALSE)</f>
        <v>Woman</v>
      </c>
      <c r="M98" s="1" t="str">
        <f>raw_input_csv!U100</f>
        <v/>
      </c>
      <c r="N98" s="1" t="str">
        <f>raw_input_csv!V100</f>
        <v>Taiwan</v>
      </c>
      <c r="O98" s="1" t="str">
        <f>VLOOKUP(raw_input_csv!W100, lookups!$E$2:$F$3, 2, FALSE)</f>
        <v>No</v>
      </c>
      <c r="P98" s="1" t="str">
        <f>VLOOKUP(raw_input_csv!X100, lookups!$I$2:$J$3, 2, FALSE)</f>
        <v>Yes </v>
      </c>
      <c r="Q98" s="1">
        <f>IF(OR(raw_input_csv!Y100=4, raw_input_csv!Y100=5), 1, IF(OR(raw_input_csv!AG100=4, raw_input_csv!AG100=5), 0, "not assigned"))</f>
        <v>1</v>
      </c>
      <c r="R98" s="1" t="str">
        <f>IF(Q98= 1, VLOOKUP(raw_input_csv!Y100, lookups!$A$10:$B$11, 2, FALSE), VLOOKUP(raw_input_csv!AG100, lookups!$A$10:$B$11, 2, FALSE))</f>
        <v>Yes </v>
      </c>
      <c r="S98" s="1" t="str">
        <f t="array" ref="S98">IF(Q98=1, raw_input_csv!Z100, IF(Q98 =0, raw_input_csv!AH100, NA))</f>
        <v>France (20%), Russia (11%), U.S. (9%), Mexico (8%), and Turkey (6%)</v>
      </c>
      <c r="T98" s="1" t="str">
        <f>IF(Q98=1, VLOOKUP(raw_input_csv!AA100, lookups!$C$10:$D$12, 2, FALSE), VLOOKUP(raw_input_csv!AI100, lookups!$C$10:$D$12, 2, FALSE))</f>
        <v>Happy </v>
      </c>
      <c r="U98" s="1" t="str">
        <f>IF(Q98=1, VLOOKUP(raw_input_csv!AB100, lookups!$I$10:$J$11, 2, FALSE), VLOOKUP(raw_input_csv!AJ100, lookups!$I$10:$J$11, 2, FALSE))</f>
        <v>Yes</v>
      </c>
      <c r="V98" s="1" t="str">
        <f>IF(Q98=1, VLOOKUP(raw_input_csv!AC100, lookups!$A$16:$B$19, 2, FALSE), VLOOKUP(raw_input_csv!AK100, lookups!$A$16:$B$19, 2, FALSE))</f>
        <v>Agree</v>
      </c>
      <c r="W98" s="8">
        <f t="array" ref="W98">IF(Q98=1, raw_input_csv!AD100, IF(Q98 =0, raw_input_csv!AL100, NA))</f>
        <v>44300</v>
      </c>
      <c r="X98" s="1" t="str">
        <f>IF(Q98=1, VLOOKUP(raw_input_csv!AE100, lookups!$F$16:$G$18, 2, FALSE), VLOOKUP(raw_input_csv!AM100, lookups!$F$16:$G$18, 2, FALSE))</f>
        <v>Sometimes</v>
      </c>
      <c r="Y98" s="1" t="str">
        <f t="array" ref="Y98">IF(Q98 = 1, raw_input_csv!AF100, IF(Q98 = 0, raw_input_csv!AN100, NA))</f>
        <v>Express motion</v>
      </c>
      <c r="Z98" s="1" t="str">
        <f>VLOOKUP(raw_input_csv!AO100, lookups!$A$23:$B$28, 2, FALSE)</f>
        <v>Not sure</v>
      </c>
      <c r="AA98" s="1" t="str">
        <f>VLOOKUP(raw_input_csv!AP100, lookups!$D$23:$E$28, 2, FALSE)</f>
        <v>Not sure</v>
      </c>
      <c r="AB98" s="1" t="str">
        <f>VLOOKUP(raw_input_csv!AQ100, lookups!$L$23:$M$28, 2, FALSE)</f>
        <v>Not sure</v>
      </c>
      <c r="AC98" s="21" t="str">
        <f>VLOOKUP(raw_input_csv!AR100, lookups!$Q$23:$R$27, 2, FALSE)</f>
        <v>4/14/2021</v>
      </c>
      <c r="AD98" s="1">
        <f t="shared" si="1"/>
        <v>0</v>
      </c>
      <c r="AE98" s="1">
        <f t="shared" si="2"/>
        <v>0</v>
      </c>
      <c r="AF98" s="1">
        <f t="shared" si="3"/>
        <v>0</v>
      </c>
      <c r="AG98" s="1">
        <f t="shared" si="4"/>
        <v>1</v>
      </c>
      <c r="AH98" s="1">
        <f t="shared" si="5"/>
        <v>1</v>
      </c>
      <c r="AI98" s="1">
        <f>VLOOKUP(raw_input_csv!AS100, lookups!$A$33:$B$37, 2, FALSE)</f>
        <v>4</v>
      </c>
      <c r="AJ98" s="1" t="str">
        <f>VLOOKUP(raw_input_csv!AT100, lookups!$L$33:$M$34, 2, FALSE)</f>
        <v>CP</v>
      </c>
    </row>
    <row r="99" ht="14.25" customHeight="1">
      <c r="A99" s="1">
        <v>98.0</v>
      </c>
      <c r="B99" s="7">
        <f>raw_input_csv!A101</f>
        <v>44302.96154</v>
      </c>
      <c r="C99" s="7">
        <f>raw_input_csv!B101</f>
        <v>44302.96503</v>
      </c>
      <c r="D99" s="7" t="str">
        <f>raw_input_csv!D101</f>
        <v>104.245.146.132</v>
      </c>
      <c r="E99" s="19">
        <f>raw_input_csv!E101</f>
        <v>100</v>
      </c>
      <c r="F99" s="19">
        <f>raw_input_csv!F101</f>
        <v>302</v>
      </c>
      <c r="G99" s="19">
        <f>raw_input_csv!G101</f>
        <v>1</v>
      </c>
      <c r="H99" s="7">
        <f>raw_input_csv!H101</f>
        <v>44302.96503</v>
      </c>
      <c r="I99" s="1">
        <f>raw_input_csv!N101</f>
        <v>43.63189697</v>
      </c>
      <c r="J99" s="1">
        <f>raw_input_csv!O101</f>
        <v>-79.37159729</v>
      </c>
      <c r="K99" s="1">
        <f>raw_input_csv!S101</f>
        <v>33</v>
      </c>
      <c r="L99" s="1" t="str">
        <f>VLOOKUP(raw_input_csv!T101, lookups!$A$2:$B$6, 2, FALSE)</f>
        <v>Man</v>
      </c>
      <c r="M99" s="1" t="str">
        <f>raw_input_csv!U101</f>
        <v/>
      </c>
      <c r="N99" s="1" t="str">
        <f>raw_input_csv!V101</f>
        <v>Peru</v>
      </c>
      <c r="O99" s="1" t="str">
        <f>VLOOKUP(raw_input_csv!W101, lookups!$E$2:$F$3, 2, FALSE)</f>
        <v>No</v>
      </c>
      <c r="P99" s="1" t="str">
        <f>VLOOKUP(raw_input_csv!X101, lookups!$I$2:$J$3, 2, FALSE)</f>
        <v>No</v>
      </c>
      <c r="Q99" s="1">
        <f>IF(OR(raw_input_csv!Y101=4, raw_input_csv!Y101=5), 1, IF(OR(raw_input_csv!AG101=4, raw_input_csv!AG101=5), 0, "not assigned"))</f>
        <v>1</v>
      </c>
      <c r="R99" s="1" t="str">
        <f>IF(Q99= 1, VLOOKUP(raw_input_csv!Y101, lookups!$A$10:$B$11, 2, FALSE), VLOOKUP(raw_input_csv!AG101, lookups!$A$10:$B$11, 2, FALSE))</f>
        <v>Yes </v>
      </c>
      <c r="S99" s="1" t="str">
        <f t="array" ref="S99">IF(Q99=1, raw_input_csv!Z101, IF(Q99 =0, raw_input_csv!AH101, NA))</f>
        <v>Fr 20%, RU 11%, US 9%, MX 8%, TR 6%</v>
      </c>
      <c r="T99" s="1" t="str">
        <f>IF(Q99=1, VLOOKUP(raw_input_csv!AA101, lookups!$C$10:$D$12, 2, FALSE), VLOOKUP(raw_input_csv!AI101, lookups!$C$10:$D$12, 2, FALSE))</f>
        <v>Happy </v>
      </c>
      <c r="U99" s="1" t="str">
        <f>IF(Q99=1, VLOOKUP(raw_input_csv!AB101, lookups!$I$10:$J$11, 2, FALSE), VLOOKUP(raw_input_csv!AJ101, lookups!$I$10:$J$11, 2, FALSE))</f>
        <v>No</v>
      </c>
      <c r="V99" s="1" t="str">
        <f>IF(Q99=1, VLOOKUP(raw_input_csv!AC101, lookups!$A$16:$B$19, 2, FALSE), VLOOKUP(raw_input_csv!AK101, lookups!$A$16:$B$19, 2, FALSE))</f>
        <v>Strongly Agree</v>
      </c>
      <c r="W99" s="19" t="str">
        <f t="array" ref="W99">IF(Q99=1, raw_input_csv!AD101, IF(Q99 =0, raw_input_csv!AL101, NA))</f>
        <v>Apr. 14, 2021: Leon, Bo, Justino</v>
      </c>
      <c r="X99" s="1" t="str">
        <f>IF(Q99=1, VLOOKUP(raw_input_csv!AE101, lookups!$F$16:$G$18, 2, FALSE), VLOOKUP(raw_input_csv!AM101, lookups!$F$16:$G$18, 2, FALSE))</f>
        <v>Sometimes</v>
      </c>
      <c r="Y99" s="1" t="str">
        <f t="array" ref="Y99">IF(Q99 = 1, raw_input_csv!AF101, IF(Q99 = 0, raw_input_csv!AN101, NA))</f>
        <v>stress on supra lingÃ¼istic features (emotions)</v>
      </c>
      <c r="Z99" s="1" t="str">
        <f>VLOOKUP(raw_input_csv!AO101, lookups!$A$23:$B$28, 2, FALSE)</f>
        <v>France</v>
      </c>
      <c r="AA99" s="20" t="str">
        <f>VLOOKUP(raw_input_csv!AP101, lookups!$D$23:$E$28, 2, FALSE)</f>
        <v>20%</v>
      </c>
      <c r="AB99" s="1" t="str">
        <f>VLOOKUP(raw_input_csv!AQ101, lookups!$L$23:$M$28, 2, FALSE)</f>
        <v>Bo Seong-Min</v>
      </c>
      <c r="AC99" s="21" t="str">
        <f>VLOOKUP(raw_input_csv!AR101, lookups!$Q$23:$R$27, 2, FALSE)</f>
        <v>4/14/2021</v>
      </c>
      <c r="AD99" s="1">
        <f t="shared" si="1"/>
        <v>1</v>
      </c>
      <c r="AE99" s="1">
        <f t="shared" si="2"/>
        <v>1</v>
      </c>
      <c r="AF99" s="1">
        <f t="shared" si="3"/>
        <v>1</v>
      </c>
      <c r="AG99" s="1">
        <f t="shared" si="4"/>
        <v>1</v>
      </c>
      <c r="AH99" s="1">
        <f t="shared" si="5"/>
        <v>4</v>
      </c>
      <c r="AI99" s="1">
        <f>VLOOKUP(raw_input_csv!AS101, lookups!$A$33:$B$37, 2, FALSE)</f>
        <v>5</v>
      </c>
      <c r="AJ99" s="1" t="str">
        <f>VLOOKUP(raw_input_csv!AT101, lookups!$L$33:$M$34, 2, FALSE)</f>
        <v>T</v>
      </c>
    </row>
    <row r="100" ht="14.25" customHeight="1">
      <c r="A100" s="1">
        <v>99.0</v>
      </c>
      <c r="B100" s="7">
        <f>raw_input_csv!A102</f>
        <v>44302.96966</v>
      </c>
      <c r="C100" s="7">
        <f>raw_input_csv!B102</f>
        <v>44302.97207</v>
      </c>
      <c r="D100" s="7" t="str">
        <f>raw_input_csv!D102</f>
        <v>47.197.39.198</v>
      </c>
      <c r="E100" s="19">
        <f>raw_input_csv!E102</f>
        <v>100</v>
      </c>
      <c r="F100" s="19">
        <f>raw_input_csv!F102</f>
        <v>208</v>
      </c>
      <c r="G100" s="19">
        <f>raw_input_csv!G102</f>
        <v>1</v>
      </c>
      <c r="H100" s="7">
        <f>raw_input_csv!H102</f>
        <v>44302.97207</v>
      </c>
      <c r="I100" s="1">
        <f>raw_input_csv!N102</f>
        <v>28.23649597</v>
      </c>
      <c r="J100" s="1">
        <f>raw_input_csv!O102</f>
        <v>-82.3289032</v>
      </c>
      <c r="K100" s="1">
        <f>raw_input_csv!S102</f>
        <v>23</v>
      </c>
      <c r="L100" s="1" t="str">
        <f>VLOOKUP(raw_input_csv!T102, lookups!$A$2:$B$6, 2, FALSE)</f>
        <v>Woman</v>
      </c>
      <c r="M100" s="1" t="str">
        <f>raw_input_csv!U102</f>
        <v/>
      </c>
      <c r="N100" s="1" t="str">
        <f>raw_input_csv!V102</f>
        <v>United States</v>
      </c>
      <c r="O100" s="1" t="str">
        <f>VLOOKUP(raw_input_csv!W102, lookups!$E$2:$F$3, 2, FALSE)</f>
        <v>Yes</v>
      </c>
      <c r="P100" s="1" t="str">
        <f>VLOOKUP(raw_input_csv!X102, lookups!$I$2:$J$3, 2, FALSE)</f>
        <v>Yes </v>
      </c>
      <c r="Q100" s="1">
        <f>IF(OR(raw_input_csv!Y102=4, raw_input_csv!Y102=5), 1, IF(OR(raw_input_csv!AG102=4, raw_input_csv!AG102=5), 0, "not assigned"))</f>
        <v>0</v>
      </c>
      <c r="R100" s="1" t="str">
        <f>IF(Q100= 1, VLOOKUP(raw_input_csv!Y102, lookups!$A$10:$B$11, 2, FALSE), VLOOKUP(raw_input_csv!AG102, lookups!$A$10:$B$11, 2, FALSE))</f>
        <v>Yes </v>
      </c>
      <c r="S100" s="1" t="str">
        <f t="array" ref="S100">IF(Q100=1, raw_input_csv!Z102, IF(Q100 =0, raw_input_csv!AH102, NA))</f>
        <v>France 20, Russia 11, USA 9, Mexico 8, turkey 6</v>
      </c>
      <c r="T100" s="1" t="str">
        <f>IF(Q100=1, VLOOKUP(raw_input_csv!AA102, lookups!$C$10:$D$12, 2, FALSE), VLOOKUP(raw_input_csv!AI102, lookups!$C$10:$D$12, 2, FALSE))</f>
        <v>Happy </v>
      </c>
      <c r="U100" s="1" t="str">
        <f>IF(Q100=1, VLOOKUP(raw_input_csv!AB102, lookups!$I$10:$J$11, 2, FALSE), VLOOKUP(raw_input_csv!AJ102, lookups!$I$10:$J$11, 2, FALSE))</f>
        <v>No</v>
      </c>
      <c r="V100" s="1" t="str">
        <f>IF(Q100=1, VLOOKUP(raw_input_csv!AC102, lookups!$A$16:$B$19, 2, FALSE), VLOOKUP(raw_input_csv!AK102, lookups!$A$16:$B$19, 2, FALSE))</f>
        <v>Strongly Agree</v>
      </c>
      <c r="W100" s="19" t="str">
        <f t="array" ref="W100">IF(Q100=1, raw_input_csv!AD102, IF(Q100 =0, raw_input_csv!AL102, NA))</f>
        <v>-</v>
      </c>
      <c r="X100" s="1" t="str">
        <f>IF(Q100=1, VLOOKUP(raw_input_csv!AE102, lookups!$F$16:$G$18, 2, FALSE), VLOOKUP(raw_input_csv!AM102, lookups!$F$16:$G$18, 2, FALSE))</f>
        <v>Sometimes</v>
      </c>
      <c r="Y100" s="1" t="str">
        <f t="array" ref="Y100">IF(Q100 = 1, raw_input_csv!AF102, IF(Q100 = 0, raw_input_csv!AN102, NA))</f>
        <v>Hmmm</v>
      </c>
      <c r="Z100" s="1" t="str">
        <f>VLOOKUP(raw_input_csv!AO102, lookups!$A$23:$B$28, 2, FALSE)</f>
        <v>France</v>
      </c>
      <c r="AA100" s="20" t="str">
        <f>VLOOKUP(raw_input_csv!AP102, lookups!$D$23:$E$28, 2, FALSE)</f>
        <v>20%</v>
      </c>
      <c r="AB100" s="1" t="str">
        <f>VLOOKUP(raw_input_csv!AQ102, lookups!$L$23:$M$28, 2, FALSE)</f>
        <v>Justin Todeo</v>
      </c>
      <c r="AC100" s="21" t="str">
        <f>VLOOKUP(raw_input_csv!AR102, lookups!$Q$23:$R$27, 2, FALSE)</f>
        <v>4/14/2021</v>
      </c>
      <c r="AD100" s="1">
        <f t="shared" si="1"/>
        <v>1</v>
      </c>
      <c r="AE100" s="1">
        <f t="shared" si="2"/>
        <v>1</v>
      </c>
      <c r="AF100" s="1">
        <f t="shared" si="3"/>
        <v>0</v>
      </c>
      <c r="AG100" s="1">
        <f t="shared" si="4"/>
        <v>1</v>
      </c>
      <c r="AH100" s="1">
        <f t="shared" si="5"/>
        <v>3</v>
      </c>
      <c r="AI100" s="1">
        <f>VLOOKUP(raw_input_csv!AS102, lookups!$A$33:$B$37, 2, FALSE)</f>
        <v>1</v>
      </c>
      <c r="AJ100" s="1" t="str">
        <f>VLOOKUP(raw_input_csv!AT102, lookups!$L$33:$M$34, 2, FALSE)</f>
        <v>T</v>
      </c>
    </row>
    <row r="101" ht="14.25" customHeight="1">
      <c r="A101" s="1">
        <v>100.0</v>
      </c>
      <c r="B101" s="7">
        <f>raw_input_csv!A103</f>
        <v>44302.97513</v>
      </c>
      <c r="C101" s="7">
        <f>raw_input_csv!B103</f>
        <v>44302.97995</v>
      </c>
      <c r="D101" s="7" t="str">
        <f>raw_input_csv!D103</f>
        <v>84.214.16.89</v>
      </c>
      <c r="E101" s="19">
        <f>raw_input_csv!E103</f>
        <v>100</v>
      </c>
      <c r="F101" s="19">
        <f>raw_input_csv!F103</f>
        <v>416</v>
      </c>
      <c r="G101" s="19">
        <f>raw_input_csv!G103</f>
        <v>1</v>
      </c>
      <c r="H101" s="7">
        <f>raw_input_csv!H103</f>
        <v>44302.97995</v>
      </c>
      <c r="I101" s="1">
        <f>raw_input_csv!N103</f>
        <v>59.41160583</v>
      </c>
      <c r="J101" s="1">
        <f>raw_input_csv!O103</f>
        <v>5.267700195</v>
      </c>
      <c r="K101" s="1">
        <f>raw_input_csv!S103</f>
        <v>22</v>
      </c>
      <c r="L101" s="1" t="str">
        <f>VLOOKUP(raw_input_csv!T103, lookups!$A$2:$B$6, 2, FALSE)</f>
        <v>Woman</v>
      </c>
      <c r="M101" s="1" t="str">
        <f>raw_input_csv!U103</f>
        <v/>
      </c>
      <c r="N101" s="1" t="str">
        <f>raw_input_csv!V103</f>
        <v>Norway </v>
      </c>
      <c r="O101" s="1" t="str">
        <f>VLOOKUP(raw_input_csv!W103, lookups!$E$2:$F$3, 2, FALSE)</f>
        <v>No</v>
      </c>
      <c r="P101" s="1" t="str">
        <f>VLOOKUP(raw_input_csv!X103, lookups!$I$2:$J$3, 2, FALSE)</f>
        <v>Yes </v>
      </c>
      <c r="Q101" s="1">
        <f>IF(OR(raw_input_csv!Y103=4, raw_input_csv!Y103=5), 1, IF(OR(raw_input_csv!AG103=4, raw_input_csv!AG103=5), 0, "not assigned"))</f>
        <v>0</v>
      </c>
      <c r="R101" s="1" t="str">
        <f>IF(Q101= 1, VLOOKUP(raw_input_csv!Y103, lookups!$A$10:$B$11, 2, FALSE), VLOOKUP(raw_input_csv!AG103, lookups!$A$10:$B$11, 2, FALSE))</f>
        <v>Yes </v>
      </c>
      <c r="S101" s="1" t="str">
        <f t="array" ref="S101">IF(Q101=1, raw_input_csv!Z103, IF(Q101 =0, raw_input_csv!AH103, NA))</f>
        <v>France (20%), Russia (11%), U.S. (9%), Mexico (8%) and Turkey (6%)</v>
      </c>
      <c r="T101" s="1" t="str">
        <f>IF(Q101=1, VLOOKUP(raw_input_csv!AA103, lookups!$C$10:$D$12, 2, FALSE), VLOOKUP(raw_input_csv!AI103, lookups!$C$10:$D$12, 2, FALSE))</f>
        <v>Sad</v>
      </c>
      <c r="U101" s="1" t="str">
        <f>IF(Q101=1, VLOOKUP(raw_input_csv!AB103, lookups!$I$10:$J$11, 2, FALSE), VLOOKUP(raw_input_csv!AJ103, lookups!$I$10:$J$11, 2, FALSE))</f>
        <v>Yes</v>
      </c>
      <c r="V101" s="1" t="str">
        <f>IF(Q101=1, VLOOKUP(raw_input_csv!AC103, lookups!$A$16:$B$19, 2, FALSE), VLOOKUP(raw_input_csv!AK103, lookups!$A$16:$B$19, 2, FALSE))</f>
        <v>Strongly Agree</v>
      </c>
      <c r="W101" s="19" t="str">
        <f t="array" ref="W101">IF(Q101=1, raw_input_csv!AD103, IF(Q101 =0, raw_input_csv!AL103, NA))</f>
        <v>Leon Stefan, Bo Seong-Min, Justin Tadeo (4/14/21)</v>
      </c>
      <c r="X101" s="1" t="str">
        <f>IF(Q101=1, VLOOKUP(raw_input_csv!AE103, lookups!$F$16:$G$18, 2, FALSE), VLOOKUP(raw_input_csv!AM103, lookups!$F$16:$G$18, 2, FALSE))</f>
        <v>All the time</v>
      </c>
      <c r="Y101" s="1" t="str">
        <f t="array" ref="Y101">IF(Q101 = 1, raw_input_csv!AF103, IF(Q101 = 0, raw_input_csv!AN103, NA))</f>
        <v>Setting your eyes on something (in this case, Chipotle) </v>
      </c>
      <c r="Z101" s="1" t="str">
        <f>VLOOKUP(raw_input_csv!AO103, lookups!$A$23:$B$28, 2, FALSE)</f>
        <v>France</v>
      </c>
      <c r="AA101" s="20" t="str">
        <f>VLOOKUP(raw_input_csv!AP103, lookups!$D$23:$E$28, 2, FALSE)</f>
        <v>20%</v>
      </c>
      <c r="AB101" s="1" t="str">
        <f>VLOOKUP(raw_input_csv!AQ103, lookups!$L$23:$M$28, 2, FALSE)</f>
        <v>Bo Seong-Min</v>
      </c>
      <c r="AC101" s="21" t="str">
        <f>VLOOKUP(raw_input_csv!AR103, lookups!$Q$23:$R$27, 2, FALSE)</f>
        <v>4/14/2021</v>
      </c>
      <c r="AD101" s="1">
        <f t="shared" si="1"/>
        <v>1</v>
      </c>
      <c r="AE101" s="1">
        <f t="shared" si="2"/>
        <v>1</v>
      </c>
      <c r="AF101" s="1">
        <f t="shared" si="3"/>
        <v>1</v>
      </c>
      <c r="AG101" s="1">
        <f t="shared" si="4"/>
        <v>1</v>
      </c>
      <c r="AH101" s="1">
        <f t="shared" si="5"/>
        <v>4</v>
      </c>
      <c r="AI101" s="1">
        <f>VLOOKUP(raw_input_csv!AS103, lookups!$A$33:$B$37, 2, FALSE)</f>
        <v>1</v>
      </c>
      <c r="AJ101" s="1" t="str">
        <f>VLOOKUP(raw_input_csv!AT103, lookups!$L$33:$M$34, 2, FALSE)</f>
        <v>T</v>
      </c>
    </row>
    <row r="102" ht="14.25" customHeight="1">
      <c r="A102" s="1">
        <v>101.0</v>
      </c>
      <c r="B102" s="7">
        <f>raw_input_csv!A104</f>
        <v>44303.02552</v>
      </c>
      <c r="C102" s="7">
        <f>raw_input_csv!B104</f>
        <v>44303.02891</v>
      </c>
      <c r="D102" s="7" t="str">
        <f>raw_input_csv!D104</f>
        <v>99.50.193.92</v>
      </c>
      <c r="E102" s="19">
        <f>raw_input_csv!E104</f>
        <v>100</v>
      </c>
      <c r="F102" s="19">
        <f>raw_input_csv!F104</f>
        <v>293</v>
      </c>
      <c r="G102" s="19">
        <f>raw_input_csv!G104</f>
        <v>1</v>
      </c>
      <c r="H102" s="7">
        <f>raw_input_csv!H104</f>
        <v>44303.02891</v>
      </c>
      <c r="I102" s="1">
        <f>raw_input_csv!N104</f>
        <v>34.28269958</v>
      </c>
      <c r="J102" s="1">
        <f>raw_input_csv!O104</f>
        <v>-118.8874969</v>
      </c>
      <c r="K102" s="1">
        <f>raw_input_csv!S104</f>
        <v>27</v>
      </c>
      <c r="L102" s="1" t="str">
        <f>VLOOKUP(raw_input_csv!T104, lookups!$A$2:$B$6, 2, FALSE)</f>
        <v>Woman</v>
      </c>
      <c r="M102" s="1" t="str">
        <f>raw_input_csv!U104</f>
        <v/>
      </c>
      <c r="N102" s="1" t="str">
        <f>raw_input_csv!V104</f>
        <v>United States</v>
      </c>
      <c r="O102" s="1" t="str">
        <f>VLOOKUP(raw_input_csv!W104, lookups!$E$2:$F$3, 2, FALSE)</f>
        <v>Yes</v>
      </c>
      <c r="P102" s="1" t="str">
        <f>VLOOKUP(raw_input_csv!X104, lookups!$I$2:$J$3, 2, FALSE)</f>
        <v>No</v>
      </c>
      <c r="Q102" s="1">
        <f>IF(OR(raw_input_csv!Y104=4, raw_input_csv!Y104=5), 1, IF(OR(raw_input_csv!AG104=4, raw_input_csv!AG104=5), 0, "not assigned"))</f>
        <v>0</v>
      </c>
      <c r="R102" s="1" t="str">
        <f>IF(Q102= 1, VLOOKUP(raw_input_csv!Y104, lookups!$A$10:$B$11, 2, FALSE), VLOOKUP(raw_input_csv!AG104, lookups!$A$10:$B$11, 2, FALSE))</f>
        <v>Yes </v>
      </c>
      <c r="S102" s="1" t="str">
        <f t="array" ref="S102">IF(Q102=1, raw_input_csv!Z104, IF(Q102 =0, raw_input_csv!AH104, NA))</f>
        <v>France 20, Russia 11, US 9, Mexico 8, turkey 6</v>
      </c>
      <c r="T102" s="1" t="str">
        <f>IF(Q102=1, VLOOKUP(raw_input_csv!AA104, lookups!$C$10:$D$12, 2, FALSE), VLOOKUP(raw_input_csv!AI104, lookups!$C$10:$D$12, 2, FALSE))</f>
        <v>Happy </v>
      </c>
      <c r="U102" s="1" t="str">
        <f>IF(Q102=1, VLOOKUP(raw_input_csv!AB104, lookups!$I$10:$J$11, 2, FALSE), VLOOKUP(raw_input_csv!AJ104, lookups!$I$10:$J$11, 2, FALSE))</f>
        <v>Yes</v>
      </c>
      <c r="V102" s="1" t="str">
        <f>IF(Q102=1, VLOOKUP(raw_input_csv!AC104, lookups!$A$16:$B$19, 2, FALSE), VLOOKUP(raw_input_csv!AK104, lookups!$A$16:$B$19, 2, FALSE))</f>
        <v>Strongly Agree</v>
      </c>
      <c r="W102" s="19" t="str">
        <f t="array" ref="W102">IF(Q102=1, raw_input_csv!AD104, IF(Q102 =0, raw_input_csv!AL104, NA))</f>
        <v>4/14/21 Leon bo justino </v>
      </c>
      <c r="X102" s="1" t="str">
        <f>IF(Q102=1, VLOOKUP(raw_input_csv!AE104, lookups!$F$16:$G$18, 2, FALSE), VLOOKUP(raw_input_csv!AM104, lookups!$F$16:$G$18, 2, FALSE))</f>
        <v>Sometimes</v>
      </c>
      <c r="Y102" s="1" t="str">
        <f t="array" ref="Y102">IF(Q102 = 1, raw_input_csv!AF104, IF(Q102 = 0, raw_input_csv!AN104, NA))</f>
        <v>Giving a possible remedy to his hungry friend</v>
      </c>
      <c r="Z102" s="1" t="str">
        <f>VLOOKUP(raw_input_csv!AO104, lookups!$A$23:$B$28, 2, FALSE)</f>
        <v>France</v>
      </c>
      <c r="AA102" s="20" t="str">
        <f>VLOOKUP(raw_input_csv!AP104, lookups!$D$23:$E$28, 2, FALSE)</f>
        <v>20%</v>
      </c>
      <c r="AB102" s="1" t="str">
        <f>VLOOKUP(raw_input_csv!AQ104, lookups!$L$23:$M$28, 2, FALSE)</f>
        <v>Leon Tadeo</v>
      </c>
      <c r="AC102" s="21" t="str">
        <f>VLOOKUP(raw_input_csv!AR104, lookups!$Q$23:$R$27, 2, FALSE)</f>
        <v>4/14/2021</v>
      </c>
      <c r="AD102" s="1">
        <f t="shared" si="1"/>
        <v>1</v>
      </c>
      <c r="AE102" s="1">
        <f t="shared" si="2"/>
        <v>1</v>
      </c>
      <c r="AF102" s="1">
        <f t="shared" si="3"/>
        <v>0</v>
      </c>
      <c r="AG102" s="1">
        <f t="shared" si="4"/>
        <v>1</v>
      </c>
      <c r="AH102" s="1">
        <f t="shared" si="5"/>
        <v>3</v>
      </c>
      <c r="AI102" s="1">
        <f>VLOOKUP(raw_input_csv!AS104, lookups!$A$33:$B$37, 2, FALSE)</f>
        <v>3</v>
      </c>
      <c r="AJ102" s="1" t="str">
        <f>VLOOKUP(raw_input_csv!AT104, lookups!$L$33:$M$34, 2, FALSE)</f>
        <v>T</v>
      </c>
    </row>
    <row r="103" ht="14.25" customHeight="1">
      <c r="A103" s="1">
        <v>102.0</v>
      </c>
      <c r="B103" s="7">
        <f>raw_input_csv!A105</f>
        <v>44303.03275</v>
      </c>
      <c r="C103" s="7">
        <f>raw_input_csv!B105</f>
        <v>44303.03919</v>
      </c>
      <c r="D103" s="7" t="str">
        <f>raw_input_csv!D105</f>
        <v>45.135.186.140</v>
      </c>
      <c r="E103" s="19">
        <f>raw_input_csv!E105</f>
        <v>100</v>
      </c>
      <c r="F103" s="19">
        <f>raw_input_csv!F105</f>
        <v>555</v>
      </c>
      <c r="G103" s="19">
        <f>raw_input_csv!G105</f>
        <v>1</v>
      </c>
      <c r="H103" s="7">
        <f>raw_input_csv!H105</f>
        <v>44303.03919</v>
      </c>
      <c r="I103" s="1">
        <f>raw_input_csv!N105</f>
        <v>22.27949524</v>
      </c>
      <c r="J103" s="1">
        <f>raw_input_csv!O105</f>
        <v>114.1459961</v>
      </c>
      <c r="K103" s="1">
        <f>raw_input_csv!S105</f>
        <v>32</v>
      </c>
      <c r="L103" s="1" t="str">
        <f>VLOOKUP(raw_input_csv!T105, lookups!$A$2:$B$6, 2, FALSE)</f>
        <v>Man</v>
      </c>
      <c r="M103" s="1" t="str">
        <f>raw_input_csv!U105</f>
        <v/>
      </c>
      <c r="N103" s="1" t="str">
        <f>raw_input_csv!V105</f>
        <v>USA</v>
      </c>
      <c r="O103" s="1" t="str">
        <f>VLOOKUP(raw_input_csv!W105, lookups!$E$2:$F$3, 2, FALSE)</f>
        <v>Yes</v>
      </c>
      <c r="P103" s="1" t="str">
        <f>VLOOKUP(raw_input_csv!X105, lookups!$I$2:$J$3, 2, FALSE)</f>
        <v>No</v>
      </c>
      <c r="Q103" s="1">
        <f>IF(OR(raw_input_csv!Y105=4, raw_input_csv!Y105=5), 1, IF(OR(raw_input_csv!AG105=4, raw_input_csv!AG105=5), 0, "not assigned"))</f>
        <v>0</v>
      </c>
      <c r="R103" s="1" t="str">
        <f>IF(Q103= 1, VLOOKUP(raw_input_csv!Y105, lookups!$A$10:$B$11, 2, FALSE), VLOOKUP(raw_input_csv!AG105, lookups!$A$10:$B$11, 2, FALSE))</f>
        <v>Yes </v>
      </c>
      <c r="S103" s="1" t="str">
        <f t="array" ref="S103">IF(Q103=1, raw_input_csv!Z105, IF(Q103 =0, raw_input_csv!AH105, NA))</f>
        <v>France 20% Russia 11% USA 9% Mexico 8% Turkey 6%</v>
      </c>
      <c r="T103" s="1" t="str">
        <f>IF(Q103=1, VLOOKUP(raw_input_csv!AA105, lookups!$C$10:$D$12, 2, FALSE), VLOOKUP(raw_input_csv!AI105, lookups!$C$10:$D$12, 2, FALSE))</f>
        <v>Happy </v>
      </c>
      <c r="U103" s="1" t="str">
        <f>IF(Q103=1, VLOOKUP(raw_input_csv!AB105, lookups!$I$10:$J$11, 2, FALSE), VLOOKUP(raw_input_csv!AJ105, lookups!$I$10:$J$11, 2, FALSE))</f>
        <v>Yes</v>
      </c>
      <c r="V103" s="1" t="str">
        <f>IF(Q103=1, VLOOKUP(raw_input_csv!AC105, lookups!$A$16:$B$19, 2, FALSE), VLOOKUP(raw_input_csv!AK105, lookups!$A$16:$B$19, 2, FALSE))</f>
        <v>Strongly Agree</v>
      </c>
      <c r="W103" s="19" t="str">
        <f t="array" ref="W103">IF(Q103=1, raw_input_csv!AD105, IF(Q103 =0, raw_input_csv!AL105, NA))</f>
        <v>4/14/21 Leon Stefan, Bo Seong-Min, and Justino Tadeo </v>
      </c>
      <c r="X103" s="1" t="str">
        <f>IF(Q103=1, VLOOKUP(raw_input_csv!AE105, lookups!$F$16:$G$18, 2, FALSE), VLOOKUP(raw_input_csv!AM105, lookups!$F$16:$G$18, 2, FALSE))</f>
        <v>All the time</v>
      </c>
      <c r="Y103" s="1" t="str">
        <f t="array" ref="Y103">IF(Q103 = 1, raw_input_csv!AF105, IF(Q103 = 0, raw_input_csv!AN105, NA))</f>
        <v>Look</v>
      </c>
      <c r="Z103" s="1" t="str">
        <f>VLOOKUP(raw_input_csv!AO105, lookups!$A$23:$B$28, 2, FALSE)</f>
        <v>France</v>
      </c>
      <c r="AA103" s="20" t="str">
        <f>VLOOKUP(raw_input_csv!AP105, lookups!$D$23:$E$28, 2, FALSE)</f>
        <v>20%</v>
      </c>
      <c r="AB103" s="1" t="str">
        <f>VLOOKUP(raw_input_csv!AQ105, lookups!$L$23:$M$28, 2, FALSE)</f>
        <v>Bo Seong-Min</v>
      </c>
      <c r="AC103" s="21" t="str">
        <f>VLOOKUP(raw_input_csv!AR105, lookups!$Q$23:$R$27, 2, FALSE)</f>
        <v>4/14/2021</v>
      </c>
      <c r="AD103" s="1">
        <f t="shared" si="1"/>
        <v>1</v>
      </c>
      <c r="AE103" s="1">
        <f t="shared" si="2"/>
        <v>1</v>
      </c>
      <c r="AF103" s="1">
        <f t="shared" si="3"/>
        <v>1</v>
      </c>
      <c r="AG103" s="1">
        <f t="shared" si="4"/>
        <v>1</v>
      </c>
      <c r="AH103" s="1">
        <f t="shared" si="5"/>
        <v>4</v>
      </c>
      <c r="AI103" s="1">
        <f>VLOOKUP(raw_input_csv!AS105, lookups!$A$33:$B$37, 2, FALSE)</f>
        <v>3</v>
      </c>
      <c r="AJ103" s="1" t="str">
        <f>VLOOKUP(raw_input_csv!AT105, lookups!$L$33:$M$34, 2, FALSE)</f>
        <v>T</v>
      </c>
    </row>
    <row r="104" ht="14.25" customHeight="1">
      <c r="A104" s="1">
        <v>103.0</v>
      </c>
      <c r="B104" s="7">
        <f>raw_input_csv!A106</f>
        <v>44303.03745</v>
      </c>
      <c r="C104" s="7">
        <f>raw_input_csv!B106</f>
        <v>44303.04141</v>
      </c>
      <c r="D104" s="7" t="str">
        <f>raw_input_csv!D106</f>
        <v>223.140.129.226</v>
      </c>
      <c r="E104" s="19">
        <f>raw_input_csv!E106</f>
        <v>100</v>
      </c>
      <c r="F104" s="19">
        <f>raw_input_csv!F106</f>
        <v>342</v>
      </c>
      <c r="G104" s="19">
        <f>raw_input_csv!G106</f>
        <v>1</v>
      </c>
      <c r="H104" s="7">
        <f>raw_input_csv!H106</f>
        <v>44303.04141</v>
      </c>
      <c r="I104" s="1">
        <f>raw_input_csv!N106</f>
        <v>25.05039978</v>
      </c>
      <c r="J104" s="1">
        <f>raw_input_csv!O106</f>
        <v>121.5324097</v>
      </c>
      <c r="K104" s="1">
        <f>raw_input_csv!S106</f>
        <v>24</v>
      </c>
      <c r="L104" s="1" t="str">
        <f>VLOOKUP(raw_input_csv!T106, lookups!$A$2:$B$6, 2, FALSE)</f>
        <v>Man</v>
      </c>
      <c r="M104" s="1" t="str">
        <f>raw_input_csv!U106</f>
        <v/>
      </c>
      <c r="N104" s="1" t="str">
        <f>raw_input_csv!V106</f>
        <v>Taiwan </v>
      </c>
      <c r="O104" s="1" t="str">
        <f>VLOOKUP(raw_input_csv!W106, lookups!$E$2:$F$3, 2, FALSE)</f>
        <v>No</v>
      </c>
      <c r="P104" s="1" t="str">
        <f>VLOOKUP(raw_input_csv!X106, lookups!$I$2:$J$3, 2, FALSE)</f>
        <v>Yes </v>
      </c>
      <c r="Q104" s="1">
        <f>IF(OR(raw_input_csv!Y106=4, raw_input_csv!Y106=5), 1, IF(OR(raw_input_csv!AG106=4, raw_input_csv!AG106=5), 0, "not assigned"))</f>
        <v>0</v>
      </c>
      <c r="R104" s="1" t="str">
        <f>IF(Q104= 1, VLOOKUP(raw_input_csv!Y106, lookups!$A$10:$B$11, 2, FALSE), VLOOKUP(raw_input_csv!AG106, lookups!$A$10:$B$11, 2, FALSE))</f>
        <v>Yes </v>
      </c>
      <c r="S104" s="1" t="str">
        <f t="array" ref="S104">IF(Q104=1, raw_input_csv!Z106, IF(Q104 =0, raw_input_csv!AH106, NA))</f>
        <v>France 20% Russia 11% US 9% Mexico 8% Turkey 8%</v>
      </c>
      <c r="T104" s="1" t="str">
        <f>IF(Q104=1, VLOOKUP(raw_input_csv!AA106, lookups!$C$10:$D$12, 2, FALSE), VLOOKUP(raw_input_csv!AI106, lookups!$C$10:$D$12, 2, FALSE))</f>
        <v>Happy </v>
      </c>
      <c r="U104" s="1" t="str">
        <f>IF(Q104=1, VLOOKUP(raw_input_csv!AB106, lookups!$I$10:$J$11, 2, FALSE), VLOOKUP(raw_input_csv!AJ106, lookups!$I$10:$J$11, 2, FALSE))</f>
        <v>Yes</v>
      </c>
      <c r="V104" s="1" t="str">
        <f>IF(Q104=1, VLOOKUP(raw_input_csv!AC106, lookups!$A$16:$B$19, 2, FALSE), VLOOKUP(raw_input_csv!AK106, lookups!$A$16:$B$19, 2, FALSE))</f>
        <v>Agree</v>
      </c>
      <c r="W104" s="19" t="str">
        <f t="array" ref="W104">IF(Q104=1, raw_input_csv!AD106, IF(Q104 =0, raw_input_csv!AL106, NA))</f>
        <v>4/21/21 Leon Stefan ,  Bo Seong-Min</v>
      </c>
      <c r="X104" s="1" t="str">
        <f>IF(Q104=1, VLOOKUP(raw_input_csv!AE106, lookups!$F$16:$G$18, 2, FALSE), VLOOKUP(raw_input_csv!AM106, lookups!$F$16:$G$18, 2, FALSE))</f>
        <v>All the time</v>
      </c>
      <c r="Y104" s="1" t="str">
        <f t="array" ref="Y104">IF(Q104 = 1, raw_input_csv!AF106, IF(Q104 = 0, raw_input_csv!AN106, NA))</f>
        <v>just emphasize their emotions in the conversation </v>
      </c>
      <c r="Z104" s="1" t="str">
        <f>VLOOKUP(raw_input_csv!AO106, lookups!$A$23:$B$28, 2, FALSE)</f>
        <v>Not sure</v>
      </c>
      <c r="AA104" s="20" t="str">
        <f>VLOOKUP(raw_input_csv!AP106, lookups!$D$23:$E$28, 2, FALSE)</f>
        <v>20%</v>
      </c>
      <c r="AB104" s="1" t="str">
        <f>VLOOKUP(raw_input_csv!AQ106, lookups!$L$23:$M$28, 2, FALSE)</f>
        <v>Justin Todeo</v>
      </c>
      <c r="AC104" s="21" t="str">
        <f>VLOOKUP(raw_input_csv!AR106, lookups!$Q$23:$R$27, 2, FALSE)</f>
        <v>4/14/2021</v>
      </c>
      <c r="AD104" s="1">
        <f t="shared" si="1"/>
        <v>0</v>
      </c>
      <c r="AE104" s="1">
        <f t="shared" si="2"/>
        <v>1</v>
      </c>
      <c r="AF104" s="1">
        <f t="shared" si="3"/>
        <v>0</v>
      </c>
      <c r="AG104" s="1">
        <f t="shared" si="4"/>
        <v>1</v>
      </c>
      <c r="AH104" s="1">
        <f t="shared" si="5"/>
        <v>2</v>
      </c>
      <c r="AI104" s="1">
        <f>VLOOKUP(raw_input_csv!AS106, lookups!$A$33:$B$37, 2, FALSE)</f>
        <v>4</v>
      </c>
      <c r="AJ104" s="1" t="str">
        <f>VLOOKUP(raw_input_csv!AT106, lookups!$L$33:$M$34, 2, FALSE)</f>
        <v>T</v>
      </c>
    </row>
    <row r="105" ht="14.25" customHeight="1">
      <c r="A105" s="1">
        <v>104.0</v>
      </c>
      <c r="B105" s="7">
        <f>raw_input_csv!A107</f>
        <v>44303.11269</v>
      </c>
      <c r="C105" s="7">
        <f>raw_input_csv!B107</f>
        <v>44303.11444</v>
      </c>
      <c r="D105" s="7" t="str">
        <f>raw_input_csv!D107</f>
        <v>76.103.25.207</v>
      </c>
      <c r="E105" s="19">
        <f>raw_input_csv!E107</f>
        <v>100</v>
      </c>
      <c r="F105" s="19">
        <f>raw_input_csv!F107</f>
        <v>152</v>
      </c>
      <c r="G105" s="19">
        <f>raw_input_csv!G107</f>
        <v>1</v>
      </c>
      <c r="H105" s="7">
        <f>raw_input_csv!H107</f>
        <v>44303.11446</v>
      </c>
      <c r="I105" s="1">
        <f>raw_input_csv!N107</f>
        <v>37.88299561</v>
      </c>
      <c r="J105" s="1">
        <f>raw_input_csv!O107</f>
        <v>-122.4676056</v>
      </c>
      <c r="K105" s="1">
        <f>raw_input_csv!S107</f>
        <v>36</v>
      </c>
      <c r="L105" s="1" t="str">
        <f>VLOOKUP(raw_input_csv!T107, lookups!$A$2:$B$6, 2, FALSE)</f>
        <v>Woman</v>
      </c>
      <c r="M105" s="1" t="str">
        <f>raw_input_csv!U107</f>
        <v/>
      </c>
      <c r="N105" s="1" t="str">
        <f>raw_input_csv!V107</f>
        <v>Usa</v>
      </c>
      <c r="O105" s="1" t="str">
        <f>VLOOKUP(raw_input_csv!W107, lookups!$E$2:$F$3, 2, FALSE)</f>
        <v>Yes</v>
      </c>
      <c r="P105" s="1" t="str">
        <f>VLOOKUP(raw_input_csv!X107, lookups!$I$2:$J$3, 2, FALSE)</f>
        <v>No</v>
      </c>
      <c r="Q105" s="1">
        <f>IF(OR(raw_input_csv!Y107=4, raw_input_csv!Y107=5), 1, IF(OR(raw_input_csv!AG107=4, raw_input_csv!AG107=5), 0, "not assigned"))</f>
        <v>1</v>
      </c>
      <c r="R105" s="1" t="str">
        <f>IF(Q105= 1, VLOOKUP(raw_input_csv!Y107, lookups!$A$10:$B$11, 2, FALSE), VLOOKUP(raw_input_csv!AG107, lookups!$A$10:$B$11, 2, FALSE))</f>
        <v>Yes </v>
      </c>
      <c r="S105" s="1" t="str">
        <f t="array" ref="S105">IF(Q105=1, raw_input_csv!Z107, IF(Q105 =0, raw_input_csv!AH107, NA))</f>
        <v>France (20%), Russia (11%), U.S. (9%), Mexico (8%), and Turkey (6%)</v>
      </c>
      <c r="T105" s="1" t="str">
        <f>IF(Q105=1, VLOOKUP(raw_input_csv!AA107, lookups!$C$10:$D$12, 2, FALSE), VLOOKUP(raw_input_csv!AI107, lookups!$C$10:$D$12, 2, FALSE))</f>
        <v>Happy </v>
      </c>
      <c r="U105" s="1" t="str">
        <f>IF(Q105=1, VLOOKUP(raw_input_csv!AB107, lookups!$I$10:$J$11, 2, FALSE), VLOOKUP(raw_input_csv!AJ107, lookups!$I$10:$J$11, 2, FALSE))</f>
        <v>Yes</v>
      </c>
      <c r="V105" s="1" t="str">
        <f>IF(Q105=1, VLOOKUP(raw_input_csv!AC107, lookups!$A$16:$B$19, 2, FALSE), VLOOKUP(raw_input_csv!AK107, lookups!$A$16:$B$19, 2, FALSE))</f>
        <v>Strongly Agree</v>
      </c>
      <c r="W105" s="19" t="str">
        <f t="array" ref="W105">IF(Q105=1, raw_input_csv!AD107, IF(Q105 =0, raw_input_csv!AL107, NA))</f>
        <v>Leon Stefan, Bo Seong-Min, and Justino Tadeo that occurred on 4/14/21</v>
      </c>
      <c r="X105" s="1" t="str">
        <f>IF(Q105=1, VLOOKUP(raw_input_csv!AE107, lookups!$F$16:$G$18, 2, FALSE), VLOOKUP(raw_input_csv!AM107, lookups!$F$16:$G$18, 2, FALSE))</f>
        <v>Sometimes</v>
      </c>
      <c r="Y105" s="1" t="str">
        <f t="array" ref="Y105">IF(Q105 = 1, raw_input_csv!AF107, IF(Q105 = 0, raw_input_csv!AN107, NA))</f>
        <v>This is something I want</v>
      </c>
      <c r="Z105" s="1" t="str">
        <f>VLOOKUP(raw_input_csv!AO107, lookups!$A$23:$B$28, 2, FALSE)</f>
        <v>France</v>
      </c>
      <c r="AA105" s="20" t="str">
        <f>VLOOKUP(raw_input_csv!AP107, lookups!$D$23:$E$28, 2, FALSE)</f>
        <v>20%</v>
      </c>
      <c r="AB105" s="1" t="str">
        <f>VLOOKUP(raw_input_csv!AQ107, lookups!$L$23:$M$28, 2, FALSE)</f>
        <v>Leon Tadeo</v>
      </c>
      <c r="AC105" s="21" t="str">
        <f>VLOOKUP(raw_input_csv!AR107, lookups!$Q$23:$R$27, 2, FALSE)</f>
        <v>4/14/2021</v>
      </c>
      <c r="AD105" s="1">
        <f t="shared" si="1"/>
        <v>1</v>
      </c>
      <c r="AE105" s="1">
        <f t="shared" si="2"/>
        <v>1</v>
      </c>
      <c r="AF105" s="1">
        <f t="shared" si="3"/>
        <v>0</v>
      </c>
      <c r="AG105" s="1">
        <f t="shared" si="4"/>
        <v>1</v>
      </c>
      <c r="AH105" s="1">
        <f t="shared" si="5"/>
        <v>3</v>
      </c>
      <c r="AI105" s="1">
        <f>VLOOKUP(raw_input_csv!AS107, lookups!$A$33:$B$37, 2, FALSE)</f>
        <v>3</v>
      </c>
      <c r="AJ105" s="1" t="str">
        <f>VLOOKUP(raw_input_csv!AT107, lookups!$L$33:$M$34, 2, FALSE)</f>
        <v>CP</v>
      </c>
    </row>
    <row r="106" ht="14.25" customHeight="1">
      <c r="A106" s="1">
        <v>105.0</v>
      </c>
      <c r="B106" s="7">
        <f>raw_input_csv!A108</f>
        <v>44303.11931</v>
      </c>
      <c r="C106" s="7">
        <f>raw_input_csv!B108</f>
        <v>44303.12303</v>
      </c>
      <c r="D106" s="7" t="str">
        <f>raw_input_csv!D108</f>
        <v>150.143.223.181</v>
      </c>
      <c r="E106" s="19">
        <f>raw_input_csv!E108</f>
        <v>100</v>
      </c>
      <c r="F106" s="19">
        <f>raw_input_csv!F108</f>
        <v>322</v>
      </c>
      <c r="G106" s="19">
        <f>raw_input_csv!G108</f>
        <v>1</v>
      </c>
      <c r="H106" s="7">
        <f>raw_input_csv!H108</f>
        <v>44303.12304</v>
      </c>
      <c r="I106" s="1">
        <f>raw_input_csv!N108</f>
        <v>51.2993927</v>
      </c>
      <c r="J106" s="1">
        <f>raw_input_csv!O108</f>
        <v>1.090698242</v>
      </c>
      <c r="K106" s="1">
        <f>raw_input_csv!S108</f>
        <v>28</v>
      </c>
      <c r="L106" s="1" t="str">
        <f>VLOOKUP(raw_input_csv!T108, lookups!$A$2:$B$6, 2, FALSE)</f>
        <v>Man</v>
      </c>
      <c r="M106" s="1" t="str">
        <f>raw_input_csv!U108</f>
        <v/>
      </c>
      <c r="N106" s="1" t="str">
        <f>raw_input_csv!V108</f>
        <v>UK</v>
      </c>
      <c r="O106" s="1" t="str">
        <f>VLOOKUP(raw_input_csv!W108, lookups!$E$2:$F$3, 2, FALSE)</f>
        <v>Yes</v>
      </c>
      <c r="P106" s="1" t="str">
        <f>VLOOKUP(raw_input_csv!X108, lookups!$I$2:$J$3, 2, FALSE)</f>
        <v>No</v>
      </c>
      <c r="Q106" s="1">
        <f>IF(OR(raw_input_csv!Y108=4, raw_input_csv!Y108=5), 1, IF(OR(raw_input_csv!AG108=4, raw_input_csv!AG108=5), 0, "not assigned"))</f>
        <v>0</v>
      </c>
      <c r="R106" s="1" t="str">
        <f>IF(Q106= 1, VLOOKUP(raw_input_csv!Y108, lookups!$A$10:$B$11, 2, FALSE), VLOOKUP(raw_input_csv!AG108, lookups!$A$10:$B$11, 2, FALSE))</f>
        <v>Yes </v>
      </c>
      <c r="S106" s="1" t="str">
        <f t="array" ref="S106">IF(Q106=1, raw_input_csv!Z108, IF(Q106 =0, raw_input_csv!AH108, NA))</f>
        <v>France 20%, Russia 11%, US 9%, Mexico 8%, Turkey 6%</v>
      </c>
      <c r="T106" s="1" t="str">
        <f>IF(Q106=1, VLOOKUP(raw_input_csv!AA108, lookups!$C$10:$D$12, 2, FALSE), VLOOKUP(raw_input_csv!AI108, lookups!$C$10:$D$12, 2, FALSE))</f>
        <v>Happy </v>
      </c>
      <c r="U106" s="1" t="str">
        <f>IF(Q106=1, VLOOKUP(raw_input_csv!AB108, lookups!$I$10:$J$11, 2, FALSE), VLOOKUP(raw_input_csv!AJ108, lookups!$I$10:$J$11, 2, FALSE))</f>
        <v>No</v>
      </c>
      <c r="V106" s="1" t="str">
        <f>IF(Q106=1, VLOOKUP(raw_input_csv!AC108, lookups!$A$16:$B$19, 2, FALSE), VLOOKUP(raw_input_csv!AK108, lookups!$A$16:$B$19, 2, FALSE))</f>
        <v>Agree</v>
      </c>
      <c r="W106" s="19" t="str">
        <f t="array" ref="W106">IF(Q106=1, raw_input_csv!AD108, IF(Q106 =0, raw_input_csv!AL108, NA))</f>
        <v>Leon Bo Justion 4/14/21</v>
      </c>
      <c r="X106" s="1" t="str">
        <f>IF(Q106=1, VLOOKUP(raw_input_csv!AE108, lookups!$F$16:$G$18, 2, FALSE), VLOOKUP(raw_input_csv!AM108, lookups!$F$16:$G$18, 2, FALSE))</f>
        <v>Sometimes</v>
      </c>
      <c r="Y106" s="1" t="str">
        <f t="array" ref="Y106">IF(Q106 = 1, raw_input_csv!AF108, IF(Q106 = 0, raw_input_csv!AN108, NA))</f>
        <v>Slightly controversial opinion</v>
      </c>
      <c r="Z106" s="1" t="str">
        <f>VLOOKUP(raw_input_csv!AO108, lookups!$A$23:$B$28, 2, FALSE)</f>
        <v>France</v>
      </c>
      <c r="AA106" s="20" t="str">
        <f>VLOOKUP(raw_input_csv!AP108, lookups!$D$23:$E$28, 2, FALSE)</f>
        <v>20%</v>
      </c>
      <c r="AB106" s="1" t="str">
        <f>VLOOKUP(raw_input_csv!AQ108, lookups!$L$23:$M$28, 2, FALSE)</f>
        <v>Bo Seong-Min</v>
      </c>
      <c r="AC106" s="21" t="str">
        <f>VLOOKUP(raw_input_csv!AR108, lookups!$Q$23:$R$27, 2, FALSE)</f>
        <v>4/14/2021</v>
      </c>
      <c r="AD106" s="1">
        <f t="shared" si="1"/>
        <v>1</v>
      </c>
      <c r="AE106" s="1">
        <f t="shared" si="2"/>
        <v>1</v>
      </c>
      <c r="AF106" s="1">
        <f t="shared" si="3"/>
        <v>1</v>
      </c>
      <c r="AG106" s="1">
        <f t="shared" si="4"/>
        <v>1</v>
      </c>
      <c r="AH106" s="1">
        <f t="shared" si="5"/>
        <v>4</v>
      </c>
      <c r="AI106" s="1">
        <f>VLOOKUP(raw_input_csv!AS108, lookups!$A$33:$B$37, 2, FALSE)</f>
        <v>1</v>
      </c>
      <c r="AJ106" s="1" t="str">
        <f>VLOOKUP(raw_input_csv!AT108, lookups!$L$33:$M$34, 2, FALSE)</f>
        <v>T</v>
      </c>
    </row>
    <row r="107" ht="14.25" customHeight="1">
      <c r="A107" s="1">
        <v>106.0</v>
      </c>
      <c r="B107" s="7">
        <f>raw_input_csv!A109</f>
        <v>44303.13263</v>
      </c>
      <c r="C107" s="7">
        <f>raw_input_csv!B109</f>
        <v>44303.13992</v>
      </c>
      <c r="D107" s="7" t="str">
        <f>raw_input_csv!D109</f>
        <v>82.132.222.44</v>
      </c>
      <c r="E107" s="19">
        <f>raw_input_csv!E109</f>
        <v>100</v>
      </c>
      <c r="F107" s="19">
        <f>raw_input_csv!F109</f>
        <v>630</v>
      </c>
      <c r="G107" s="19">
        <f>raw_input_csv!G109</f>
        <v>1</v>
      </c>
      <c r="H107" s="7">
        <f>raw_input_csv!H109</f>
        <v>44303.13992</v>
      </c>
      <c r="I107" s="1">
        <f>raw_input_csv!N109</f>
        <v>51.50959778</v>
      </c>
      <c r="J107" s="1">
        <f>raw_input_csv!O109</f>
        <v>-0.09719848633</v>
      </c>
      <c r="K107" s="1">
        <f>raw_input_csv!S109</f>
        <v>38</v>
      </c>
      <c r="L107" s="1" t="str">
        <f>VLOOKUP(raw_input_csv!T109, lookups!$A$2:$B$6, 2, FALSE)</f>
        <v>Woman</v>
      </c>
      <c r="M107" s="1" t="str">
        <f>raw_input_csv!U109</f>
        <v/>
      </c>
      <c r="N107" s="1" t="str">
        <f>raw_input_csv!V109</f>
        <v>Greece</v>
      </c>
      <c r="O107" s="1" t="str">
        <f>VLOOKUP(raw_input_csv!W109, lookups!$E$2:$F$3, 2, FALSE)</f>
        <v>No</v>
      </c>
      <c r="P107" s="1" t="str">
        <f>VLOOKUP(raw_input_csv!X109, lookups!$I$2:$J$3, 2, FALSE)</f>
        <v>Yes </v>
      </c>
      <c r="Q107" s="1">
        <f>IF(OR(raw_input_csv!Y109=4, raw_input_csv!Y109=5), 1, IF(OR(raw_input_csv!AG109=4, raw_input_csv!AG109=5), 0, "not assigned"))</f>
        <v>0</v>
      </c>
      <c r="R107" s="1" t="str">
        <f>IF(Q107= 1, VLOOKUP(raw_input_csv!Y109, lookups!$A$10:$B$11, 2, FALSE), VLOOKUP(raw_input_csv!AG109, lookups!$A$10:$B$11, 2, FALSE))</f>
        <v>Yes </v>
      </c>
      <c r="S107" s="1" t="str">
        <f t="array" ref="S107">IF(Q107=1, raw_input_csv!Z109, IF(Q107 =0, raw_input_csv!AH109, NA))</f>
        <v>France (20%) Russia 11%, US 9%, Mexico 8% Turkey 6%</v>
      </c>
      <c r="T107" s="1" t="str">
        <f>IF(Q107=1, VLOOKUP(raw_input_csv!AA109, lookups!$C$10:$D$12, 2, FALSE), VLOOKUP(raw_input_csv!AI109, lookups!$C$10:$D$12, 2, FALSE))</f>
        <v>Happy </v>
      </c>
      <c r="U107" s="1" t="str">
        <f>IF(Q107=1, VLOOKUP(raw_input_csv!AB109, lookups!$I$10:$J$11, 2, FALSE), VLOOKUP(raw_input_csv!AJ109, lookups!$I$10:$J$11, 2, FALSE))</f>
        <v>Yes</v>
      </c>
      <c r="V107" s="1" t="str">
        <f>IF(Q107=1, VLOOKUP(raw_input_csv!AC109, lookups!$A$16:$B$19, 2, FALSE), VLOOKUP(raw_input_csv!AK109, lookups!$A$16:$B$19, 2, FALSE))</f>
        <v>Agree</v>
      </c>
      <c r="W107" s="19" t="str">
        <f t="array" ref="W107">IF(Q107=1, raw_input_csv!AD109, IF(Q107 =0, raw_input_csv!AL109, NA))</f>
        <v>04/14/21 Leon and Bo</v>
      </c>
      <c r="X107" s="1" t="str">
        <f>IF(Q107=1, VLOOKUP(raw_input_csv!AE109, lookups!$F$16:$G$18, 2, FALSE), VLOOKUP(raw_input_csv!AM109, lookups!$F$16:$G$18, 2, FALSE))</f>
        <v>Sometimes</v>
      </c>
      <c r="Y107" s="1" t="str">
        <f t="array" ref="Y107">IF(Q107 = 1, raw_input_csv!AF109, IF(Q107 = 0, raw_input_csv!AN109, NA))</f>
        <v>Happy thinking crying with laughter, embarrassed, sick drooling agree</v>
      </c>
      <c r="Z107" s="1" t="str">
        <f>VLOOKUP(raw_input_csv!AO109, lookups!$A$23:$B$28, 2, FALSE)</f>
        <v>France</v>
      </c>
      <c r="AA107" s="20" t="str">
        <f>VLOOKUP(raw_input_csv!AP109, lookups!$D$23:$E$28, 2, FALSE)</f>
        <v>20%</v>
      </c>
      <c r="AB107" s="1" t="str">
        <f>VLOOKUP(raw_input_csv!AQ109, lookups!$L$23:$M$28, 2, FALSE)</f>
        <v>Bo Seong-Min</v>
      </c>
      <c r="AC107" s="21" t="str">
        <f>VLOOKUP(raw_input_csv!AR109, lookups!$Q$23:$R$27, 2, FALSE)</f>
        <v>4/14/2021</v>
      </c>
      <c r="AD107" s="1">
        <f t="shared" si="1"/>
        <v>1</v>
      </c>
      <c r="AE107" s="1">
        <f t="shared" si="2"/>
        <v>1</v>
      </c>
      <c r="AF107" s="1">
        <f t="shared" si="3"/>
        <v>1</v>
      </c>
      <c r="AG107" s="1">
        <f t="shared" si="4"/>
        <v>1</v>
      </c>
      <c r="AH107" s="1">
        <f t="shared" si="5"/>
        <v>4</v>
      </c>
      <c r="AI107" s="1">
        <f>VLOOKUP(raw_input_csv!AS109, lookups!$A$33:$B$37, 2, FALSE)</f>
        <v>4</v>
      </c>
      <c r="AJ107" s="1" t="str">
        <f>VLOOKUP(raw_input_csv!AT109, lookups!$L$33:$M$34, 2, FALSE)</f>
        <v>T</v>
      </c>
    </row>
    <row r="108" ht="14.25" customHeight="1">
      <c r="A108" s="1">
        <v>107.0</v>
      </c>
      <c r="B108" s="7">
        <f>raw_input_csv!A110</f>
        <v>44303.16303</v>
      </c>
      <c r="C108" s="7">
        <f>raw_input_csv!B110</f>
        <v>44303.16598</v>
      </c>
      <c r="D108" s="7" t="str">
        <f>raw_input_csv!D110</f>
        <v>49.37.209.121</v>
      </c>
      <c r="E108" s="19">
        <f>raw_input_csv!E110</f>
        <v>100</v>
      </c>
      <c r="F108" s="19">
        <f>raw_input_csv!F110</f>
        <v>254</v>
      </c>
      <c r="G108" s="19">
        <f>raw_input_csv!G110</f>
        <v>1</v>
      </c>
      <c r="H108" s="7">
        <f>raw_input_csv!H110</f>
        <v>44303.16598</v>
      </c>
      <c r="I108" s="1">
        <f>raw_input_csv!N110</f>
        <v>12.89959717</v>
      </c>
      <c r="J108" s="1">
        <f>raw_input_csv!O110</f>
        <v>80.22088623</v>
      </c>
      <c r="K108" s="1">
        <f>raw_input_csv!S110</f>
        <v>23</v>
      </c>
      <c r="L108" s="1" t="str">
        <f>VLOOKUP(raw_input_csv!T110, lookups!$A$2:$B$6, 2, FALSE)</f>
        <v>Woman</v>
      </c>
      <c r="M108" s="1" t="str">
        <f>raw_input_csv!U110</f>
        <v/>
      </c>
      <c r="N108" s="1" t="str">
        <f>raw_input_csv!V110</f>
        <v>India</v>
      </c>
      <c r="O108" s="1" t="str">
        <f>VLOOKUP(raw_input_csv!W110, lookups!$E$2:$F$3, 2, FALSE)</f>
        <v>Yes</v>
      </c>
      <c r="P108" s="1" t="str">
        <f>VLOOKUP(raw_input_csv!X110, lookups!$I$2:$J$3, 2, FALSE)</f>
        <v>No</v>
      </c>
      <c r="Q108" s="1">
        <f>IF(OR(raw_input_csv!Y110=4, raw_input_csv!Y110=5), 1, IF(OR(raw_input_csv!AG110=4, raw_input_csv!AG110=5), 0, "not assigned"))</f>
        <v>0</v>
      </c>
      <c r="R108" s="1" t="str">
        <f>IF(Q108= 1, VLOOKUP(raw_input_csv!Y110, lookups!$A$10:$B$11, 2, FALSE), VLOOKUP(raw_input_csv!AG110, lookups!$A$10:$B$11, 2, FALSE))</f>
        <v>Yes </v>
      </c>
      <c r="S108" s="1" t="str">
        <f t="array" ref="S108">IF(Q108=1, raw_input_csv!Z110, IF(Q108 =0, raw_input_csv!AH110, NA))</f>
        <v>R</v>
      </c>
      <c r="T108" s="1" t="str">
        <f>IF(Q108=1, VLOOKUP(raw_input_csv!AA110, lookups!$C$10:$D$12, 2, FALSE), VLOOKUP(raw_input_csv!AI110, lookups!$C$10:$D$12, 2, FALSE))</f>
        <v>Happy </v>
      </c>
      <c r="U108" s="1" t="str">
        <f>IF(Q108=1, VLOOKUP(raw_input_csv!AB110, lookups!$I$10:$J$11, 2, FALSE), VLOOKUP(raw_input_csv!AJ110, lookups!$I$10:$J$11, 2, FALSE))</f>
        <v>No</v>
      </c>
      <c r="V108" s="1" t="str">
        <f>IF(Q108=1, VLOOKUP(raw_input_csv!AC110, lookups!$A$16:$B$19, 2, FALSE), VLOOKUP(raw_input_csv!AK110, lookups!$A$16:$B$19, 2, FALSE))</f>
        <v>Agree</v>
      </c>
      <c r="W108" s="19" t="str">
        <f t="array" ref="W108">IF(Q108=1, raw_input_csv!AD110, IF(Q108 =0, raw_input_csv!AL110, NA))</f>
        <v>R</v>
      </c>
      <c r="X108" s="1" t="str">
        <f>IF(Q108=1, VLOOKUP(raw_input_csv!AE110, lookups!$F$16:$G$18, 2, FALSE), VLOOKUP(raw_input_csv!AM110, lookups!$F$16:$G$18, 2, FALSE))</f>
        <v>Sometimes</v>
      </c>
      <c r="Y108" s="1" t="str">
        <f t="array" ref="Y108">IF(Q108 = 1, raw_input_csv!AF110, IF(Q108 = 0, raw_input_csv!AN110, NA))</f>
        <v>Watchful</v>
      </c>
      <c r="Z108" s="1" t="str">
        <f>VLOOKUP(raw_input_csv!AO110, lookups!$A$23:$B$28, 2, FALSE)</f>
        <v>France</v>
      </c>
      <c r="AA108" s="20" t="str">
        <f>VLOOKUP(raw_input_csv!AP110, lookups!$D$23:$E$28, 2, FALSE)</f>
        <v>20%</v>
      </c>
      <c r="AB108" s="1" t="str">
        <f>VLOOKUP(raw_input_csv!AQ110, lookups!$L$23:$M$28, 2, FALSE)</f>
        <v>Bo Seong-Min</v>
      </c>
      <c r="AC108" s="1" t="str">
        <f>VLOOKUP(raw_input_csv!AR110, lookups!$Q$23:$R$27, 2, FALSE)</f>
        <v>Not sure</v>
      </c>
      <c r="AD108" s="1">
        <f t="shared" si="1"/>
        <v>1</v>
      </c>
      <c r="AE108" s="1">
        <f t="shared" si="2"/>
        <v>1</v>
      </c>
      <c r="AF108" s="1">
        <f t="shared" si="3"/>
        <v>1</v>
      </c>
      <c r="AG108" s="1">
        <f t="shared" si="4"/>
        <v>0</v>
      </c>
      <c r="AH108" s="1">
        <f t="shared" si="5"/>
        <v>3</v>
      </c>
      <c r="AI108" s="1">
        <f>VLOOKUP(raw_input_csv!AS110, lookups!$A$33:$B$37, 2, FALSE)</f>
        <v>3</v>
      </c>
      <c r="AJ108" s="1" t="str">
        <f>VLOOKUP(raw_input_csv!AT110, lookups!$L$33:$M$34, 2, FALSE)</f>
        <v>T</v>
      </c>
    </row>
    <row r="109" ht="14.25" customHeight="1">
      <c r="A109" s="1">
        <v>108.0</v>
      </c>
      <c r="B109" s="7">
        <f>raw_input_csv!A111</f>
        <v>44303.19774</v>
      </c>
      <c r="C109" s="7">
        <f>raw_input_csv!B111</f>
        <v>44303.20175</v>
      </c>
      <c r="D109" s="7" t="str">
        <f>raw_input_csv!D111</f>
        <v>94.71.106.150</v>
      </c>
      <c r="E109" s="19">
        <f>raw_input_csv!E111</f>
        <v>100</v>
      </c>
      <c r="F109" s="19">
        <f>raw_input_csv!F111</f>
        <v>346</v>
      </c>
      <c r="G109" s="19">
        <f>raw_input_csv!G111</f>
        <v>1</v>
      </c>
      <c r="H109" s="7">
        <f>raw_input_csv!H111</f>
        <v>44303.20175</v>
      </c>
      <c r="I109" s="1">
        <f>raw_input_csv!N111</f>
        <v>37.96400452</v>
      </c>
      <c r="J109" s="1">
        <f>raw_input_csv!O111</f>
        <v>23.63589478</v>
      </c>
      <c r="K109" s="1">
        <f>raw_input_csv!S111</f>
        <v>19</v>
      </c>
      <c r="L109" s="1" t="str">
        <f>VLOOKUP(raw_input_csv!T111, lookups!$A$2:$B$6, 2, FALSE)</f>
        <v>Woman</v>
      </c>
      <c r="M109" s="1" t="str">
        <f>raw_input_csv!U111</f>
        <v/>
      </c>
      <c r="N109" s="1" t="str">
        <f>raw_input_csv!V111</f>
        <v>Greece </v>
      </c>
      <c r="O109" s="1" t="str">
        <f>VLOOKUP(raw_input_csv!W111, lookups!$E$2:$F$3, 2, FALSE)</f>
        <v>No</v>
      </c>
      <c r="P109" s="1" t="str">
        <f>VLOOKUP(raw_input_csv!X111, lookups!$I$2:$J$3, 2, FALSE)</f>
        <v>Yes </v>
      </c>
      <c r="Q109" s="1">
        <f>IF(OR(raw_input_csv!Y111=4, raw_input_csv!Y111=5), 1, IF(OR(raw_input_csv!AG111=4, raw_input_csv!AG111=5), 0, "not assigned"))</f>
        <v>0</v>
      </c>
      <c r="R109" s="1" t="str">
        <f>IF(Q109= 1, VLOOKUP(raw_input_csv!Y111, lookups!$A$10:$B$11, 2, FALSE), VLOOKUP(raw_input_csv!AG111, lookups!$A$10:$B$11, 2, FALSE))</f>
        <v>Yes </v>
      </c>
      <c r="S109" s="1" t="str">
        <f t="array" ref="S109">IF(Q109=1, raw_input_csv!Z111, IF(Q109 =0, raw_input_csv!AH111, NA))</f>
        <v>France (20%), Russia (11%), US (9%), Mexico (8%) and Turkey (6%).</v>
      </c>
      <c r="T109" s="1" t="str">
        <f>IF(Q109=1, VLOOKUP(raw_input_csv!AA111, lookups!$C$10:$D$12, 2, FALSE), VLOOKUP(raw_input_csv!AI111, lookups!$C$10:$D$12, 2, FALSE))</f>
        <v>Angry</v>
      </c>
      <c r="U109" s="1" t="str">
        <f>IF(Q109=1, VLOOKUP(raw_input_csv!AB111, lookups!$I$10:$J$11, 2, FALSE), VLOOKUP(raw_input_csv!AJ111, lookups!$I$10:$J$11, 2, FALSE))</f>
        <v>No</v>
      </c>
      <c r="V109" s="1" t="str">
        <f>IF(Q109=1, VLOOKUP(raw_input_csv!AC111, lookups!$A$16:$B$19, 2, FALSE), VLOOKUP(raw_input_csv!AK111, lookups!$A$16:$B$19, 2, FALSE))</f>
        <v>Agree</v>
      </c>
      <c r="W109" s="19" t="str">
        <f t="array" ref="W109">IF(Q109=1, raw_input_csv!AD111, IF(Q109 =0, raw_input_csv!AL111, NA))</f>
        <v>14/04/21, Leon Stefan, Justino Tadeo, Bo Seong-Min</v>
      </c>
      <c r="X109" s="1" t="str">
        <f>IF(Q109=1, VLOOKUP(raw_input_csv!AE111, lookups!$F$16:$G$18, 2, FALSE), VLOOKUP(raw_input_csv!AM111, lookups!$F$16:$G$18, 2, FALSE))</f>
        <v>Sometimes</v>
      </c>
      <c r="Y109" s="1" t="str">
        <f t="array" ref="Y109">IF(Q109 = 1, raw_input_csv!AF111, IF(Q109 = 0, raw_input_csv!AN111, NA))</f>
        <v>Like propose an interesting idea, a feeling of excitement and curiosity at once  </v>
      </c>
      <c r="Z109" s="1" t="str">
        <f>VLOOKUP(raw_input_csv!AO111, lookups!$A$23:$B$28, 2, FALSE)</f>
        <v>France</v>
      </c>
      <c r="AA109" s="20" t="str">
        <f>VLOOKUP(raw_input_csv!AP111, lookups!$D$23:$E$28, 2, FALSE)</f>
        <v>20%</v>
      </c>
      <c r="AB109" s="1" t="str">
        <f>VLOOKUP(raw_input_csv!AQ111, lookups!$L$23:$M$28, 2, FALSE)</f>
        <v>Bo Seong-Min</v>
      </c>
      <c r="AC109" s="21" t="str">
        <f>VLOOKUP(raw_input_csv!AR111, lookups!$Q$23:$R$27, 2, FALSE)</f>
        <v>4/14/2021</v>
      </c>
      <c r="AD109" s="1">
        <f t="shared" si="1"/>
        <v>1</v>
      </c>
      <c r="AE109" s="1">
        <f t="shared" si="2"/>
        <v>1</v>
      </c>
      <c r="AF109" s="1">
        <f t="shared" si="3"/>
        <v>1</v>
      </c>
      <c r="AG109" s="1">
        <f t="shared" si="4"/>
        <v>1</v>
      </c>
      <c r="AH109" s="1">
        <f t="shared" si="5"/>
        <v>4</v>
      </c>
      <c r="AI109" s="1">
        <f>VLOOKUP(raw_input_csv!AS111, lookups!$A$33:$B$37, 2, FALSE)</f>
        <v>2</v>
      </c>
      <c r="AJ109" s="1" t="str">
        <f>VLOOKUP(raw_input_csv!AT111, lookups!$L$33:$M$34, 2, FALSE)</f>
        <v>T</v>
      </c>
    </row>
    <row r="110" ht="14.25" customHeight="1">
      <c r="A110" s="1">
        <v>109.0</v>
      </c>
      <c r="B110" s="7">
        <f>raw_input_csv!A112</f>
        <v>44303.20801</v>
      </c>
      <c r="C110" s="7">
        <f>raw_input_csv!B112</f>
        <v>44303.21206</v>
      </c>
      <c r="D110" s="7" t="str">
        <f>raw_input_csv!D112</f>
        <v>158.38.204.248</v>
      </c>
      <c r="E110" s="19">
        <f>raw_input_csv!E112</f>
        <v>100</v>
      </c>
      <c r="F110" s="19">
        <f>raw_input_csv!F112</f>
        <v>349</v>
      </c>
      <c r="G110" s="19">
        <f>raw_input_csv!G112</f>
        <v>1</v>
      </c>
      <c r="H110" s="7">
        <f>raw_input_csv!H112</f>
        <v>44303.21207</v>
      </c>
      <c r="I110" s="1">
        <f>raw_input_csv!N112</f>
        <v>61.14079285</v>
      </c>
      <c r="J110" s="1">
        <f>raw_input_csv!O112</f>
        <v>10.438797</v>
      </c>
      <c r="K110" s="1">
        <f>raw_input_csv!S112</f>
        <v>23</v>
      </c>
      <c r="L110" s="1" t="str">
        <f>VLOOKUP(raw_input_csv!T112, lookups!$A$2:$B$6, 2, FALSE)</f>
        <v>Man</v>
      </c>
      <c r="M110" s="1" t="str">
        <f>raw_input_csv!U112</f>
        <v/>
      </c>
      <c r="N110" s="1" t="str">
        <f>raw_input_csv!V112</f>
        <v>Norway</v>
      </c>
      <c r="O110" s="1" t="str">
        <f>VLOOKUP(raw_input_csv!W112, lookups!$E$2:$F$3, 2, FALSE)</f>
        <v>No</v>
      </c>
      <c r="P110" s="1" t="str">
        <f>VLOOKUP(raw_input_csv!X112, lookups!$I$2:$J$3, 2, FALSE)</f>
        <v>Yes </v>
      </c>
      <c r="Q110" s="1">
        <f>IF(OR(raw_input_csv!Y112=4, raw_input_csv!Y112=5), 1, IF(OR(raw_input_csv!AG112=4, raw_input_csv!AG112=5), 0, "not assigned"))</f>
        <v>0</v>
      </c>
      <c r="R110" s="1" t="str">
        <f>IF(Q110= 1, VLOOKUP(raw_input_csv!Y112, lookups!$A$10:$B$11, 2, FALSE), VLOOKUP(raw_input_csv!AG112, lookups!$A$10:$B$11, 2, FALSE))</f>
        <v>Yes </v>
      </c>
      <c r="S110" s="1" t="str">
        <f t="array" ref="S110">IF(Q110=1, raw_input_csv!Z112, IF(Q110 =0, raw_input_csv!AH112, NA))</f>
        <v>France (20%), Russia (11%), U.S (9%), Mexico (8%) and Tureky (6%)</v>
      </c>
      <c r="T110" s="1" t="str">
        <f>IF(Q110=1, VLOOKUP(raw_input_csv!AA112, lookups!$C$10:$D$12, 2, FALSE), VLOOKUP(raw_input_csv!AI112, lookups!$C$10:$D$12, 2, FALSE))</f>
        <v>Happy </v>
      </c>
      <c r="U110" s="1" t="str">
        <f>IF(Q110=1, VLOOKUP(raw_input_csv!AB112, lookups!$I$10:$J$11, 2, FALSE), VLOOKUP(raw_input_csv!AJ112, lookups!$I$10:$J$11, 2, FALSE))</f>
        <v>Yes</v>
      </c>
      <c r="V110" s="1" t="str">
        <f>IF(Q110=1, VLOOKUP(raw_input_csv!AC112, lookups!$A$16:$B$19, 2, FALSE), VLOOKUP(raw_input_csv!AK112, lookups!$A$16:$B$19, 2, FALSE))</f>
        <v>Strongly Agree</v>
      </c>
      <c r="W110" s="19" t="str">
        <f t="array" ref="W110">IF(Q110=1, raw_input_csv!AD112, IF(Q110 =0, raw_input_csv!AL112, NA))</f>
        <v>4/14/21 Leon Stefan, Bo Seong - Min and Justin Tadeo</v>
      </c>
      <c r="X110" s="1" t="str">
        <f>IF(Q110=1, VLOOKUP(raw_input_csv!AE112, lookups!$F$16:$G$18, 2, FALSE), VLOOKUP(raw_input_csv!AM112, lookups!$F$16:$G$18, 2, FALSE))</f>
        <v>All the time</v>
      </c>
      <c r="Y110" s="1" t="str">
        <f t="array" ref="Y110">IF(Q110 = 1, raw_input_csv!AF112, IF(Q110 = 0, raw_input_csv!AN112, NA))</f>
        <v>It can be used in many different ways. I think it is most commonly used to describe something they want (eyeing something). However it can also mean looking at something that is considered weird or shocking. I have never used that particular emoji myself though. </v>
      </c>
      <c r="Z110" s="1" t="str">
        <f>VLOOKUP(raw_input_csv!AO112, lookups!$A$23:$B$28, 2, FALSE)</f>
        <v>France</v>
      </c>
      <c r="AA110" s="20" t="str">
        <f>VLOOKUP(raw_input_csv!AP112, lookups!$D$23:$E$28, 2, FALSE)</f>
        <v>20%</v>
      </c>
      <c r="AB110" s="1" t="str">
        <f>VLOOKUP(raw_input_csv!AQ112, lookups!$L$23:$M$28, 2, FALSE)</f>
        <v>Bo Seong-Min</v>
      </c>
      <c r="AC110" s="21" t="str">
        <f>VLOOKUP(raw_input_csv!AR112, lookups!$Q$23:$R$27, 2, FALSE)</f>
        <v>4/14/2021</v>
      </c>
      <c r="AD110" s="1">
        <f t="shared" si="1"/>
        <v>1</v>
      </c>
      <c r="AE110" s="1">
        <f t="shared" si="2"/>
        <v>1</v>
      </c>
      <c r="AF110" s="1">
        <f t="shared" si="3"/>
        <v>1</v>
      </c>
      <c r="AG110" s="1">
        <f t="shared" si="4"/>
        <v>1</v>
      </c>
      <c r="AH110" s="1">
        <f t="shared" si="5"/>
        <v>4</v>
      </c>
      <c r="AI110" s="1">
        <f>VLOOKUP(raw_input_csv!AS112, lookups!$A$33:$B$37, 2, FALSE)</f>
        <v>1</v>
      </c>
      <c r="AJ110" s="1" t="str">
        <f>VLOOKUP(raw_input_csv!AT112, lookups!$L$33:$M$34, 2, FALSE)</f>
        <v>T</v>
      </c>
    </row>
    <row r="111" ht="14.25" customHeight="1">
      <c r="A111" s="1">
        <v>110.0</v>
      </c>
      <c r="B111" s="7">
        <f>raw_input_csv!A113</f>
        <v>44303.22579</v>
      </c>
      <c r="C111" s="7">
        <f>raw_input_csv!B113</f>
        <v>44303.23074</v>
      </c>
      <c r="D111" s="7" t="str">
        <f>raw_input_csv!D113</f>
        <v>91.4.179.22</v>
      </c>
      <c r="E111" s="19">
        <f>raw_input_csv!E113</f>
        <v>100</v>
      </c>
      <c r="F111" s="19">
        <f>raw_input_csv!F113</f>
        <v>427</v>
      </c>
      <c r="G111" s="19">
        <f>raw_input_csv!G113</f>
        <v>1</v>
      </c>
      <c r="H111" s="7">
        <f>raw_input_csv!H113</f>
        <v>44303.23074</v>
      </c>
      <c r="I111" s="1">
        <f>raw_input_csv!N113</f>
        <v>53.53529358</v>
      </c>
      <c r="J111" s="1">
        <f>raw_input_csv!O113</f>
        <v>7.962203979</v>
      </c>
      <c r="K111" s="1">
        <f>raw_input_csv!S113</f>
        <v>16</v>
      </c>
      <c r="L111" s="1" t="str">
        <f>VLOOKUP(raw_input_csv!T113, lookups!$A$2:$B$6, 2, FALSE)</f>
        <v>Man</v>
      </c>
      <c r="M111" s="1" t="str">
        <f>raw_input_csv!U113</f>
        <v/>
      </c>
      <c r="N111" s="1" t="str">
        <f>raw_input_csv!V113</f>
        <v>Germany</v>
      </c>
      <c r="O111" s="1" t="str">
        <f>VLOOKUP(raw_input_csv!W113, lookups!$E$2:$F$3, 2, FALSE)</f>
        <v>No</v>
      </c>
      <c r="P111" s="1" t="str">
        <f>VLOOKUP(raw_input_csv!X113, lookups!$I$2:$J$3, 2, FALSE)</f>
        <v>Yes </v>
      </c>
      <c r="Q111" s="1">
        <f>IF(OR(raw_input_csv!Y113=4, raw_input_csv!Y113=5), 1, IF(OR(raw_input_csv!AG113=4, raw_input_csv!AG113=5), 0, "not assigned"))</f>
        <v>0</v>
      </c>
      <c r="R111" s="1" t="str">
        <f>IF(Q111= 1, VLOOKUP(raw_input_csv!Y113, lookups!$A$10:$B$11, 2, FALSE), VLOOKUP(raw_input_csv!AG113, lookups!$A$10:$B$11, 2, FALSE))</f>
        <v>No</v>
      </c>
      <c r="S111" s="1" t="str">
        <f t="array" ref="S111">IF(Q111=1, raw_input_csv!Z113, IF(Q111 =0, raw_input_csv!AH113, NA))</f>
        <v>France (20%), Russia (11%), US (9%), Mexico (8%), Turkey (6%)</v>
      </c>
      <c r="T111" s="1" t="str">
        <f>IF(Q111=1, VLOOKUP(raw_input_csv!AA113, lookups!$C$10:$D$12, 2, FALSE), VLOOKUP(raw_input_csv!AI113, lookups!$C$10:$D$12, 2, FALSE))</f>
        <v>Happy </v>
      </c>
      <c r="U111" s="1" t="str">
        <f>IF(Q111=1, VLOOKUP(raw_input_csv!AB113, lookups!$I$10:$J$11, 2, FALSE), VLOOKUP(raw_input_csv!AJ113, lookups!$I$10:$J$11, 2, FALSE))</f>
        <v>No</v>
      </c>
      <c r="V111" s="1" t="str">
        <f>IF(Q111=1, VLOOKUP(raw_input_csv!AC113, lookups!$A$16:$B$19, 2, FALSE), VLOOKUP(raw_input_csv!AK113, lookups!$A$16:$B$19, 2, FALSE))</f>
        <v>Agree</v>
      </c>
      <c r="W111" s="19" t="str">
        <f t="array" ref="W111">IF(Q111=1, raw_input_csv!AD113, IF(Q111 =0, raw_input_csv!AL113, NA))</f>
        <v>4/14/21, Leon Stefan, Bo Seong-Min, Justin Tadeo</v>
      </c>
      <c r="X111" s="1" t="str">
        <f>IF(Q111=1, VLOOKUP(raw_input_csv!AE113, lookups!$F$16:$G$18, 2, FALSE), VLOOKUP(raw_input_csv!AM113, lookups!$F$16:$G$18, 2, FALSE))</f>
        <v>Never</v>
      </c>
      <c r="Y111" s="1" t="str">
        <f t="array" ref="Y111">IF(Q111 = 1, raw_input_csv!AF113, IF(Q111 = 0, raw_input_csv!AN113, NA))</f>
        <v>Looking at someone or something specifically, in this case expecting a response</v>
      </c>
      <c r="Z111" s="1" t="str">
        <f>VLOOKUP(raw_input_csv!AO113, lookups!$A$23:$B$28, 2, FALSE)</f>
        <v>France</v>
      </c>
      <c r="AA111" s="20" t="str">
        <f>VLOOKUP(raw_input_csv!AP113, lookups!$D$23:$E$28, 2, FALSE)</f>
        <v>20%</v>
      </c>
      <c r="AB111" s="1" t="str">
        <f>VLOOKUP(raw_input_csv!AQ113, lookups!$L$23:$M$28, 2, FALSE)</f>
        <v>Bo Seong-Min</v>
      </c>
      <c r="AC111" s="21" t="str">
        <f>VLOOKUP(raw_input_csv!AR113, lookups!$Q$23:$R$27, 2, FALSE)</f>
        <v>4/14/2021</v>
      </c>
      <c r="AD111" s="1">
        <f t="shared" si="1"/>
        <v>1</v>
      </c>
      <c r="AE111" s="1">
        <f t="shared" si="2"/>
        <v>1</v>
      </c>
      <c r="AF111" s="1">
        <f t="shared" si="3"/>
        <v>1</v>
      </c>
      <c r="AG111" s="1">
        <f t="shared" si="4"/>
        <v>1</v>
      </c>
      <c r="AH111" s="1">
        <f t="shared" si="5"/>
        <v>4</v>
      </c>
      <c r="AI111" s="1">
        <f>VLOOKUP(raw_input_csv!AS113, lookups!$A$33:$B$37, 2, FALSE)</f>
        <v>1</v>
      </c>
      <c r="AJ111" s="1" t="str">
        <f>VLOOKUP(raw_input_csv!AT113, lookups!$L$33:$M$34, 2, FALSE)</f>
        <v>T</v>
      </c>
    </row>
    <row r="112" ht="14.25" customHeight="1">
      <c r="A112" s="1">
        <v>111.0</v>
      </c>
      <c r="B112" s="7">
        <f>raw_input_csv!A114</f>
        <v>44303.22826</v>
      </c>
      <c r="C112" s="7">
        <f>raw_input_csv!B114</f>
        <v>44303.27544</v>
      </c>
      <c r="D112" s="7" t="str">
        <f>raw_input_csv!D114</f>
        <v>174.209.34.162</v>
      </c>
      <c r="E112" s="19">
        <f>raw_input_csv!E114</f>
        <v>100</v>
      </c>
      <c r="F112" s="19">
        <f>raw_input_csv!F114</f>
        <v>4075</v>
      </c>
      <c r="G112" s="19">
        <f>raw_input_csv!G114</f>
        <v>1</v>
      </c>
      <c r="H112" s="7">
        <f>raw_input_csv!H114</f>
        <v>44303.27544</v>
      </c>
      <c r="I112" s="1">
        <f>raw_input_csv!N114</f>
        <v>40.41020203</v>
      </c>
      <c r="J112" s="1">
        <f>raw_input_csv!O114</f>
        <v>-104.7584</v>
      </c>
      <c r="K112" s="1">
        <f>raw_input_csv!S114</f>
        <v>23</v>
      </c>
      <c r="L112" s="1" t="str">
        <f>VLOOKUP(raw_input_csv!T114, lookups!$A$2:$B$6, 2, FALSE)</f>
        <v>Man</v>
      </c>
      <c r="M112" s="1" t="str">
        <f>raw_input_csv!U114</f>
        <v/>
      </c>
      <c r="N112" s="1" t="str">
        <f>raw_input_csv!V114</f>
        <v>USA</v>
      </c>
      <c r="O112" s="1" t="str">
        <f>VLOOKUP(raw_input_csv!W114, lookups!$E$2:$F$3, 2, FALSE)</f>
        <v>Yes</v>
      </c>
      <c r="P112" s="1" t="str">
        <f>VLOOKUP(raw_input_csv!X114, lookups!$I$2:$J$3, 2, FALSE)</f>
        <v>No</v>
      </c>
      <c r="Q112" s="1">
        <f>IF(OR(raw_input_csv!Y114=4, raw_input_csv!Y114=5), 1, IF(OR(raw_input_csv!AG114=4, raw_input_csv!AG114=5), 0, "not assigned"))</f>
        <v>1</v>
      </c>
      <c r="R112" s="1" t="str">
        <f>IF(Q112= 1, VLOOKUP(raw_input_csv!Y114, lookups!$A$10:$B$11, 2, FALSE), VLOOKUP(raw_input_csv!AG114, lookups!$A$10:$B$11, 2, FALSE))</f>
        <v>Yes </v>
      </c>
      <c r="S112" s="1" t="str">
        <f t="array" ref="S112">IF(Q112=1, raw_input_csv!Z114, IF(Q112 =0, raw_input_csv!AH114, NA))</f>
        <v>France (20%), Russia (11%), U.S. (9%), Mexico (8%), and Turkey (6%)</v>
      </c>
      <c r="T112" s="1" t="str">
        <f>IF(Q112=1, VLOOKUP(raw_input_csv!AA114, lookups!$C$10:$D$12, 2, FALSE), VLOOKUP(raw_input_csv!AI114, lookups!$C$10:$D$12, 2, FALSE))</f>
        <v>Angry</v>
      </c>
      <c r="U112" s="1" t="str">
        <f>IF(Q112=1, VLOOKUP(raw_input_csv!AB114, lookups!$I$10:$J$11, 2, FALSE), VLOOKUP(raw_input_csv!AJ114, lookups!$I$10:$J$11, 2, FALSE))</f>
        <v>No</v>
      </c>
      <c r="V112" s="1" t="str">
        <f>IF(Q112=1, VLOOKUP(raw_input_csv!AC114, lookups!$A$16:$B$19, 2, FALSE), VLOOKUP(raw_input_csv!AK114, lookups!$A$16:$B$19, 2, FALSE))</f>
        <v>Strongly Agree</v>
      </c>
      <c r="W112" s="19" t="str">
        <f t="array" ref="W112">IF(Q112=1, raw_input_csv!AD114, IF(Q112 =0, raw_input_csv!AL114, NA))</f>
        <v>Leon Stefan, Bo Seong-Min, and Justino Tadeo that occurred on 4/14/21:</v>
      </c>
      <c r="X112" s="1" t="str">
        <f>IF(Q112=1, VLOOKUP(raw_input_csv!AE114, lookups!$F$16:$G$18, 2, FALSE), VLOOKUP(raw_input_csv!AM114, lookups!$F$16:$G$18, 2, FALSE))</f>
        <v>Sometimes</v>
      </c>
      <c r="Y112" s="1" t="str">
        <f t="array" ref="Y112">IF(Q112 = 1, raw_input_csv!AF114, IF(Q112 = 0, raw_input_csv!AN114, NA))</f>
        <v>They are thinking about something desirabile in this case. I have seen it used for speculation or a dramatic discovery</v>
      </c>
      <c r="Z112" s="1" t="str">
        <f>VLOOKUP(raw_input_csv!AO114, lookups!$A$23:$B$28, 2, FALSE)</f>
        <v>France</v>
      </c>
      <c r="AA112" s="20" t="str">
        <f>VLOOKUP(raw_input_csv!AP114, lookups!$D$23:$E$28, 2, FALSE)</f>
        <v>20%</v>
      </c>
      <c r="AB112" s="1" t="str">
        <f>VLOOKUP(raw_input_csv!AQ114, lookups!$L$23:$M$28, 2, FALSE)</f>
        <v>Leon Tadeo</v>
      </c>
      <c r="AC112" s="21" t="str">
        <f>VLOOKUP(raw_input_csv!AR114, lookups!$Q$23:$R$27, 2, FALSE)</f>
        <v>4/14/2021</v>
      </c>
      <c r="AD112" s="1">
        <f t="shared" si="1"/>
        <v>1</v>
      </c>
      <c r="AE112" s="1">
        <f t="shared" si="2"/>
        <v>1</v>
      </c>
      <c r="AF112" s="1">
        <f t="shared" si="3"/>
        <v>0</v>
      </c>
      <c r="AG112" s="1">
        <f t="shared" si="4"/>
        <v>1</v>
      </c>
      <c r="AH112" s="1">
        <f t="shared" si="5"/>
        <v>3</v>
      </c>
      <c r="AI112" s="1">
        <f>VLOOKUP(raw_input_csv!AS114, lookups!$A$33:$B$37, 2, FALSE)</f>
        <v>3</v>
      </c>
      <c r="AJ112" s="1" t="str">
        <f>VLOOKUP(raw_input_csv!AT114, lookups!$L$33:$M$34, 2, FALSE)</f>
        <v>CP</v>
      </c>
    </row>
    <row r="113" ht="14.25" customHeight="1">
      <c r="A113" s="1">
        <v>112.0</v>
      </c>
      <c r="B113" s="7">
        <f>raw_input_csv!A115</f>
        <v>44303.30654</v>
      </c>
      <c r="C113" s="7">
        <f>raw_input_csv!B115</f>
        <v>44303.30992</v>
      </c>
      <c r="D113" s="7" t="str">
        <f>raw_input_csv!D115</f>
        <v>203.213.121.45</v>
      </c>
      <c r="E113" s="19">
        <f>raw_input_csv!E115</f>
        <v>100</v>
      </c>
      <c r="F113" s="19">
        <f>raw_input_csv!F115</f>
        <v>292</v>
      </c>
      <c r="G113" s="19">
        <f>raw_input_csv!G115</f>
        <v>1</v>
      </c>
      <c r="H113" s="7">
        <f>raw_input_csv!H115</f>
        <v>44303.30992</v>
      </c>
      <c r="I113" s="1">
        <f>raw_input_csv!N115</f>
        <v>-31.96740723</v>
      </c>
      <c r="J113" s="1">
        <f>raw_input_csv!O115</f>
        <v>115.8620911</v>
      </c>
      <c r="K113" s="1">
        <f>raw_input_csv!S115</f>
        <v>31</v>
      </c>
      <c r="L113" s="1" t="str">
        <f>VLOOKUP(raw_input_csv!T115, lookups!$A$2:$B$6, 2, FALSE)</f>
        <v>Woman</v>
      </c>
      <c r="M113" s="1" t="str">
        <f>raw_input_csv!U115</f>
        <v/>
      </c>
      <c r="N113" s="1" t="str">
        <f>raw_input_csv!V115</f>
        <v>Australia </v>
      </c>
      <c r="O113" s="1" t="str">
        <f>VLOOKUP(raw_input_csv!W115, lookups!$E$2:$F$3, 2, FALSE)</f>
        <v>Yes</v>
      </c>
      <c r="P113" s="1" t="str">
        <f>VLOOKUP(raw_input_csv!X115, lookups!$I$2:$J$3, 2, FALSE)</f>
        <v>Yes </v>
      </c>
      <c r="Q113" s="1">
        <f>IF(OR(raw_input_csv!Y115=4, raw_input_csv!Y115=5), 1, IF(OR(raw_input_csv!AG115=4, raw_input_csv!AG115=5), 0, "not assigned"))</f>
        <v>1</v>
      </c>
      <c r="R113" s="1" t="str">
        <f>IF(Q113= 1, VLOOKUP(raw_input_csv!Y115, lookups!$A$10:$B$11, 2, FALSE), VLOOKUP(raw_input_csv!AG115, lookups!$A$10:$B$11, 2, FALSE))</f>
        <v>Yes </v>
      </c>
      <c r="S113" s="1" t="str">
        <f t="array" ref="S113">IF(Q113=1, raw_input_csv!Z115, IF(Q113 =0, raw_input_csv!AH115, NA))</f>
        <v>France (20%), Russia (11%), U.S. (9%), Mexico (8%), and Turkey (6%</v>
      </c>
      <c r="T113" s="1" t="str">
        <f>IF(Q113=1, VLOOKUP(raw_input_csv!AA115, lookups!$C$10:$D$12, 2, FALSE), VLOOKUP(raw_input_csv!AI115, lookups!$C$10:$D$12, 2, FALSE))</f>
        <v>Happy </v>
      </c>
      <c r="U113" s="1" t="str">
        <f>IF(Q113=1, VLOOKUP(raw_input_csv!AB115, lookups!$I$10:$J$11, 2, FALSE), VLOOKUP(raw_input_csv!AJ115, lookups!$I$10:$J$11, 2, FALSE))</f>
        <v>No</v>
      </c>
      <c r="V113" s="1" t="str">
        <f>IF(Q113=1, VLOOKUP(raw_input_csv!AC115, lookups!$A$16:$B$19, 2, FALSE), VLOOKUP(raw_input_csv!AK115, lookups!$A$16:$B$19, 2, FALSE))</f>
        <v>Agree</v>
      </c>
      <c r="W113" s="19" t="str">
        <f t="array" ref="W113">IF(Q113=1, raw_input_csv!AD115, IF(Q113 =0, raw_input_csv!AL115, NA))</f>
        <v>Leon Stefan, Bo Seong-Min, and Justino Tadeo that occurred on 4/14/21</v>
      </c>
      <c r="X113" s="1" t="str">
        <f>IF(Q113=1, VLOOKUP(raw_input_csv!AE115, lookups!$F$16:$G$18, 2, FALSE), VLOOKUP(raw_input_csv!AM115, lookups!$F$16:$G$18, 2, FALSE))</f>
        <v>Sometimes</v>
      </c>
      <c r="Y113" s="1" t="str">
        <f t="array" ref="Y113">IF(Q113 = 1, raw_input_csv!AF115, IF(Q113 = 0, raw_input_csv!AN115, NA))</f>
        <v>Looking at the people you are talking to in a curious way</v>
      </c>
      <c r="Z113" s="1" t="str">
        <f>VLOOKUP(raw_input_csv!AO115, lookups!$A$23:$B$28, 2, FALSE)</f>
        <v>France</v>
      </c>
      <c r="AA113" s="20" t="str">
        <f>VLOOKUP(raw_input_csv!AP115, lookups!$D$23:$E$28, 2, FALSE)</f>
        <v>25%</v>
      </c>
      <c r="AB113" s="1" t="str">
        <f>VLOOKUP(raw_input_csv!AQ115, lookups!$L$23:$M$28, 2, FALSE)</f>
        <v>Justin Todeo</v>
      </c>
      <c r="AC113" s="1" t="str">
        <f>VLOOKUP(raw_input_csv!AR115, lookups!$Q$23:$R$27, 2, FALSE)</f>
        <v>Not sure</v>
      </c>
      <c r="AD113" s="1">
        <f t="shared" si="1"/>
        <v>1</v>
      </c>
      <c r="AE113" s="1">
        <f t="shared" si="2"/>
        <v>0</v>
      </c>
      <c r="AF113" s="1">
        <f t="shared" si="3"/>
        <v>0</v>
      </c>
      <c r="AG113" s="1">
        <f t="shared" si="4"/>
        <v>0</v>
      </c>
      <c r="AH113" s="1">
        <f t="shared" si="5"/>
        <v>1</v>
      </c>
      <c r="AI113" s="1">
        <f>VLOOKUP(raw_input_csv!AS115, lookups!$A$33:$B$37, 2, FALSE)</f>
        <v>2</v>
      </c>
      <c r="AJ113" s="1" t="str">
        <f>VLOOKUP(raw_input_csv!AT115, lookups!$L$33:$M$34, 2, FALSE)</f>
        <v>CP</v>
      </c>
    </row>
    <row r="114" ht="14.25" customHeight="1">
      <c r="A114" s="1">
        <v>113.0</v>
      </c>
      <c r="B114" s="7">
        <f>raw_input_csv!A116</f>
        <v>44303.3159</v>
      </c>
      <c r="C114" s="7">
        <f>raw_input_csv!B116</f>
        <v>44303.31944</v>
      </c>
      <c r="D114" s="7" t="str">
        <f>raw_input_csv!D116</f>
        <v>107.77.207.227</v>
      </c>
      <c r="E114" s="19">
        <f>raw_input_csv!E116</f>
        <v>100</v>
      </c>
      <c r="F114" s="19">
        <f>raw_input_csv!F116</f>
        <v>305</v>
      </c>
      <c r="G114" s="19">
        <f>raw_input_csv!G116</f>
        <v>1</v>
      </c>
      <c r="H114" s="7">
        <f>raw_input_csv!H116</f>
        <v>44303.31944</v>
      </c>
      <c r="I114" s="1">
        <f>raw_input_csv!N116</f>
        <v>41.89860535</v>
      </c>
      <c r="J114" s="1">
        <f>raw_input_csv!O116</f>
        <v>-87.73799896</v>
      </c>
      <c r="K114" s="1">
        <f>raw_input_csv!S116</f>
        <v>21</v>
      </c>
      <c r="L114" s="1" t="str">
        <f>VLOOKUP(raw_input_csv!T116, lookups!$A$2:$B$6, 2, FALSE)</f>
        <v>Woman</v>
      </c>
      <c r="M114" s="1" t="str">
        <f>raw_input_csv!U116</f>
        <v/>
      </c>
      <c r="N114" s="1" t="str">
        <f>raw_input_csv!V116</f>
        <v>United States</v>
      </c>
      <c r="O114" s="1" t="str">
        <f>VLOOKUP(raw_input_csv!W116, lookups!$E$2:$F$3, 2, FALSE)</f>
        <v>Yes</v>
      </c>
      <c r="P114" s="1" t="str">
        <f>VLOOKUP(raw_input_csv!X116, lookups!$I$2:$J$3, 2, FALSE)</f>
        <v>Yes </v>
      </c>
      <c r="Q114" s="1">
        <f>IF(OR(raw_input_csv!Y116=4, raw_input_csv!Y116=5), 1, IF(OR(raw_input_csv!AG116=4, raw_input_csv!AG116=5), 0, "not assigned"))</f>
        <v>1</v>
      </c>
      <c r="R114" s="1" t="str">
        <f>IF(Q114= 1, VLOOKUP(raw_input_csv!Y116, lookups!$A$10:$B$11, 2, FALSE), VLOOKUP(raw_input_csv!AG116, lookups!$A$10:$B$11, 2, FALSE))</f>
        <v>Yes </v>
      </c>
      <c r="S114" s="1" t="str">
        <f t="array" ref="S114">IF(Q114=1, raw_input_csv!Z116, IF(Q114 =0, raw_input_csv!AH116, NA))</f>
        <v>France 20%, russia 11%, u.s. 9%, mexico 8%, turkey 6%</v>
      </c>
      <c r="T114" s="1" t="str">
        <f>IF(Q114=1, VLOOKUP(raw_input_csv!AA116, lookups!$C$10:$D$12, 2, FALSE), VLOOKUP(raw_input_csv!AI116, lookups!$C$10:$D$12, 2, FALSE))</f>
        <v>Happy </v>
      </c>
      <c r="U114" s="1" t="str">
        <f>IF(Q114=1, VLOOKUP(raw_input_csv!AB116, lookups!$I$10:$J$11, 2, FALSE), VLOOKUP(raw_input_csv!AJ116, lookups!$I$10:$J$11, 2, FALSE))</f>
        <v>Yes</v>
      </c>
      <c r="V114" s="1" t="str">
        <f>IF(Q114=1, VLOOKUP(raw_input_csv!AC116, lookups!$A$16:$B$19, 2, FALSE), VLOOKUP(raw_input_csv!AK116, lookups!$A$16:$B$19, 2, FALSE))</f>
        <v>Strongly Agree</v>
      </c>
      <c r="W114" s="19" t="str">
        <f t="array" ref="W114">IF(Q114=1, raw_input_csv!AD116, IF(Q114 =0, raw_input_csv!AL116, NA))</f>
        <v>4/14/21, leon stefan, bo seong-min, Justino tadeo</v>
      </c>
      <c r="X114" s="1" t="str">
        <f>IF(Q114=1, VLOOKUP(raw_input_csv!AE116, lookups!$F$16:$G$18, 2, FALSE), VLOOKUP(raw_input_csv!AM116, lookups!$F$16:$G$18, 2, FALSE))</f>
        <v>All the time</v>
      </c>
      <c r="Y114" s="1" t="str">
        <f t="array" ref="Y114">IF(Q114 = 1, raw_input_csv!AF116, IF(Q114 = 0, raw_input_csv!AN116, NA))</f>
        <v>Wondering in this context </v>
      </c>
      <c r="Z114" s="1" t="str">
        <f>VLOOKUP(raw_input_csv!AO116, lookups!$A$23:$B$28, 2, FALSE)</f>
        <v>France</v>
      </c>
      <c r="AA114" s="20" t="str">
        <f>VLOOKUP(raw_input_csv!AP116, lookups!$D$23:$E$28, 2, FALSE)</f>
        <v>20%</v>
      </c>
      <c r="AB114" s="1" t="str">
        <f>VLOOKUP(raw_input_csv!AQ116, lookups!$L$23:$M$28, 2, FALSE)</f>
        <v>Bo Seong-Min</v>
      </c>
      <c r="AC114" s="21" t="str">
        <f>VLOOKUP(raw_input_csv!AR116, lookups!$Q$23:$R$27, 2, FALSE)</f>
        <v>4/14/2021</v>
      </c>
      <c r="AD114" s="1">
        <f t="shared" si="1"/>
        <v>1</v>
      </c>
      <c r="AE114" s="1">
        <f t="shared" si="2"/>
        <v>1</v>
      </c>
      <c r="AF114" s="1">
        <f t="shared" si="3"/>
        <v>1</v>
      </c>
      <c r="AG114" s="1">
        <f t="shared" si="4"/>
        <v>1</v>
      </c>
      <c r="AH114" s="1">
        <f t="shared" si="5"/>
        <v>4</v>
      </c>
      <c r="AI114" s="1">
        <f>VLOOKUP(raw_input_csv!AS116, lookups!$A$33:$B$37, 2, FALSE)</f>
        <v>1</v>
      </c>
      <c r="AJ114" s="1" t="str">
        <f>VLOOKUP(raw_input_csv!AT116, lookups!$L$33:$M$34, 2, FALSE)</f>
        <v>T</v>
      </c>
    </row>
    <row r="115" ht="14.25" customHeight="1">
      <c r="A115" s="1">
        <v>114.0</v>
      </c>
      <c r="B115" s="7">
        <f>raw_input_csv!A117</f>
        <v>44303.34638</v>
      </c>
      <c r="C115" s="7">
        <f>raw_input_csv!B117</f>
        <v>44303.35037</v>
      </c>
      <c r="D115" s="7" t="str">
        <f>raw_input_csv!D117</f>
        <v>38.13.4.67</v>
      </c>
      <c r="E115" s="19">
        <f>raw_input_csv!E117</f>
        <v>100</v>
      </c>
      <c r="F115" s="19">
        <f>raw_input_csv!F117</f>
        <v>345</v>
      </c>
      <c r="G115" s="19">
        <f>raw_input_csv!G117</f>
        <v>1</v>
      </c>
      <c r="H115" s="7">
        <f>raw_input_csv!H117</f>
        <v>44303.35038</v>
      </c>
      <c r="I115" s="1">
        <f>raw_input_csv!N117</f>
        <v>42.34640503</v>
      </c>
      <c r="J115" s="1">
        <f>raw_input_csv!O117</f>
        <v>-71.09750366</v>
      </c>
      <c r="K115" s="1">
        <f>raw_input_csv!S117</f>
        <v>21</v>
      </c>
      <c r="L115" s="1" t="str">
        <f>VLOOKUP(raw_input_csv!T117, lookups!$A$2:$B$6, 2, FALSE)</f>
        <v>Woman</v>
      </c>
      <c r="M115" s="1" t="str">
        <f>raw_input_csv!U117</f>
        <v/>
      </c>
      <c r="N115" s="1" t="str">
        <f>raw_input_csv!V117</f>
        <v>Germany </v>
      </c>
      <c r="O115" s="1" t="str">
        <f>VLOOKUP(raw_input_csv!W117, lookups!$E$2:$F$3, 2, FALSE)</f>
        <v>No</v>
      </c>
      <c r="P115" s="1" t="str">
        <f>VLOOKUP(raw_input_csv!X117, lookups!$I$2:$J$3, 2, FALSE)</f>
        <v>Yes </v>
      </c>
      <c r="Q115" s="1">
        <f>IF(OR(raw_input_csv!Y117=4, raw_input_csv!Y117=5), 1, IF(OR(raw_input_csv!AG117=4, raw_input_csv!AG117=5), 0, "not assigned"))</f>
        <v>0</v>
      </c>
      <c r="R115" s="1" t="str">
        <f>IF(Q115= 1, VLOOKUP(raw_input_csv!Y117, lookups!$A$10:$B$11, 2, FALSE), VLOOKUP(raw_input_csv!AG117, lookups!$A$10:$B$11, 2, FALSE))</f>
        <v>Yes </v>
      </c>
      <c r="S115" s="1" t="str">
        <f t="array" ref="S115">IF(Q115=1, raw_input_csv!Z117, IF(Q115 =0, raw_input_csv!AH117, NA))</f>
        <v>France (20%), Russia (11%), U.S. (9%), Mexico (8%), Turkey(6%)</v>
      </c>
      <c r="T115" s="1" t="str">
        <f>IF(Q115=1, VLOOKUP(raw_input_csv!AA117, lookups!$C$10:$D$12, 2, FALSE), VLOOKUP(raw_input_csv!AI117, lookups!$C$10:$D$12, 2, FALSE))</f>
        <v>Happy </v>
      </c>
      <c r="U115" s="1" t="str">
        <f>IF(Q115=1, VLOOKUP(raw_input_csv!AB117, lookups!$I$10:$J$11, 2, FALSE), VLOOKUP(raw_input_csv!AJ117, lookups!$I$10:$J$11, 2, FALSE))</f>
        <v>No</v>
      </c>
      <c r="V115" s="1" t="str">
        <f>IF(Q115=1, VLOOKUP(raw_input_csv!AC117, lookups!$A$16:$B$19, 2, FALSE), VLOOKUP(raw_input_csv!AK117, lookups!$A$16:$B$19, 2, FALSE))</f>
        <v>Agree</v>
      </c>
      <c r="W115" s="19" t="str">
        <f t="array" ref="W115">IF(Q115=1, raw_input_csv!AD117, IF(Q115 =0, raw_input_csv!AL117, NA))</f>
        <v>Date: 4/14/21, Leon Stefan, Bo Seong-Min, Justino Tadeo </v>
      </c>
      <c r="X115" s="1" t="str">
        <f>IF(Q115=1, VLOOKUP(raw_input_csv!AE117, lookups!$F$16:$G$18, 2, FALSE), VLOOKUP(raw_input_csv!AM117, lookups!$F$16:$G$18, 2, FALSE))</f>
        <v>Sometimes</v>
      </c>
      <c r="Y115" s="1" t="str">
        <f t="array" ref="Y115">IF(Q115 = 1, raw_input_csv!AF117, IF(Q115 = 0, raw_input_csv!AN117, NA))</f>
        <v>Depends on the sentences before/after. It could be eye rolling or also a curious one</v>
      </c>
      <c r="Z115" s="1" t="str">
        <f>VLOOKUP(raw_input_csv!AO117, lookups!$A$23:$B$28, 2, FALSE)</f>
        <v>France</v>
      </c>
      <c r="AA115" s="20" t="str">
        <f>VLOOKUP(raw_input_csv!AP117, lookups!$D$23:$E$28, 2, FALSE)</f>
        <v>25%</v>
      </c>
      <c r="AB115" s="1" t="str">
        <f>VLOOKUP(raw_input_csv!AQ117, lookups!$L$23:$M$28, 2, FALSE)</f>
        <v>Bo Seong-Min</v>
      </c>
      <c r="AC115" s="21" t="str">
        <f>VLOOKUP(raw_input_csv!AR117, lookups!$Q$23:$R$27, 2, FALSE)</f>
        <v>4/14/2021</v>
      </c>
      <c r="AD115" s="1">
        <f t="shared" si="1"/>
        <v>1</v>
      </c>
      <c r="AE115" s="1">
        <f t="shared" si="2"/>
        <v>0</v>
      </c>
      <c r="AF115" s="1">
        <f t="shared" si="3"/>
        <v>1</v>
      </c>
      <c r="AG115" s="1">
        <f t="shared" si="4"/>
        <v>1</v>
      </c>
      <c r="AH115" s="1">
        <f t="shared" si="5"/>
        <v>3</v>
      </c>
      <c r="AI115" s="1">
        <f>VLOOKUP(raw_input_csv!AS117, lookups!$A$33:$B$37, 2, FALSE)</f>
        <v>2</v>
      </c>
      <c r="AJ115" s="1" t="str">
        <f>VLOOKUP(raw_input_csv!AT117, lookups!$L$33:$M$34, 2, FALSE)</f>
        <v>T</v>
      </c>
    </row>
    <row r="116" ht="14.25" customHeight="1">
      <c r="A116" s="1">
        <v>115.0</v>
      </c>
      <c r="B116" s="7">
        <f>raw_input_csv!A118</f>
        <v>44303.41924</v>
      </c>
      <c r="C116" s="7">
        <f>raw_input_csv!B118</f>
        <v>44303.42397</v>
      </c>
      <c r="D116" s="7" t="str">
        <f>raw_input_csv!D118</f>
        <v>77.234.92.163</v>
      </c>
      <c r="E116" s="19">
        <f>raw_input_csv!E118</f>
        <v>100</v>
      </c>
      <c r="F116" s="19">
        <f>raw_input_csv!F118</f>
        <v>408</v>
      </c>
      <c r="G116" s="19">
        <f>raw_input_csv!G118</f>
        <v>1</v>
      </c>
      <c r="H116" s="7">
        <f>raw_input_csv!H118</f>
        <v>44303.42397</v>
      </c>
      <c r="I116" s="1">
        <f>raw_input_csv!N118</f>
        <v>47.56359863</v>
      </c>
      <c r="J116" s="1">
        <f>raw_input_csv!O118</f>
        <v>19.09469604</v>
      </c>
      <c r="K116" s="1">
        <f>raw_input_csv!S118</f>
        <v>25</v>
      </c>
      <c r="L116" s="1" t="str">
        <f>VLOOKUP(raw_input_csv!T118, lookups!$A$2:$B$6, 2, FALSE)</f>
        <v>Woman</v>
      </c>
      <c r="M116" s="1" t="str">
        <f>raw_input_csv!U118</f>
        <v/>
      </c>
      <c r="N116" s="1" t="str">
        <f>raw_input_csv!V118</f>
        <v>Hungary</v>
      </c>
      <c r="O116" s="1" t="str">
        <f>VLOOKUP(raw_input_csv!W118, lookups!$E$2:$F$3, 2, FALSE)</f>
        <v>No</v>
      </c>
      <c r="P116" s="1" t="str">
        <f>VLOOKUP(raw_input_csv!X118, lookups!$I$2:$J$3, 2, FALSE)</f>
        <v>No</v>
      </c>
      <c r="Q116" s="1">
        <f>IF(OR(raw_input_csv!Y118=4, raw_input_csv!Y118=5), 1, IF(OR(raw_input_csv!AG118=4, raw_input_csv!AG118=5), 0, "not assigned"))</f>
        <v>0</v>
      </c>
      <c r="R116" s="1" t="str">
        <f>IF(Q116= 1, VLOOKUP(raw_input_csv!Y118, lookups!$A$10:$B$11, 2, FALSE), VLOOKUP(raw_input_csv!AG118, lookups!$A$10:$B$11, 2, FALSE))</f>
        <v>Yes </v>
      </c>
      <c r="S116" s="1" t="str">
        <f t="array" ref="S116">IF(Q116=1, raw_input_csv!Z118, IF(Q116 =0, raw_input_csv!AH118, NA))</f>
        <v>France 20, Russia 11, US 9, Mexico 8, Turkey 6</v>
      </c>
      <c r="T116" s="1" t="str">
        <f>IF(Q116=1, VLOOKUP(raw_input_csv!AA118, lookups!$C$10:$D$12, 2, FALSE), VLOOKUP(raw_input_csv!AI118, lookups!$C$10:$D$12, 2, FALSE))</f>
        <v>Happy </v>
      </c>
      <c r="U116" s="1" t="str">
        <f>IF(Q116=1, VLOOKUP(raw_input_csv!AB118, lookups!$I$10:$J$11, 2, FALSE), VLOOKUP(raw_input_csv!AJ118, lookups!$I$10:$J$11, 2, FALSE))</f>
        <v>Yes</v>
      </c>
      <c r="V116" s="1" t="str">
        <f>IF(Q116=1, VLOOKUP(raw_input_csv!AC118, lookups!$A$16:$B$19, 2, FALSE), VLOOKUP(raw_input_csv!AK118, lookups!$A$16:$B$19, 2, FALSE))</f>
        <v>Agree</v>
      </c>
      <c r="W116" s="19" t="str">
        <f t="array" ref="W116">IF(Q116=1, raw_input_csv!AD118, IF(Q116 =0, raw_input_csv!AL118, NA))</f>
        <v>Leon, Bo, Justino 4/14/21</v>
      </c>
      <c r="X116" s="1" t="str">
        <f>IF(Q116=1, VLOOKUP(raw_input_csv!AE118, lookups!$F$16:$G$18, 2, FALSE), VLOOKUP(raw_input_csv!AM118, lookups!$F$16:$G$18, 2, FALSE))</f>
        <v>Sometimes</v>
      </c>
      <c r="Y116" s="1" t="str">
        <f t="array" ref="Y116">IF(Q116 = 1, raw_input_csv!AF118, IF(Q116 = 0, raw_input_csv!AN118, NA))</f>
        <v>Look</v>
      </c>
      <c r="Z116" s="1" t="str">
        <f>VLOOKUP(raw_input_csv!AO118, lookups!$A$23:$B$28, 2, FALSE)</f>
        <v>France</v>
      </c>
      <c r="AA116" s="20" t="str">
        <f>VLOOKUP(raw_input_csv!AP118, lookups!$D$23:$E$28, 2, FALSE)</f>
        <v>14%</v>
      </c>
      <c r="AB116" s="1" t="str">
        <f>VLOOKUP(raw_input_csv!AQ118, lookups!$L$23:$M$28, 2, FALSE)</f>
        <v>Justin Todeo</v>
      </c>
      <c r="AC116" s="21" t="str">
        <f>VLOOKUP(raw_input_csv!AR118, lookups!$Q$23:$R$27, 2, FALSE)</f>
        <v>4/14/2021</v>
      </c>
      <c r="AD116" s="1">
        <f t="shared" si="1"/>
        <v>1</v>
      </c>
      <c r="AE116" s="1">
        <f t="shared" si="2"/>
        <v>0</v>
      </c>
      <c r="AF116" s="1">
        <f t="shared" si="3"/>
        <v>0</v>
      </c>
      <c r="AG116" s="1">
        <f t="shared" si="4"/>
        <v>1</v>
      </c>
      <c r="AH116" s="1">
        <f t="shared" si="5"/>
        <v>2</v>
      </c>
      <c r="AI116" s="1">
        <f>VLOOKUP(raw_input_csv!AS118, lookups!$A$33:$B$37, 2, FALSE)</f>
        <v>3</v>
      </c>
      <c r="AJ116" s="1" t="str">
        <f>VLOOKUP(raw_input_csv!AT118, lookups!$L$33:$M$34, 2, FALSE)</f>
        <v>T</v>
      </c>
    </row>
    <row r="117" ht="14.25" customHeight="1">
      <c r="A117" s="1">
        <v>116.0</v>
      </c>
      <c r="B117" s="7">
        <f>raw_input_csv!A119</f>
        <v>44303.43149</v>
      </c>
      <c r="C117" s="7">
        <f>raw_input_csv!B119</f>
        <v>44303.43443</v>
      </c>
      <c r="D117" s="7" t="str">
        <f>raw_input_csv!D119</f>
        <v>112.198.207.216</v>
      </c>
      <c r="E117" s="19">
        <f>raw_input_csv!E119</f>
        <v>100</v>
      </c>
      <c r="F117" s="19">
        <f>raw_input_csv!F119</f>
        <v>254</v>
      </c>
      <c r="G117" s="19">
        <f>raw_input_csv!G119</f>
        <v>1</v>
      </c>
      <c r="H117" s="7">
        <f>raw_input_csv!H119</f>
        <v>44303.43444</v>
      </c>
      <c r="I117" s="1">
        <f>raw_input_csv!N119</f>
        <v>14.54130554</v>
      </c>
      <c r="J117" s="1">
        <f>raw_input_csv!O119</f>
        <v>121.049408</v>
      </c>
      <c r="K117" s="1">
        <f>raw_input_csv!S119</f>
        <v>17</v>
      </c>
      <c r="L117" s="1" t="str">
        <f>VLOOKUP(raw_input_csv!T119, lookups!$A$2:$B$6, 2, FALSE)</f>
        <v>Prefer not to say</v>
      </c>
      <c r="M117" s="1" t="str">
        <f>raw_input_csv!U119</f>
        <v/>
      </c>
      <c r="N117" s="1" t="str">
        <f>raw_input_csv!V119</f>
        <v>Philippines</v>
      </c>
      <c r="O117" s="1" t="str">
        <f>VLOOKUP(raw_input_csv!W119, lookups!$E$2:$F$3, 2, FALSE)</f>
        <v>No</v>
      </c>
      <c r="P117" s="1" t="str">
        <f>VLOOKUP(raw_input_csv!X119, lookups!$I$2:$J$3, 2, FALSE)</f>
        <v>Yes </v>
      </c>
      <c r="Q117" s="1">
        <f>IF(OR(raw_input_csv!Y119=4, raw_input_csv!Y119=5), 1, IF(OR(raw_input_csv!AG119=4, raw_input_csv!AG119=5), 0, "not assigned"))</f>
        <v>0</v>
      </c>
      <c r="R117" s="1" t="str">
        <f>IF(Q117= 1, VLOOKUP(raw_input_csv!Y119, lookups!$A$10:$B$11, 2, FALSE), VLOOKUP(raw_input_csv!AG119, lookups!$A$10:$B$11, 2, FALSE))</f>
        <v>Yes </v>
      </c>
      <c r="S117" s="1" t="str">
        <f t="array" ref="S117">IF(Q117=1, raw_input_csv!Z119, IF(Q117 =0, raw_input_csv!AH119, NA))</f>
        <v>France 20%, Russia 11%, US 9%, Mexico 8%, Turkey 6%</v>
      </c>
      <c r="T117" s="1" t="str">
        <f>IF(Q117=1, VLOOKUP(raw_input_csv!AA119, lookups!$C$10:$D$12, 2, FALSE), VLOOKUP(raw_input_csv!AI119, lookups!$C$10:$D$12, 2, FALSE))</f>
        <v>Sad</v>
      </c>
      <c r="U117" s="1" t="str">
        <f>IF(Q117=1, VLOOKUP(raw_input_csv!AB119, lookups!$I$10:$J$11, 2, FALSE), VLOOKUP(raw_input_csv!AJ119, lookups!$I$10:$J$11, 2, FALSE))</f>
        <v>No</v>
      </c>
      <c r="V117" s="1" t="str">
        <f>IF(Q117=1, VLOOKUP(raw_input_csv!AC119, lookups!$A$16:$B$19, 2, FALSE), VLOOKUP(raw_input_csv!AK119, lookups!$A$16:$B$19, 2, FALSE))</f>
        <v>Strongly Agree</v>
      </c>
      <c r="W117" s="19" t="str">
        <f t="array" ref="W117">IF(Q117=1, raw_input_csv!AD119, IF(Q117 =0, raw_input_csv!AL119, NA))</f>
        <v>4/14/21, Leon Stefan, Bo Seong-Min, Justino Tadeo</v>
      </c>
      <c r="X117" s="1" t="str">
        <f>IF(Q117=1, VLOOKUP(raw_input_csv!AE119, lookups!$F$16:$G$18, 2, FALSE), VLOOKUP(raw_input_csv!AM119, lookups!$F$16:$G$18, 2, FALSE))</f>
        <v>Sometimes</v>
      </c>
      <c r="Y117" s="1" t="str">
        <f t="array" ref="Y117">IF(Q117 = 1, raw_input_csv!AF119, IF(Q117 = 0, raw_input_csv!AN119, NA))</f>
        <v>Chismiss</v>
      </c>
      <c r="Z117" s="1" t="str">
        <f>VLOOKUP(raw_input_csv!AO119, lookups!$A$23:$B$28, 2, FALSE)</f>
        <v>Not sure</v>
      </c>
      <c r="AA117" s="1" t="str">
        <f>VLOOKUP(raw_input_csv!AP119, lookups!$D$23:$E$28, 2, FALSE)</f>
        <v>Not sure</v>
      </c>
      <c r="AB117" s="1" t="str">
        <f>VLOOKUP(raw_input_csv!AQ119, lookups!$L$23:$M$28, 2, FALSE)</f>
        <v>Not sure</v>
      </c>
      <c r="AC117" s="21" t="str">
        <f>VLOOKUP(raw_input_csv!AR119, lookups!$Q$23:$R$27, 2, FALSE)</f>
        <v>4/14/2021</v>
      </c>
      <c r="AD117" s="1">
        <f t="shared" si="1"/>
        <v>0</v>
      </c>
      <c r="AE117" s="1">
        <f t="shared" si="2"/>
        <v>0</v>
      </c>
      <c r="AF117" s="1">
        <f t="shared" si="3"/>
        <v>0</v>
      </c>
      <c r="AG117" s="1">
        <f t="shared" si="4"/>
        <v>1</v>
      </c>
      <c r="AH117" s="1">
        <f t="shared" si="5"/>
        <v>1</v>
      </c>
      <c r="AI117" s="1">
        <f>VLOOKUP(raw_input_csv!AS119, lookups!$A$33:$B$37, 2, FALSE)</f>
        <v>4</v>
      </c>
      <c r="AJ117" s="1" t="str">
        <f>VLOOKUP(raw_input_csv!AT119, lookups!$L$33:$M$34, 2, FALSE)</f>
        <v>T</v>
      </c>
    </row>
    <row r="118" ht="14.25" customHeight="1">
      <c r="A118" s="1">
        <v>117.0</v>
      </c>
      <c r="B118" s="7">
        <f>raw_input_csv!A120</f>
        <v>44303.45119</v>
      </c>
      <c r="C118" s="7">
        <f>raw_input_csv!B120</f>
        <v>44303.46889</v>
      </c>
      <c r="D118" s="7" t="str">
        <f>raw_input_csv!D120</f>
        <v>122.167.120.129</v>
      </c>
      <c r="E118" s="19">
        <f>raw_input_csv!E120</f>
        <v>100</v>
      </c>
      <c r="F118" s="19">
        <f>raw_input_csv!F120</f>
        <v>1528</v>
      </c>
      <c r="G118" s="19">
        <f>raw_input_csv!G120</f>
        <v>1</v>
      </c>
      <c r="H118" s="7">
        <f>raw_input_csv!H120</f>
        <v>44303.46889</v>
      </c>
      <c r="I118" s="1">
        <f>raw_input_csv!N120</f>
        <v>12.96339417</v>
      </c>
      <c r="J118" s="1">
        <f>raw_input_csv!O120</f>
        <v>77.58551025</v>
      </c>
      <c r="K118" s="1">
        <f>raw_input_csv!S120</f>
        <v>22</v>
      </c>
      <c r="L118" s="1" t="str">
        <f>VLOOKUP(raw_input_csv!T120, lookups!$A$2:$B$6, 2, FALSE)</f>
        <v>Man</v>
      </c>
      <c r="M118" s="1" t="str">
        <f>raw_input_csv!U120</f>
        <v/>
      </c>
      <c r="N118" s="1" t="str">
        <f>raw_input_csv!V120</f>
        <v>India</v>
      </c>
      <c r="O118" s="1" t="str">
        <f>VLOOKUP(raw_input_csv!W120, lookups!$E$2:$F$3, 2, FALSE)</f>
        <v>No</v>
      </c>
      <c r="P118" s="1" t="str">
        <f>VLOOKUP(raw_input_csv!X120, lookups!$I$2:$J$3, 2, FALSE)</f>
        <v>Yes </v>
      </c>
      <c r="Q118" s="1">
        <f>IF(OR(raw_input_csv!Y120=4, raw_input_csv!Y120=5), 1, IF(OR(raw_input_csv!AG120=4, raw_input_csv!AG120=5), 0, "not assigned"))</f>
        <v>1</v>
      </c>
      <c r="R118" s="1" t="str">
        <f>IF(Q118= 1, VLOOKUP(raw_input_csv!Y120, lookups!$A$10:$B$11, 2, FALSE), VLOOKUP(raw_input_csv!AG120, lookups!$A$10:$B$11, 2, FALSE))</f>
        <v>Yes </v>
      </c>
      <c r="S118" s="1" t="str">
        <f t="array" ref="S118">IF(Q118=1, raw_input_csv!Z120, IF(Q118 =0, raw_input_csv!AH120, NA))</f>
        <v>France (20%), Russia (11%), U.S. (9%), Mexico (8%), and Turkey (6%). </v>
      </c>
      <c r="T118" s="1" t="str">
        <f>IF(Q118=1, VLOOKUP(raw_input_csv!AA120, lookups!$C$10:$D$12, 2, FALSE), VLOOKUP(raw_input_csv!AI120, lookups!$C$10:$D$12, 2, FALSE))</f>
        <v>Happy </v>
      </c>
      <c r="U118" s="1" t="str">
        <f>IF(Q118=1, VLOOKUP(raw_input_csv!AB120, lookups!$I$10:$J$11, 2, FALSE), VLOOKUP(raw_input_csv!AJ120, lookups!$I$10:$J$11, 2, FALSE))</f>
        <v>Yes</v>
      </c>
      <c r="V118" s="1" t="str">
        <f>IF(Q118=1, VLOOKUP(raw_input_csv!AC120, lookups!$A$16:$B$19, 2, FALSE), VLOOKUP(raw_input_csv!AK120, lookups!$A$16:$B$19, 2, FALSE))</f>
        <v>Strongly Agree</v>
      </c>
      <c r="W118" s="19" t="str">
        <f t="array" ref="W118">IF(Q118=1, raw_input_csv!AD120, IF(Q118 =0, raw_input_csv!AL120, NA))</f>
        <v>Leon Stefan, Bo Seong-Min, and Justino Tadeo that occurred on 4/14/21:</v>
      </c>
      <c r="X118" s="1" t="str">
        <f>IF(Q118=1, VLOOKUP(raw_input_csv!AE120, lookups!$F$16:$G$18, 2, FALSE), VLOOKUP(raw_input_csv!AM120, lookups!$F$16:$G$18, 2, FALSE))</f>
        <v>All the time</v>
      </c>
      <c r="Y118" s="1" t="str">
        <f t="array" ref="Y118">IF(Q118 = 1, raw_input_csv!AF120, IF(Q118 = 0, raw_input_csv!AN120, NA))</f>
        <v>Stare</v>
      </c>
      <c r="Z118" s="1" t="str">
        <f>VLOOKUP(raw_input_csv!AO120, lookups!$A$23:$B$28, 2, FALSE)</f>
        <v>France</v>
      </c>
      <c r="AA118" s="20" t="str">
        <f>VLOOKUP(raw_input_csv!AP120, lookups!$D$23:$E$28, 2, FALSE)</f>
        <v>25%</v>
      </c>
      <c r="AB118" s="1" t="str">
        <f>VLOOKUP(raw_input_csv!AQ120, lookups!$L$23:$M$28, 2, FALSE)</f>
        <v>Leon Tadeo</v>
      </c>
      <c r="AC118" s="21" t="str">
        <f>VLOOKUP(raw_input_csv!AR120, lookups!$Q$23:$R$27, 2, FALSE)</f>
        <v>4/14/2021</v>
      </c>
      <c r="AD118" s="1">
        <f t="shared" si="1"/>
        <v>1</v>
      </c>
      <c r="AE118" s="1">
        <f t="shared" si="2"/>
        <v>0</v>
      </c>
      <c r="AF118" s="1">
        <f t="shared" si="3"/>
        <v>0</v>
      </c>
      <c r="AG118" s="1">
        <f t="shared" si="4"/>
        <v>1</v>
      </c>
      <c r="AH118" s="1">
        <f t="shared" si="5"/>
        <v>2</v>
      </c>
      <c r="AI118" s="1">
        <f>VLOOKUP(raw_input_csv!AS120, lookups!$A$33:$B$37, 2, FALSE)</f>
        <v>2</v>
      </c>
      <c r="AJ118" s="1" t="str">
        <f>VLOOKUP(raw_input_csv!AT120, lookups!$L$33:$M$34, 2, FALSE)</f>
        <v>CP</v>
      </c>
    </row>
    <row r="119" ht="14.25" customHeight="1">
      <c r="A119" s="1">
        <v>118.0</v>
      </c>
      <c r="B119" s="7">
        <f>raw_input_csv!A121</f>
        <v>44303.47235</v>
      </c>
      <c r="C119" s="7">
        <f>raw_input_csv!B121</f>
        <v>44303.47848</v>
      </c>
      <c r="D119" s="7" t="str">
        <f>raw_input_csv!D121</f>
        <v>109.80.127.155</v>
      </c>
      <c r="E119" s="19">
        <f>raw_input_csv!E121</f>
        <v>100</v>
      </c>
      <c r="F119" s="19">
        <f>raw_input_csv!F121</f>
        <v>529</v>
      </c>
      <c r="G119" s="19">
        <f>raw_input_csv!G121</f>
        <v>1</v>
      </c>
      <c r="H119" s="7">
        <f>raw_input_csv!H121</f>
        <v>44303.47848</v>
      </c>
      <c r="I119" s="1">
        <f>raw_input_csv!N121</f>
        <v>50.12019348</v>
      </c>
      <c r="J119" s="1">
        <f>raw_input_csv!O121</f>
        <v>14.49760437</v>
      </c>
      <c r="K119" s="1">
        <f>raw_input_csv!S121</f>
        <v>21</v>
      </c>
      <c r="L119" s="1" t="str">
        <f>VLOOKUP(raw_input_csv!T121, lookups!$A$2:$B$6, 2, FALSE)</f>
        <v>Woman</v>
      </c>
      <c r="M119" s="1" t="str">
        <f>raw_input_csv!U121</f>
        <v/>
      </c>
      <c r="N119" s="1" t="str">
        <f>raw_input_csv!V121</f>
        <v>Belarus/Czech Republic</v>
      </c>
      <c r="O119" s="1" t="str">
        <f>VLOOKUP(raw_input_csv!W121, lookups!$E$2:$F$3, 2, FALSE)</f>
        <v>No</v>
      </c>
      <c r="P119" s="1" t="str">
        <f>VLOOKUP(raw_input_csv!X121, lookups!$I$2:$J$3, 2, FALSE)</f>
        <v>Yes </v>
      </c>
      <c r="Q119" s="1">
        <f>IF(OR(raw_input_csv!Y121=4, raw_input_csv!Y121=5), 1, IF(OR(raw_input_csv!AG121=4, raw_input_csv!AG121=5), 0, "not assigned"))</f>
        <v>0</v>
      </c>
      <c r="R119" s="1" t="str">
        <f>IF(Q119= 1, VLOOKUP(raw_input_csv!Y121, lookups!$A$10:$B$11, 2, FALSE), VLOOKUP(raw_input_csv!AG121, lookups!$A$10:$B$11, 2, FALSE))</f>
        <v>Yes </v>
      </c>
      <c r="S119" s="1" t="str">
        <f t="array" ref="S119">IF(Q119=1, raw_input_csv!Z121, IF(Q119 =0, raw_input_csv!AH121, NA))</f>
        <v>France (20%), Russia (11%), U.S. (9%), Mexico (8%), and Turkey (6%).</v>
      </c>
      <c r="T119" s="1" t="str">
        <f>IF(Q119=1, VLOOKUP(raw_input_csv!AA121, lookups!$C$10:$D$12, 2, FALSE), VLOOKUP(raw_input_csv!AI121, lookups!$C$10:$D$12, 2, FALSE))</f>
        <v>Happy </v>
      </c>
      <c r="U119" s="1" t="str">
        <f>IF(Q119=1, VLOOKUP(raw_input_csv!AB121, lookups!$I$10:$J$11, 2, FALSE), VLOOKUP(raw_input_csv!AJ121, lookups!$I$10:$J$11, 2, FALSE))</f>
        <v>Yes</v>
      </c>
      <c r="V119" s="1" t="str">
        <f>IF(Q119=1, VLOOKUP(raw_input_csv!AC121, lookups!$A$16:$B$19, 2, FALSE), VLOOKUP(raw_input_csv!AK121, lookups!$A$16:$B$19, 2, FALSE))</f>
        <v>Agree</v>
      </c>
      <c r="W119" s="19" t="str">
        <f t="array" ref="W119">IF(Q119=1, raw_input_csv!AD121, IF(Q119 =0, raw_input_csv!AL121, NA))</f>
        <v>4/14/21 Leon Stafan; Bo Seong-Min ; Justino Tadeo</v>
      </c>
      <c r="X119" s="1" t="str">
        <f>IF(Q119=1, VLOOKUP(raw_input_csv!AE121, lookups!$F$16:$G$18, 2, FALSE), VLOOKUP(raw_input_csv!AM121, lookups!$F$16:$G$18, 2, FALSE))</f>
        <v>All the time</v>
      </c>
      <c r="Y119" s="1" t="str">
        <f t="array" ref="Y119">IF(Q119 = 1, raw_input_csv!AF121, IF(Q119 = 0, raw_input_csv!AN121, NA))</f>
        <v>"Look and tell me if you agree"</v>
      </c>
      <c r="Z119" s="1" t="str">
        <f>VLOOKUP(raw_input_csv!AO121, lookups!$A$23:$B$28, 2, FALSE)</f>
        <v>France</v>
      </c>
      <c r="AA119" s="20" t="str">
        <f>VLOOKUP(raw_input_csv!AP121, lookups!$D$23:$E$28, 2, FALSE)</f>
        <v>20%</v>
      </c>
      <c r="AB119" s="1" t="str">
        <f>VLOOKUP(raw_input_csv!AQ121, lookups!$L$23:$M$28, 2, FALSE)</f>
        <v>Bo Seong-Min</v>
      </c>
      <c r="AC119" s="21" t="str">
        <f>VLOOKUP(raw_input_csv!AR121, lookups!$Q$23:$R$27, 2, FALSE)</f>
        <v>4/14/2021</v>
      </c>
      <c r="AD119" s="1">
        <f t="shared" si="1"/>
        <v>1</v>
      </c>
      <c r="AE119" s="1">
        <f t="shared" si="2"/>
        <v>1</v>
      </c>
      <c r="AF119" s="1">
        <f t="shared" si="3"/>
        <v>1</v>
      </c>
      <c r="AG119" s="1">
        <f t="shared" si="4"/>
        <v>1</v>
      </c>
      <c r="AH119" s="1">
        <f t="shared" si="5"/>
        <v>4</v>
      </c>
      <c r="AI119" s="1">
        <f>VLOOKUP(raw_input_csv!AS121, lookups!$A$33:$B$37, 2, FALSE)</f>
        <v>3</v>
      </c>
      <c r="AJ119" s="1" t="str">
        <f>VLOOKUP(raw_input_csv!AT121, lookups!$L$33:$M$34, 2, FALSE)</f>
        <v>T</v>
      </c>
    </row>
    <row r="120" ht="14.25" customHeight="1">
      <c r="A120" s="1">
        <v>119.0</v>
      </c>
      <c r="B120" s="7">
        <f>raw_input_csv!A122</f>
        <v>44303.51954</v>
      </c>
      <c r="C120" s="7">
        <f>raw_input_csv!B122</f>
        <v>44303.52243</v>
      </c>
      <c r="D120" s="7" t="str">
        <f>raw_input_csv!D122</f>
        <v>73.38.13.46</v>
      </c>
      <c r="E120" s="19">
        <f>raw_input_csv!E122</f>
        <v>100</v>
      </c>
      <c r="F120" s="19">
        <f>raw_input_csv!F122</f>
        <v>250</v>
      </c>
      <c r="G120" s="19">
        <f>raw_input_csv!G122</f>
        <v>1</v>
      </c>
      <c r="H120" s="7">
        <f>raw_input_csv!H122</f>
        <v>44303.52244</v>
      </c>
      <c r="I120" s="1">
        <f>raw_input_csv!N122</f>
        <v>42.36399841</v>
      </c>
      <c r="J120" s="1">
        <f>raw_input_csv!O122</f>
        <v>-71.02649689</v>
      </c>
      <c r="K120" s="1">
        <f>raw_input_csv!S122</f>
        <v>23</v>
      </c>
      <c r="L120" s="1" t="str">
        <f>VLOOKUP(raw_input_csv!T122, lookups!$A$2:$B$6, 2, FALSE)</f>
        <v>Man</v>
      </c>
      <c r="M120" s="1" t="str">
        <f>raw_input_csv!U122</f>
        <v/>
      </c>
      <c r="N120" s="1" t="str">
        <f>raw_input_csv!V122</f>
        <v>United States</v>
      </c>
      <c r="O120" s="1" t="str">
        <f>VLOOKUP(raw_input_csv!W122, lookups!$E$2:$F$3, 2, FALSE)</f>
        <v>Yes</v>
      </c>
      <c r="P120" s="1" t="str">
        <f>VLOOKUP(raw_input_csv!X122, lookups!$I$2:$J$3, 2, FALSE)</f>
        <v>Yes </v>
      </c>
      <c r="Q120" s="1">
        <f>IF(OR(raw_input_csv!Y122=4, raw_input_csv!Y122=5), 1, IF(OR(raw_input_csv!AG122=4, raw_input_csv!AG122=5), 0, "not assigned"))</f>
        <v>1</v>
      </c>
      <c r="R120" s="1" t="str">
        <f>IF(Q120= 1, VLOOKUP(raw_input_csv!Y122, lookups!$A$10:$B$11, 2, FALSE), VLOOKUP(raw_input_csv!AG122, lookups!$A$10:$B$11, 2, FALSE))</f>
        <v>Yes </v>
      </c>
      <c r="S120" s="1" t="str">
        <f t="array" ref="S120">IF(Q120=1, raw_input_csv!Z122, IF(Q120 =0, raw_input_csv!AH122, NA))</f>
        <v> France (20%), Russia (11%), U.S. (9%), Mexico (8%), and Turkey (6%)</v>
      </c>
      <c r="T120" s="1" t="str">
        <f>IF(Q120=1, VLOOKUP(raw_input_csv!AA122, lookups!$C$10:$D$12, 2, FALSE), VLOOKUP(raw_input_csv!AI122, lookups!$C$10:$D$12, 2, FALSE))</f>
        <v>Happy </v>
      </c>
      <c r="U120" s="1" t="str">
        <f>IF(Q120=1, VLOOKUP(raw_input_csv!AB122, lookups!$I$10:$J$11, 2, FALSE), VLOOKUP(raw_input_csv!AJ122, lookups!$I$10:$J$11, 2, FALSE))</f>
        <v>Yes</v>
      </c>
      <c r="V120" s="1" t="str">
        <f>IF(Q120=1, VLOOKUP(raw_input_csv!AC122, lookups!$A$16:$B$19, 2, FALSE), VLOOKUP(raw_input_csv!AK122, lookups!$A$16:$B$19, 2, FALSE))</f>
        <v>Strongly Agree</v>
      </c>
      <c r="W120" s="19" t="str">
        <f t="array" ref="W120">IF(Q120=1, raw_input_csv!AD122, IF(Q120 =0, raw_input_csv!AL122, NA))</f>
        <v>Leon Stefan, Bo Seong-Min, and Justino Tadeo, 4/14/21</v>
      </c>
      <c r="X120" s="1" t="str">
        <f>IF(Q120=1, VLOOKUP(raw_input_csv!AE122, lookups!$F$16:$G$18, 2, FALSE), VLOOKUP(raw_input_csv!AM122, lookups!$F$16:$G$18, 2, FALSE))</f>
        <v>Sometimes</v>
      </c>
      <c r="Y120" s="1" t="str">
        <f t="array" ref="Y120">IF(Q120 = 1, raw_input_csv!AF122, IF(Q120 = 0, raw_input_csv!AN122, NA))</f>
        <v>Looking for a response, or looking around/looking for something, or wondering what people will say</v>
      </c>
      <c r="Z120" s="1" t="str">
        <f>VLOOKUP(raw_input_csv!AO122, lookups!$A$23:$B$28, 2, FALSE)</f>
        <v>France</v>
      </c>
      <c r="AA120" s="20" t="str">
        <f>VLOOKUP(raw_input_csv!AP122, lookups!$D$23:$E$28, 2, FALSE)</f>
        <v>20%</v>
      </c>
      <c r="AB120" s="1" t="str">
        <f>VLOOKUP(raw_input_csv!AQ122, lookups!$L$23:$M$28, 2, FALSE)</f>
        <v>Bo Seong-Min</v>
      </c>
      <c r="AC120" s="21" t="str">
        <f>VLOOKUP(raw_input_csv!AR122, lookups!$Q$23:$R$27, 2, FALSE)</f>
        <v>4/14/2021</v>
      </c>
      <c r="AD120" s="1">
        <f t="shared" si="1"/>
        <v>1</v>
      </c>
      <c r="AE120" s="1">
        <f t="shared" si="2"/>
        <v>1</v>
      </c>
      <c r="AF120" s="1">
        <f t="shared" si="3"/>
        <v>1</v>
      </c>
      <c r="AG120" s="1">
        <f t="shared" si="4"/>
        <v>1</v>
      </c>
      <c r="AH120" s="1">
        <f t="shared" si="5"/>
        <v>4</v>
      </c>
      <c r="AI120" s="1">
        <f>VLOOKUP(raw_input_csv!AS122, lookups!$A$33:$B$37, 2, FALSE)</f>
        <v>2</v>
      </c>
      <c r="AJ120" s="1" t="str">
        <f>VLOOKUP(raw_input_csv!AT122, lookups!$L$33:$M$34, 2, FALSE)</f>
        <v>CP</v>
      </c>
    </row>
    <row r="121" ht="14.25" customHeight="1">
      <c r="A121" s="1">
        <v>120.0</v>
      </c>
      <c r="B121" s="7">
        <f>raw_input_csv!A123</f>
        <v>44303.54795</v>
      </c>
      <c r="C121" s="7">
        <f>raw_input_csv!B123</f>
        <v>44303.55352</v>
      </c>
      <c r="D121" s="7" t="str">
        <f>raw_input_csv!D123</f>
        <v>102.250.4.8</v>
      </c>
      <c r="E121" s="19">
        <f>raw_input_csv!E123</f>
        <v>100</v>
      </c>
      <c r="F121" s="19">
        <f>raw_input_csv!F123</f>
        <v>480</v>
      </c>
      <c r="G121" s="19">
        <f>raw_input_csv!G123</f>
        <v>1</v>
      </c>
      <c r="H121" s="7">
        <f>raw_input_csv!H123</f>
        <v>44303.55352</v>
      </c>
      <c r="I121" s="1">
        <f>raw_input_csv!N123</f>
        <v>-25.75990295</v>
      </c>
      <c r="J121" s="1">
        <f>raw_input_csv!O123</f>
        <v>28.26040649</v>
      </c>
      <c r="K121" s="1">
        <f>raw_input_csv!S123</f>
        <v>34</v>
      </c>
      <c r="L121" s="1" t="str">
        <f>VLOOKUP(raw_input_csv!T123, lookups!$A$2:$B$6, 2, FALSE)</f>
        <v>Man</v>
      </c>
      <c r="M121" s="1" t="str">
        <f>raw_input_csv!U123</f>
        <v>Male</v>
      </c>
      <c r="N121" s="1" t="str">
        <f>raw_input_csv!V123</f>
        <v>RSA</v>
      </c>
      <c r="O121" s="1" t="str">
        <f>VLOOKUP(raw_input_csv!W123, lookups!$E$2:$F$3, 2, FALSE)</f>
        <v>Yes</v>
      </c>
      <c r="P121" s="1" t="str">
        <f>VLOOKUP(raw_input_csv!X123, lookups!$I$2:$J$3, 2, FALSE)</f>
        <v>No</v>
      </c>
      <c r="Q121" s="1">
        <f>IF(OR(raw_input_csv!Y123=4, raw_input_csv!Y123=5), 1, IF(OR(raw_input_csv!AG123=4, raw_input_csv!AG123=5), 0, "not assigned"))</f>
        <v>0</v>
      </c>
      <c r="R121" s="1" t="str">
        <f>IF(Q121= 1, VLOOKUP(raw_input_csv!Y123, lookups!$A$10:$B$11, 2, FALSE), VLOOKUP(raw_input_csv!AG123, lookups!$A$10:$B$11, 2, FALSE))</f>
        <v>Yes </v>
      </c>
      <c r="S121" s="1" t="str">
        <f t="array" ref="S121">IF(Q121=1, raw_input_csv!Z123, IF(Q121 =0, raw_input_csv!AH123, NA))</f>
        <v>South Africa, Nigeri,USA,CANADA AND CUBA</v>
      </c>
      <c r="T121" s="1" t="str">
        <f>IF(Q121=1, VLOOKUP(raw_input_csv!AA123, lookups!$C$10:$D$12, 2, FALSE), VLOOKUP(raw_input_csv!AI123, lookups!$C$10:$D$12, 2, FALSE))</f>
        <v>Happy </v>
      </c>
      <c r="U121" s="1" t="str">
        <f>IF(Q121=1, VLOOKUP(raw_input_csv!AB123, lookups!$I$10:$J$11, 2, FALSE), VLOOKUP(raw_input_csv!AJ123, lookups!$I$10:$J$11, 2, FALSE))</f>
        <v>Yes</v>
      </c>
      <c r="V121" s="1" t="str">
        <f>IF(Q121=1, VLOOKUP(raw_input_csv!AC123, lookups!$A$16:$B$19, 2, FALSE), VLOOKUP(raw_input_csv!AK123, lookups!$A$16:$B$19, 2, FALSE))</f>
        <v>Strongly Agree</v>
      </c>
      <c r="W121" s="8">
        <f t="array" ref="W121">IF(Q121=1, raw_input_csv!AD123, IF(Q121 =0, raw_input_csv!AL123, NA))</f>
        <v>44300</v>
      </c>
      <c r="X121" s="1" t="str">
        <f>IF(Q121=1, VLOOKUP(raw_input_csv!AE123, lookups!$F$16:$G$18, 2, FALSE), VLOOKUP(raw_input_csv!AM123, lookups!$F$16:$G$18, 2, FALSE))</f>
        <v>Sometimes</v>
      </c>
      <c r="Y121" s="1" t="str">
        <f t="array" ref="Y121">IF(Q121 = 1, raw_input_csv!AF123, IF(Q121 = 0, raw_input_csv!AN123, NA))</f>
        <v>Looking </v>
      </c>
      <c r="Z121" s="1" t="str">
        <f>VLOOKUP(raw_input_csv!AO123, lookups!$A$23:$B$28, 2, FALSE)</f>
        <v>United States</v>
      </c>
      <c r="AA121" s="20" t="str">
        <f>VLOOKUP(raw_input_csv!AP123, lookups!$D$23:$E$28, 2, FALSE)</f>
        <v>25%</v>
      </c>
      <c r="AB121" s="1" t="str">
        <f>VLOOKUP(raw_input_csv!AQ123, lookups!$L$23:$M$28, 2, FALSE)</f>
        <v>Leo Stefano</v>
      </c>
      <c r="AC121" s="21" t="str">
        <f>VLOOKUP(raw_input_csv!AR123, lookups!$Q$23:$R$27, 2, FALSE)</f>
        <v>4/14/2021</v>
      </c>
      <c r="AD121" s="1">
        <f t="shared" si="1"/>
        <v>0</v>
      </c>
      <c r="AE121" s="1">
        <f t="shared" si="2"/>
        <v>0</v>
      </c>
      <c r="AF121" s="1">
        <f t="shared" si="3"/>
        <v>0</v>
      </c>
      <c r="AG121" s="1">
        <f t="shared" si="4"/>
        <v>1</v>
      </c>
      <c r="AH121" s="1">
        <f t="shared" si="5"/>
        <v>1</v>
      </c>
      <c r="AI121" s="1">
        <f>VLOOKUP(raw_input_csv!AS123, lookups!$A$33:$B$37, 2, FALSE)</f>
        <v>1</v>
      </c>
      <c r="AJ121" s="1" t="str">
        <f>VLOOKUP(raw_input_csv!AT123, lookups!$L$33:$M$34, 2, FALSE)</f>
        <v>CP</v>
      </c>
    </row>
    <row r="122" ht="14.25" customHeight="1">
      <c r="A122" s="1">
        <v>121.0</v>
      </c>
      <c r="B122" s="7">
        <f>raw_input_csv!A124</f>
        <v>44303.55455</v>
      </c>
      <c r="C122" s="7">
        <f>raw_input_csv!B124</f>
        <v>44303.55734</v>
      </c>
      <c r="D122" s="7" t="str">
        <f>raw_input_csv!D124</f>
        <v>174.48.92.134</v>
      </c>
      <c r="E122" s="19">
        <f>raw_input_csv!E124</f>
        <v>100</v>
      </c>
      <c r="F122" s="19">
        <f>raw_input_csv!F124</f>
        <v>241</v>
      </c>
      <c r="G122" s="19">
        <f>raw_input_csv!G124</f>
        <v>1</v>
      </c>
      <c r="H122" s="7">
        <f>raw_input_csv!H124</f>
        <v>44303.55735</v>
      </c>
      <c r="I122" s="1">
        <f>raw_input_csv!N124</f>
        <v>26.14860535</v>
      </c>
      <c r="J122" s="1">
        <f>raw_input_csv!O124</f>
        <v>-80.27680206</v>
      </c>
      <c r="K122" s="1">
        <f>raw_input_csv!S124</f>
        <v>20</v>
      </c>
      <c r="L122" s="1" t="str">
        <f>VLOOKUP(raw_input_csv!T124, lookups!$A$2:$B$6, 2, FALSE)</f>
        <v>Woman</v>
      </c>
      <c r="M122" s="1" t="str">
        <f>raw_input_csv!U124</f>
        <v/>
      </c>
      <c r="N122" s="1" t="str">
        <f>raw_input_csv!V124</f>
        <v>United States</v>
      </c>
      <c r="O122" s="1" t="str">
        <f>VLOOKUP(raw_input_csv!W124, lookups!$E$2:$F$3, 2, FALSE)</f>
        <v>Yes</v>
      </c>
      <c r="P122" s="1" t="str">
        <f>VLOOKUP(raw_input_csv!X124, lookups!$I$2:$J$3, 2, FALSE)</f>
        <v>Yes </v>
      </c>
      <c r="Q122" s="1">
        <f>IF(OR(raw_input_csv!Y124=4, raw_input_csv!Y124=5), 1, IF(OR(raw_input_csv!AG124=4, raw_input_csv!AG124=5), 0, "not assigned"))</f>
        <v>0</v>
      </c>
      <c r="R122" s="1" t="str">
        <f>IF(Q122= 1, VLOOKUP(raw_input_csv!Y124, lookups!$A$10:$B$11, 2, FALSE), VLOOKUP(raw_input_csv!AG124, lookups!$A$10:$B$11, 2, FALSE))</f>
        <v>Yes </v>
      </c>
      <c r="S122" s="1" t="str">
        <f t="array" ref="S122">IF(Q122=1, raw_input_csv!Z124, IF(Q122 =0, raw_input_csv!AH124, NA))</f>
        <v>France - 20%, Russia - 11%, U.S. - 9%, Mexico - 8%, Turkey - 6%</v>
      </c>
      <c r="T122" s="1" t="str">
        <f>IF(Q122=1, VLOOKUP(raw_input_csv!AA124, lookups!$C$10:$D$12, 2, FALSE), VLOOKUP(raw_input_csv!AI124, lookups!$C$10:$D$12, 2, FALSE))</f>
        <v>Sad</v>
      </c>
      <c r="U122" s="1" t="str">
        <f>IF(Q122=1, VLOOKUP(raw_input_csv!AB124, lookups!$I$10:$J$11, 2, FALSE), VLOOKUP(raw_input_csv!AJ124, lookups!$I$10:$J$11, 2, FALSE))</f>
        <v>No</v>
      </c>
      <c r="V122" s="1" t="str">
        <f>IF(Q122=1, VLOOKUP(raw_input_csv!AC124, lookups!$A$16:$B$19, 2, FALSE), VLOOKUP(raw_input_csv!AK124, lookups!$A$16:$B$19, 2, FALSE))</f>
        <v>Agree</v>
      </c>
      <c r="W122" s="19" t="str">
        <f t="array" ref="W122">IF(Q122=1, raw_input_csv!AD124, IF(Q122 =0, raw_input_csv!AL124, NA))</f>
        <v>April 14th, 2021; Bo Seong-Min, Leon Stefan, and Justino Tadeo</v>
      </c>
      <c r="X122" s="1" t="str">
        <f>IF(Q122=1, VLOOKUP(raw_input_csv!AE124, lookups!$F$16:$G$18, 2, FALSE), VLOOKUP(raw_input_csv!AM124, lookups!$F$16:$G$18, 2, FALSE))</f>
        <v>Sometimes</v>
      </c>
      <c r="Y122" s="1" t="str">
        <f t="array" ref="Y122">IF(Q122 = 1, raw_input_csv!AF124, IF(Q122 = 0, raw_input_csv!AN124, NA))</f>
        <v>Suspicion / Interest</v>
      </c>
      <c r="Z122" s="1" t="str">
        <f>VLOOKUP(raw_input_csv!AO124, lookups!$A$23:$B$28, 2, FALSE)</f>
        <v>France</v>
      </c>
      <c r="AA122" s="20" t="str">
        <f>VLOOKUP(raw_input_csv!AP124, lookups!$D$23:$E$28, 2, FALSE)</f>
        <v>20%</v>
      </c>
      <c r="AB122" s="1" t="str">
        <f>VLOOKUP(raw_input_csv!AQ124, lookups!$L$23:$M$28, 2, FALSE)</f>
        <v>Bo Seong-Min</v>
      </c>
      <c r="AC122" s="21" t="str">
        <f>VLOOKUP(raw_input_csv!AR124, lookups!$Q$23:$R$27, 2, FALSE)</f>
        <v>4/14/2021</v>
      </c>
      <c r="AD122" s="1">
        <f t="shared" si="1"/>
        <v>1</v>
      </c>
      <c r="AE122" s="1">
        <f t="shared" si="2"/>
        <v>1</v>
      </c>
      <c r="AF122" s="1">
        <f t="shared" si="3"/>
        <v>1</v>
      </c>
      <c r="AG122" s="1">
        <f t="shared" si="4"/>
        <v>1</v>
      </c>
      <c r="AH122" s="1">
        <f t="shared" si="5"/>
        <v>4</v>
      </c>
      <c r="AI122" s="1">
        <f>VLOOKUP(raw_input_csv!AS124, lookups!$A$33:$B$37, 2, FALSE)</f>
        <v>1</v>
      </c>
      <c r="AJ122" s="1" t="str">
        <f>VLOOKUP(raw_input_csv!AT124, lookups!$L$33:$M$34, 2, FALSE)</f>
        <v>T</v>
      </c>
    </row>
    <row r="123" ht="14.25" customHeight="1">
      <c r="A123" s="1">
        <v>122.0</v>
      </c>
      <c r="B123" s="7">
        <f>raw_input_csv!A125</f>
        <v>44303.55582</v>
      </c>
      <c r="C123" s="7">
        <f>raw_input_csv!B125</f>
        <v>44303.55751</v>
      </c>
      <c r="D123" s="7" t="str">
        <f>raw_input_csv!D125</f>
        <v>72.48.33.248</v>
      </c>
      <c r="E123" s="19">
        <f>raw_input_csv!E125</f>
        <v>100</v>
      </c>
      <c r="F123" s="19">
        <f>raw_input_csv!F125</f>
        <v>145</v>
      </c>
      <c r="G123" s="19">
        <f>raw_input_csv!G125</f>
        <v>1</v>
      </c>
      <c r="H123" s="7">
        <f>raw_input_csv!H125</f>
        <v>44303.55751</v>
      </c>
      <c r="I123" s="1">
        <f>raw_input_csv!N125</f>
        <v>31.06820679</v>
      </c>
      <c r="J123" s="1">
        <f>raw_input_csv!O125</f>
        <v>-97.39199829</v>
      </c>
      <c r="K123" s="1">
        <f>raw_input_csv!S125</f>
        <v>16</v>
      </c>
      <c r="L123" s="1" t="str">
        <f>VLOOKUP(raw_input_csv!T125, lookups!$A$2:$B$6, 2, FALSE)</f>
        <v>Woman</v>
      </c>
      <c r="M123" s="1" t="str">
        <f>raw_input_csv!U125</f>
        <v/>
      </c>
      <c r="N123" s="1" t="str">
        <f>raw_input_csv!V125</f>
        <v>US</v>
      </c>
      <c r="O123" s="1" t="str">
        <f>VLOOKUP(raw_input_csv!W125, lookups!$E$2:$F$3, 2, FALSE)</f>
        <v>Yes</v>
      </c>
      <c r="P123" s="1" t="str">
        <f>VLOOKUP(raw_input_csv!X125, lookups!$I$2:$J$3, 2, FALSE)</f>
        <v>Yes </v>
      </c>
      <c r="Q123" s="1">
        <f>IF(OR(raw_input_csv!Y125=4, raw_input_csv!Y125=5), 1, IF(OR(raw_input_csv!AG125=4, raw_input_csv!AG125=5), 0, "not assigned"))</f>
        <v>0</v>
      </c>
      <c r="R123" s="1" t="str">
        <f>IF(Q123= 1, VLOOKUP(raw_input_csv!Y125, lookups!$A$10:$B$11, 2, FALSE), VLOOKUP(raw_input_csv!AG125, lookups!$A$10:$B$11, 2, FALSE))</f>
        <v>Yes </v>
      </c>
      <c r="S123" s="1" t="str">
        <f t="array" ref="S123">IF(Q123=1, raw_input_csv!Z125, IF(Q123 =0, raw_input_csv!AH125, NA))</f>
        <v>France (20) Russia (11) US (9) Mexico (8) TUrkey (6)</v>
      </c>
      <c r="T123" s="1" t="str">
        <f>IF(Q123=1, VLOOKUP(raw_input_csv!AA125, lookups!$C$10:$D$12, 2, FALSE), VLOOKUP(raw_input_csv!AI125, lookups!$C$10:$D$12, 2, FALSE))</f>
        <v>Happy </v>
      </c>
      <c r="U123" s="1" t="str">
        <f>IF(Q123=1, VLOOKUP(raw_input_csv!AB125, lookups!$I$10:$J$11, 2, FALSE), VLOOKUP(raw_input_csv!AJ125, lookups!$I$10:$J$11, 2, FALSE))</f>
        <v>No</v>
      </c>
      <c r="V123" s="1" t="str">
        <f>IF(Q123=1, VLOOKUP(raw_input_csv!AC125, lookups!$A$16:$B$19, 2, FALSE), VLOOKUP(raw_input_csv!AK125, lookups!$A$16:$B$19, 2, FALSE))</f>
        <v>Agree</v>
      </c>
      <c r="W123" s="19" t="str">
        <f t="array" ref="W123">IF(Q123=1, raw_input_csv!AD125, IF(Q123 =0, raw_input_csv!AL125, NA))</f>
        <v>4/14/21 LEon Stefan Bo Seong Min Justino Tadeo</v>
      </c>
      <c r="X123" s="1" t="str">
        <f>IF(Q123=1, VLOOKUP(raw_input_csv!AE125, lookups!$F$16:$G$18, 2, FALSE), VLOOKUP(raw_input_csv!AM125, lookups!$F$16:$G$18, 2, FALSE))</f>
        <v>Sometimes</v>
      </c>
      <c r="Y123" s="1" t="str">
        <f t="array" ref="Y123">IF(Q123 = 1, raw_input_csv!AF125, IF(Q123 = 0, raw_input_csv!AN125, NA))</f>
        <v>Lots of different things.</v>
      </c>
      <c r="Z123" s="1" t="str">
        <f>VLOOKUP(raw_input_csv!AO125, lookups!$A$23:$B$28, 2, FALSE)</f>
        <v>France</v>
      </c>
      <c r="AA123" s="20" t="str">
        <f>VLOOKUP(raw_input_csv!AP125, lookups!$D$23:$E$28, 2, FALSE)</f>
        <v>20%</v>
      </c>
      <c r="AB123" s="1" t="str">
        <f>VLOOKUP(raw_input_csv!AQ125, lookups!$L$23:$M$28, 2, FALSE)</f>
        <v>Bo Seong-Min</v>
      </c>
      <c r="AC123" s="21" t="str">
        <f>VLOOKUP(raw_input_csv!AR125, lookups!$Q$23:$R$27, 2, FALSE)</f>
        <v>4/14/2021</v>
      </c>
      <c r="AD123" s="1">
        <f t="shared" si="1"/>
        <v>1</v>
      </c>
      <c r="AE123" s="1">
        <f t="shared" si="2"/>
        <v>1</v>
      </c>
      <c r="AF123" s="1">
        <f t="shared" si="3"/>
        <v>1</v>
      </c>
      <c r="AG123" s="1">
        <f t="shared" si="4"/>
        <v>1</v>
      </c>
      <c r="AH123" s="1">
        <f t="shared" si="5"/>
        <v>4</v>
      </c>
      <c r="AI123" s="1">
        <f>VLOOKUP(raw_input_csv!AS125, lookups!$A$33:$B$37, 2, FALSE)</f>
        <v>2</v>
      </c>
      <c r="AJ123" s="1" t="str">
        <f>VLOOKUP(raw_input_csv!AT125, lookups!$L$33:$M$34, 2, FALSE)</f>
        <v>T</v>
      </c>
    </row>
    <row r="124" ht="14.25" customHeight="1">
      <c r="A124" s="1">
        <v>123.0</v>
      </c>
      <c r="B124" s="7">
        <f>raw_input_csv!A126</f>
        <v>44303.58001</v>
      </c>
      <c r="C124" s="7">
        <f>raw_input_csv!B126</f>
        <v>44303.58747</v>
      </c>
      <c r="D124" s="7" t="str">
        <f>raw_input_csv!D126</f>
        <v>102.65.63.236</v>
      </c>
      <c r="E124" s="19">
        <f>raw_input_csv!E126</f>
        <v>100</v>
      </c>
      <c r="F124" s="19">
        <f>raw_input_csv!F126</f>
        <v>643</v>
      </c>
      <c r="G124" s="19">
        <f>raw_input_csv!G126</f>
        <v>1</v>
      </c>
      <c r="H124" s="7">
        <f>raw_input_csv!H126</f>
        <v>44303.58747</v>
      </c>
      <c r="I124" s="1">
        <f>raw_input_csv!N126</f>
        <v>-34.04859924</v>
      </c>
      <c r="J124" s="1">
        <f>raw_input_csv!O126</f>
        <v>18.48109436</v>
      </c>
      <c r="K124" s="1">
        <f>raw_input_csv!S126</f>
        <v>20</v>
      </c>
      <c r="L124" s="1" t="str">
        <f>VLOOKUP(raw_input_csv!T126, lookups!$A$2:$B$6, 2, FALSE)</f>
        <v>Woman</v>
      </c>
      <c r="M124" s="1" t="str">
        <f>raw_input_csv!U126</f>
        <v/>
      </c>
      <c r="N124" s="1" t="str">
        <f>raw_input_csv!V126</f>
        <v>South Africa </v>
      </c>
      <c r="O124" s="1" t="str">
        <f>VLOOKUP(raw_input_csv!W126, lookups!$E$2:$F$3, 2, FALSE)</f>
        <v>Yes</v>
      </c>
      <c r="P124" s="1" t="str">
        <f>VLOOKUP(raw_input_csv!X126, lookups!$I$2:$J$3, 2, FALSE)</f>
        <v>Yes </v>
      </c>
      <c r="Q124" s="1">
        <f>IF(OR(raw_input_csv!Y126=4, raw_input_csv!Y126=5), 1, IF(OR(raw_input_csv!AG126=4, raw_input_csv!AG126=5), 0, "not assigned"))</f>
        <v>0</v>
      </c>
      <c r="R124" s="1" t="str">
        <f>IF(Q124= 1, VLOOKUP(raw_input_csv!Y126, lookups!$A$10:$B$11, 2, FALSE), VLOOKUP(raw_input_csv!AG126, lookups!$A$10:$B$11, 2, FALSE))</f>
        <v>Yes </v>
      </c>
      <c r="S124" s="1" t="str">
        <f t="array" ref="S124">IF(Q124=1, raw_input_csv!Z126, IF(Q124 =0, raw_input_csv!AH126, NA))</f>
        <v>France (20%), Russia (11%), U.S (9%), Mexic (8%) and Turkey  (6%)</v>
      </c>
      <c r="T124" s="1" t="str">
        <f>IF(Q124=1, VLOOKUP(raw_input_csv!AA126, lookups!$C$10:$D$12, 2, FALSE), VLOOKUP(raw_input_csv!AI126, lookups!$C$10:$D$12, 2, FALSE))</f>
        <v>Happy </v>
      </c>
      <c r="U124" s="1" t="str">
        <f>IF(Q124=1, VLOOKUP(raw_input_csv!AB126, lookups!$I$10:$J$11, 2, FALSE), VLOOKUP(raw_input_csv!AJ126, lookups!$I$10:$J$11, 2, FALSE))</f>
        <v>No</v>
      </c>
      <c r="V124" s="1" t="str">
        <f>IF(Q124=1, VLOOKUP(raw_input_csv!AC126, lookups!$A$16:$B$19, 2, FALSE), VLOOKUP(raw_input_csv!AK126, lookups!$A$16:$B$19, 2, FALSE))</f>
        <v>Agree</v>
      </c>
      <c r="W124" s="19" t="str">
        <f t="array" ref="W124">IF(Q124=1, raw_input_csv!AD126, IF(Q124 =0, raw_input_csv!AL126, NA))</f>
        <v>14/04/21, Leon Stefan, Bo Seong-Min and Justino Tadeo,</v>
      </c>
      <c r="X124" s="1" t="str">
        <f>IF(Q124=1, VLOOKUP(raw_input_csv!AE126, lookups!$F$16:$G$18, 2, FALSE), VLOOKUP(raw_input_csv!AM126, lookups!$F$16:$G$18, 2, FALSE))</f>
        <v>Sometimes</v>
      </c>
      <c r="Y124" s="1" t="str">
        <f t="array" ref="Y124">IF(Q124 = 1, raw_input_csv!AF126, IF(Q124 = 0, raw_input_csv!AN126, NA))</f>
        <v>I think it means what a typical eyeroll means, either one that is conveying annoyance or just where soemone is jokingly bein annoyed with someone. </v>
      </c>
      <c r="Z124" s="1" t="str">
        <f>VLOOKUP(raw_input_csv!AO126, lookups!$A$23:$B$28, 2, FALSE)</f>
        <v>France</v>
      </c>
      <c r="AA124" s="20" t="str">
        <f>VLOOKUP(raw_input_csv!AP126, lookups!$D$23:$E$28, 2, FALSE)</f>
        <v>20%</v>
      </c>
      <c r="AB124" s="1" t="str">
        <f>VLOOKUP(raw_input_csv!AQ126, lookups!$L$23:$M$28, 2, FALSE)</f>
        <v>Bo Seong-Min</v>
      </c>
      <c r="AC124" s="21" t="str">
        <f>VLOOKUP(raw_input_csv!AR126, lookups!$Q$23:$R$27, 2, FALSE)</f>
        <v>4/14/2021</v>
      </c>
      <c r="AD124" s="1">
        <f t="shared" si="1"/>
        <v>1</v>
      </c>
      <c r="AE124" s="1">
        <f t="shared" si="2"/>
        <v>1</v>
      </c>
      <c r="AF124" s="1">
        <f t="shared" si="3"/>
        <v>1</v>
      </c>
      <c r="AG124" s="1">
        <f t="shared" si="4"/>
        <v>1</v>
      </c>
      <c r="AH124" s="1">
        <f t="shared" si="5"/>
        <v>4</v>
      </c>
      <c r="AI124" s="1">
        <f>VLOOKUP(raw_input_csv!AS126, lookups!$A$33:$B$37, 2, FALSE)</f>
        <v>1</v>
      </c>
      <c r="AJ124" s="1" t="str">
        <f>VLOOKUP(raw_input_csv!AT126, lookups!$L$33:$M$34, 2, FALSE)</f>
        <v>T</v>
      </c>
    </row>
    <row r="125" ht="14.25" customHeight="1">
      <c r="A125" s="1">
        <v>124.0</v>
      </c>
      <c r="B125" s="7">
        <f>raw_input_csv!A127</f>
        <v>44303.61362</v>
      </c>
      <c r="C125" s="7">
        <f>raw_input_csv!B127</f>
        <v>44303.61661</v>
      </c>
      <c r="D125" s="7" t="str">
        <f>raw_input_csv!D127</f>
        <v>31.205.28.90</v>
      </c>
      <c r="E125" s="19">
        <f>raw_input_csv!E127</f>
        <v>100</v>
      </c>
      <c r="F125" s="19">
        <f>raw_input_csv!F127</f>
        <v>257</v>
      </c>
      <c r="G125" s="19">
        <f>raw_input_csv!G127</f>
        <v>1</v>
      </c>
      <c r="H125" s="7">
        <f>raw_input_csv!H127</f>
        <v>44303.61662</v>
      </c>
      <c r="I125" s="1">
        <f>raw_input_csv!N127</f>
        <v>53.2144928</v>
      </c>
      <c r="J125" s="1">
        <f>raw_input_csv!O127</f>
        <v>-0.571105957</v>
      </c>
      <c r="K125" s="1">
        <f>raw_input_csv!S127</f>
        <v>22</v>
      </c>
      <c r="L125" s="1" t="str">
        <f>VLOOKUP(raw_input_csv!T127, lookups!$A$2:$B$6, 2, FALSE)</f>
        <v>Man</v>
      </c>
      <c r="M125" s="1" t="str">
        <f>raw_input_csv!U127</f>
        <v/>
      </c>
      <c r="N125" s="1" t="str">
        <f>raw_input_csv!V127</f>
        <v>United Kingdom</v>
      </c>
      <c r="O125" s="1" t="str">
        <f>VLOOKUP(raw_input_csv!W127, lookups!$E$2:$F$3, 2, FALSE)</f>
        <v>Yes</v>
      </c>
      <c r="P125" s="1" t="str">
        <f>VLOOKUP(raw_input_csv!X127, lookups!$I$2:$J$3, 2, FALSE)</f>
        <v>Yes </v>
      </c>
      <c r="Q125" s="1">
        <f>IF(OR(raw_input_csv!Y127=4, raw_input_csv!Y127=5), 1, IF(OR(raw_input_csv!AG127=4, raw_input_csv!AG127=5), 0, "not assigned"))</f>
        <v>0</v>
      </c>
      <c r="R125" s="1" t="str">
        <f>IF(Q125= 1, VLOOKUP(raw_input_csv!Y127, lookups!$A$10:$B$11, 2, FALSE), VLOOKUP(raw_input_csv!AG127, lookups!$A$10:$B$11, 2, FALSE))</f>
        <v>No</v>
      </c>
      <c r="S125" s="1" t="str">
        <f t="array" ref="S125">IF(Q125=1, raw_input_csv!Z127, IF(Q125 =0, raw_input_csv!AH127, NA))</f>
        <v>France (20%), Russia (11%), US (9%), Mexico (8%),</v>
      </c>
      <c r="T125" s="1" t="str">
        <f>IF(Q125=1, VLOOKUP(raw_input_csv!AA127, lookups!$C$10:$D$12, 2, FALSE), VLOOKUP(raw_input_csv!AI127, lookups!$C$10:$D$12, 2, FALSE))</f>
        <v>Happy </v>
      </c>
      <c r="U125" s="1" t="str">
        <f>IF(Q125=1, VLOOKUP(raw_input_csv!AB127, lookups!$I$10:$J$11, 2, FALSE), VLOOKUP(raw_input_csv!AJ127, lookups!$I$10:$J$11, 2, FALSE))</f>
        <v>Yes</v>
      </c>
      <c r="V125" s="1" t="str">
        <f>IF(Q125=1, VLOOKUP(raw_input_csv!AC127, lookups!$A$16:$B$19, 2, FALSE), VLOOKUP(raw_input_csv!AK127, lookups!$A$16:$B$19, 2, FALSE))</f>
        <v>Disagree</v>
      </c>
      <c r="W125" s="19" t="str">
        <f t="array" ref="W125">IF(Q125=1, raw_input_csv!AD127, IF(Q125 =0, raw_input_csv!AL127, NA))</f>
        <v>4/14/21 - Leon Stefan, Justin Tad,</v>
      </c>
      <c r="X125" s="1" t="str">
        <f>IF(Q125=1, VLOOKUP(raw_input_csv!AE127, lookups!$F$16:$G$18, 2, FALSE), VLOOKUP(raw_input_csv!AM127, lookups!$F$16:$G$18, 2, FALSE))</f>
        <v>Sometimes</v>
      </c>
      <c r="Y125" s="1" t="str">
        <f t="array" ref="Y125">IF(Q125 = 1, raw_input_csv!AF127, IF(Q125 = 0, raw_input_csv!AN127, NA))</f>
        <v>Naughty-looking at you</v>
      </c>
      <c r="Z125" s="1" t="str">
        <f>VLOOKUP(raw_input_csv!AO127, lookups!$A$23:$B$28, 2, FALSE)</f>
        <v>France</v>
      </c>
      <c r="AA125" s="20" t="str">
        <f>VLOOKUP(raw_input_csv!AP127, lookups!$D$23:$E$28, 2, FALSE)</f>
        <v>14%</v>
      </c>
      <c r="AB125" s="1" t="str">
        <f>VLOOKUP(raw_input_csv!AQ127, lookups!$L$23:$M$28, 2, FALSE)</f>
        <v>Justin Todeo</v>
      </c>
      <c r="AC125" s="21" t="str">
        <f>VLOOKUP(raw_input_csv!AR127, lookups!$Q$23:$R$27, 2, FALSE)</f>
        <v>4/14/2021</v>
      </c>
      <c r="AD125" s="1">
        <f t="shared" si="1"/>
        <v>1</v>
      </c>
      <c r="AE125" s="1">
        <f t="shared" si="2"/>
        <v>0</v>
      </c>
      <c r="AF125" s="1">
        <f t="shared" si="3"/>
        <v>0</v>
      </c>
      <c r="AG125" s="1">
        <f t="shared" si="4"/>
        <v>1</v>
      </c>
      <c r="AH125" s="1">
        <f t="shared" si="5"/>
        <v>2</v>
      </c>
      <c r="AI125" s="1">
        <f>VLOOKUP(raw_input_csv!AS127, lookups!$A$33:$B$37, 2, FALSE)</f>
        <v>2</v>
      </c>
      <c r="AJ125" s="1" t="str">
        <f>VLOOKUP(raw_input_csv!AT127, lookups!$L$33:$M$34, 2, FALSE)</f>
        <v>T</v>
      </c>
    </row>
    <row r="126" ht="14.25" customHeight="1">
      <c r="A126" s="1">
        <v>125.0</v>
      </c>
      <c r="B126" s="7">
        <f>raw_input_csv!A128</f>
        <v>44303.71444</v>
      </c>
      <c r="C126" s="7">
        <f>raw_input_csv!B128</f>
        <v>44303.71837</v>
      </c>
      <c r="D126" s="7" t="str">
        <f>raw_input_csv!D128</f>
        <v>64.18.153.63</v>
      </c>
      <c r="E126" s="19">
        <f>raw_input_csv!E128</f>
        <v>100</v>
      </c>
      <c r="F126" s="19">
        <f>raw_input_csv!F128</f>
        <v>338</v>
      </c>
      <c r="G126" s="19">
        <f>raw_input_csv!G128</f>
        <v>1</v>
      </c>
      <c r="H126" s="7">
        <f>raw_input_csv!H128</f>
        <v>44303.71837</v>
      </c>
      <c r="I126" s="1">
        <f>raw_input_csv!N128</f>
        <v>42.36340332</v>
      </c>
      <c r="J126" s="1">
        <f>raw_input_csv!O128</f>
        <v>-71.07129669</v>
      </c>
      <c r="K126" s="1">
        <f>raw_input_csv!S128</f>
        <v>24</v>
      </c>
      <c r="L126" s="1" t="str">
        <f>VLOOKUP(raw_input_csv!T128, lookups!$A$2:$B$6, 2, FALSE)</f>
        <v>Man</v>
      </c>
      <c r="M126" s="1" t="str">
        <f>raw_input_csv!U128</f>
        <v/>
      </c>
      <c r="N126" s="1" t="str">
        <f>raw_input_csv!V128</f>
        <v>China</v>
      </c>
      <c r="O126" s="1" t="str">
        <f>VLOOKUP(raw_input_csv!W128, lookups!$E$2:$F$3, 2, FALSE)</f>
        <v>No</v>
      </c>
      <c r="P126" s="1" t="str">
        <f>VLOOKUP(raw_input_csv!X128, lookups!$I$2:$J$3, 2, FALSE)</f>
        <v>Yes </v>
      </c>
      <c r="Q126" s="1">
        <f>IF(OR(raw_input_csv!Y128=4, raw_input_csv!Y128=5), 1, IF(OR(raw_input_csv!AG128=4, raw_input_csv!AG128=5), 0, "not assigned"))</f>
        <v>1</v>
      </c>
      <c r="R126" s="1" t="str">
        <f>IF(Q126= 1, VLOOKUP(raw_input_csv!Y128, lookups!$A$10:$B$11, 2, FALSE), VLOOKUP(raw_input_csv!AG128, lookups!$A$10:$B$11, 2, FALSE))</f>
        <v>Yes </v>
      </c>
      <c r="S126" s="1" t="str">
        <f t="array" ref="S126">IF(Q126=1, raw_input_csv!Z128, IF(Q126 =0, raw_input_csv!AH128, NA))</f>
        <v> France (20%), Russia (11%), U.S. (9%), Mexico (8%), and Turkey (6%)</v>
      </c>
      <c r="T126" s="1" t="str">
        <f>IF(Q126=1, VLOOKUP(raw_input_csv!AA128, lookups!$C$10:$D$12, 2, FALSE), VLOOKUP(raw_input_csv!AI128, lookups!$C$10:$D$12, 2, FALSE))</f>
        <v>Sad</v>
      </c>
      <c r="U126" s="1" t="str">
        <f>IF(Q126=1, VLOOKUP(raw_input_csv!AB128, lookups!$I$10:$J$11, 2, FALSE), VLOOKUP(raw_input_csv!AJ128, lookups!$I$10:$J$11, 2, FALSE))</f>
        <v>Yes</v>
      </c>
      <c r="V126" s="1" t="str">
        <f>IF(Q126=1, VLOOKUP(raw_input_csv!AC128, lookups!$A$16:$B$19, 2, FALSE), VLOOKUP(raw_input_csv!AK128, lookups!$A$16:$B$19, 2, FALSE))</f>
        <v>Strongly Agree</v>
      </c>
      <c r="W126" s="19" t="str">
        <f t="array" ref="W126">IF(Q126=1, raw_input_csv!AD128, IF(Q126 =0, raw_input_csv!AL128, NA))</f>
        <v>4/14/21 Leon Stefan, Bo Seong-Min, and Justino Tadeo </v>
      </c>
      <c r="X126" s="1" t="str">
        <f>IF(Q126=1, VLOOKUP(raw_input_csv!AE128, lookups!$F$16:$G$18, 2, FALSE), VLOOKUP(raw_input_csv!AM128, lookups!$F$16:$G$18, 2, FALSE))</f>
        <v>All the time</v>
      </c>
      <c r="Y126" s="1" t="str">
        <f t="array" ref="Y126">IF(Q126 = 1, raw_input_csv!AF128, IF(Q126 = 0, raw_input_csv!AN128, NA))</f>
        <v>looking forward</v>
      </c>
      <c r="Z126" s="1" t="str">
        <f>VLOOKUP(raw_input_csv!AO128, lookups!$A$23:$B$28, 2, FALSE)</f>
        <v>France</v>
      </c>
      <c r="AA126" s="20" t="str">
        <f>VLOOKUP(raw_input_csv!AP128, lookups!$D$23:$E$28, 2, FALSE)</f>
        <v>20%</v>
      </c>
      <c r="AB126" s="1" t="str">
        <f>VLOOKUP(raw_input_csv!AQ128, lookups!$L$23:$M$28, 2, FALSE)</f>
        <v>Not sure</v>
      </c>
      <c r="AC126" s="21" t="str">
        <f>VLOOKUP(raw_input_csv!AR128, lookups!$Q$23:$R$27, 2, FALSE)</f>
        <v>4/14/2021</v>
      </c>
      <c r="AD126" s="1">
        <f t="shared" si="1"/>
        <v>1</v>
      </c>
      <c r="AE126" s="1">
        <f t="shared" si="2"/>
        <v>1</v>
      </c>
      <c r="AF126" s="1">
        <f t="shared" si="3"/>
        <v>0</v>
      </c>
      <c r="AG126" s="1">
        <f t="shared" si="4"/>
        <v>1</v>
      </c>
      <c r="AH126" s="1">
        <f t="shared" si="5"/>
        <v>3</v>
      </c>
      <c r="AI126" s="1">
        <f>VLOOKUP(raw_input_csv!AS128, lookups!$A$33:$B$37, 2, FALSE)</f>
        <v>2</v>
      </c>
      <c r="AJ126" s="1" t="str">
        <f>VLOOKUP(raw_input_csv!AT128, lookups!$L$33:$M$34, 2, FALSE)</f>
        <v>CP</v>
      </c>
    </row>
    <row r="127" ht="14.25" customHeight="1">
      <c r="A127" s="1">
        <v>126.0</v>
      </c>
      <c r="B127" s="7">
        <f>raw_input_csv!A129</f>
        <v>44303.7287</v>
      </c>
      <c r="C127" s="7">
        <f>raw_input_csv!B129</f>
        <v>44303.7338</v>
      </c>
      <c r="D127" s="7" t="str">
        <f>raw_input_csv!D129</f>
        <v>73.123.224.186</v>
      </c>
      <c r="E127" s="19">
        <f>raw_input_csv!E129</f>
        <v>100</v>
      </c>
      <c r="F127" s="19">
        <f>raw_input_csv!F129</f>
        <v>439</v>
      </c>
      <c r="G127" s="19">
        <f>raw_input_csv!G129</f>
        <v>1</v>
      </c>
      <c r="H127" s="7">
        <f>raw_input_csv!H129</f>
        <v>44303.7338</v>
      </c>
      <c r="I127" s="1">
        <f>raw_input_csv!N129</f>
        <v>42.35139465</v>
      </c>
      <c r="J127" s="1">
        <f>raw_input_csv!O129</f>
        <v>-71.042099</v>
      </c>
      <c r="K127" s="1">
        <f>raw_input_csv!S129</f>
        <v>22</v>
      </c>
      <c r="L127" s="1" t="str">
        <f>VLOOKUP(raw_input_csv!T129, lookups!$A$2:$B$6, 2, FALSE)</f>
        <v>Man</v>
      </c>
      <c r="M127" s="1" t="str">
        <f>raw_input_csv!U129</f>
        <v/>
      </c>
      <c r="N127" s="1" t="str">
        <f>raw_input_csv!V129</f>
        <v>Ecuador</v>
      </c>
      <c r="O127" s="1" t="str">
        <f>VLOOKUP(raw_input_csv!W129, lookups!$E$2:$F$3, 2, FALSE)</f>
        <v>No</v>
      </c>
      <c r="P127" s="1" t="str">
        <f>VLOOKUP(raw_input_csv!X129, lookups!$I$2:$J$3, 2, FALSE)</f>
        <v>Yes </v>
      </c>
      <c r="Q127" s="1">
        <f>IF(OR(raw_input_csv!Y129=4, raw_input_csv!Y129=5), 1, IF(OR(raw_input_csv!AG129=4, raw_input_csv!AG129=5), 0, "not assigned"))</f>
        <v>0</v>
      </c>
      <c r="R127" s="1" t="str">
        <f>IF(Q127= 1, VLOOKUP(raw_input_csv!Y129, lookups!$A$10:$B$11, 2, FALSE), VLOOKUP(raw_input_csv!AG129, lookups!$A$10:$B$11, 2, FALSE))</f>
        <v>Yes </v>
      </c>
      <c r="S127" s="1" t="str">
        <f t="array" ref="S127">IF(Q127=1, raw_input_csv!Z129, IF(Q127 =0, raw_input_csv!AH129, NA))</f>
        <v>France (20%),Russia (11%), US (9%), Mexico (8%), Turkey (6%)</v>
      </c>
      <c r="T127" s="1" t="str">
        <f>IF(Q127=1, VLOOKUP(raw_input_csv!AA129, lookups!$C$10:$D$12, 2, FALSE), VLOOKUP(raw_input_csv!AI129, lookups!$C$10:$D$12, 2, FALSE))</f>
        <v>Happy </v>
      </c>
      <c r="U127" s="1" t="str">
        <f>IF(Q127=1, VLOOKUP(raw_input_csv!AB129, lookups!$I$10:$J$11, 2, FALSE), VLOOKUP(raw_input_csv!AJ129, lookups!$I$10:$J$11, 2, FALSE))</f>
        <v>Yes</v>
      </c>
      <c r="V127" s="1" t="str">
        <f>IF(Q127=1, VLOOKUP(raw_input_csv!AC129, lookups!$A$16:$B$19, 2, FALSE), VLOOKUP(raw_input_csv!AK129, lookups!$A$16:$B$19, 2, FALSE))</f>
        <v>Agree</v>
      </c>
      <c r="W127" s="19" t="str">
        <f t="array" ref="W127">IF(Q127=1, raw_input_csv!AD129, IF(Q127 =0, raw_input_csv!AL129, NA))</f>
        <v>4/14/2021 Leon Stefan, Bo Seong-Min, Justino Tadeo</v>
      </c>
      <c r="X127" s="1" t="str">
        <f>IF(Q127=1, VLOOKUP(raw_input_csv!AE129, lookups!$F$16:$G$18, 2, FALSE), VLOOKUP(raw_input_csv!AM129, lookups!$F$16:$G$18, 2, FALSE))</f>
        <v>All the time</v>
      </c>
      <c r="Y127" s="1" t="str">
        <f t="array" ref="Y127">IF(Q127 = 1, raw_input_csv!AF129, IF(Q127 = 0, raw_input_csv!AN129, NA))</f>
        <v>They are useful to show mischief. The emoji equivalent of "jk jk ... unless"</v>
      </c>
      <c r="Z127" s="1" t="str">
        <f>VLOOKUP(raw_input_csv!AO129, lookups!$A$23:$B$28, 2, FALSE)</f>
        <v>France</v>
      </c>
      <c r="AA127" s="20" t="str">
        <f>VLOOKUP(raw_input_csv!AP129, lookups!$D$23:$E$28, 2, FALSE)</f>
        <v>20%</v>
      </c>
      <c r="AB127" s="1" t="str">
        <f>VLOOKUP(raw_input_csv!AQ129, lookups!$L$23:$M$28, 2, FALSE)</f>
        <v>Bo Seong-Min</v>
      </c>
      <c r="AC127" s="21" t="str">
        <f>VLOOKUP(raw_input_csv!AR129, lookups!$Q$23:$R$27, 2, FALSE)</f>
        <v>4/14/2021</v>
      </c>
      <c r="AD127" s="1">
        <f t="shared" si="1"/>
        <v>1</v>
      </c>
      <c r="AE127" s="1">
        <f t="shared" si="2"/>
        <v>1</v>
      </c>
      <c r="AF127" s="1">
        <f t="shared" si="3"/>
        <v>1</v>
      </c>
      <c r="AG127" s="1">
        <f t="shared" si="4"/>
        <v>1</v>
      </c>
      <c r="AH127" s="1">
        <f t="shared" si="5"/>
        <v>4</v>
      </c>
      <c r="AI127" s="1">
        <f>VLOOKUP(raw_input_csv!AS129, lookups!$A$33:$B$37, 2, FALSE)</f>
        <v>2</v>
      </c>
      <c r="AJ127" s="1" t="str">
        <f>VLOOKUP(raw_input_csv!AT129, lookups!$L$33:$M$34, 2, FALSE)</f>
        <v>T</v>
      </c>
    </row>
    <row r="128" ht="14.25" customHeight="1">
      <c r="A128" s="1">
        <v>127.0</v>
      </c>
      <c r="B128" s="7">
        <f>raw_input_csv!A130</f>
        <v>44303.77111</v>
      </c>
      <c r="C128" s="7">
        <f>raw_input_csv!B130</f>
        <v>44303.77757</v>
      </c>
      <c r="D128" s="7" t="str">
        <f>raw_input_csv!D130</f>
        <v>209.6.156.51</v>
      </c>
      <c r="E128" s="19">
        <f>raw_input_csv!E130</f>
        <v>100</v>
      </c>
      <c r="F128" s="19">
        <f>raw_input_csv!F130</f>
        <v>557</v>
      </c>
      <c r="G128" s="19">
        <f>raw_input_csv!G130</f>
        <v>1</v>
      </c>
      <c r="H128" s="7">
        <f>raw_input_csv!H130</f>
        <v>44303.77757</v>
      </c>
      <c r="I128" s="1">
        <f>raw_input_csv!N130</f>
        <v>42.34979248</v>
      </c>
      <c r="J128" s="1">
        <f>raw_input_csv!O130</f>
        <v>-71.07649994</v>
      </c>
      <c r="K128" s="1">
        <f>raw_input_csv!S130</f>
        <v>22</v>
      </c>
      <c r="L128" s="1" t="str">
        <f>VLOOKUP(raw_input_csv!T130, lookups!$A$2:$B$6, 2, FALSE)</f>
        <v>Man</v>
      </c>
      <c r="M128" s="1" t="str">
        <f>raw_input_csv!U130</f>
        <v/>
      </c>
      <c r="N128" s="1" t="str">
        <f>raw_input_csv!V130</f>
        <v>Taiwan (or China)</v>
      </c>
      <c r="O128" s="1" t="str">
        <f>VLOOKUP(raw_input_csv!W130, lookups!$E$2:$F$3, 2, FALSE)</f>
        <v>No</v>
      </c>
      <c r="P128" s="1" t="str">
        <f>VLOOKUP(raw_input_csv!X130, lookups!$I$2:$J$3, 2, FALSE)</f>
        <v>Yes </v>
      </c>
      <c r="Q128" s="1">
        <f>IF(OR(raw_input_csv!Y130=4, raw_input_csv!Y130=5), 1, IF(OR(raw_input_csv!AG130=4, raw_input_csv!AG130=5), 0, "not assigned"))</f>
        <v>1</v>
      </c>
      <c r="R128" s="1" t="str">
        <f>IF(Q128= 1, VLOOKUP(raw_input_csv!Y130, lookups!$A$10:$B$11, 2, FALSE), VLOOKUP(raw_input_csv!AG130, lookups!$A$10:$B$11, 2, FALSE))</f>
        <v>Yes </v>
      </c>
      <c r="S128" s="1" t="str">
        <f t="array" ref="S128">IF(Q128=1, raw_input_csv!Z130, IF(Q128 =0, raw_input_csv!AH130, NA))</f>
        <v>France (20%), Russia (11%), U.S. (9%), Mexico (8%), and Turkey (6%)</v>
      </c>
      <c r="T128" s="1" t="str">
        <f>IF(Q128=1, VLOOKUP(raw_input_csv!AA130, lookups!$C$10:$D$12, 2, FALSE), VLOOKUP(raw_input_csv!AI130, lookups!$C$10:$D$12, 2, FALSE))</f>
        <v>Happy </v>
      </c>
      <c r="U128" s="1" t="str">
        <f>IF(Q128=1, VLOOKUP(raw_input_csv!AB130, lookups!$I$10:$J$11, 2, FALSE), VLOOKUP(raw_input_csv!AJ130, lookups!$I$10:$J$11, 2, FALSE))</f>
        <v>Yes</v>
      </c>
      <c r="V128" s="1" t="str">
        <f>IF(Q128=1, VLOOKUP(raw_input_csv!AC130, lookups!$A$16:$B$19, 2, FALSE), VLOOKUP(raw_input_csv!AK130, lookups!$A$16:$B$19, 2, FALSE))</f>
        <v>Agree</v>
      </c>
      <c r="W128" s="19" t="str">
        <f t="array" ref="W128">IF(Q128=1, raw_input_csv!AD130, IF(Q128 =0, raw_input_csv!AL130, NA))</f>
        <v>Leon Stefan, Bo Seong-Min, and Justino Tadeo that occurred on 4/14/21</v>
      </c>
      <c r="X128" s="1" t="str">
        <f>IF(Q128=1, VLOOKUP(raw_input_csv!AE130, lookups!$F$16:$G$18, 2, FALSE), VLOOKUP(raw_input_csv!AM130, lookups!$F$16:$G$18, 2, FALSE))</f>
        <v>Sometimes</v>
      </c>
      <c r="Y128" s="1" t="str">
        <f t="array" ref="Y128">IF(Q128 = 1, raw_input_csv!AF130, IF(Q128 = 0, raw_input_csv!AN130, NA))</f>
        <v>Curious</v>
      </c>
      <c r="Z128" s="1" t="str">
        <f>VLOOKUP(raw_input_csv!AO130, lookups!$A$23:$B$28, 2, FALSE)</f>
        <v>France</v>
      </c>
      <c r="AA128" s="1" t="str">
        <f>VLOOKUP(raw_input_csv!AP130, lookups!$D$23:$E$28, 2, FALSE)</f>
        <v>Not sure</v>
      </c>
      <c r="AB128" s="1" t="str">
        <f>VLOOKUP(raw_input_csv!AQ130, lookups!$L$23:$M$28, 2, FALSE)</f>
        <v>Not sure</v>
      </c>
      <c r="AC128" s="1" t="str">
        <f>VLOOKUP(raw_input_csv!AR130, lookups!$Q$23:$R$27, 2, FALSE)</f>
        <v>Not sure</v>
      </c>
      <c r="AD128" s="1">
        <f t="shared" si="1"/>
        <v>1</v>
      </c>
      <c r="AE128" s="1">
        <f t="shared" si="2"/>
        <v>0</v>
      </c>
      <c r="AF128" s="1">
        <f t="shared" si="3"/>
        <v>0</v>
      </c>
      <c r="AG128" s="1">
        <f t="shared" si="4"/>
        <v>0</v>
      </c>
      <c r="AH128" s="1">
        <f t="shared" si="5"/>
        <v>1</v>
      </c>
      <c r="AI128" s="1">
        <f>VLOOKUP(raw_input_csv!AS130, lookups!$A$33:$B$37, 2, FALSE)</f>
        <v>3</v>
      </c>
      <c r="AJ128" s="1" t="str">
        <f>VLOOKUP(raw_input_csv!AT130, lookups!$L$33:$M$34, 2, FALSE)</f>
        <v>CP</v>
      </c>
    </row>
    <row r="129" ht="14.25" customHeight="1">
      <c r="A129" s="1">
        <v>128.0</v>
      </c>
      <c r="B129" s="7">
        <f>raw_input_csv!A131</f>
        <v>44303.81671</v>
      </c>
      <c r="C129" s="7">
        <f>raw_input_csv!B131</f>
        <v>44303.82132</v>
      </c>
      <c r="D129" s="7" t="str">
        <f>raw_input_csv!D131</f>
        <v>41.147.0.1</v>
      </c>
      <c r="E129" s="19">
        <f>raw_input_csv!E131</f>
        <v>100</v>
      </c>
      <c r="F129" s="19">
        <f>raw_input_csv!F131</f>
        <v>397</v>
      </c>
      <c r="G129" s="19">
        <f>raw_input_csv!G131</f>
        <v>1</v>
      </c>
      <c r="H129" s="7">
        <f>raw_input_csv!H131</f>
        <v>44303.82132</v>
      </c>
      <c r="I129" s="1">
        <f>raw_input_csv!N131</f>
        <v>-34.04859924</v>
      </c>
      <c r="J129" s="1">
        <f>raw_input_csv!O131</f>
        <v>18.48109436</v>
      </c>
      <c r="K129" s="1">
        <f>raw_input_csv!S131</f>
        <v>29</v>
      </c>
      <c r="L129" s="1" t="str">
        <f>VLOOKUP(raw_input_csv!T131, lookups!$A$2:$B$6, 2, FALSE)</f>
        <v>Woman</v>
      </c>
      <c r="M129" s="1" t="str">
        <f>raw_input_csv!U131</f>
        <v/>
      </c>
      <c r="N129" s="1" t="str">
        <f>raw_input_csv!V131</f>
        <v>Zimbabwe</v>
      </c>
      <c r="O129" s="1" t="str">
        <f>VLOOKUP(raw_input_csv!W131, lookups!$E$2:$F$3, 2, FALSE)</f>
        <v>No</v>
      </c>
      <c r="P129" s="1" t="str">
        <f>VLOOKUP(raw_input_csv!X131, lookups!$I$2:$J$3, 2, FALSE)</f>
        <v>No</v>
      </c>
      <c r="Q129" s="1">
        <f>IF(OR(raw_input_csv!Y131=4, raw_input_csv!Y131=5), 1, IF(OR(raw_input_csv!AG131=4, raw_input_csv!AG131=5), 0, "not assigned"))</f>
        <v>1</v>
      </c>
      <c r="R129" s="1" t="str">
        <f>IF(Q129= 1, VLOOKUP(raw_input_csv!Y131, lookups!$A$10:$B$11, 2, FALSE), VLOOKUP(raw_input_csv!AG131, lookups!$A$10:$B$11, 2, FALSE))</f>
        <v>Yes </v>
      </c>
      <c r="S129" s="1" t="str">
        <f t="array" ref="S129">IF(Q129=1, raw_input_csv!Z131, IF(Q129 =0, raw_input_csv!AH131, NA))</f>
        <v>France (20%), Russia (11%), U.S. (9%), Mexico (8%), and Turkey (6%).</v>
      </c>
      <c r="T129" s="1" t="str">
        <f>IF(Q129=1, VLOOKUP(raw_input_csv!AA131, lookups!$C$10:$D$12, 2, FALSE), VLOOKUP(raw_input_csv!AI131, lookups!$C$10:$D$12, 2, FALSE))</f>
        <v>Happy </v>
      </c>
      <c r="U129" s="1" t="str">
        <f>IF(Q129=1, VLOOKUP(raw_input_csv!AB131, lookups!$I$10:$J$11, 2, FALSE), VLOOKUP(raw_input_csv!AJ131, lookups!$I$10:$J$11, 2, FALSE))</f>
        <v>Yes</v>
      </c>
      <c r="V129" s="1" t="str">
        <f>IF(Q129=1, VLOOKUP(raw_input_csv!AC131, lookups!$A$16:$B$19, 2, FALSE), VLOOKUP(raw_input_csv!AK131, lookups!$A$16:$B$19, 2, FALSE))</f>
        <v>Agree</v>
      </c>
      <c r="W129" s="19" t="str">
        <f t="array" ref="W129">IF(Q129=1, raw_input_csv!AD131, IF(Q129 =0, raw_input_csv!AL131, NA))</f>
        <v>Leon Stefan, Bo Seong-Min, and Justino Tadeo ...4/14/21:</v>
      </c>
      <c r="X129" s="1" t="str">
        <f>IF(Q129=1, VLOOKUP(raw_input_csv!AE131, lookups!$F$16:$G$18, 2, FALSE), VLOOKUP(raw_input_csv!AM131, lookups!$F$16:$G$18, 2, FALSE))</f>
        <v>All the time</v>
      </c>
      <c r="Y129" s="1" t="str">
        <f t="array" ref="Y129">IF(Q129 = 1, raw_input_csv!AF131, IF(Q129 = 0, raw_input_csv!AN131, NA))</f>
        <v>Do you agree</v>
      </c>
      <c r="Z129" s="1" t="str">
        <f>VLOOKUP(raw_input_csv!AO131, lookups!$A$23:$B$28, 2, FALSE)</f>
        <v>Japan</v>
      </c>
      <c r="AA129" s="20" t="str">
        <f>VLOOKUP(raw_input_csv!AP131, lookups!$D$23:$E$28, 2, FALSE)</f>
        <v>20%</v>
      </c>
      <c r="AB129" s="1" t="str">
        <f>VLOOKUP(raw_input_csv!AQ131, lookups!$L$23:$M$28, 2, FALSE)</f>
        <v>Justin Todeo</v>
      </c>
      <c r="AC129" s="21" t="str">
        <f>VLOOKUP(raw_input_csv!AR131, lookups!$Q$23:$R$27, 2, FALSE)</f>
        <v>4/14/2021</v>
      </c>
      <c r="AD129" s="1">
        <f t="shared" si="1"/>
        <v>0</v>
      </c>
      <c r="AE129" s="1">
        <f t="shared" si="2"/>
        <v>1</v>
      </c>
      <c r="AF129" s="1">
        <f t="shared" si="3"/>
        <v>0</v>
      </c>
      <c r="AG129" s="1">
        <f t="shared" si="4"/>
        <v>1</v>
      </c>
      <c r="AH129" s="1">
        <f t="shared" si="5"/>
        <v>2</v>
      </c>
      <c r="AI129" s="1">
        <f>VLOOKUP(raw_input_csv!AS131, lookups!$A$33:$B$37, 2, FALSE)</f>
        <v>2</v>
      </c>
      <c r="AJ129" s="1" t="str">
        <f>VLOOKUP(raw_input_csv!AT131, lookups!$L$33:$M$34, 2, FALSE)</f>
        <v>CP</v>
      </c>
    </row>
    <row r="130" ht="14.25" customHeight="1">
      <c r="A130" s="1">
        <v>129.0</v>
      </c>
      <c r="B130" s="7">
        <f>raw_input_csv!A132</f>
        <v>44303.82845</v>
      </c>
      <c r="C130" s="7">
        <f>raw_input_csv!B132</f>
        <v>44303.83049</v>
      </c>
      <c r="D130" s="7" t="str">
        <f>raw_input_csv!D132</f>
        <v>80.253.183.43</v>
      </c>
      <c r="E130" s="19">
        <f>raw_input_csv!E132</f>
        <v>100</v>
      </c>
      <c r="F130" s="19">
        <f>raw_input_csv!F132</f>
        <v>176</v>
      </c>
      <c r="G130" s="19">
        <f>raw_input_csv!G132</f>
        <v>1</v>
      </c>
      <c r="H130" s="7">
        <f>raw_input_csv!H132</f>
        <v>44303.8305</v>
      </c>
      <c r="I130" s="1">
        <f>raw_input_csv!N132</f>
        <v>14.99740601</v>
      </c>
      <c r="J130" s="1">
        <f>raw_input_csv!O132</f>
        <v>47.99989319</v>
      </c>
      <c r="K130" s="1">
        <f>raw_input_csv!S132</f>
        <v>30</v>
      </c>
      <c r="L130" s="1" t="str">
        <f>VLOOKUP(raw_input_csv!T132, lookups!$A$2:$B$6, 2, FALSE)</f>
        <v>Woman</v>
      </c>
      <c r="M130" s="1" t="str">
        <f>raw_input_csv!U132</f>
        <v/>
      </c>
      <c r="N130" s="1" t="str">
        <f>raw_input_csv!V132</f>
        <v>Yemen</v>
      </c>
      <c r="O130" s="1" t="str">
        <f>VLOOKUP(raw_input_csv!W132, lookups!$E$2:$F$3, 2, FALSE)</f>
        <v>No</v>
      </c>
      <c r="P130" s="1" t="str">
        <f>VLOOKUP(raw_input_csv!X132, lookups!$I$2:$J$3, 2, FALSE)</f>
        <v>Yes </v>
      </c>
      <c r="Q130" s="1">
        <f>IF(OR(raw_input_csv!Y132=4, raw_input_csv!Y132=5), 1, IF(OR(raw_input_csv!AG132=4, raw_input_csv!AG132=5), 0, "not assigned"))</f>
        <v>1</v>
      </c>
      <c r="R130" s="1" t="str">
        <f>IF(Q130= 1, VLOOKUP(raw_input_csv!Y132, lookups!$A$10:$B$11, 2, FALSE), VLOOKUP(raw_input_csv!AG132, lookups!$A$10:$B$11, 2, FALSE))</f>
        <v>Yes </v>
      </c>
      <c r="S130" s="1" t="str">
        <f t="array" ref="S130">IF(Q130=1, raw_input_csv!Z132, IF(Q130 =0, raw_input_csv!AH132, NA))</f>
        <v> France (20%), Russia (11%), U.S. (9%), Mexico (8%), and Turkey (6%)</v>
      </c>
      <c r="T130" s="1" t="str">
        <f>IF(Q130=1, VLOOKUP(raw_input_csv!AA132, lookups!$C$10:$D$12, 2, FALSE), VLOOKUP(raw_input_csv!AI132, lookups!$C$10:$D$12, 2, FALSE))</f>
        <v>Sad</v>
      </c>
      <c r="U130" s="1" t="str">
        <f>IF(Q130=1, VLOOKUP(raw_input_csv!AB132, lookups!$I$10:$J$11, 2, FALSE), VLOOKUP(raw_input_csv!AJ132, lookups!$I$10:$J$11, 2, FALSE))</f>
        <v>Yes</v>
      </c>
      <c r="V130" s="1" t="str">
        <f>IF(Q130=1, VLOOKUP(raw_input_csv!AC132, lookups!$A$16:$B$19, 2, FALSE), VLOOKUP(raw_input_csv!AK132, lookups!$A$16:$B$19, 2, FALSE))</f>
        <v>Agree</v>
      </c>
      <c r="W130" s="19" t="str">
        <f t="array" ref="W130">IF(Q130=1, raw_input_csv!AD132, IF(Q130 =0, raw_input_csv!AL132, NA))</f>
        <v>leon. justin</v>
      </c>
      <c r="X130" s="1" t="str">
        <f>IF(Q130=1, VLOOKUP(raw_input_csv!AE132, lookups!$F$16:$G$18, 2, FALSE), VLOOKUP(raw_input_csv!AM132, lookups!$F$16:$G$18, 2, FALSE))</f>
        <v>Sometimes</v>
      </c>
      <c r="Y130" s="1" t="str">
        <f t="array" ref="Y130">IF(Q130 = 1, raw_input_csv!AF132, IF(Q130 = 0, raw_input_csv!AN132, NA))</f>
        <v>watch</v>
      </c>
      <c r="Z130" s="1" t="str">
        <f>VLOOKUP(raw_input_csv!AO132, lookups!$A$23:$B$28, 2, FALSE)</f>
        <v>Not sure</v>
      </c>
      <c r="AA130" s="20" t="str">
        <f>VLOOKUP(raw_input_csv!AP132, lookups!$D$23:$E$28, 2, FALSE)</f>
        <v>20%</v>
      </c>
      <c r="AB130" s="1" t="str">
        <f>VLOOKUP(raw_input_csv!AQ132, lookups!$L$23:$M$28, 2, FALSE)</f>
        <v>Not sure</v>
      </c>
      <c r="AC130" s="21" t="str">
        <f>VLOOKUP(raw_input_csv!AR132, lookups!$Q$23:$R$27, 2, FALSE)</f>
        <v>3/14/2020</v>
      </c>
      <c r="AD130" s="1">
        <f t="shared" si="1"/>
        <v>0</v>
      </c>
      <c r="AE130" s="1">
        <f t="shared" si="2"/>
        <v>1</v>
      </c>
      <c r="AF130" s="1">
        <f t="shared" si="3"/>
        <v>0</v>
      </c>
      <c r="AG130" s="1">
        <f t="shared" si="4"/>
        <v>0</v>
      </c>
      <c r="AH130" s="1">
        <f t="shared" si="5"/>
        <v>1</v>
      </c>
      <c r="AI130" s="1">
        <f>VLOOKUP(raw_input_csv!AS132, lookups!$A$33:$B$37, 2, FALSE)</f>
        <v>4</v>
      </c>
      <c r="AJ130" s="1" t="str">
        <f>VLOOKUP(raw_input_csv!AT132, lookups!$L$33:$M$34, 2, FALSE)</f>
        <v>CP</v>
      </c>
    </row>
    <row r="131" ht="14.25" customHeight="1">
      <c r="A131" s="1">
        <v>130.0</v>
      </c>
      <c r="B131" s="7">
        <f>raw_input_csv!A133</f>
        <v>44303.86086</v>
      </c>
      <c r="C131" s="7">
        <f>raw_input_csv!B133</f>
        <v>44303.86353</v>
      </c>
      <c r="D131" s="7" t="str">
        <f>raw_input_csv!D133</f>
        <v>117.198.109.23</v>
      </c>
      <c r="E131" s="19">
        <f>raw_input_csv!E133</f>
        <v>100</v>
      </c>
      <c r="F131" s="19">
        <f>raw_input_csv!F133</f>
        <v>230</v>
      </c>
      <c r="G131" s="19">
        <f>raw_input_csv!G133</f>
        <v>1</v>
      </c>
      <c r="H131" s="7">
        <f>raw_input_csv!H133</f>
        <v>44303.86353</v>
      </c>
      <c r="I131" s="1">
        <f>raw_input_csv!N133</f>
        <v>12.91720581</v>
      </c>
      <c r="J131" s="1">
        <f>raw_input_csv!O133</f>
        <v>74.85600281</v>
      </c>
      <c r="K131" s="1">
        <f>raw_input_csv!S133</f>
        <v>38</v>
      </c>
      <c r="L131" s="1" t="str">
        <f>VLOOKUP(raw_input_csv!T133, lookups!$A$2:$B$6, 2, FALSE)</f>
        <v>Man</v>
      </c>
      <c r="M131" s="1" t="str">
        <f>raw_input_csv!U133</f>
        <v/>
      </c>
      <c r="N131" s="1" t="str">
        <f>raw_input_csv!V133</f>
        <v>India</v>
      </c>
      <c r="O131" s="1" t="str">
        <f>VLOOKUP(raw_input_csv!W133, lookups!$E$2:$F$3, 2, FALSE)</f>
        <v>Yes</v>
      </c>
      <c r="P131" s="1" t="str">
        <f>VLOOKUP(raw_input_csv!X133, lookups!$I$2:$J$3, 2, FALSE)</f>
        <v>No</v>
      </c>
      <c r="Q131" s="1">
        <f>IF(OR(raw_input_csv!Y133=4, raw_input_csv!Y133=5), 1, IF(OR(raw_input_csv!AG133=4, raw_input_csv!AG133=5), 0, "not assigned"))</f>
        <v>0</v>
      </c>
      <c r="R131" s="1" t="str">
        <f>IF(Q131= 1, VLOOKUP(raw_input_csv!Y133, lookups!$A$10:$B$11, 2, FALSE), VLOOKUP(raw_input_csv!AG133, lookups!$A$10:$B$11, 2, FALSE))</f>
        <v>Yes </v>
      </c>
      <c r="S131" s="1" t="str">
        <f t="array" ref="S131">IF(Q131=1, raw_input_csv!Z133, IF(Q131 =0, raw_input_csv!AH133, NA))</f>
        <v>France (20%), Russia (11%), US (9%), Mexico (8%), Turkey (6%)</v>
      </c>
      <c r="T131" s="1" t="str">
        <f>IF(Q131=1, VLOOKUP(raw_input_csv!AA133, lookups!$C$10:$D$12, 2, FALSE), VLOOKUP(raw_input_csv!AI133, lookups!$C$10:$D$12, 2, FALSE))</f>
        <v>Happy </v>
      </c>
      <c r="U131" s="1" t="str">
        <f>IF(Q131=1, VLOOKUP(raw_input_csv!AB133, lookups!$I$10:$J$11, 2, FALSE), VLOOKUP(raw_input_csv!AJ133, lookups!$I$10:$J$11, 2, FALSE))</f>
        <v>Yes</v>
      </c>
      <c r="V131" s="1" t="str">
        <f>IF(Q131=1, VLOOKUP(raw_input_csv!AC133, lookups!$A$16:$B$19, 2, FALSE), VLOOKUP(raw_input_csv!AK133, lookups!$A$16:$B$19, 2, FALSE))</f>
        <v>Agree</v>
      </c>
      <c r="W131" s="19" t="str">
        <f t="array" ref="W131">IF(Q131=1, raw_input_csv!AD133, IF(Q131 =0, raw_input_csv!AL133, NA))</f>
        <v>4/14/2021, Leon, Bo and Justino</v>
      </c>
      <c r="X131" s="1" t="str">
        <f>IF(Q131=1, VLOOKUP(raw_input_csv!AE133, lookups!$F$16:$G$18, 2, FALSE), VLOOKUP(raw_input_csv!AM133, lookups!$F$16:$G$18, 2, FALSE))</f>
        <v>All the time</v>
      </c>
      <c r="Y131" s="1" t="str">
        <f t="array" ref="Y131">IF(Q131 = 1, raw_input_csv!AF133, IF(Q131 = 0, raw_input_csv!AN133, NA))</f>
        <v>query</v>
      </c>
      <c r="Z131" s="1" t="str">
        <f>VLOOKUP(raw_input_csv!AO133, lookups!$A$23:$B$28, 2, FALSE)</f>
        <v>France</v>
      </c>
      <c r="AA131" s="20" t="str">
        <f>VLOOKUP(raw_input_csv!AP133, lookups!$D$23:$E$28, 2, FALSE)</f>
        <v>14%</v>
      </c>
      <c r="AB131" s="1" t="str">
        <f>VLOOKUP(raw_input_csv!AQ133, lookups!$L$23:$M$28, 2, FALSE)</f>
        <v>Justin Todeo</v>
      </c>
      <c r="AC131" s="21" t="str">
        <f>VLOOKUP(raw_input_csv!AR133, lookups!$Q$23:$R$27, 2, FALSE)</f>
        <v>4/14/2021</v>
      </c>
      <c r="AD131" s="1">
        <f t="shared" si="1"/>
        <v>1</v>
      </c>
      <c r="AE131" s="1">
        <f t="shared" si="2"/>
        <v>0</v>
      </c>
      <c r="AF131" s="1">
        <f t="shared" si="3"/>
        <v>0</v>
      </c>
      <c r="AG131" s="1">
        <f t="shared" si="4"/>
        <v>1</v>
      </c>
      <c r="AH131" s="1">
        <f t="shared" si="5"/>
        <v>2</v>
      </c>
      <c r="AI131" s="1">
        <f>VLOOKUP(raw_input_csv!AS133, lookups!$A$33:$B$37, 2, FALSE)</f>
        <v>1</v>
      </c>
      <c r="AJ131" s="1" t="str">
        <f>VLOOKUP(raw_input_csv!AT133, lookups!$L$33:$M$34, 2, FALSE)</f>
        <v>T</v>
      </c>
    </row>
    <row r="132" ht="14.25" customHeight="1">
      <c r="A132" s="1">
        <v>131.0</v>
      </c>
      <c r="B132" s="7">
        <f>raw_input_csv!A134</f>
        <v>44304.00799</v>
      </c>
      <c r="C132" s="7">
        <f>raw_input_csv!B134</f>
        <v>44304.01194</v>
      </c>
      <c r="D132" s="7" t="str">
        <f>raw_input_csv!D134</f>
        <v>49.196.41.172</v>
      </c>
      <c r="E132" s="19">
        <f>raw_input_csv!E134</f>
        <v>100</v>
      </c>
      <c r="F132" s="19">
        <f>raw_input_csv!F134</f>
        <v>342</v>
      </c>
      <c r="G132" s="19">
        <f>raw_input_csv!G134</f>
        <v>1</v>
      </c>
      <c r="H132" s="7">
        <f>raw_input_csv!H134</f>
        <v>44304.01196</v>
      </c>
      <c r="I132" s="1">
        <f>raw_input_csv!N134</f>
        <v>-31.94740295</v>
      </c>
      <c r="J132" s="1">
        <f>raw_input_csv!O134</f>
        <v>115.8648071</v>
      </c>
      <c r="K132" s="1" t="str">
        <f>raw_input_csv!S134</f>
        <v/>
      </c>
      <c r="L132" s="1" t="str">
        <f>VLOOKUP(raw_input_csv!T134, lookups!$A$2:$B$6, 2, FALSE)</f>
        <v>Woman</v>
      </c>
      <c r="M132" s="1" t="str">
        <f>raw_input_csv!U134</f>
        <v/>
      </c>
      <c r="N132" s="1" t="str">
        <f>raw_input_csv!V134</f>
        <v>Australia </v>
      </c>
      <c r="O132" s="1" t="str">
        <f>VLOOKUP(raw_input_csv!W134, lookups!$E$2:$F$3, 2, FALSE)</f>
        <v>Yes</v>
      </c>
      <c r="P132" s="1" t="str">
        <f>VLOOKUP(raw_input_csv!X134, lookups!$I$2:$J$3, 2, FALSE)</f>
        <v>Yes </v>
      </c>
      <c r="Q132" s="1">
        <f>IF(OR(raw_input_csv!Y134=4, raw_input_csv!Y134=5), 1, IF(OR(raw_input_csv!AG134=4, raw_input_csv!AG134=5), 0, "not assigned"))</f>
        <v>0</v>
      </c>
      <c r="R132" s="1" t="str">
        <f>IF(Q132= 1, VLOOKUP(raw_input_csv!Y134, lookups!$A$10:$B$11, 2, FALSE), VLOOKUP(raw_input_csv!AG134, lookups!$A$10:$B$11, 2, FALSE))</f>
        <v>Yes </v>
      </c>
      <c r="S132" s="1" t="str">
        <f t="array" ref="S132">IF(Q132=1, raw_input_csv!Z134, IF(Q132 =0, raw_input_csv!AH134, NA))</f>
        <v>France (20%), Russia (11%), US (9%), mexico(8%), Turkey(6%)</v>
      </c>
      <c r="T132" s="1" t="str">
        <f>IF(Q132=1, VLOOKUP(raw_input_csv!AA134, lookups!$C$10:$D$12, 2, FALSE), VLOOKUP(raw_input_csv!AI134, lookups!$C$10:$D$12, 2, FALSE))</f>
        <v>Happy </v>
      </c>
      <c r="U132" s="1" t="str">
        <f>IF(Q132=1, VLOOKUP(raw_input_csv!AB134, lookups!$I$10:$J$11, 2, FALSE), VLOOKUP(raw_input_csv!AJ134, lookups!$I$10:$J$11, 2, FALSE))</f>
        <v>Yes</v>
      </c>
      <c r="V132" s="1" t="str">
        <f>IF(Q132=1, VLOOKUP(raw_input_csv!AC134, lookups!$A$16:$B$19, 2, FALSE), VLOOKUP(raw_input_csv!AK134, lookups!$A$16:$B$19, 2, FALSE))</f>
        <v>Agree</v>
      </c>
      <c r="W132" s="19" t="str">
        <f t="array" ref="W132">IF(Q132=1, raw_input_csv!AD134, IF(Q132 =0, raw_input_csv!AL134, NA))</f>
        <v>4/14/21. Bo seong-min, Leon Stefan, Justino Tadeo</v>
      </c>
      <c r="X132" s="1" t="str">
        <f>IF(Q132=1, VLOOKUP(raw_input_csv!AE134, lookups!$F$16:$G$18, 2, FALSE), VLOOKUP(raw_input_csv!AM134, lookups!$F$16:$G$18, 2, FALSE))</f>
        <v>Sometimes</v>
      </c>
      <c r="Y132" s="1" t="str">
        <f t="array" ref="Y132">IF(Q132 = 1, raw_input_csv!AF134, IF(Q132 = 0, raw_input_csv!AN134, NA))</f>
        <v>Looking/ watching out for you </v>
      </c>
      <c r="Z132" s="1" t="str">
        <f>VLOOKUP(raw_input_csv!AO134, lookups!$A$23:$B$28, 2, FALSE)</f>
        <v>France</v>
      </c>
      <c r="AA132" s="20" t="str">
        <f>VLOOKUP(raw_input_csv!AP134, lookups!$D$23:$E$28, 2, FALSE)</f>
        <v>20%</v>
      </c>
      <c r="AB132" s="1" t="str">
        <f>VLOOKUP(raw_input_csv!AQ134, lookups!$L$23:$M$28, 2, FALSE)</f>
        <v>Bo Seong-Min</v>
      </c>
      <c r="AC132" s="21" t="str">
        <f>VLOOKUP(raw_input_csv!AR134, lookups!$Q$23:$R$27, 2, FALSE)</f>
        <v>4/14/2021</v>
      </c>
      <c r="AD132" s="1">
        <f t="shared" si="1"/>
        <v>1</v>
      </c>
      <c r="AE132" s="1">
        <f t="shared" si="2"/>
        <v>1</v>
      </c>
      <c r="AF132" s="1">
        <f t="shared" si="3"/>
        <v>1</v>
      </c>
      <c r="AG132" s="1">
        <f t="shared" si="4"/>
        <v>1</v>
      </c>
      <c r="AH132" s="1">
        <f t="shared" si="5"/>
        <v>4</v>
      </c>
      <c r="AI132" s="1">
        <f>VLOOKUP(raw_input_csv!AS134, lookups!$A$33:$B$37, 2, FALSE)</f>
        <v>1</v>
      </c>
      <c r="AJ132" s="1" t="str">
        <f>VLOOKUP(raw_input_csv!AT134, lookups!$L$33:$M$34, 2, FALSE)</f>
        <v>T</v>
      </c>
    </row>
    <row r="133" ht="14.25" customHeight="1">
      <c r="A133" s="1">
        <v>132.0</v>
      </c>
      <c r="B133" s="7">
        <f>raw_input_csv!A135</f>
        <v>44304.07462</v>
      </c>
      <c r="C133" s="7">
        <f>raw_input_csv!B135</f>
        <v>44304.08218</v>
      </c>
      <c r="D133" s="7" t="str">
        <f>raw_input_csv!D135</f>
        <v>49.187.131.232</v>
      </c>
      <c r="E133" s="19">
        <f>raw_input_csv!E135</f>
        <v>100</v>
      </c>
      <c r="F133" s="19">
        <f>raw_input_csv!F135</f>
        <v>652</v>
      </c>
      <c r="G133" s="19">
        <f>raw_input_csv!G135</f>
        <v>1</v>
      </c>
      <c r="H133" s="7">
        <f>raw_input_csv!H135</f>
        <v>44304.08218</v>
      </c>
      <c r="I133" s="1">
        <f>raw_input_csv!N135</f>
        <v>-27.47320557</v>
      </c>
      <c r="J133" s="1">
        <f>raw_input_csv!O135</f>
        <v>153.0215149</v>
      </c>
      <c r="K133" s="1">
        <f>raw_input_csv!S135</f>
        <v>26</v>
      </c>
      <c r="L133" s="1" t="str">
        <f>VLOOKUP(raw_input_csv!T135, lookups!$A$2:$B$6, 2, FALSE)</f>
        <v>Woman</v>
      </c>
      <c r="M133" s="1" t="str">
        <f>raw_input_csv!U135</f>
        <v/>
      </c>
      <c r="N133" s="1" t="str">
        <f>raw_input_csv!V135</f>
        <v>Estonia</v>
      </c>
      <c r="O133" s="1" t="str">
        <f>VLOOKUP(raw_input_csv!W135, lookups!$E$2:$F$3, 2, FALSE)</f>
        <v>No</v>
      </c>
      <c r="P133" s="1" t="str">
        <f>VLOOKUP(raw_input_csv!X135, lookups!$I$2:$J$3, 2, FALSE)</f>
        <v>No</v>
      </c>
      <c r="Q133" s="1">
        <f>IF(OR(raw_input_csv!Y135=4, raw_input_csv!Y135=5), 1, IF(OR(raw_input_csv!AG135=4, raw_input_csv!AG135=5), 0, "not assigned"))</f>
        <v>1</v>
      </c>
      <c r="R133" s="1" t="str">
        <f>IF(Q133= 1, VLOOKUP(raw_input_csv!Y135, lookups!$A$10:$B$11, 2, FALSE), VLOOKUP(raw_input_csv!AG135, lookups!$A$10:$B$11, 2, FALSE))</f>
        <v>Yes </v>
      </c>
      <c r="S133" s="1" t="str">
        <f t="array" ref="S133">IF(Q133=1, raw_input_csv!Z135, IF(Q133 =0, raw_input_csv!AH135, NA))</f>
        <v>France (20%), Russia (11%), U.S. (9%), Mexico (8%), and Turkey (6%)</v>
      </c>
      <c r="T133" s="1" t="str">
        <f>IF(Q133=1, VLOOKUP(raw_input_csv!AA135, lookups!$C$10:$D$12, 2, FALSE), VLOOKUP(raw_input_csv!AI135, lookups!$C$10:$D$12, 2, FALSE))</f>
        <v>Happy </v>
      </c>
      <c r="U133" s="1" t="str">
        <f>IF(Q133=1, VLOOKUP(raw_input_csv!AB135, lookups!$I$10:$J$11, 2, FALSE), VLOOKUP(raw_input_csv!AJ135, lookups!$I$10:$J$11, 2, FALSE))</f>
        <v>Yes</v>
      </c>
      <c r="V133" s="1" t="str">
        <f>IF(Q133=1, VLOOKUP(raw_input_csv!AC135, lookups!$A$16:$B$19, 2, FALSE), VLOOKUP(raw_input_csv!AK135, lookups!$A$16:$B$19, 2, FALSE))</f>
        <v>Disagree</v>
      </c>
      <c r="W133" s="19" t="str">
        <f t="array" ref="W133">IF(Q133=1, raw_input_csv!AD135, IF(Q133 =0, raw_input_csv!AL135, NA))</f>
        <v>Leon Stefan, Bo Seong-Min, and Justino Tadeo that occurred on 4/14/21</v>
      </c>
      <c r="X133" s="1" t="str">
        <f>IF(Q133=1, VLOOKUP(raw_input_csv!AE135, lookups!$F$16:$G$18, 2, FALSE), VLOOKUP(raw_input_csv!AM135, lookups!$F$16:$G$18, 2, FALSE))</f>
        <v>All the time</v>
      </c>
      <c r="Y133" s="1" t="str">
        <f t="array" ref="Y133">IF(Q133 = 1, raw_input_csv!AF135, IF(Q133 = 0, raw_input_csv!AN135, NA))</f>
        <v>They are not that nessecary in that conversation. Looks like kids talking</v>
      </c>
      <c r="Z133" s="1" t="str">
        <f>VLOOKUP(raw_input_csv!AO135, lookups!$A$23:$B$28, 2, FALSE)</f>
        <v>France</v>
      </c>
      <c r="AA133" s="20" t="str">
        <f>VLOOKUP(raw_input_csv!AP135, lookups!$D$23:$E$28, 2, FALSE)</f>
        <v>20%</v>
      </c>
      <c r="AB133" s="1" t="str">
        <f>VLOOKUP(raw_input_csv!AQ135, lookups!$L$23:$M$28, 2, FALSE)</f>
        <v>Not sure</v>
      </c>
      <c r="AC133" s="21" t="str">
        <f>VLOOKUP(raw_input_csv!AR135, lookups!$Q$23:$R$27, 2, FALSE)</f>
        <v>4/14/2021</v>
      </c>
      <c r="AD133" s="1">
        <f t="shared" si="1"/>
        <v>1</v>
      </c>
      <c r="AE133" s="1">
        <f t="shared" si="2"/>
        <v>1</v>
      </c>
      <c r="AF133" s="1">
        <f t="shared" si="3"/>
        <v>0</v>
      </c>
      <c r="AG133" s="1">
        <f t="shared" si="4"/>
        <v>1</v>
      </c>
      <c r="AH133" s="1">
        <f t="shared" si="5"/>
        <v>3</v>
      </c>
      <c r="AI133" s="1">
        <f>VLOOKUP(raw_input_csv!AS135, lookups!$A$33:$B$37, 2, FALSE)</f>
        <v>1</v>
      </c>
      <c r="AJ133" s="1" t="str">
        <f>VLOOKUP(raw_input_csv!AT135, lookups!$L$33:$M$34, 2, FALSE)</f>
        <v>CP</v>
      </c>
    </row>
    <row r="134" ht="14.25" customHeight="1">
      <c r="A134" s="1">
        <v>133.0</v>
      </c>
      <c r="B134" s="7">
        <f>raw_input_csv!A136</f>
        <v>44304.10539</v>
      </c>
      <c r="C134" s="7">
        <f>raw_input_csv!B136</f>
        <v>44304.10803</v>
      </c>
      <c r="D134" s="7" t="str">
        <f>raw_input_csv!D136</f>
        <v>140.112.176.145</v>
      </c>
      <c r="E134" s="19">
        <f>raw_input_csv!E136</f>
        <v>100</v>
      </c>
      <c r="F134" s="19">
        <f>raw_input_csv!F136</f>
        <v>227</v>
      </c>
      <c r="G134" s="19">
        <f>raw_input_csv!G136</f>
        <v>1</v>
      </c>
      <c r="H134" s="7">
        <f>raw_input_csv!H136</f>
        <v>44304.10803</v>
      </c>
      <c r="I134" s="1">
        <f>raw_input_csv!N136</f>
        <v>25.05039978</v>
      </c>
      <c r="J134" s="1">
        <f>raw_input_csv!O136</f>
        <v>121.5324097</v>
      </c>
      <c r="K134" s="1">
        <f>raw_input_csv!S136</f>
        <v>25</v>
      </c>
      <c r="L134" s="1" t="str">
        <f>VLOOKUP(raw_input_csv!T136, lookups!$A$2:$B$6, 2, FALSE)</f>
        <v>Man</v>
      </c>
      <c r="M134" s="1" t="str">
        <f>raw_input_csv!U136</f>
        <v/>
      </c>
      <c r="N134" s="1" t="str">
        <f>raw_input_csv!V136</f>
        <v>Republic of China</v>
      </c>
      <c r="O134" s="1" t="str">
        <f>VLOOKUP(raw_input_csv!W136, lookups!$E$2:$F$3, 2, FALSE)</f>
        <v>No</v>
      </c>
      <c r="P134" s="1" t="str">
        <f>VLOOKUP(raw_input_csv!X136, lookups!$I$2:$J$3, 2, FALSE)</f>
        <v>Yes </v>
      </c>
      <c r="Q134" s="1">
        <f>IF(OR(raw_input_csv!Y136=4, raw_input_csv!Y136=5), 1, IF(OR(raw_input_csv!AG136=4, raw_input_csv!AG136=5), 0, "not assigned"))</f>
        <v>0</v>
      </c>
      <c r="R134" s="1" t="str">
        <f>IF(Q134= 1, VLOOKUP(raw_input_csv!Y136, lookups!$A$10:$B$11, 2, FALSE), VLOOKUP(raw_input_csv!AG136, lookups!$A$10:$B$11, 2, FALSE))</f>
        <v>Yes </v>
      </c>
      <c r="S134" s="1" t="str">
        <f t="array" ref="S134">IF(Q134=1, raw_input_csv!Z136, IF(Q134 =0, raw_input_csv!AH136, NA))</f>
        <v>France 20%;Russia 11%; U.S. 9%; Mexico 8%; Turkey 6%</v>
      </c>
      <c r="T134" s="1" t="str">
        <f>IF(Q134=1, VLOOKUP(raw_input_csv!AA136, lookups!$C$10:$D$12, 2, FALSE), VLOOKUP(raw_input_csv!AI136, lookups!$C$10:$D$12, 2, FALSE))</f>
        <v>Happy </v>
      </c>
      <c r="U134" s="1" t="str">
        <f>IF(Q134=1, VLOOKUP(raw_input_csv!AB136, lookups!$I$10:$J$11, 2, FALSE), VLOOKUP(raw_input_csv!AJ136, lookups!$I$10:$J$11, 2, FALSE))</f>
        <v>No</v>
      </c>
      <c r="V134" s="1" t="str">
        <f>IF(Q134=1, VLOOKUP(raw_input_csv!AC136, lookups!$A$16:$B$19, 2, FALSE), VLOOKUP(raw_input_csv!AK136, lookups!$A$16:$B$19, 2, FALSE))</f>
        <v>Agree</v>
      </c>
      <c r="W134" s="19" t="str">
        <f t="array" ref="W134">IF(Q134=1, raw_input_csv!AD136, IF(Q134 =0, raw_input_csv!AL136, NA))</f>
        <v>Leo Stefan, Bo Seong-Min, Justino Tadeo 4/14/21</v>
      </c>
      <c r="X134" s="1" t="str">
        <f>IF(Q134=1, VLOOKUP(raw_input_csv!AE136, lookups!$F$16:$G$18, 2, FALSE), VLOOKUP(raw_input_csv!AM136, lookups!$F$16:$G$18, 2, FALSE))</f>
        <v>Sometimes</v>
      </c>
      <c r="Y134" s="1" t="str">
        <f t="array" ref="Y134">IF(Q134 = 1, raw_input_csv!AF136, IF(Q134 = 0, raw_input_csv!AN136, NA))</f>
        <v>wait for someone's answer</v>
      </c>
      <c r="Z134" s="1" t="str">
        <f>VLOOKUP(raw_input_csv!AO136, lookups!$A$23:$B$28, 2, FALSE)</f>
        <v>France</v>
      </c>
      <c r="AA134" s="1" t="str">
        <f>VLOOKUP(raw_input_csv!AP136, lookups!$D$23:$E$28, 2, FALSE)</f>
        <v>Not sure</v>
      </c>
      <c r="AB134" s="1" t="str">
        <f>VLOOKUP(raw_input_csv!AQ136, lookups!$L$23:$M$28, 2, FALSE)</f>
        <v>Not sure</v>
      </c>
      <c r="AC134" s="21" t="str">
        <f>VLOOKUP(raw_input_csv!AR136, lookups!$Q$23:$R$27, 2, FALSE)</f>
        <v>4/14/2021</v>
      </c>
      <c r="AD134" s="1">
        <f t="shared" si="1"/>
        <v>1</v>
      </c>
      <c r="AE134" s="1">
        <f t="shared" si="2"/>
        <v>0</v>
      </c>
      <c r="AF134" s="1">
        <f t="shared" si="3"/>
        <v>0</v>
      </c>
      <c r="AG134" s="1">
        <f t="shared" si="4"/>
        <v>1</v>
      </c>
      <c r="AH134" s="1">
        <f t="shared" si="5"/>
        <v>2</v>
      </c>
      <c r="AI134" s="1">
        <f>VLOOKUP(raw_input_csv!AS136, lookups!$A$33:$B$37, 2, FALSE)</f>
        <v>4</v>
      </c>
      <c r="AJ134" s="1" t="str">
        <f>VLOOKUP(raw_input_csv!AT136, lookups!$L$33:$M$34, 2, FALSE)</f>
        <v>T</v>
      </c>
    </row>
    <row r="135" ht="14.25" customHeight="1">
      <c r="A135" s="1">
        <v>134.0</v>
      </c>
      <c r="B135" s="7">
        <f>raw_input_csv!A137</f>
        <v>44304.14552</v>
      </c>
      <c r="C135" s="7">
        <f>raw_input_csv!B137</f>
        <v>44304.14836</v>
      </c>
      <c r="D135" s="7" t="str">
        <f>raw_input_csv!D137</f>
        <v>176.77.159.11</v>
      </c>
      <c r="E135" s="19">
        <f>raw_input_csv!E137</f>
        <v>100</v>
      </c>
      <c r="F135" s="19">
        <f>raw_input_csv!F137</f>
        <v>245</v>
      </c>
      <c r="G135" s="19">
        <f>raw_input_csv!G137</f>
        <v>1</v>
      </c>
      <c r="H135" s="7">
        <f>raw_input_csv!H137</f>
        <v>44304.14836</v>
      </c>
      <c r="I135" s="1">
        <f>raw_input_csv!N137</f>
        <v>47.56359863</v>
      </c>
      <c r="J135" s="1">
        <f>raw_input_csv!O137</f>
        <v>19.09469604</v>
      </c>
      <c r="K135" s="1">
        <f>raw_input_csv!S137</f>
        <v>22</v>
      </c>
      <c r="L135" s="1" t="str">
        <f>VLOOKUP(raw_input_csv!T137, lookups!$A$2:$B$6, 2, FALSE)</f>
        <v>Woman</v>
      </c>
      <c r="M135" s="1" t="str">
        <f>raw_input_csv!U137</f>
        <v/>
      </c>
      <c r="N135" s="1" t="str">
        <f>raw_input_csv!V137</f>
        <v>Hungary</v>
      </c>
      <c r="O135" s="1" t="str">
        <f>VLOOKUP(raw_input_csv!W137, lookups!$E$2:$F$3, 2, FALSE)</f>
        <v>No</v>
      </c>
      <c r="P135" s="1" t="str">
        <f>VLOOKUP(raw_input_csv!X137, lookups!$I$2:$J$3, 2, FALSE)</f>
        <v>Yes </v>
      </c>
      <c r="Q135" s="1">
        <f>IF(OR(raw_input_csv!Y137=4, raw_input_csv!Y137=5), 1, IF(OR(raw_input_csv!AG137=4, raw_input_csv!AG137=5), 0, "not assigned"))</f>
        <v>1</v>
      </c>
      <c r="R135" s="1" t="str">
        <f>IF(Q135= 1, VLOOKUP(raw_input_csv!Y137, lookups!$A$10:$B$11, 2, FALSE), VLOOKUP(raw_input_csv!AG137, lookups!$A$10:$B$11, 2, FALSE))</f>
        <v>No</v>
      </c>
      <c r="S135" s="1" t="str">
        <f t="array" ref="S135">IF(Q135=1, raw_input_csv!Z137, IF(Q135 =0, raw_input_csv!AH137, NA))</f>
        <v>France (20%), Russia (11%), U.S. (9%), Mexico (8%), and Turkey (6%)</v>
      </c>
      <c r="T135" s="1" t="str">
        <f>IF(Q135=1, VLOOKUP(raw_input_csv!AA137, lookups!$C$10:$D$12, 2, FALSE), VLOOKUP(raw_input_csv!AI137, lookups!$C$10:$D$12, 2, FALSE))</f>
        <v>Happy </v>
      </c>
      <c r="U135" s="1" t="str">
        <f>IF(Q135=1, VLOOKUP(raw_input_csv!AB137, lookups!$I$10:$J$11, 2, FALSE), VLOOKUP(raw_input_csv!AJ137, lookups!$I$10:$J$11, 2, FALSE))</f>
        <v>No</v>
      </c>
      <c r="V135" s="1" t="str">
        <f>IF(Q135=1, VLOOKUP(raw_input_csv!AC137, lookups!$A$16:$B$19, 2, FALSE), VLOOKUP(raw_input_csv!AK137, lookups!$A$16:$B$19, 2, FALSE))</f>
        <v>Agree</v>
      </c>
      <c r="W135" s="19" t="str">
        <f t="array" ref="W135">IF(Q135=1, raw_input_csv!AD137, IF(Q135 =0, raw_input_csv!AL137, NA))</f>
        <v>Leon Stefan, Bo Seong-Min, and Justino Tadeo that occurred on 4/14/21</v>
      </c>
      <c r="X135" s="1" t="str">
        <f>IF(Q135=1, VLOOKUP(raw_input_csv!AE137, lookups!$F$16:$G$18, 2, FALSE), VLOOKUP(raw_input_csv!AM137, lookups!$F$16:$G$18, 2, FALSE))</f>
        <v>Sometimes</v>
      </c>
      <c r="Y135" s="1" t="str">
        <f t="array" ref="Y135">IF(Q135 = 1, raw_input_csv!AF137, IF(Q135 = 0, raw_input_csv!AN137, NA))</f>
        <v>It's kind of suggestive. </v>
      </c>
      <c r="Z135" s="1" t="str">
        <f>VLOOKUP(raw_input_csv!AO137, lookups!$A$23:$B$28, 2, FALSE)</f>
        <v>France</v>
      </c>
      <c r="AA135" s="20" t="str">
        <f>VLOOKUP(raw_input_csv!AP137, lookups!$D$23:$E$28, 2, FALSE)</f>
        <v>20%</v>
      </c>
      <c r="AB135" s="1" t="str">
        <f>VLOOKUP(raw_input_csv!AQ137, lookups!$L$23:$M$28, 2, FALSE)</f>
        <v>Justin Todeo</v>
      </c>
      <c r="AC135" s="21" t="str">
        <f>VLOOKUP(raw_input_csv!AR137, lookups!$Q$23:$R$27, 2, FALSE)</f>
        <v>4/14/2021</v>
      </c>
      <c r="AD135" s="1">
        <f t="shared" si="1"/>
        <v>1</v>
      </c>
      <c r="AE135" s="1">
        <f t="shared" si="2"/>
        <v>1</v>
      </c>
      <c r="AF135" s="1">
        <f t="shared" si="3"/>
        <v>0</v>
      </c>
      <c r="AG135" s="1">
        <f t="shared" si="4"/>
        <v>1</v>
      </c>
      <c r="AH135" s="1">
        <f t="shared" si="5"/>
        <v>3</v>
      </c>
      <c r="AI135" s="1">
        <f>VLOOKUP(raw_input_csv!AS137, lookups!$A$33:$B$37, 2, FALSE)</f>
        <v>2</v>
      </c>
      <c r="AJ135" s="1" t="str">
        <f>VLOOKUP(raw_input_csv!AT137, lookups!$L$33:$M$34, 2, FALSE)</f>
        <v>CP</v>
      </c>
    </row>
    <row r="136" ht="14.25" customHeight="1">
      <c r="A136" s="1">
        <v>135.0</v>
      </c>
      <c r="B136" s="7">
        <f>raw_input_csv!A138</f>
        <v>44304.23013</v>
      </c>
      <c r="C136" s="7">
        <f>raw_input_csv!B138</f>
        <v>44304.23243</v>
      </c>
      <c r="D136" s="7" t="str">
        <f>raw_input_csv!D138</f>
        <v>105.67.133.74</v>
      </c>
      <c r="E136" s="19">
        <f>raw_input_csv!E138</f>
        <v>100</v>
      </c>
      <c r="F136" s="19">
        <f>raw_input_csv!F138</f>
        <v>199</v>
      </c>
      <c r="G136" s="19">
        <f>raw_input_csv!G138</f>
        <v>1</v>
      </c>
      <c r="H136" s="7">
        <f>raw_input_csv!H138</f>
        <v>44304.23243</v>
      </c>
      <c r="I136" s="1">
        <f>raw_input_csv!N138</f>
        <v>30.42010498</v>
      </c>
      <c r="J136" s="1">
        <f>raw_input_csv!O138</f>
        <v>-9.591201782</v>
      </c>
      <c r="K136" s="1">
        <f>raw_input_csv!S138</f>
        <v>24</v>
      </c>
      <c r="L136" s="1" t="str">
        <f>VLOOKUP(raw_input_csv!T138, lookups!$A$2:$B$6, 2, FALSE)</f>
        <v>Woman</v>
      </c>
      <c r="M136" s="1" t="str">
        <f>raw_input_csv!U138</f>
        <v/>
      </c>
      <c r="N136" s="1" t="str">
        <f>raw_input_csv!V138</f>
        <v>Morocco </v>
      </c>
      <c r="O136" s="1" t="str">
        <f>VLOOKUP(raw_input_csv!W138, lookups!$E$2:$F$3, 2, FALSE)</f>
        <v>No</v>
      </c>
      <c r="P136" s="1" t="str">
        <f>VLOOKUP(raw_input_csv!X138, lookups!$I$2:$J$3, 2, FALSE)</f>
        <v>Yes </v>
      </c>
      <c r="Q136" s="1">
        <f>IF(OR(raw_input_csv!Y138=4, raw_input_csv!Y138=5), 1, IF(OR(raw_input_csv!AG138=4, raw_input_csv!AG138=5), 0, "not assigned"))</f>
        <v>1</v>
      </c>
      <c r="R136" s="1" t="str">
        <f>IF(Q136= 1, VLOOKUP(raw_input_csv!Y138, lookups!$A$10:$B$11, 2, FALSE), VLOOKUP(raw_input_csv!AG138, lookups!$A$10:$B$11, 2, FALSE))</f>
        <v>Yes </v>
      </c>
      <c r="S136" s="1" t="str">
        <f t="array" ref="S136">IF(Q136=1, raw_input_csv!Z138, IF(Q136 =0, raw_input_csv!AH138, NA))</f>
        <v>ðŸ˜‚ (60) ðŸ¥° (20) ðŸ˜Ž (10)â_x009d_¤ï¸_x008f_(5) ðŸ˜_x009d_(5)</v>
      </c>
      <c r="T136" s="1" t="str">
        <f>IF(Q136=1, VLOOKUP(raw_input_csv!AA138, lookups!$C$10:$D$12, 2, FALSE), VLOOKUP(raw_input_csv!AI138, lookups!$C$10:$D$12, 2, FALSE))</f>
        <v>Happy </v>
      </c>
      <c r="U136" s="1" t="str">
        <f>IF(Q136=1, VLOOKUP(raw_input_csv!AB138, lookups!$I$10:$J$11, 2, FALSE), VLOOKUP(raw_input_csv!AJ138, lookups!$I$10:$J$11, 2, FALSE))</f>
        <v>No</v>
      </c>
      <c r="V136" s="1" t="str">
        <f>IF(Q136=1, VLOOKUP(raw_input_csv!AC138, lookups!$A$16:$B$19, 2, FALSE), VLOOKUP(raw_input_csv!AK138, lookups!$A$16:$B$19, 2, FALSE))</f>
        <v>Agree</v>
      </c>
      <c r="W136" s="19" t="str">
        <f t="array" ref="W136">IF(Q136=1, raw_input_csv!AD138, IF(Q136 =0, raw_input_csv!AL138, NA))</f>
        <v>Leon Stefan, Bo Seong-Min, and Justino Tadeo that occurred on 4/14/21</v>
      </c>
      <c r="X136" s="1" t="str">
        <f>IF(Q136=1, VLOOKUP(raw_input_csv!AE138, lookups!$F$16:$G$18, 2, FALSE), VLOOKUP(raw_input_csv!AM138, lookups!$F$16:$G$18, 2, FALSE))</f>
        <v>Sometimes</v>
      </c>
      <c r="Y136" s="1" t="str">
        <f t="array" ref="Y136">IF(Q136 = 1, raw_input_csv!AF138, IF(Q136 = 0, raw_input_csv!AN138, NA))</f>
        <v>Looking for an answer </v>
      </c>
      <c r="Z136" s="1" t="str">
        <f>VLOOKUP(raw_input_csv!AO138, lookups!$A$23:$B$28, 2, FALSE)</f>
        <v>France</v>
      </c>
      <c r="AA136" s="20" t="str">
        <f>VLOOKUP(raw_input_csv!AP138, lookups!$D$23:$E$28, 2, FALSE)</f>
        <v>20%</v>
      </c>
      <c r="AB136" s="1" t="str">
        <f>VLOOKUP(raw_input_csv!AQ138, lookups!$L$23:$M$28, 2, FALSE)</f>
        <v>Leo Stefano</v>
      </c>
      <c r="AC136" s="21" t="str">
        <f>VLOOKUP(raw_input_csv!AR138, lookups!$Q$23:$R$27, 2, FALSE)</f>
        <v>4/14/2021</v>
      </c>
      <c r="AD136" s="1">
        <f t="shared" si="1"/>
        <v>1</v>
      </c>
      <c r="AE136" s="1">
        <f t="shared" si="2"/>
        <v>1</v>
      </c>
      <c r="AF136" s="1">
        <f t="shared" si="3"/>
        <v>0</v>
      </c>
      <c r="AG136" s="1">
        <f t="shared" si="4"/>
        <v>1</v>
      </c>
      <c r="AH136" s="1">
        <f t="shared" si="5"/>
        <v>3</v>
      </c>
      <c r="AI136" s="1">
        <f>VLOOKUP(raw_input_csv!AS138, lookups!$A$33:$B$37, 2, FALSE)</f>
        <v>2</v>
      </c>
      <c r="AJ136" s="1" t="str">
        <f>VLOOKUP(raw_input_csv!AT138, lookups!$L$33:$M$34, 2, FALSE)</f>
        <v>CP</v>
      </c>
    </row>
    <row r="137" ht="14.25" customHeight="1">
      <c r="A137" s="1">
        <v>136.0</v>
      </c>
      <c r="B137" s="7">
        <f>raw_input_csv!A139</f>
        <v>44304.25403</v>
      </c>
      <c r="C137" s="7">
        <f>raw_input_csv!B139</f>
        <v>44304.25675</v>
      </c>
      <c r="D137" s="7" t="str">
        <f>raw_input_csv!D139</f>
        <v>137.59.222.112</v>
      </c>
      <c r="E137" s="19">
        <f>raw_input_csv!E139</f>
        <v>100</v>
      </c>
      <c r="F137" s="19">
        <f>raw_input_csv!F139</f>
        <v>234</v>
      </c>
      <c r="G137" s="19">
        <f>raw_input_csv!G139</f>
        <v>1</v>
      </c>
      <c r="H137" s="7">
        <f>raw_input_csv!H139</f>
        <v>44304.25675</v>
      </c>
      <c r="I137" s="1">
        <f>raw_input_csv!N139</f>
        <v>25.39239502</v>
      </c>
      <c r="J137" s="1">
        <f>raw_input_csv!O139</f>
        <v>68.373703</v>
      </c>
      <c r="K137" s="1">
        <f>raw_input_csv!S139</f>
        <v>18</v>
      </c>
      <c r="L137" s="1" t="str">
        <f>VLOOKUP(raw_input_csv!T139, lookups!$A$2:$B$6, 2, FALSE)</f>
        <v>Woman</v>
      </c>
      <c r="M137" s="1" t="str">
        <f>raw_input_csv!U139</f>
        <v/>
      </c>
      <c r="N137" s="1" t="str">
        <f>raw_input_csv!V139</f>
        <v>Pakistan</v>
      </c>
      <c r="O137" s="1" t="str">
        <f>VLOOKUP(raw_input_csv!W139, lookups!$E$2:$F$3, 2, FALSE)</f>
        <v>No</v>
      </c>
      <c r="P137" s="1" t="str">
        <f>VLOOKUP(raw_input_csv!X139, lookups!$I$2:$J$3, 2, FALSE)</f>
        <v>Yes </v>
      </c>
      <c r="Q137" s="1">
        <f>IF(OR(raw_input_csv!Y139=4, raw_input_csv!Y139=5), 1, IF(OR(raw_input_csv!AG139=4, raw_input_csv!AG139=5), 0, "not assigned"))</f>
        <v>1</v>
      </c>
      <c r="R137" s="1" t="str">
        <f>IF(Q137= 1, VLOOKUP(raw_input_csv!Y139, lookups!$A$10:$B$11, 2, FALSE), VLOOKUP(raw_input_csv!AG139, lookups!$A$10:$B$11, 2, FALSE))</f>
        <v>Yes </v>
      </c>
      <c r="S137" s="1" t="str">
        <f t="array" ref="S137">IF(Q137=1, raw_input_csv!Z139, IF(Q137 =0, raw_input_csv!AH139, NA))</f>
        <v>France (20%), Russia (11%), U.S. (9%), Mexico (8%), and Turkey (6%)</v>
      </c>
      <c r="T137" s="1" t="str">
        <f>IF(Q137=1, VLOOKUP(raw_input_csv!AA139, lookups!$C$10:$D$12, 2, FALSE), VLOOKUP(raw_input_csv!AI139, lookups!$C$10:$D$12, 2, FALSE))</f>
        <v>Happy </v>
      </c>
      <c r="U137" s="1" t="str">
        <f>IF(Q137=1, VLOOKUP(raw_input_csv!AB139, lookups!$I$10:$J$11, 2, FALSE), VLOOKUP(raw_input_csv!AJ139, lookups!$I$10:$J$11, 2, FALSE))</f>
        <v>Yes</v>
      </c>
      <c r="V137" s="1" t="str">
        <f>IF(Q137=1, VLOOKUP(raw_input_csv!AC139, lookups!$A$16:$B$19, 2, FALSE), VLOOKUP(raw_input_csv!AK139, lookups!$A$16:$B$19, 2, FALSE))</f>
        <v>Strongly Agree</v>
      </c>
      <c r="W137" s="19" t="str">
        <f t="array" ref="W137">IF(Q137=1, raw_input_csv!AD139, IF(Q137 =0, raw_input_csv!AL139, NA))</f>
        <v>Leon Stefan, Bo Seong-Min, and Justino Tadeo that occurred on 4/14/21</v>
      </c>
      <c r="X137" s="1" t="str">
        <f>IF(Q137=1, VLOOKUP(raw_input_csv!AE139, lookups!$F$16:$G$18, 2, FALSE), VLOOKUP(raw_input_csv!AM139, lookups!$F$16:$G$18, 2, FALSE))</f>
        <v>All the time</v>
      </c>
      <c r="Y137" s="1" t="str">
        <f t="array" ref="Y137">IF(Q137 = 1, raw_input_csv!AF139, IF(Q137 = 0, raw_input_csv!AN139, NA))</f>
        <v>for keen observation</v>
      </c>
      <c r="Z137" s="1" t="str">
        <f>VLOOKUP(raw_input_csv!AO139, lookups!$A$23:$B$28, 2, FALSE)</f>
        <v>France</v>
      </c>
      <c r="AA137" s="20" t="str">
        <f>VLOOKUP(raw_input_csv!AP139, lookups!$D$23:$E$28, 2, FALSE)</f>
        <v>20%</v>
      </c>
      <c r="AB137" s="1" t="str">
        <f>VLOOKUP(raw_input_csv!AQ139, lookups!$L$23:$M$28, 2, FALSE)</f>
        <v>Bo Seong-Min</v>
      </c>
      <c r="AC137" s="21" t="str">
        <f>VLOOKUP(raw_input_csv!AR139, lookups!$Q$23:$R$27, 2, FALSE)</f>
        <v>4/14/2021</v>
      </c>
      <c r="AD137" s="1">
        <f t="shared" si="1"/>
        <v>1</v>
      </c>
      <c r="AE137" s="1">
        <f t="shared" si="2"/>
        <v>1</v>
      </c>
      <c r="AF137" s="1">
        <f t="shared" si="3"/>
        <v>1</v>
      </c>
      <c r="AG137" s="1">
        <f t="shared" si="4"/>
        <v>1</v>
      </c>
      <c r="AH137" s="1">
        <f t="shared" si="5"/>
        <v>4</v>
      </c>
      <c r="AI137" s="1">
        <f>VLOOKUP(raw_input_csv!AS139, lookups!$A$33:$B$37, 2, FALSE)</f>
        <v>4</v>
      </c>
      <c r="AJ137" s="1" t="str">
        <f>VLOOKUP(raw_input_csv!AT139, lookups!$L$33:$M$34, 2, FALSE)</f>
        <v>CP</v>
      </c>
    </row>
    <row r="138" ht="14.25" customHeight="1">
      <c r="A138" s="1">
        <v>137.0</v>
      </c>
      <c r="B138" s="7">
        <f>raw_input_csv!A140</f>
        <v>44304.29534</v>
      </c>
      <c r="C138" s="7">
        <f>raw_input_csv!B140</f>
        <v>44304.2973</v>
      </c>
      <c r="D138" s="7" t="str">
        <f>raw_input_csv!D140</f>
        <v>58.179.143.180</v>
      </c>
      <c r="E138" s="19">
        <f>raw_input_csv!E140</f>
        <v>100</v>
      </c>
      <c r="F138" s="19">
        <f>raw_input_csv!F140</f>
        <v>169</v>
      </c>
      <c r="G138" s="19">
        <f>raw_input_csv!G140</f>
        <v>1</v>
      </c>
      <c r="H138" s="7">
        <f>raw_input_csv!H140</f>
        <v>44304.2973</v>
      </c>
      <c r="I138" s="1">
        <f>raw_input_csv!N140</f>
        <v>-37.82000732</v>
      </c>
      <c r="J138" s="1">
        <f>raw_input_csv!O140</f>
        <v>144.9637146</v>
      </c>
      <c r="K138" s="1">
        <f>raw_input_csv!S140</f>
        <v>19</v>
      </c>
      <c r="L138" s="1" t="str">
        <f>VLOOKUP(raw_input_csv!T140, lookups!$A$2:$B$6, 2, FALSE)</f>
        <v>Woman</v>
      </c>
      <c r="M138" s="1" t="str">
        <f>raw_input_csv!U140</f>
        <v/>
      </c>
      <c r="N138" s="1" t="str">
        <f>raw_input_csv!V140</f>
        <v>Australia</v>
      </c>
      <c r="O138" s="1" t="str">
        <f>VLOOKUP(raw_input_csv!W140, lookups!$E$2:$F$3, 2, FALSE)</f>
        <v>Yes</v>
      </c>
      <c r="P138" s="1" t="str">
        <f>VLOOKUP(raw_input_csv!X140, lookups!$I$2:$J$3, 2, FALSE)</f>
        <v>Yes </v>
      </c>
      <c r="Q138" s="1">
        <f>IF(OR(raw_input_csv!Y140=4, raw_input_csv!Y140=5), 1, IF(OR(raw_input_csv!AG140=4, raw_input_csv!AG140=5), 0, "not assigned"))</f>
        <v>1</v>
      </c>
      <c r="R138" s="1" t="str">
        <f>IF(Q138= 1, VLOOKUP(raw_input_csv!Y140, lookups!$A$10:$B$11, 2, FALSE), VLOOKUP(raw_input_csv!AG140, lookups!$A$10:$B$11, 2, FALSE))</f>
        <v>Yes </v>
      </c>
      <c r="S138" s="1" t="str">
        <f t="array" ref="S138">IF(Q138=1, raw_input_csv!Z140, IF(Q138 =0, raw_input_csv!AH140, NA))</f>
        <v>France (20%), Russia (11%), U.S. (9%), Mexico (8%), and Turkey (6%)</v>
      </c>
      <c r="T138" s="1" t="str">
        <f>IF(Q138=1, VLOOKUP(raw_input_csv!AA140, lookups!$C$10:$D$12, 2, FALSE), VLOOKUP(raw_input_csv!AI140, lookups!$C$10:$D$12, 2, FALSE))</f>
        <v>Happy </v>
      </c>
      <c r="U138" s="1" t="str">
        <f>IF(Q138=1, VLOOKUP(raw_input_csv!AB140, lookups!$I$10:$J$11, 2, FALSE), VLOOKUP(raw_input_csv!AJ140, lookups!$I$10:$J$11, 2, FALSE))</f>
        <v>Yes</v>
      </c>
      <c r="V138" s="1" t="str">
        <f>IF(Q138=1, VLOOKUP(raw_input_csv!AC140, lookups!$A$16:$B$19, 2, FALSE), VLOOKUP(raw_input_csv!AK140, lookups!$A$16:$B$19, 2, FALSE))</f>
        <v>Strongly Agree</v>
      </c>
      <c r="W138" s="19" t="str">
        <f t="array" ref="W138">IF(Q138=1, raw_input_csv!AD140, IF(Q138 =0, raw_input_csv!AL140, NA))</f>
        <v>Leon Stefan, Bo Seong-Min, and Justino Tadeo that occurred on 4/14/21:</v>
      </c>
      <c r="X138" s="1" t="str">
        <f>IF(Q138=1, VLOOKUP(raw_input_csv!AE140, lookups!$F$16:$G$18, 2, FALSE), VLOOKUP(raw_input_csv!AM140, lookups!$F$16:$G$18, 2, FALSE))</f>
        <v>Sometimes</v>
      </c>
      <c r="Y138" s="1" t="str">
        <f t="array" ref="Y138">IF(Q138 = 1, raw_input_csv!AF140, IF(Q138 = 0, raw_input_csv!AN140, NA))</f>
        <v>They really want chipotle but donâ€™t want to seem overly enthusiastic about it</v>
      </c>
      <c r="Z138" s="1" t="str">
        <f>VLOOKUP(raw_input_csv!AO140, lookups!$A$23:$B$28, 2, FALSE)</f>
        <v>France</v>
      </c>
      <c r="AA138" s="20" t="str">
        <f>VLOOKUP(raw_input_csv!AP140, lookups!$D$23:$E$28, 2, FALSE)</f>
        <v>20%</v>
      </c>
      <c r="AB138" s="1" t="str">
        <f>VLOOKUP(raw_input_csv!AQ140, lookups!$L$23:$M$28, 2, FALSE)</f>
        <v>Not sure</v>
      </c>
      <c r="AC138" s="21" t="str">
        <f>VLOOKUP(raw_input_csv!AR140, lookups!$Q$23:$R$27, 2, FALSE)</f>
        <v>4/14/2021</v>
      </c>
      <c r="AD138" s="1">
        <f t="shared" si="1"/>
        <v>1</v>
      </c>
      <c r="AE138" s="1">
        <f t="shared" si="2"/>
        <v>1</v>
      </c>
      <c r="AF138" s="1">
        <f t="shared" si="3"/>
        <v>0</v>
      </c>
      <c r="AG138" s="1">
        <f t="shared" si="4"/>
        <v>1</v>
      </c>
      <c r="AH138" s="1">
        <f t="shared" si="5"/>
        <v>3</v>
      </c>
      <c r="AI138" s="1">
        <f>VLOOKUP(raw_input_csv!AS140, lookups!$A$33:$B$37, 2, FALSE)</f>
        <v>3</v>
      </c>
      <c r="AJ138" s="1" t="str">
        <f>VLOOKUP(raw_input_csv!AT140, lookups!$L$33:$M$34, 2, FALSE)</f>
        <v>CP</v>
      </c>
    </row>
    <row r="139" ht="14.25" customHeight="1">
      <c r="A139" s="1">
        <v>138.0</v>
      </c>
      <c r="B139" s="7">
        <f>raw_input_csv!A141</f>
        <v>44304.33374</v>
      </c>
      <c r="C139" s="7">
        <f>raw_input_csv!B141</f>
        <v>44304.33652</v>
      </c>
      <c r="D139" s="7" t="str">
        <f>raw_input_csv!D141</f>
        <v>81.11.181.178</v>
      </c>
      <c r="E139" s="19">
        <f>raw_input_csv!E141</f>
        <v>100</v>
      </c>
      <c r="F139" s="19">
        <f>raw_input_csv!F141</f>
        <v>240</v>
      </c>
      <c r="G139" s="19">
        <f>raw_input_csv!G141</f>
        <v>1</v>
      </c>
      <c r="H139" s="7">
        <f>raw_input_csv!H141</f>
        <v>44304.33652</v>
      </c>
      <c r="I139" s="1">
        <f>raw_input_csv!N141</f>
        <v>50.93499756</v>
      </c>
      <c r="J139" s="1">
        <f>raw_input_csv!O141</f>
        <v>5.337203979</v>
      </c>
      <c r="K139" s="1">
        <f>raw_input_csv!S141</f>
        <v>28</v>
      </c>
      <c r="L139" s="1" t="str">
        <f>VLOOKUP(raw_input_csv!T141, lookups!$A$2:$B$6, 2, FALSE)</f>
        <v>Man</v>
      </c>
      <c r="M139" s="1" t="str">
        <f>raw_input_csv!U141</f>
        <v/>
      </c>
      <c r="N139" s="1" t="str">
        <f>raw_input_csv!V141</f>
        <v>Belgium</v>
      </c>
      <c r="O139" s="1" t="str">
        <f>VLOOKUP(raw_input_csv!W141, lookups!$E$2:$F$3, 2, FALSE)</f>
        <v>No</v>
      </c>
      <c r="P139" s="1" t="str">
        <f>VLOOKUP(raw_input_csv!X141, lookups!$I$2:$J$3, 2, FALSE)</f>
        <v>Yes </v>
      </c>
      <c r="Q139" s="1">
        <f>IF(OR(raw_input_csv!Y141=4, raw_input_csv!Y141=5), 1, IF(OR(raw_input_csv!AG141=4, raw_input_csv!AG141=5), 0, "not assigned"))</f>
        <v>0</v>
      </c>
      <c r="R139" s="1" t="str">
        <f>IF(Q139= 1, VLOOKUP(raw_input_csv!Y141, lookups!$A$10:$B$11, 2, FALSE), VLOOKUP(raw_input_csv!AG141, lookups!$A$10:$B$11, 2, FALSE))</f>
        <v>Yes </v>
      </c>
      <c r="S139" s="1" t="str">
        <f t="array" ref="S139">IF(Q139=1, raw_input_csv!Z141, IF(Q139 =0, raw_input_csv!AH141, NA))</f>
        <v>France, Russia, US, Mexico and Turkey</v>
      </c>
      <c r="T139" s="1" t="str">
        <f>IF(Q139=1, VLOOKUP(raw_input_csv!AA141, lookups!$C$10:$D$12, 2, FALSE), VLOOKUP(raw_input_csv!AI141, lookups!$C$10:$D$12, 2, FALSE))</f>
        <v>Happy </v>
      </c>
      <c r="U139" s="1" t="str">
        <f>IF(Q139=1, VLOOKUP(raw_input_csv!AB141, lookups!$I$10:$J$11, 2, FALSE), VLOOKUP(raw_input_csv!AJ141, lookups!$I$10:$J$11, 2, FALSE))</f>
        <v>Yes</v>
      </c>
      <c r="V139" s="1" t="str">
        <f>IF(Q139=1, VLOOKUP(raw_input_csv!AC141, lookups!$A$16:$B$19, 2, FALSE), VLOOKUP(raw_input_csv!AK141, lookups!$A$16:$B$19, 2, FALSE))</f>
        <v>Strongly Agree</v>
      </c>
      <c r="W139" s="19" t="str">
        <f t="array" ref="W139">IF(Q139=1, raw_input_csv!AD141, IF(Q139 =0, raw_input_csv!AL141, NA))</f>
        <v>4/14/21, Leon, Bo, justino</v>
      </c>
      <c r="X139" s="1" t="str">
        <f>IF(Q139=1, VLOOKUP(raw_input_csv!AE141, lookups!$F$16:$G$18, 2, FALSE), VLOOKUP(raw_input_csv!AM141, lookups!$F$16:$G$18, 2, FALSE))</f>
        <v>Sometimes</v>
      </c>
      <c r="Y139" s="1" t="str">
        <f t="array" ref="Y139">IF(Q139 = 1, raw_input_csv!AF141, IF(Q139 = 0, raw_input_csv!AN141, NA))</f>
        <v>Effectiveness </v>
      </c>
      <c r="Z139" s="1" t="str">
        <f>VLOOKUP(raw_input_csv!AO141, lookups!$A$23:$B$28, 2, FALSE)</f>
        <v>France</v>
      </c>
      <c r="AA139" s="20" t="str">
        <f>VLOOKUP(raw_input_csv!AP141, lookups!$D$23:$E$28, 2, FALSE)</f>
        <v>20%</v>
      </c>
      <c r="AB139" s="1" t="str">
        <f>VLOOKUP(raw_input_csv!AQ141, lookups!$L$23:$M$28, 2, FALSE)</f>
        <v>Bo Seong-Min</v>
      </c>
      <c r="AC139" s="21" t="str">
        <f>VLOOKUP(raw_input_csv!AR141, lookups!$Q$23:$R$27, 2, FALSE)</f>
        <v>4/14/2021</v>
      </c>
      <c r="AD139" s="1">
        <f t="shared" si="1"/>
        <v>1</v>
      </c>
      <c r="AE139" s="1">
        <f t="shared" si="2"/>
        <v>1</v>
      </c>
      <c r="AF139" s="1">
        <f t="shared" si="3"/>
        <v>1</v>
      </c>
      <c r="AG139" s="1">
        <f t="shared" si="4"/>
        <v>1</v>
      </c>
      <c r="AH139" s="1">
        <f t="shared" si="5"/>
        <v>4</v>
      </c>
      <c r="AI139" s="1">
        <f>VLOOKUP(raw_input_csv!AS141, lookups!$A$33:$B$37, 2, FALSE)</f>
        <v>1</v>
      </c>
      <c r="AJ139" s="1" t="str">
        <f>VLOOKUP(raw_input_csv!AT141, lookups!$L$33:$M$34, 2, FALSE)</f>
        <v>T</v>
      </c>
    </row>
    <row r="140" ht="14.25" customHeight="1">
      <c r="A140" s="1">
        <v>139.0</v>
      </c>
      <c r="B140" s="7">
        <f>raw_input_csv!A142</f>
        <v>44304.3985</v>
      </c>
      <c r="C140" s="7">
        <f>raw_input_csv!B142</f>
        <v>44304.40137</v>
      </c>
      <c r="D140" s="7" t="str">
        <f>raw_input_csv!D142</f>
        <v>155.41.25.102</v>
      </c>
      <c r="E140" s="19">
        <f>raw_input_csv!E142</f>
        <v>100</v>
      </c>
      <c r="F140" s="19">
        <f>raw_input_csv!F142</f>
        <v>247</v>
      </c>
      <c r="G140" s="19">
        <f>raw_input_csv!G142</f>
        <v>1</v>
      </c>
      <c r="H140" s="7">
        <f>raw_input_csv!H142</f>
        <v>44304.40137</v>
      </c>
      <c r="I140" s="1">
        <f>raw_input_csv!N142</f>
        <v>42.34640503</v>
      </c>
      <c r="J140" s="1">
        <f>raw_input_csv!O142</f>
        <v>-71.09750366</v>
      </c>
      <c r="K140" s="1">
        <f>raw_input_csv!S142</f>
        <v>23</v>
      </c>
      <c r="L140" s="1" t="str">
        <f>VLOOKUP(raw_input_csv!T142, lookups!$A$2:$B$6, 2, FALSE)</f>
        <v>Woman</v>
      </c>
      <c r="M140" s="1" t="str">
        <f>raw_input_csv!U142</f>
        <v/>
      </c>
      <c r="N140" s="1" t="str">
        <f>raw_input_csv!V142</f>
        <v>USA</v>
      </c>
      <c r="O140" s="1" t="str">
        <f>VLOOKUP(raw_input_csv!W142, lookups!$E$2:$F$3, 2, FALSE)</f>
        <v>Yes</v>
      </c>
      <c r="P140" s="1" t="str">
        <f>VLOOKUP(raw_input_csv!X142, lookups!$I$2:$J$3, 2, FALSE)</f>
        <v>Yes </v>
      </c>
      <c r="Q140" s="1">
        <f>IF(OR(raw_input_csv!Y142=4, raw_input_csv!Y142=5), 1, IF(OR(raw_input_csv!AG142=4, raw_input_csv!AG142=5), 0, "not assigned"))</f>
        <v>1</v>
      </c>
      <c r="R140" s="1" t="str">
        <f>IF(Q140= 1, VLOOKUP(raw_input_csv!Y142, lookups!$A$10:$B$11, 2, FALSE), VLOOKUP(raw_input_csv!AG142, lookups!$A$10:$B$11, 2, FALSE))</f>
        <v>Yes </v>
      </c>
      <c r="S140" s="1" t="str">
        <f t="array" ref="S140">IF(Q140=1, raw_input_csv!Z142, IF(Q140 =0, raw_input_csv!AH142, NA))</f>
        <v>France (20%), Russia (11%), U.S. (9%), Mexico (8%), and Turkey (6%)</v>
      </c>
      <c r="T140" s="1" t="str">
        <f>IF(Q140=1, VLOOKUP(raw_input_csv!AA142, lookups!$C$10:$D$12, 2, FALSE), VLOOKUP(raw_input_csv!AI142, lookups!$C$10:$D$12, 2, FALSE))</f>
        <v>Happy </v>
      </c>
      <c r="U140" s="1" t="str">
        <f>IF(Q140=1, VLOOKUP(raw_input_csv!AB142, lookups!$I$10:$J$11, 2, FALSE), VLOOKUP(raw_input_csv!AJ142, lookups!$I$10:$J$11, 2, FALSE))</f>
        <v>No</v>
      </c>
      <c r="V140" s="1" t="str">
        <f>IF(Q140=1, VLOOKUP(raw_input_csv!AC142, lookups!$A$16:$B$19, 2, FALSE), VLOOKUP(raw_input_csv!AK142, lookups!$A$16:$B$19, 2, FALSE))</f>
        <v>Strongly Agree</v>
      </c>
      <c r="W140" s="19" t="str">
        <f t="array" ref="W140">IF(Q140=1, raw_input_csv!AD142, IF(Q140 =0, raw_input_csv!AL142, NA))</f>
        <v>Leon Stefan, Bo Seong-Min, and Justino Tadeo 4/14/21</v>
      </c>
      <c r="X140" s="1" t="str">
        <f>IF(Q140=1, VLOOKUP(raw_input_csv!AE142, lookups!$F$16:$G$18, 2, FALSE), VLOOKUP(raw_input_csv!AM142, lookups!$F$16:$G$18, 2, FALSE))</f>
        <v>Sometimes</v>
      </c>
      <c r="Y140" s="1" t="str">
        <f t="array" ref="Y140">IF(Q140 = 1, raw_input_csv!AF142, IF(Q140 = 0, raw_input_csv!AN142, NA))</f>
        <v>It's cool</v>
      </c>
      <c r="Z140" s="1" t="str">
        <f>VLOOKUP(raw_input_csv!AO142, lookups!$A$23:$B$28, 2, FALSE)</f>
        <v>France</v>
      </c>
      <c r="AA140" s="20" t="str">
        <f>VLOOKUP(raw_input_csv!AP142, lookups!$D$23:$E$28, 2, FALSE)</f>
        <v>20%</v>
      </c>
      <c r="AB140" s="1" t="str">
        <f>VLOOKUP(raw_input_csv!AQ142, lookups!$L$23:$M$28, 2, FALSE)</f>
        <v>Bo Seong-Min</v>
      </c>
      <c r="AC140" s="21" t="str">
        <f>VLOOKUP(raw_input_csv!AR142, lookups!$Q$23:$R$27, 2, FALSE)</f>
        <v>4/14/2021</v>
      </c>
      <c r="AD140" s="1">
        <f t="shared" si="1"/>
        <v>1</v>
      </c>
      <c r="AE140" s="1">
        <f t="shared" si="2"/>
        <v>1</v>
      </c>
      <c r="AF140" s="1">
        <f t="shared" si="3"/>
        <v>1</v>
      </c>
      <c r="AG140" s="1">
        <f t="shared" si="4"/>
        <v>1</v>
      </c>
      <c r="AH140" s="1">
        <f t="shared" si="5"/>
        <v>4</v>
      </c>
      <c r="AI140" s="1">
        <f>VLOOKUP(raw_input_csv!AS142, lookups!$A$33:$B$37, 2, FALSE)</f>
        <v>1</v>
      </c>
      <c r="AJ140" s="1" t="str">
        <f>VLOOKUP(raw_input_csv!AT142, lookups!$L$33:$M$34, 2, FALSE)</f>
        <v>CP</v>
      </c>
    </row>
    <row r="141" ht="14.25" customHeight="1">
      <c r="A141" s="1">
        <v>140.0</v>
      </c>
      <c r="B141" s="7">
        <f>raw_input_csv!A143</f>
        <v>44304.41323</v>
      </c>
      <c r="C141" s="7">
        <f>raw_input_csv!B143</f>
        <v>44304.41539</v>
      </c>
      <c r="D141" s="7" t="str">
        <f>raw_input_csv!D143</f>
        <v>98.116.234.83</v>
      </c>
      <c r="E141" s="19">
        <f>raw_input_csv!E143</f>
        <v>100</v>
      </c>
      <c r="F141" s="19">
        <f>raw_input_csv!F143</f>
        <v>187</v>
      </c>
      <c r="G141" s="19">
        <f>raw_input_csv!G143</f>
        <v>1</v>
      </c>
      <c r="H141" s="7">
        <f>raw_input_csv!H143</f>
        <v>44304.41539</v>
      </c>
      <c r="I141" s="1">
        <f>raw_input_csv!N143</f>
        <v>40.66650391</v>
      </c>
      <c r="J141" s="1">
        <f>raw_input_csv!O143</f>
        <v>-73.54550171</v>
      </c>
      <c r="K141" s="1">
        <f>raw_input_csv!S143</f>
        <v>22</v>
      </c>
      <c r="L141" s="1" t="str">
        <f>VLOOKUP(raw_input_csv!T143, lookups!$A$2:$B$6, 2, FALSE)</f>
        <v>Man</v>
      </c>
      <c r="M141" s="1" t="str">
        <f>raw_input_csv!U143</f>
        <v/>
      </c>
      <c r="N141" s="1" t="str">
        <f>raw_input_csv!V143</f>
        <v>United States</v>
      </c>
      <c r="O141" s="1" t="str">
        <f>VLOOKUP(raw_input_csv!W143, lookups!$E$2:$F$3, 2, FALSE)</f>
        <v>Yes</v>
      </c>
      <c r="P141" s="1" t="str">
        <f>VLOOKUP(raw_input_csv!X143, lookups!$I$2:$J$3, 2, FALSE)</f>
        <v>Yes </v>
      </c>
      <c r="Q141" s="1">
        <f>IF(OR(raw_input_csv!Y143=4, raw_input_csv!Y143=5), 1, IF(OR(raw_input_csv!AG143=4, raw_input_csv!AG143=5), 0, "not assigned"))</f>
        <v>1</v>
      </c>
      <c r="R141" s="1" t="str">
        <f>IF(Q141= 1, VLOOKUP(raw_input_csv!Y143, lookups!$A$10:$B$11, 2, FALSE), VLOOKUP(raw_input_csv!AG143, lookups!$A$10:$B$11, 2, FALSE))</f>
        <v>Yes </v>
      </c>
      <c r="S141" s="1" t="str">
        <f t="array" ref="S141">IF(Q141=1, raw_input_csv!Z143, IF(Q141 =0, raw_input_csv!AH143, NA))</f>
        <v>France (20%), Russia (11%), U.S. (9%), Mexico (8%), and Turkey (6%)</v>
      </c>
      <c r="T141" s="1" t="str">
        <f>IF(Q141=1, VLOOKUP(raw_input_csv!AA143, lookups!$C$10:$D$12, 2, FALSE), VLOOKUP(raw_input_csv!AI143, lookups!$C$10:$D$12, 2, FALSE))</f>
        <v>Sad</v>
      </c>
      <c r="U141" s="1" t="str">
        <f>IF(Q141=1, VLOOKUP(raw_input_csv!AB143, lookups!$I$10:$J$11, 2, FALSE), VLOOKUP(raw_input_csv!AJ143, lookups!$I$10:$J$11, 2, FALSE))</f>
        <v>Yes</v>
      </c>
      <c r="V141" s="1" t="str">
        <f>IF(Q141=1, VLOOKUP(raw_input_csv!AC143, lookups!$A$16:$B$19, 2, FALSE), VLOOKUP(raw_input_csv!AK143, lookups!$A$16:$B$19, 2, FALSE))</f>
        <v>Agree</v>
      </c>
      <c r="W141" s="19" t="str">
        <f t="array" ref="W141">IF(Q141=1, raw_input_csv!AD143, IF(Q141 =0, raw_input_csv!AL143, NA))</f>
        <v>Leon Stefan, Bo Seong-Min, and Justino Tadeo. 4/14/21</v>
      </c>
      <c r="X141" s="1" t="str">
        <f>IF(Q141=1, VLOOKUP(raw_input_csv!AE143, lookups!$F$16:$G$18, 2, FALSE), VLOOKUP(raw_input_csv!AM143, lookups!$F$16:$G$18, 2, FALSE))</f>
        <v>All the time</v>
      </c>
      <c r="Y141" s="1" t="str">
        <f t="array" ref="Y141">IF(Q141 = 1, raw_input_csv!AF143, IF(Q141 = 0, raw_input_csv!AN143, NA))</f>
        <v>It shows heightened curiosity at the idea being one that others will accept.</v>
      </c>
      <c r="Z141" s="1" t="str">
        <f>VLOOKUP(raw_input_csv!AO143, lookups!$A$23:$B$28, 2, FALSE)</f>
        <v>France</v>
      </c>
      <c r="AA141" s="1" t="str">
        <f>VLOOKUP(raw_input_csv!AP143, lookups!$D$23:$E$28, 2, FALSE)</f>
        <v>Not sure</v>
      </c>
      <c r="AB141" s="1" t="str">
        <f>VLOOKUP(raw_input_csv!AQ143, lookups!$L$23:$M$28, 2, FALSE)</f>
        <v>Bo Seong-Min</v>
      </c>
      <c r="AC141" s="21" t="str">
        <f>VLOOKUP(raw_input_csv!AR143, lookups!$Q$23:$R$27, 2, FALSE)</f>
        <v>4/14/2021</v>
      </c>
      <c r="AD141" s="1">
        <f t="shared" si="1"/>
        <v>1</v>
      </c>
      <c r="AE141" s="1">
        <f t="shared" si="2"/>
        <v>0</v>
      </c>
      <c r="AF141" s="1">
        <f t="shared" si="3"/>
        <v>1</v>
      </c>
      <c r="AG141" s="1">
        <f t="shared" si="4"/>
        <v>1</v>
      </c>
      <c r="AH141" s="1">
        <f t="shared" si="5"/>
        <v>3</v>
      </c>
      <c r="AI141" s="1">
        <f>VLOOKUP(raw_input_csv!AS143, lookups!$A$33:$B$37, 2, FALSE)</f>
        <v>3</v>
      </c>
      <c r="AJ141" s="1" t="str">
        <f>VLOOKUP(raw_input_csv!AT143, lookups!$L$33:$M$34, 2, FALSE)</f>
        <v>CP</v>
      </c>
    </row>
    <row r="142" ht="14.25" customHeight="1">
      <c r="A142" s="1">
        <v>141.0</v>
      </c>
      <c r="B142" s="7">
        <f>raw_input_csv!A144</f>
        <v>44304.45557</v>
      </c>
      <c r="C142" s="7">
        <f>raw_input_csv!B144</f>
        <v>44304.45766</v>
      </c>
      <c r="D142" s="7" t="str">
        <f>raw_input_csv!D144</f>
        <v>90.221.37.164</v>
      </c>
      <c r="E142" s="19">
        <f>raw_input_csv!E144</f>
        <v>100</v>
      </c>
      <c r="F142" s="19">
        <f>raw_input_csv!F144</f>
        <v>181</v>
      </c>
      <c r="G142" s="19">
        <f>raw_input_csv!G144</f>
        <v>1</v>
      </c>
      <c r="H142" s="7">
        <f>raw_input_csv!H144</f>
        <v>44304.45766</v>
      </c>
      <c r="I142" s="1">
        <f>raw_input_csv!N144</f>
        <v>51.4519043</v>
      </c>
      <c r="J142" s="1">
        <f>raw_input_csv!O144</f>
        <v>0.1786956787</v>
      </c>
      <c r="K142" s="1">
        <f>raw_input_csv!S144</f>
        <v>21</v>
      </c>
      <c r="L142" s="1" t="str">
        <f>VLOOKUP(raw_input_csv!T144, lookups!$A$2:$B$6, 2, FALSE)</f>
        <v>Woman</v>
      </c>
      <c r="M142" s="1" t="str">
        <f>raw_input_csv!U144</f>
        <v/>
      </c>
      <c r="N142" s="1" t="str">
        <f>raw_input_csv!V144</f>
        <v>England </v>
      </c>
      <c r="O142" s="1" t="str">
        <f>VLOOKUP(raw_input_csv!W144, lookups!$E$2:$F$3, 2, FALSE)</f>
        <v>Yes</v>
      </c>
      <c r="P142" s="1" t="str">
        <f>VLOOKUP(raw_input_csv!X144, lookups!$I$2:$J$3, 2, FALSE)</f>
        <v>Yes </v>
      </c>
      <c r="Q142" s="1">
        <f>IF(OR(raw_input_csv!Y144=4, raw_input_csv!Y144=5), 1, IF(OR(raw_input_csv!AG144=4, raw_input_csv!AG144=5), 0, "not assigned"))</f>
        <v>0</v>
      </c>
      <c r="R142" s="1" t="str">
        <f>IF(Q142= 1, VLOOKUP(raw_input_csv!Y144, lookups!$A$10:$B$11, 2, FALSE), VLOOKUP(raw_input_csv!AG144, lookups!$A$10:$B$11, 2, FALSE))</f>
        <v>Yes </v>
      </c>
      <c r="S142" s="1" t="str">
        <f t="array" ref="S142">IF(Q142=1, raw_input_csv!Z144, IF(Q142 =0, raw_input_csv!AH144, NA))</f>
        <v>france (20%) russia (11%) US(9%) mexico (8%) turkey (6%)</v>
      </c>
      <c r="T142" s="1" t="str">
        <f>IF(Q142=1, VLOOKUP(raw_input_csv!AA144, lookups!$C$10:$D$12, 2, FALSE), VLOOKUP(raw_input_csv!AI144, lookups!$C$10:$D$12, 2, FALSE))</f>
        <v>Happy </v>
      </c>
      <c r="U142" s="1" t="str">
        <f>IF(Q142=1, VLOOKUP(raw_input_csv!AB144, lookups!$I$10:$J$11, 2, FALSE), VLOOKUP(raw_input_csv!AJ144, lookups!$I$10:$J$11, 2, FALSE))</f>
        <v>Yes</v>
      </c>
      <c r="V142" s="1" t="str">
        <f>IF(Q142=1, VLOOKUP(raw_input_csv!AC144, lookups!$A$16:$B$19, 2, FALSE), VLOOKUP(raw_input_csv!AK144, lookups!$A$16:$B$19, 2, FALSE))</f>
        <v>Strongly Agree</v>
      </c>
      <c r="W142" s="19" t="str">
        <f t="array" ref="W142">IF(Q142=1, raw_input_csv!AD144, IF(Q142 =0, raw_input_csv!AL144, NA))</f>
        <v>4/14/21 leon stefan, bo seong-min and justino tadeo</v>
      </c>
      <c r="X142" s="1" t="str">
        <f>IF(Q142=1, VLOOKUP(raw_input_csv!AE144, lookups!$F$16:$G$18, 2, FALSE), VLOOKUP(raw_input_csv!AM144, lookups!$F$16:$G$18, 2, FALSE))</f>
        <v>Sometimes</v>
      </c>
      <c r="Y142" s="1" t="str">
        <f t="array" ref="Y142">IF(Q142 = 1, raw_input_csv!AF144, IF(Q142 = 0, raw_input_csv!AN144, NA))</f>
        <v>interested, suggestive </v>
      </c>
      <c r="Z142" s="1" t="str">
        <f>VLOOKUP(raw_input_csv!AO144, lookups!$A$23:$B$28, 2, FALSE)</f>
        <v>France</v>
      </c>
      <c r="AA142" s="20" t="str">
        <f>VLOOKUP(raw_input_csv!AP144, lookups!$D$23:$E$28, 2, FALSE)</f>
        <v>20%</v>
      </c>
      <c r="AB142" s="1" t="str">
        <f>VLOOKUP(raw_input_csv!AQ144, lookups!$L$23:$M$28, 2, FALSE)</f>
        <v>Bo Seong-Min</v>
      </c>
      <c r="AC142" s="21" t="str">
        <f>VLOOKUP(raw_input_csv!AR144, lookups!$Q$23:$R$27, 2, FALSE)</f>
        <v>4/14/2021</v>
      </c>
      <c r="AD142" s="1">
        <f t="shared" si="1"/>
        <v>1</v>
      </c>
      <c r="AE142" s="1">
        <f t="shared" si="2"/>
        <v>1</v>
      </c>
      <c r="AF142" s="1">
        <f t="shared" si="3"/>
        <v>1</v>
      </c>
      <c r="AG142" s="1">
        <f t="shared" si="4"/>
        <v>1</v>
      </c>
      <c r="AH142" s="1">
        <f t="shared" si="5"/>
        <v>4</v>
      </c>
      <c r="AI142" s="1">
        <f>VLOOKUP(raw_input_csv!AS144, lookups!$A$33:$B$37, 2, FALSE)</f>
        <v>1</v>
      </c>
      <c r="AJ142" s="1" t="str">
        <f>VLOOKUP(raw_input_csv!AT144, lookups!$L$33:$M$34, 2, FALSE)</f>
        <v>T</v>
      </c>
    </row>
    <row r="143" ht="14.25" customHeight="1">
      <c r="A143" s="1">
        <v>142.0</v>
      </c>
      <c r="B143" s="7">
        <f>raw_input_csv!A145</f>
        <v>44304.46834</v>
      </c>
      <c r="C143" s="7">
        <f>raw_input_csv!B145</f>
        <v>44304.47985</v>
      </c>
      <c r="D143" s="7" t="str">
        <f>raw_input_csv!D145</f>
        <v>41.113.153.138</v>
      </c>
      <c r="E143" s="19">
        <f>raw_input_csv!E145</f>
        <v>100</v>
      </c>
      <c r="F143" s="19">
        <f>raw_input_csv!F145</f>
        <v>993</v>
      </c>
      <c r="G143" s="19">
        <f>raw_input_csv!G145</f>
        <v>1</v>
      </c>
      <c r="H143" s="7">
        <f>raw_input_csv!H145</f>
        <v>44304.47985</v>
      </c>
      <c r="I143" s="1">
        <f>raw_input_csv!N145</f>
        <v>-26.38110352</v>
      </c>
      <c r="J143" s="1">
        <f>raw_input_csv!O145</f>
        <v>27.83760071</v>
      </c>
      <c r="K143" s="1">
        <f>raw_input_csv!S145</f>
        <v>26</v>
      </c>
      <c r="L143" s="1" t="str">
        <f>VLOOKUP(raw_input_csv!T145, lookups!$A$2:$B$6, 2, FALSE)</f>
        <v>Woman</v>
      </c>
      <c r="M143" s="1" t="str">
        <f>raw_input_csv!U145</f>
        <v>Female</v>
      </c>
      <c r="N143" s="1" t="str">
        <f>raw_input_csv!V145</f>
        <v>South africa</v>
      </c>
      <c r="O143" s="1" t="str">
        <f>VLOOKUP(raw_input_csv!W145, lookups!$E$2:$F$3, 2, FALSE)</f>
        <v>Yes</v>
      </c>
      <c r="P143" s="1" t="str">
        <f>VLOOKUP(raw_input_csv!X145, lookups!$I$2:$J$3, 2, FALSE)</f>
        <v>Yes </v>
      </c>
      <c r="Q143" s="1">
        <f>IF(OR(raw_input_csv!Y145=4, raw_input_csv!Y145=5), 1, IF(OR(raw_input_csv!AG145=4, raw_input_csv!AG145=5), 0, "not assigned"))</f>
        <v>0</v>
      </c>
      <c r="R143" s="1" t="str">
        <f>IF(Q143= 1, VLOOKUP(raw_input_csv!Y145, lookups!$A$10:$B$11, 2, FALSE), VLOOKUP(raw_input_csv!AG145, lookups!$A$10:$B$11, 2, FALSE))</f>
        <v>Yes </v>
      </c>
      <c r="S143" s="1" t="str">
        <f t="array" ref="S143">IF(Q143=1, raw_input_csv!Z145, IF(Q143 =0, raw_input_csv!AH145, NA))</f>
        <v>France, 2.Russia, 3. US, 4.Mexico, 5.Turkey </v>
      </c>
      <c r="T143" s="1" t="str">
        <f>IF(Q143=1, VLOOKUP(raw_input_csv!AA145, lookups!$C$10:$D$12, 2, FALSE), VLOOKUP(raw_input_csv!AI145, lookups!$C$10:$D$12, 2, FALSE))</f>
        <v>Happy </v>
      </c>
      <c r="U143" s="1" t="str">
        <f>IF(Q143=1, VLOOKUP(raw_input_csv!AB145, lookups!$I$10:$J$11, 2, FALSE), VLOOKUP(raw_input_csv!AJ145, lookups!$I$10:$J$11, 2, FALSE))</f>
        <v>No</v>
      </c>
      <c r="V143" s="1" t="str">
        <f>IF(Q143=1, VLOOKUP(raw_input_csv!AC145, lookups!$A$16:$B$19, 2, FALSE), VLOOKUP(raw_input_csv!AK145, lookups!$A$16:$B$19, 2, FALSE))</f>
        <v>Strongly Disagree</v>
      </c>
      <c r="W143" s="19" t="str">
        <f t="array" ref="W143">IF(Q143=1, raw_input_csv!AD145, IF(Q143 =0, raw_input_csv!AL145, NA))</f>
        <v>4/14/21. Leon Stefan, Bo seong-Min, Justin Tadeo</v>
      </c>
      <c r="X143" s="1" t="str">
        <f>IF(Q143=1, VLOOKUP(raw_input_csv!AE145, lookups!$F$16:$G$18, 2, FALSE), VLOOKUP(raw_input_csv!AM145, lookups!$F$16:$G$18, 2, FALSE))</f>
        <v>All the time</v>
      </c>
      <c r="Y143" s="1" t="str">
        <f t="array" ref="Y143">IF(Q143 = 1, raw_input_csv!AF145, IF(Q143 = 0, raw_input_csv!AN145, NA))</f>
        <v>Being surprised </v>
      </c>
      <c r="Z143" s="1" t="str">
        <f>VLOOKUP(raw_input_csv!AO145, lookups!$A$23:$B$28, 2, FALSE)</f>
        <v>Not sure</v>
      </c>
      <c r="AA143" s="20" t="str">
        <f>VLOOKUP(raw_input_csv!AP145, lookups!$D$23:$E$28, 2, FALSE)</f>
        <v>25%</v>
      </c>
      <c r="AB143" s="1" t="str">
        <f>VLOOKUP(raw_input_csv!AQ145, lookups!$L$23:$M$28, 2, FALSE)</f>
        <v>Bo Seong-Min</v>
      </c>
      <c r="AC143" s="21" t="str">
        <f>VLOOKUP(raw_input_csv!AR145, lookups!$Q$23:$R$27, 2, FALSE)</f>
        <v>4/14/2021</v>
      </c>
      <c r="AD143" s="1">
        <f t="shared" si="1"/>
        <v>0</v>
      </c>
      <c r="AE143" s="1">
        <f t="shared" si="2"/>
        <v>0</v>
      </c>
      <c r="AF143" s="1">
        <f t="shared" si="3"/>
        <v>1</v>
      </c>
      <c r="AG143" s="1">
        <f t="shared" si="4"/>
        <v>1</v>
      </c>
      <c r="AH143" s="1">
        <f t="shared" si="5"/>
        <v>2</v>
      </c>
      <c r="AI143" s="1">
        <f>VLOOKUP(raw_input_csv!AS145, lookups!$A$33:$B$37, 2, FALSE)</f>
        <v>1</v>
      </c>
      <c r="AJ143" s="1" t="str">
        <f>VLOOKUP(raw_input_csv!AT145, lookups!$L$33:$M$34, 2, FALSE)</f>
        <v>T</v>
      </c>
    </row>
    <row r="144" ht="14.25" customHeight="1">
      <c r="A144" s="1">
        <v>143.0</v>
      </c>
      <c r="B144" s="7">
        <f>raw_input_csv!A146</f>
        <v>44304.53759</v>
      </c>
      <c r="C144" s="7">
        <f>raw_input_csv!B146</f>
        <v>44304.54069</v>
      </c>
      <c r="D144" s="7" t="str">
        <f>raw_input_csv!D146</f>
        <v>86.156.167.179</v>
      </c>
      <c r="E144" s="19">
        <f>raw_input_csv!E146</f>
        <v>100</v>
      </c>
      <c r="F144" s="19">
        <f>raw_input_csv!F146</f>
        <v>267</v>
      </c>
      <c r="G144" s="19">
        <f>raw_input_csv!G146</f>
        <v>1</v>
      </c>
      <c r="H144" s="7">
        <f>raw_input_csv!H146</f>
        <v>44304.54069</v>
      </c>
      <c r="I144" s="1">
        <f>raw_input_csv!N146</f>
        <v>50.85440063</v>
      </c>
      <c r="J144" s="1">
        <f>raw_input_csv!O146</f>
        <v>-1.001998901</v>
      </c>
      <c r="K144" s="1">
        <f>raw_input_csv!S146</f>
        <v>18</v>
      </c>
      <c r="L144" s="1" t="str">
        <f>VLOOKUP(raw_input_csv!T146, lookups!$A$2:$B$6, 2, FALSE)</f>
        <v>Woman</v>
      </c>
      <c r="M144" s="1" t="str">
        <f>raw_input_csv!U146</f>
        <v/>
      </c>
      <c r="N144" s="1" t="str">
        <f>raw_input_csv!V146</f>
        <v>England</v>
      </c>
      <c r="O144" s="1" t="str">
        <f>VLOOKUP(raw_input_csv!W146, lookups!$E$2:$F$3, 2, FALSE)</f>
        <v>Yes</v>
      </c>
      <c r="P144" s="1" t="str">
        <f>VLOOKUP(raw_input_csv!X146, lookups!$I$2:$J$3, 2, FALSE)</f>
        <v>Yes </v>
      </c>
      <c r="Q144" s="1">
        <f>IF(OR(raw_input_csv!Y146=4, raw_input_csv!Y146=5), 1, IF(OR(raw_input_csv!AG146=4, raw_input_csv!AG146=5), 0, "not assigned"))</f>
        <v>0</v>
      </c>
      <c r="R144" s="1" t="str">
        <f>IF(Q144= 1, VLOOKUP(raw_input_csv!Y146, lookups!$A$10:$B$11, 2, FALSE), VLOOKUP(raw_input_csv!AG146, lookups!$A$10:$B$11, 2, FALSE))</f>
        <v>Yes </v>
      </c>
      <c r="S144" s="1" t="str">
        <f t="array" ref="S144">IF(Q144=1, raw_input_csv!Z146, IF(Q144 =0, raw_input_csv!AH146, NA))</f>
        <v>France 20%, Russia 11%, USA 9%, Mexico 8%, Turkey 6%</v>
      </c>
      <c r="T144" s="1" t="str">
        <f>IF(Q144=1, VLOOKUP(raw_input_csv!AA146, lookups!$C$10:$D$12, 2, FALSE), VLOOKUP(raw_input_csv!AI146, lookups!$C$10:$D$12, 2, FALSE))</f>
        <v>Sad</v>
      </c>
      <c r="U144" s="1" t="str">
        <f>IF(Q144=1, VLOOKUP(raw_input_csv!AB146, lookups!$I$10:$J$11, 2, FALSE), VLOOKUP(raw_input_csv!AJ146, lookups!$I$10:$J$11, 2, FALSE))</f>
        <v>Yes</v>
      </c>
      <c r="V144" s="1" t="str">
        <f>IF(Q144=1, VLOOKUP(raw_input_csv!AC146, lookups!$A$16:$B$19, 2, FALSE), VLOOKUP(raw_input_csv!AK146, lookups!$A$16:$B$19, 2, FALSE))</f>
        <v>Strongly Agree</v>
      </c>
      <c r="W144" s="19" t="str">
        <f t="array" ref="W144">IF(Q144=1, raw_input_csv!AD146, IF(Q144 =0, raw_input_csv!AL146, NA))</f>
        <v>4/14/21, Leon, Bo, Justino</v>
      </c>
      <c r="X144" s="1" t="str">
        <f>IF(Q144=1, VLOOKUP(raw_input_csv!AE146, lookups!$F$16:$G$18, 2, FALSE), VLOOKUP(raw_input_csv!AM146, lookups!$F$16:$G$18, 2, FALSE))</f>
        <v>All the time</v>
      </c>
      <c r="Y144" s="1" t="str">
        <f t="array" ref="Y144">IF(Q144 = 1, raw_input_csv!AF146, IF(Q144 = 0, raw_input_csv!AN146, NA))</f>
        <v>An attractive suggestion</v>
      </c>
      <c r="Z144" s="1" t="str">
        <f>VLOOKUP(raw_input_csv!AO146, lookups!$A$23:$B$28, 2, FALSE)</f>
        <v>France</v>
      </c>
      <c r="AA144" s="20" t="str">
        <f>VLOOKUP(raw_input_csv!AP146, lookups!$D$23:$E$28, 2, FALSE)</f>
        <v>14%</v>
      </c>
      <c r="AB144" s="1" t="str">
        <f>VLOOKUP(raw_input_csv!AQ146, lookups!$L$23:$M$28, 2, FALSE)</f>
        <v>Bo Seong-Min</v>
      </c>
      <c r="AC144" s="21" t="str">
        <f>VLOOKUP(raw_input_csv!AR146, lookups!$Q$23:$R$27, 2, FALSE)</f>
        <v>4/14/2021</v>
      </c>
      <c r="AD144" s="1">
        <f t="shared" si="1"/>
        <v>1</v>
      </c>
      <c r="AE144" s="1">
        <f t="shared" si="2"/>
        <v>0</v>
      </c>
      <c r="AF144" s="1">
        <f t="shared" si="3"/>
        <v>1</v>
      </c>
      <c r="AG144" s="1">
        <f t="shared" si="4"/>
        <v>1</v>
      </c>
      <c r="AH144" s="1">
        <f t="shared" si="5"/>
        <v>3</v>
      </c>
      <c r="AI144" s="1">
        <f>VLOOKUP(raw_input_csv!AS146, lookups!$A$33:$B$37, 2, FALSE)</f>
        <v>4</v>
      </c>
      <c r="AJ144" s="1" t="str">
        <f>VLOOKUP(raw_input_csv!AT146, lookups!$L$33:$M$34, 2, FALSE)</f>
        <v>T</v>
      </c>
    </row>
    <row r="145" ht="14.25" customHeight="1">
      <c r="A145" s="1">
        <v>144.0</v>
      </c>
      <c r="B145" s="7">
        <f>raw_input_csv!A147</f>
        <v>44304.61263</v>
      </c>
      <c r="C145" s="7">
        <f>raw_input_csv!B147</f>
        <v>44304.61457</v>
      </c>
      <c r="D145" s="7" t="str">
        <f>raw_input_csv!D147</f>
        <v>102.22.192.91</v>
      </c>
      <c r="E145" s="19">
        <f>raw_input_csv!E147</f>
        <v>100</v>
      </c>
      <c r="F145" s="19">
        <f>raw_input_csv!F147</f>
        <v>167</v>
      </c>
      <c r="G145" s="19">
        <f>raw_input_csv!G147</f>
        <v>1</v>
      </c>
      <c r="H145" s="7">
        <f>raw_input_csv!H147</f>
        <v>44304.61457</v>
      </c>
      <c r="I145" s="1">
        <f>raw_input_csv!N147</f>
        <v>-26.69999695</v>
      </c>
      <c r="J145" s="1">
        <f>raw_input_csv!O147</f>
        <v>27.81669617</v>
      </c>
      <c r="K145" s="1">
        <f>raw_input_csv!S147</f>
        <v>25</v>
      </c>
      <c r="L145" s="1" t="str">
        <f>VLOOKUP(raw_input_csv!T147, lookups!$A$2:$B$6, 2, FALSE)</f>
        <v>Man</v>
      </c>
      <c r="M145" s="1" t="str">
        <f>raw_input_csv!U147</f>
        <v/>
      </c>
      <c r="N145" s="1" t="str">
        <f>raw_input_csv!V147</f>
        <v>South Africa </v>
      </c>
      <c r="O145" s="1" t="str">
        <f>VLOOKUP(raw_input_csv!W147, lookups!$E$2:$F$3, 2, FALSE)</f>
        <v>Yes</v>
      </c>
      <c r="P145" s="1" t="str">
        <f>VLOOKUP(raw_input_csv!X147, lookups!$I$2:$J$3, 2, FALSE)</f>
        <v>Yes </v>
      </c>
      <c r="Q145" s="1">
        <f>IF(OR(raw_input_csv!Y147=4, raw_input_csv!Y147=5), 1, IF(OR(raw_input_csv!AG147=4, raw_input_csv!AG147=5), 0, "not assigned"))</f>
        <v>1</v>
      </c>
      <c r="R145" s="1" t="str">
        <f>IF(Q145= 1, VLOOKUP(raw_input_csv!Y147, lookups!$A$10:$B$11, 2, FALSE), VLOOKUP(raw_input_csv!AG147, lookups!$A$10:$B$11, 2, FALSE))</f>
        <v>Yes </v>
      </c>
      <c r="S145" s="1" t="str">
        <f t="array" ref="S145">IF(Q145=1, raw_input_csv!Z147, IF(Q145 =0, raw_input_csv!AH147, NA))</f>
        <v>France (20%), Russia (11%), U.S. (9%), Mexico (8%), and Turkey (6%)</v>
      </c>
      <c r="T145" s="1" t="str">
        <f>IF(Q145=1, VLOOKUP(raw_input_csv!AA147, lookups!$C$10:$D$12, 2, FALSE), VLOOKUP(raw_input_csv!AI147, lookups!$C$10:$D$12, 2, FALSE))</f>
        <v>Happy </v>
      </c>
      <c r="U145" s="1" t="str">
        <f>IF(Q145=1, VLOOKUP(raw_input_csv!AB147, lookups!$I$10:$J$11, 2, FALSE), VLOOKUP(raw_input_csv!AJ147, lookups!$I$10:$J$11, 2, FALSE))</f>
        <v>Yes</v>
      </c>
      <c r="V145" s="1" t="str">
        <f>IF(Q145=1, VLOOKUP(raw_input_csv!AC147, lookups!$A$16:$B$19, 2, FALSE), VLOOKUP(raw_input_csv!AK147, lookups!$A$16:$B$19, 2, FALSE))</f>
        <v>Strongly Agree</v>
      </c>
      <c r="W145" s="19" t="str">
        <f t="array" ref="W145">IF(Q145=1, raw_input_csv!AD147, IF(Q145 =0, raw_input_csv!AL147, NA))</f>
        <v>Leon Stefan, Bo Seong-Min, and Justino Tadeo</v>
      </c>
      <c r="X145" s="1" t="str">
        <f>IF(Q145=1, VLOOKUP(raw_input_csv!AE147, lookups!$F$16:$G$18, 2, FALSE), VLOOKUP(raw_input_csv!AM147, lookups!$F$16:$G$18, 2, FALSE))</f>
        <v>All the time</v>
      </c>
      <c r="Y145" s="1" t="str">
        <f t="array" ref="Y145">IF(Q145 = 1, raw_input_csv!AF147, IF(Q145 = 0, raw_input_csv!AN147, NA))</f>
        <v>Meeeh</v>
      </c>
      <c r="Z145" s="1" t="str">
        <f>VLOOKUP(raw_input_csv!AO147, lookups!$A$23:$B$28, 2, FALSE)</f>
        <v>United States</v>
      </c>
      <c r="AA145" s="20" t="str">
        <f>VLOOKUP(raw_input_csv!AP147, lookups!$D$23:$E$28, 2, FALSE)</f>
        <v>25%</v>
      </c>
      <c r="AB145" s="1" t="str">
        <f>VLOOKUP(raw_input_csv!AQ147, lookups!$L$23:$M$28, 2, FALSE)</f>
        <v>Leon Tadeo</v>
      </c>
      <c r="AC145" s="21" t="str">
        <f>VLOOKUP(raw_input_csv!AR147, lookups!$Q$23:$R$27, 2, FALSE)</f>
        <v>7/11/2020</v>
      </c>
      <c r="AD145" s="1">
        <f t="shared" si="1"/>
        <v>0</v>
      </c>
      <c r="AE145" s="1">
        <f t="shared" si="2"/>
        <v>0</v>
      </c>
      <c r="AF145" s="1">
        <f t="shared" si="3"/>
        <v>0</v>
      </c>
      <c r="AG145" s="1">
        <f t="shared" si="4"/>
        <v>0</v>
      </c>
      <c r="AH145" s="1">
        <f t="shared" si="5"/>
        <v>0</v>
      </c>
      <c r="AI145" s="1">
        <f>VLOOKUP(raw_input_csv!AS147, lookups!$A$33:$B$37, 2, FALSE)</f>
        <v>3</v>
      </c>
      <c r="AJ145" s="1" t="str">
        <f>VLOOKUP(raw_input_csv!AT147, lookups!$L$33:$M$34, 2, FALSE)</f>
        <v>CP</v>
      </c>
    </row>
    <row r="146" ht="14.25" customHeight="1">
      <c r="A146" s="1">
        <v>145.0</v>
      </c>
      <c r="B146" s="7">
        <f>raw_input_csv!A148</f>
        <v>44304.74366</v>
      </c>
      <c r="C146" s="7">
        <f>raw_input_csv!B148</f>
        <v>44304.74972</v>
      </c>
      <c r="D146" s="7" t="str">
        <f>raw_input_csv!D148</f>
        <v>116.88.230.180</v>
      </c>
      <c r="E146" s="19">
        <f>raw_input_csv!E148</f>
        <v>100</v>
      </c>
      <c r="F146" s="19">
        <f>raw_input_csv!F148</f>
        <v>523</v>
      </c>
      <c r="G146" s="19">
        <f>raw_input_csv!G148</f>
        <v>1</v>
      </c>
      <c r="H146" s="7">
        <f>raw_input_csv!H148</f>
        <v>44304.74972</v>
      </c>
      <c r="I146" s="1">
        <f>raw_input_csv!N148</f>
        <v>1.324203491</v>
      </c>
      <c r="J146" s="1">
        <f>raw_input_csv!O148</f>
        <v>103.7897034</v>
      </c>
      <c r="K146" s="1">
        <f>raw_input_csv!S148</f>
        <v>53</v>
      </c>
      <c r="L146" s="1" t="str">
        <f>VLOOKUP(raw_input_csv!T148, lookups!$A$2:$B$6, 2, FALSE)</f>
        <v>Woman</v>
      </c>
      <c r="M146" s="1" t="str">
        <f>raw_input_csv!U148</f>
        <v/>
      </c>
      <c r="N146" s="1" t="str">
        <f>raw_input_csv!V148</f>
        <v>Singapore </v>
      </c>
      <c r="O146" s="1" t="str">
        <f>VLOOKUP(raw_input_csv!W148, lookups!$E$2:$F$3, 2, FALSE)</f>
        <v>Yes</v>
      </c>
      <c r="P146" s="1" t="str">
        <f>VLOOKUP(raw_input_csv!X148, lookups!$I$2:$J$3, 2, FALSE)</f>
        <v>No</v>
      </c>
      <c r="Q146" s="1">
        <f>IF(OR(raw_input_csv!Y148=4, raw_input_csv!Y148=5), 1, IF(OR(raw_input_csv!AG148=4, raw_input_csv!AG148=5), 0, "not assigned"))</f>
        <v>0</v>
      </c>
      <c r="R146" s="1" t="str">
        <f>IF(Q146= 1, VLOOKUP(raw_input_csv!Y148, lookups!$A$10:$B$11, 2, FALSE), VLOOKUP(raw_input_csv!AG148, lookups!$A$10:$B$11, 2, FALSE))</f>
        <v>Yes </v>
      </c>
      <c r="S146" s="1" t="str">
        <f t="array" ref="S146">IF(Q146=1, raw_input_csv!Z148, IF(Q146 =0, raw_input_csv!AH148, NA))</f>
        <v>France, Russia, US, Mexico and Russia </v>
      </c>
      <c r="T146" s="1" t="str">
        <f>IF(Q146=1, VLOOKUP(raw_input_csv!AA148, lookups!$C$10:$D$12, 2, FALSE), VLOOKUP(raw_input_csv!AI148, lookups!$C$10:$D$12, 2, FALSE))</f>
        <v>Happy </v>
      </c>
      <c r="U146" s="1" t="str">
        <f>IF(Q146=1, VLOOKUP(raw_input_csv!AB148, lookups!$I$10:$J$11, 2, FALSE), VLOOKUP(raw_input_csv!AJ148, lookups!$I$10:$J$11, 2, FALSE))</f>
        <v>Yes</v>
      </c>
      <c r="V146" s="1" t="str">
        <f>IF(Q146=1, VLOOKUP(raw_input_csv!AC148, lookups!$A$16:$B$19, 2, FALSE), VLOOKUP(raw_input_csv!AK148, lookups!$A$16:$B$19, 2, FALSE))</f>
        <v>Agree</v>
      </c>
      <c r="W146" s="19" t="str">
        <f t="array" ref="W146">IF(Q146=1, raw_input_csv!AD148, IF(Q146 =0, raw_input_csv!AL148, NA))</f>
        <v>4/14/21, Leon Stefan, Justinian Tadeo, Bo Seong-Min</v>
      </c>
      <c r="X146" s="1" t="str">
        <f>IF(Q146=1, VLOOKUP(raw_input_csv!AE148, lookups!$F$16:$G$18, 2, FALSE), VLOOKUP(raw_input_csv!AM148, lookups!$F$16:$G$18, 2, FALSE))</f>
        <v>Sometimes</v>
      </c>
      <c r="Y146" s="1" t="str">
        <f t="array" ref="Y146">IF(Q146 = 1, raw_input_csv!AF148, IF(Q146 = 0, raw_input_csv!AN148, NA))</f>
        <v>Good expression </v>
      </c>
      <c r="Z146" s="1" t="str">
        <f>VLOOKUP(raw_input_csv!AO148, lookups!$A$23:$B$28, 2, FALSE)</f>
        <v>France</v>
      </c>
      <c r="AA146" s="20" t="str">
        <f>VLOOKUP(raw_input_csv!AP148, lookups!$D$23:$E$28, 2, FALSE)</f>
        <v>20%</v>
      </c>
      <c r="AB146" s="1" t="str">
        <f>VLOOKUP(raw_input_csv!AQ148, lookups!$L$23:$M$28, 2, FALSE)</f>
        <v>Leon Tadeo</v>
      </c>
      <c r="AC146" s="21" t="str">
        <f>VLOOKUP(raw_input_csv!AR148, lookups!$Q$23:$R$27, 2, FALSE)</f>
        <v>4/14/2021</v>
      </c>
      <c r="AD146" s="1">
        <f t="shared" si="1"/>
        <v>1</v>
      </c>
      <c r="AE146" s="1">
        <f t="shared" si="2"/>
        <v>1</v>
      </c>
      <c r="AF146" s="1">
        <f t="shared" si="3"/>
        <v>0</v>
      </c>
      <c r="AG146" s="1">
        <f t="shared" si="4"/>
        <v>1</v>
      </c>
      <c r="AH146" s="1">
        <f t="shared" si="5"/>
        <v>3</v>
      </c>
      <c r="AI146" s="1">
        <f>VLOOKUP(raw_input_csv!AS148, lookups!$A$33:$B$37, 2, FALSE)</f>
        <v>2</v>
      </c>
      <c r="AJ146" s="1" t="str">
        <f>VLOOKUP(raw_input_csv!AT148, lookups!$L$33:$M$34, 2, FALSE)</f>
        <v>T</v>
      </c>
    </row>
    <row r="147" ht="14.25" customHeight="1">
      <c r="A147" s="1">
        <v>146.0</v>
      </c>
      <c r="B147" s="7">
        <f>raw_input_csv!A149</f>
        <v>44305.11127</v>
      </c>
      <c r="C147" s="7">
        <f>raw_input_csv!B149</f>
        <v>44305.11552</v>
      </c>
      <c r="D147" s="7" t="str">
        <f>raw_input_csv!D149</f>
        <v>116.88.230.180</v>
      </c>
      <c r="E147" s="19">
        <f>raw_input_csv!E149</f>
        <v>100</v>
      </c>
      <c r="F147" s="19">
        <f>raw_input_csv!F149</f>
        <v>367</v>
      </c>
      <c r="G147" s="19">
        <f>raw_input_csv!G149</f>
        <v>1</v>
      </c>
      <c r="H147" s="7">
        <f>raw_input_csv!H149</f>
        <v>44305.11553</v>
      </c>
      <c r="I147" s="1">
        <f>raw_input_csv!N149</f>
        <v>1.324203491</v>
      </c>
      <c r="J147" s="1">
        <f>raw_input_csv!O149</f>
        <v>103.7897034</v>
      </c>
      <c r="K147" s="1">
        <f>raw_input_csv!S149</f>
        <v>57</v>
      </c>
      <c r="L147" s="1" t="str">
        <f>VLOOKUP(raw_input_csv!T149, lookups!$A$2:$B$6, 2, FALSE)</f>
        <v>Man</v>
      </c>
      <c r="M147" s="1" t="str">
        <f>raw_input_csv!U149</f>
        <v/>
      </c>
      <c r="N147" s="1" t="str">
        <f>raw_input_csv!V149</f>
        <v>Singapore </v>
      </c>
      <c r="O147" s="1" t="str">
        <f>VLOOKUP(raw_input_csv!W149, lookups!$E$2:$F$3, 2, FALSE)</f>
        <v>Yes</v>
      </c>
      <c r="P147" s="1" t="str">
        <f>VLOOKUP(raw_input_csv!X149, lookups!$I$2:$J$3, 2, FALSE)</f>
        <v>No</v>
      </c>
      <c r="Q147" s="1">
        <f>IF(OR(raw_input_csv!Y149=4, raw_input_csv!Y149=5), 1, IF(OR(raw_input_csv!AG149=4, raw_input_csv!AG149=5), 0, "not assigned"))</f>
        <v>1</v>
      </c>
      <c r="R147" s="1" t="str">
        <f>IF(Q147= 1, VLOOKUP(raw_input_csv!Y149, lookups!$A$10:$B$11, 2, FALSE), VLOOKUP(raw_input_csv!AG149, lookups!$A$10:$B$11, 2, FALSE))</f>
        <v>Yes </v>
      </c>
      <c r="S147" s="1" t="str">
        <f t="array" ref="S147">IF(Q147=1, raw_input_csv!Z149, IF(Q147 =0, raw_input_csv!AH149, NA))</f>
        <v>France (20%), Russia (11%), U.S. (9%), Mexico (8%), and Turkey (6%)</v>
      </c>
      <c r="T147" s="1" t="str">
        <f>IF(Q147=1, VLOOKUP(raw_input_csv!AA149, lookups!$C$10:$D$12, 2, FALSE), VLOOKUP(raw_input_csv!AI149, lookups!$C$10:$D$12, 2, FALSE))</f>
        <v>Happy </v>
      </c>
      <c r="U147" s="1" t="str">
        <f>IF(Q147=1, VLOOKUP(raw_input_csv!AB149, lookups!$I$10:$J$11, 2, FALSE), VLOOKUP(raw_input_csv!AJ149, lookups!$I$10:$J$11, 2, FALSE))</f>
        <v>No</v>
      </c>
      <c r="V147" s="1" t="str">
        <f>IF(Q147=1, VLOOKUP(raw_input_csv!AC149, lookups!$A$16:$B$19, 2, FALSE), VLOOKUP(raw_input_csv!AK149, lookups!$A$16:$B$19, 2, FALSE))</f>
        <v>Agree</v>
      </c>
      <c r="W147" s="19" t="str">
        <f t="array" ref="W147">IF(Q147=1, raw_input_csv!AD149, IF(Q147 =0, raw_input_csv!AL149, NA))</f>
        <v>Leon Stefan, Bo Seong-Min, and Justino Tadeo that occurred on 4/14/21</v>
      </c>
      <c r="X147" s="1" t="str">
        <f>IF(Q147=1, VLOOKUP(raw_input_csv!AE149, lookups!$F$16:$G$18, 2, FALSE), VLOOKUP(raw_input_csv!AM149, lookups!$F$16:$G$18, 2, FALSE))</f>
        <v>Sometimes</v>
      </c>
      <c r="Y147" s="1" t="str">
        <f t="array" ref="Y147">IF(Q147 = 1, raw_input_csv!AF149, IF(Q147 = 0, raw_input_csv!AN149, NA))</f>
        <v>Expression</v>
      </c>
      <c r="Z147" s="1" t="str">
        <f>VLOOKUP(raw_input_csv!AO149, lookups!$A$23:$B$28, 2, FALSE)</f>
        <v>France</v>
      </c>
      <c r="AA147" s="20" t="str">
        <f>VLOOKUP(raw_input_csv!AP149, lookups!$D$23:$E$28, 2, FALSE)</f>
        <v>20%</v>
      </c>
      <c r="AB147" s="1" t="str">
        <f>VLOOKUP(raw_input_csv!AQ149, lookups!$L$23:$M$28, 2, FALSE)</f>
        <v>Leon Tadeo</v>
      </c>
      <c r="AC147" s="21" t="str">
        <f>VLOOKUP(raw_input_csv!AR149, lookups!$Q$23:$R$27, 2, FALSE)</f>
        <v>4/14/2021</v>
      </c>
      <c r="AD147" s="1">
        <f t="shared" si="1"/>
        <v>1</v>
      </c>
      <c r="AE147" s="1">
        <f t="shared" si="2"/>
        <v>1</v>
      </c>
      <c r="AF147" s="1">
        <f t="shared" si="3"/>
        <v>0</v>
      </c>
      <c r="AG147" s="1">
        <f t="shared" si="4"/>
        <v>1</v>
      </c>
      <c r="AH147" s="1">
        <f t="shared" si="5"/>
        <v>3</v>
      </c>
      <c r="AI147" s="1">
        <f>VLOOKUP(raw_input_csv!AS149, lookups!$A$33:$B$37, 2, FALSE)</f>
        <v>2</v>
      </c>
      <c r="AJ147" s="1" t="str">
        <f>VLOOKUP(raw_input_csv!AT149, lookups!$L$33:$M$34, 2, FALSE)</f>
        <v>CP</v>
      </c>
    </row>
    <row r="148" ht="14.25" customHeight="1">
      <c r="A148" s="1">
        <v>147.0</v>
      </c>
      <c r="B148" s="7">
        <f>raw_input_csv!A150</f>
        <v>44305.21046</v>
      </c>
      <c r="C148" s="7">
        <f>raw_input_csv!B150</f>
        <v>44305.21221</v>
      </c>
      <c r="D148" s="7" t="str">
        <f>raw_input_csv!D150</f>
        <v>77.164.121.139</v>
      </c>
      <c r="E148" s="19">
        <f>raw_input_csv!E150</f>
        <v>100</v>
      </c>
      <c r="F148" s="19">
        <f>raw_input_csv!F150</f>
        <v>150</v>
      </c>
      <c r="G148" s="19">
        <f>raw_input_csv!G150</f>
        <v>1</v>
      </c>
      <c r="H148" s="7">
        <f>raw_input_csv!H150</f>
        <v>44305.21227</v>
      </c>
      <c r="I148" s="1">
        <f>raw_input_csv!N150</f>
        <v>51.91270447</v>
      </c>
      <c r="J148" s="1">
        <f>raw_input_csv!O150</f>
        <v>5.839294434</v>
      </c>
      <c r="K148" s="1">
        <f>raw_input_csv!S150</f>
        <v>20</v>
      </c>
      <c r="L148" s="1" t="str">
        <f>VLOOKUP(raw_input_csv!T150, lookups!$A$2:$B$6, 2, FALSE)</f>
        <v>Woman</v>
      </c>
      <c r="M148" s="1" t="str">
        <f>raw_input_csv!U150</f>
        <v/>
      </c>
      <c r="N148" s="1" t="str">
        <f>raw_input_csv!V150</f>
        <v>netherlands</v>
      </c>
      <c r="O148" s="1" t="str">
        <f>VLOOKUP(raw_input_csv!W150, lookups!$E$2:$F$3, 2, FALSE)</f>
        <v>No</v>
      </c>
      <c r="P148" s="1" t="str">
        <f>VLOOKUP(raw_input_csv!X150, lookups!$I$2:$J$3, 2, FALSE)</f>
        <v>Yes </v>
      </c>
      <c r="Q148" s="1">
        <f>IF(OR(raw_input_csv!Y150=4, raw_input_csv!Y150=5), 1, IF(OR(raw_input_csv!AG150=4, raw_input_csv!AG150=5), 0, "not assigned"))</f>
        <v>1</v>
      </c>
      <c r="R148" s="1" t="str">
        <f>IF(Q148= 1, VLOOKUP(raw_input_csv!Y150, lookups!$A$10:$B$11, 2, FALSE), VLOOKUP(raw_input_csv!AG150, lookups!$A$10:$B$11, 2, FALSE))</f>
        <v>Yes </v>
      </c>
      <c r="S148" s="1" t="str">
        <f t="array" ref="S148">IF(Q148=1, raw_input_csv!Z150, IF(Q148 =0, raw_input_csv!AH150, NA))</f>
        <v>France (20%), Russia (11%), U.S. (9%), Mexico (8%), and Turkey (6%).</v>
      </c>
      <c r="T148" s="1" t="str">
        <f>IF(Q148=1, VLOOKUP(raw_input_csv!AA150, lookups!$C$10:$D$12, 2, FALSE), VLOOKUP(raw_input_csv!AI150, lookups!$C$10:$D$12, 2, FALSE))</f>
        <v>Happy </v>
      </c>
      <c r="U148" s="1" t="str">
        <f>IF(Q148=1, VLOOKUP(raw_input_csv!AB150, lookups!$I$10:$J$11, 2, FALSE), VLOOKUP(raw_input_csv!AJ150, lookups!$I$10:$J$11, 2, FALSE))</f>
        <v>Yes</v>
      </c>
      <c r="V148" s="1" t="str">
        <f>IF(Q148=1, VLOOKUP(raw_input_csv!AC150, lookups!$A$16:$B$19, 2, FALSE), VLOOKUP(raw_input_csv!AK150, lookups!$A$16:$B$19, 2, FALSE))</f>
        <v>Agree</v>
      </c>
      <c r="W148" s="19" t="str">
        <f t="array" ref="W148">IF(Q148=1, raw_input_csv!AD150, IF(Q148 =0, raw_input_csv!AL150, NA))</f>
        <v>Leon Stefan, Bo Seong-Min, and Justino Tadeo that occurred on 4/14/21:</v>
      </c>
      <c r="X148" s="1" t="str">
        <f>IF(Q148=1, VLOOKUP(raw_input_csv!AE150, lookups!$F$16:$G$18, 2, FALSE), VLOOKUP(raw_input_csv!AM150, lookups!$F$16:$G$18, 2, FALSE))</f>
        <v>Sometimes</v>
      </c>
      <c r="Y148" s="1" t="str">
        <f t="array" ref="Y148">IF(Q148 = 1, raw_input_csv!AF150, IF(Q148 = 0, raw_input_csv!AN150, NA))</f>
        <v>idk</v>
      </c>
      <c r="Z148" s="1" t="str">
        <f>VLOOKUP(raw_input_csv!AO150, lookups!$A$23:$B$28, 2, FALSE)</f>
        <v>Not sure</v>
      </c>
      <c r="AA148" s="1" t="str">
        <f>VLOOKUP(raw_input_csv!AP150, lookups!$D$23:$E$28, 2, FALSE)</f>
        <v>Not sure</v>
      </c>
      <c r="AB148" s="1" t="str">
        <f>VLOOKUP(raw_input_csv!AQ150, lookups!$L$23:$M$28, 2, FALSE)</f>
        <v>Leon Tadeo</v>
      </c>
      <c r="AC148" s="21" t="str">
        <f>VLOOKUP(raw_input_csv!AR150, lookups!$Q$23:$R$27, 2, FALSE)</f>
        <v>4/14/2021</v>
      </c>
      <c r="AD148" s="1">
        <f t="shared" si="1"/>
        <v>0</v>
      </c>
      <c r="AE148" s="1">
        <f t="shared" si="2"/>
        <v>0</v>
      </c>
      <c r="AF148" s="1">
        <f t="shared" si="3"/>
        <v>0</v>
      </c>
      <c r="AG148" s="1">
        <f t="shared" si="4"/>
        <v>1</v>
      </c>
      <c r="AH148" s="1">
        <f t="shared" si="5"/>
        <v>1</v>
      </c>
      <c r="AI148" s="1">
        <f>VLOOKUP(raw_input_csv!AS150, lookups!$A$33:$B$37, 2, FALSE)</f>
        <v>2</v>
      </c>
      <c r="AJ148" s="1" t="str">
        <f>VLOOKUP(raw_input_csv!AT150, lookups!$L$33:$M$34, 2, FALSE)</f>
        <v>CP</v>
      </c>
    </row>
    <row r="149" ht="14.25" customHeight="1">
      <c r="A149" s="1">
        <v>148.0</v>
      </c>
      <c r="B149" s="7">
        <f>raw_input_csv!A151</f>
        <v>44305.3233</v>
      </c>
      <c r="C149" s="7">
        <f>raw_input_csv!B151</f>
        <v>44305.32602</v>
      </c>
      <c r="D149" s="7" t="str">
        <f>raw_input_csv!D151</f>
        <v>105.112.120.179</v>
      </c>
      <c r="E149" s="19">
        <f>raw_input_csv!E151</f>
        <v>100</v>
      </c>
      <c r="F149" s="19">
        <f>raw_input_csv!F151</f>
        <v>235</v>
      </c>
      <c r="G149" s="19">
        <f>raw_input_csv!G151</f>
        <v>1</v>
      </c>
      <c r="H149" s="7">
        <f>raw_input_csv!H151</f>
        <v>44305.32602</v>
      </c>
      <c r="I149" s="1">
        <f>raw_input_csv!N151</f>
        <v>9.175292969</v>
      </c>
      <c r="J149" s="1">
        <f>raw_input_csv!O151</f>
        <v>7.171401978</v>
      </c>
      <c r="K149" s="1">
        <f>raw_input_csv!S151</f>
        <v>18</v>
      </c>
      <c r="L149" s="1" t="str">
        <f>VLOOKUP(raw_input_csv!T151, lookups!$A$2:$B$6, 2, FALSE)</f>
        <v>Man</v>
      </c>
      <c r="M149" s="1" t="str">
        <f>raw_input_csv!U151</f>
        <v/>
      </c>
      <c r="N149" s="1" t="str">
        <f>raw_input_csv!V151</f>
        <v>Nigeria</v>
      </c>
      <c r="O149" s="1" t="str">
        <f>VLOOKUP(raw_input_csv!W151, lookups!$E$2:$F$3, 2, FALSE)</f>
        <v>Yes</v>
      </c>
      <c r="P149" s="1" t="str">
        <f>VLOOKUP(raw_input_csv!X151, lookups!$I$2:$J$3, 2, FALSE)</f>
        <v>Yes </v>
      </c>
      <c r="Q149" s="1">
        <f>IF(OR(raw_input_csv!Y151=4, raw_input_csv!Y151=5), 1, IF(OR(raw_input_csv!AG151=4, raw_input_csv!AG151=5), 0, "not assigned"))</f>
        <v>1</v>
      </c>
      <c r="R149" s="1" t="str">
        <f>IF(Q149= 1, VLOOKUP(raw_input_csv!Y151, lookups!$A$10:$B$11, 2, FALSE), VLOOKUP(raw_input_csv!AG151, lookups!$A$10:$B$11, 2, FALSE))</f>
        <v>Yes </v>
      </c>
      <c r="S149" s="1" t="str">
        <f t="array" ref="S149">IF(Q149=1, raw_input_csv!Z151, IF(Q149 =0, raw_input_csv!AH151, NA))</f>
        <v>France (20%), Russia (11%), U.S. (9%), Mexico (8%), and Turkey (6%).</v>
      </c>
      <c r="T149" s="1" t="str">
        <f>IF(Q149=1, VLOOKUP(raw_input_csv!AA151, lookups!$C$10:$D$12, 2, FALSE), VLOOKUP(raw_input_csv!AI151, lookups!$C$10:$D$12, 2, FALSE))</f>
        <v>Happy </v>
      </c>
      <c r="U149" s="1" t="str">
        <f>IF(Q149=1, VLOOKUP(raw_input_csv!AB151, lookups!$I$10:$J$11, 2, FALSE), VLOOKUP(raw_input_csv!AJ151, lookups!$I$10:$J$11, 2, FALSE))</f>
        <v>Yes</v>
      </c>
      <c r="V149" s="1" t="str">
        <f>IF(Q149=1, VLOOKUP(raw_input_csv!AC151, lookups!$A$16:$B$19, 2, FALSE), VLOOKUP(raw_input_csv!AK151, lookups!$A$16:$B$19, 2, FALSE))</f>
        <v>Agree</v>
      </c>
      <c r="W149" s="19" t="str">
        <f t="array" ref="W149">IF(Q149=1, raw_input_csv!AD151, IF(Q149 =0, raw_input_csv!AL151, NA))</f>
        <v>Leon Stefan, Bo Seong-Min, and Justino Tadeo that occurred on 4/14/21</v>
      </c>
      <c r="X149" s="1" t="str">
        <f>IF(Q149=1, VLOOKUP(raw_input_csv!AE151, lookups!$F$16:$G$18, 2, FALSE), VLOOKUP(raw_input_csv!AM151, lookups!$F$16:$G$18, 2, FALSE))</f>
        <v>Sometimes</v>
      </c>
      <c r="Y149" s="1" t="str">
        <f t="array" ref="Y149">IF(Q149 = 1, raw_input_csv!AF151, IF(Q149 = 0, raw_input_csv!AN151, NA))</f>
        <v>A suspecting look at what someone said in the chat</v>
      </c>
      <c r="Z149" s="1" t="str">
        <f>VLOOKUP(raw_input_csv!AO151, lookups!$A$23:$B$28, 2, FALSE)</f>
        <v>United States</v>
      </c>
      <c r="AA149" s="20" t="str">
        <f>VLOOKUP(raw_input_csv!AP151, lookups!$D$23:$E$28, 2, FALSE)</f>
        <v>14%</v>
      </c>
      <c r="AB149" s="1" t="str">
        <f>VLOOKUP(raw_input_csv!AQ151, lookups!$L$23:$M$28, 2, FALSE)</f>
        <v>Not sure</v>
      </c>
      <c r="AC149" s="21" t="str">
        <f>VLOOKUP(raw_input_csv!AR151, lookups!$Q$23:$R$27, 2, FALSE)</f>
        <v>4/14/2021</v>
      </c>
      <c r="AD149" s="1">
        <f t="shared" si="1"/>
        <v>0</v>
      </c>
      <c r="AE149" s="1">
        <f t="shared" si="2"/>
        <v>0</v>
      </c>
      <c r="AF149" s="1">
        <f t="shared" si="3"/>
        <v>0</v>
      </c>
      <c r="AG149" s="1">
        <f t="shared" si="4"/>
        <v>1</v>
      </c>
      <c r="AH149" s="1">
        <f t="shared" si="5"/>
        <v>1</v>
      </c>
      <c r="AI149" s="1">
        <f>VLOOKUP(raw_input_csv!AS151, lookups!$A$33:$B$37, 2, FALSE)</f>
        <v>3</v>
      </c>
      <c r="AJ149" s="1" t="str">
        <f>VLOOKUP(raw_input_csv!AT151, lookups!$L$33:$M$34, 2, FALSE)</f>
        <v>CP</v>
      </c>
    </row>
    <row r="150" ht="14.25" customHeight="1">
      <c r="A150" s="1">
        <v>149.0</v>
      </c>
      <c r="B150" s="7">
        <f>raw_input_csv!A152</f>
        <v>44305.53428</v>
      </c>
      <c r="C150" s="7">
        <f>raw_input_csv!B152</f>
        <v>44305.5405</v>
      </c>
      <c r="D150" s="7" t="str">
        <f>raw_input_csv!D152</f>
        <v>142.79.205.112</v>
      </c>
      <c r="E150" s="19">
        <f>raw_input_csv!E152</f>
        <v>100</v>
      </c>
      <c r="F150" s="19">
        <f>raw_input_csv!F152</f>
        <v>537</v>
      </c>
      <c r="G150" s="19">
        <f>raw_input_csv!G152</f>
        <v>1</v>
      </c>
      <c r="H150" s="7">
        <f>raw_input_csv!H152</f>
        <v>44305.54051</v>
      </c>
      <c r="I150" s="1">
        <f>raw_input_csv!N152</f>
        <v>42.373703</v>
      </c>
      <c r="J150" s="1">
        <f>raw_input_csv!O152</f>
        <v>-71.12840271</v>
      </c>
      <c r="K150" s="1">
        <f>raw_input_csv!S152</f>
        <v>29</v>
      </c>
      <c r="L150" s="1" t="str">
        <f>VLOOKUP(raw_input_csv!T152, lookups!$A$2:$B$6, 2, FALSE)</f>
        <v>Woman</v>
      </c>
      <c r="M150" s="1" t="str">
        <f>raw_input_csv!U152</f>
        <v/>
      </c>
      <c r="N150" s="1" t="str">
        <f>raw_input_csv!V152</f>
        <v>India</v>
      </c>
      <c r="O150" s="1" t="str">
        <f>VLOOKUP(raw_input_csv!W152, lookups!$E$2:$F$3, 2, FALSE)</f>
        <v>No</v>
      </c>
      <c r="P150" s="1" t="str">
        <f>VLOOKUP(raw_input_csv!X152, lookups!$I$2:$J$3, 2, FALSE)</f>
        <v>Yes </v>
      </c>
      <c r="Q150" s="1">
        <f>IF(OR(raw_input_csv!Y152=4, raw_input_csv!Y152=5), 1, IF(OR(raw_input_csv!AG152=4, raw_input_csv!AG152=5), 0, "not assigned"))</f>
        <v>1</v>
      </c>
      <c r="R150" s="1" t="str">
        <f>IF(Q150= 1, VLOOKUP(raw_input_csv!Y152, lookups!$A$10:$B$11, 2, FALSE), VLOOKUP(raw_input_csv!AG152, lookups!$A$10:$B$11, 2, FALSE))</f>
        <v>Yes </v>
      </c>
      <c r="S150" s="1" t="str">
        <f t="array" ref="S150">IF(Q150=1, raw_input_csv!Z152, IF(Q150 =0, raw_input_csv!AH152, NA))</f>
        <v>France (20%), Russia (11%), U.S. (9%), Mexico (8%), and Turkey (6%)</v>
      </c>
      <c r="T150" s="1" t="str">
        <f>IF(Q150=1, VLOOKUP(raw_input_csv!AA152, lookups!$C$10:$D$12, 2, FALSE), VLOOKUP(raw_input_csv!AI152, lookups!$C$10:$D$12, 2, FALSE))</f>
        <v>Happy </v>
      </c>
      <c r="U150" s="1" t="str">
        <f>IF(Q150=1, VLOOKUP(raw_input_csv!AB152, lookups!$I$10:$J$11, 2, FALSE), VLOOKUP(raw_input_csv!AJ152, lookups!$I$10:$J$11, 2, FALSE))</f>
        <v>Yes</v>
      </c>
      <c r="V150" s="1" t="str">
        <f>IF(Q150=1, VLOOKUP(raw_input_csv!AC152, lookups!$A$16:$B$19, 2, FALSE), VLOOKUP(raw_input_csv!AK152, lookups!$A$16:$B$19, 2, FALSE))</f>
        <v>Agree</v>
      </c>
      <c r="W150" s="19" t="str">
        <f t="array" ref="W150">IF(Q150=1, raw_input_csv!AD152, IF(Q150 =0, raw_input_csv!AL152, NA))</f>
        <v>Seong-Min, and Justino Tadeo that occurred on 4/14/21</v>
      </c>
      <c r="X150" s="1" t="str">
        <f>IF(Q150=1, VLOOKUP(raw_input_csv!AE152, lookups!$F$16:$G$18, 2, FALSE), VLOOKUP(raw_input_csv!AM152, lookups!$F$16:$G$18, 2, FALSE))</f>
        <v>All the time</v>
      </c>
      <c r="Y150" s="1" t="str">
        <f t="array" ref="Y150">IF(Q150 = 1, raw_input_csv!AF152, IF(Q150 = 0, raw_input_csv!AN152, NA))</f>
        <v>Fun way os expressing, indicates informal-ness.</v>
      </c>
      <c r="Z150" s="1" t="str">
        <f>VLOOKUP(raw_input_csv!AO152, lookups!$A$23:$B$28, 2, FALSE)</f>
        <v>France</v>
      </c>
      <c r="AA150" s="20" t="str">
        <f>VLOOKUP(raw_input_csv!AP152, lookups!$D$23:$E$28, 2, FALSE)</f>
        <v>20%</v>
      </c>
      <c r="AB150" s="1" t="str">
        <f>VLOOKUP(raw_input_csv!AQ152, lookups!$L$23:$M$28, 2, FALSE)</f>
        <v>Bo Seong-Min</v>
      </c>
      <c r="AC150" s="21" t="str">
        <f>VLOOKUP(raw_input_csv!AR152, lookups!$Q$23:$R$27, 2, FALSE)</f>
        <v>4/14/2021</v>
      </c>
      <c r="AD150" s="1">
        <f t="shared" si="1"/>
        <v>1</v>
      </c>
      <c r="AE150" s="1">
        <f t="shared" si="2"/>
        <v>1</v>
      </c>
      <c r="AF150" s="1">
        <f t="shared" si="3"/>
        <v>1</v>
      </c>
      <c r="AG150" s="1">
        <f t="shared" si="4"/>
        <v>1</v>
      </c>
      <c r="AH150" s="1">
        <f t="shared" si="5"/>
        <v>4</v>
      </c>
      <c r="AI150" s="1">
        <f>VLOOKUP(raw_input_csv!AS152, lookups!$A$33:$B$37, 2, FALSE)</f>
        <v>2</v>
      </c>
      <c r="AJ150" s="1" t="str">
        <f>VLOOKUP(raw_input_csv!AT152, lookups!$L$33:$M$34, 2, FALSE)</f>
        <v>CP</v>
      </c>
    </row>
    <row r="151" ht="14.25" customHeight="1">
      <c r="A151" s="1">
        <v>150.0</v>
      </c>
      <c r="B151" s="7">
        <f>raw_input_csv!A153</f>
        <v>44305.63969</v>
      </c>
      <c r="C151" s="7">
        <f>raw_input_csv!B153</f>
        <v>44305.64169</v>
      </c>
      <c r="D151" s="7" t="str">
        <f>raw_input_csv!D153</f>
        <v>24.85.238.130</v>
      </c>
      <c r="E151" s="19">
        <f>raw_input_csv!E153</f>
        <v>100</v>
      </c>
      <c r="F151" s="19">
        <f>raw_input_csv!F153</f>
        <v>172</v>
      </c>
      <c r="G151" s="19">
        <f>raw_input_csv!G153</f>
        <v>1</v>
      </c>
      <c r="H151" s="7">
        <f>raw_input_csv!H153</f>
        <v>44305.64169</v>
      </c>
      <c r="I151" s="1">
        <f>raw_input_csv!N153</f>
        <v>49.26660156</v>
      </c>
      <c r="J151" s="1">
        <f>raw_input_csv!O153</f>
        <v>-123.1976013</v>
      </c>
      <c r="K151" s="1">
        <f>raw_input_csv!S153</f>
        <v>22</v>
      </c>
      <c r="L151" s="1" t="str">
        <f>VLOOKUP(raw_input_csv!T153, lookups!$A$2:$B$6, 2, FALSE)</f>
        <v>Woman</v>
      </c>
      <c r="M151" s="1" t="str">
        <f>raw_input_csv!U153</f>
        <v/>
      </c>
      <c r="N151" s="1" t="str">
        <f>raw_input_csv!V153</f>
        <v>Canada</v>
      </c>
      <c r="O151" s="1" t="str">
        <f>VLOOKUP(raw_input_csv!W153, lookups!$E$2:$F$3, 2, FALSE)</f>
        <v>Yes</v>
      </c>
      <c r="P151" s="1" t="str">
        <f>VLOOKUP(raw_input_csv!X153, lookups!$I$2:$J$3, 2, FALSE)</f>
        <v>Yes </v>
      </c>
      <c r="Q151" s="1">
        <f>IF(OR(raw_input_csv!Y153=4, raw_input_csv!Y153=5), 1, IF(OR(raw_input_csv!AG153=4, raw_input_csv!AG153=5), 0, "not assigned"))</f>
        <v>0</v>
      </c>
      <c r="R151" s="1" t="str">
        <f>IF(Q151= 1, VLOOKUP(raw_input_csv!Y153, lookups!$A$10:$B$11, 2, FALSE), VLOOKUP(raw_input_csv!AG153, lookups!$A$10:$B$11, 2, FALSE))</f>
        <v>Yes </v>
      </c>
      <c r="S151" s="1" t="str">
        <f t="array" ref="S151">IF(Q151=1, raw_input_csv!Z153, IF(Q151 =0, raw_input_csv!AH153, NA))</f>
        <v>France (20%), Russia (11%), US(9%),Mexico(8%),Turkey(6%)</v>
      </c>
      <c r="T151" s="1" t="str">
        <f>IF(Q151=1, VLOOKUP(raw_input_csv!AA153, lookups!$C$10:$D$12, 2, FALSE), VLOOKUP(raw_input_csv!AI153, lookups!$C$10:$D$12, 2, FALSE))</f>
        <v>Happy </v>
      </c>
      <c r="U151" s="1" t="str">
        <f>IF(Q151=1, VLOOKUP(raw_input_csv!AB153, lookups!$I$10:$J$11, 2, FALSE), VLOOKUP(raw_input_csv!AJ153, lookups!$I$10:$J$11, 2, FALSE))</f>
        <v>No</v>
      </c>
      <c r="V151" s="1" t="str">
        <f>IF(Q151=1, VLOOKUP(raw_input_csv!AC153, lookups!$A$16:$B$19, 2, FALSE), VLOOKUP(raw_input_csv!AK153, lookups!$A$16:$B$19, 2, FALSE))</f>
        <v>Strongly Agree</v>
      </c>
      <c r="W151" s="19" t="str">
        <f t="array" ref="W151">IF(Q151=1, raw_input_csv!AD153, IF(Q151 =0, raw_input_csv!AL153, NA))</f>
        <v>4/14/21, Leon, Bo, Justine</v>
      </c>
      <c r="X151" s="1" t="str">
        <f>IF(Q151=1, VLOOKUP(raw_input_csv!AE153, lookups!$F$16:$G$18, 2, FALSE), VLOOKUP(raw_input_csv!AM153, lookups!$F$16:$G$18, 2, FALSE))</f>
        <v>Sometimes</v>
      </c>
      <c r="Y151" s="1" t="str">
        <f t="array" ref="Y151">IF(Q151 = 1, raw_input_csv!AF153, IF(Q151 = 0, raw_input_csv!AN153, NA))</f>
        <v>Side eye</v>
      </c>
      <c r="Z151" s="1" t="str">
        <f>VLOOKUP(raw_input_csv!AO153, lookups!$A$23:$B$28, 2, FALSE)</f>
        <v>France</v>
      </c>
      <c r="AA151" s="20" t="str">
        <f>VLOOKUP(raw_input_csv!AP153, lookups!$D$23:$E$28, 2, FALSE)</f>
        <v>14%</v>
      </c>
      <c r="AB151" s="1" t="str">
        <f>VLOOKUP(raw_input_csv!AQ153, lookups!$L$23:$M$28, 2, FALSE)</f>
        <v>Bo Seong-Min</v>
      </c>
      <c r="AC151" s="21" t="str">
        <f>VLOOKUP(raw_input_csv!AR153, lookups!$Q$23:$R$27, 2, FALSE)</f>
        <v>4/14/2021</v>
      </c>
      <c r="AD151" s="1">
        <f t="shared" si="1"/>
        <v>1</v>
      </c>
      <c r="AE151" s="1">
        <f t="shared" si="2"/>
        <v>0</v>
      </c>
      <c r="AF151" s="1">
        <f t="shared" si="3"/>
        <v>1</v>
      </c>
      <c r="AG151" s="1">
        <f t="shared" si="4"/>
        <v>1</v>
      </c>
      <c r="AH151" s="1">
        <f t="shared" si="5"/>
        <v>3</v>
      </c>
      <c r="AI151" s="1">
        <f>VLOOKUP(raw_input_csv!AS153, lookups!$A$33:$B$37, 2, FALSE)</f>
        <v>4</v>
      </c>
      <c r="AJ151" s="1" t="str">
        <f>VLOOKUP(raw_input_csv!AT153, lookups!$L$33:$M$34, 2, FALSE)</f>
        <v>T</v>
      </c>
    </row>
    <row r="152" ht="14.25" customHeight="1">
      <c r="A152" s="1">
        <v>151.0</v>
      </c>
      <c r="B152" s="7">
        <f>raw_input_csv!A154</f>
        <v>44305.69951</v>
      </c>
      <c r="C152" s="7">
        <f>raw_input_csv!B154</f>
        <v>44305.70192</v>
      </c>
      <c r="D152" s="7" t="str">
        <f>raw_input_csv!D154</f>
        <v>24.2.168.91</v>
      </c>
      <c r="E152" s="19">
        <f>raw_input_csv!E154</f>
        <v>100</v>
      </c>
      <c r="F152" s="19">
        <f>raw_input_csv!F154</f>
        <v>208</v>
      </c>
      <c r="G152" s="19">
        <f>raw_input_csv!G154</f>
        <v>1</v>
      </c>
      <c r="H152" s="7">
        <f>raw_input_csv!H154</f>
        <v>44305.70193</v>
      </c>
      <c r="I152" s="1">
        <f>raw_input_csv!N154</f>
        <v>42.29040527</v>
      </c>
      <c r="J152" s="1">
        <f>raw_input_csv!O154</f>
        <v>-71.07119751</v>
      </c>
      <c r="K152" s="1">
        <f>raw_input_csv!S154</f>
        <v>29</v>
      </c>
      <c r="L152" s="1" t="str">
        <f>VLOOKUP(raw_input_csv!T154, lookups!$A$2:$B$6, 2, FALSE)</f>
        <v>Woman</v>
      </c>
      <c r="M152" s="1" t="str">
        <f>raw_input_csv!U154</f>
        <v/>
      </c>
      <c r="N152" s="1" t="str">
        <f>raw_input_csv!V154</f>
        <v>United States</v>
      </c>
      <c r="O152" s="1" t="str">
        <f>VLOOKUP(raw_input_csv!W154, lookups!$E$2:$F$3, 2, FALSE)</f>
        <v>Yes</v>
      </c>
      <c r="P152" s="1" t="str">
        <f>VLOOKUP(raw_input_csv!X154, lookups!$I$2:$J$3, 2, FALSE)</f>
        <v>No</v>
      </c>
      <c r="Q152" s="1">
        <f>IF(OR(raw_input_csv!Y154=4, raw_input_csv!Y154=5), 1, IF(OR(raw_input_csv!AG154=4, raw_input_csv!AG154=5), 0, "not assigned"))</f>
        <v>1</v>
      </c>
      <c r="R152" s="1" t="str">
        <f>IF(Q152= 1, VLOOKUP(raw_input_csv!Y154, lookups!$A$10:$B$11, 2, FALSE), VLOOKUP(raw_input_csv!AG154, lookups!$A$10:$B$11, 2, FALSE))</f>
        <v>Yes </v>
      </c>
      <c r="S152" s="1" t="str">
        <f t="array" ref="S152">IF(Q152=1, raw_input_csv!Z154, IF(Q152 =0, raw_input_csv!AH154, NA))</f>
        <v>The top 5 countries that love using emojis the most are France (20%), Russia (11%), U.S. (9%), Mexico (8%), and Turkey (6%)</v>
      </c>
      <c r="T152" s="1" t="str">
        <f>IF(Q152=1, VLOOKUP(raw_input_csv!AA154, lookups!$C$10:$D$12, 2, FALSE), VLOOKUP(raw_input_csv!AI154, lookups!$C$10:$D$12, 2, FALSE))</f>
        <v>Sad</v>
      </c>
      <c r="U152" s="1" t="str">
        <f>IF(Q152=1, VLOOKUP(raw_input_csv!AB154, lookups!$I$10:$J$11, 2, FALSE), VLOOKUP(raw_input_csv!AJ154, lookups!$I$10:$J$11, 2, FALSE))</f>
        <v>No</v>
      </c>
      <c r="V152" s="1" t="str">
        <f>IF(Q152=1, VLOOKUP(raw_input_csv!AC154, lookups!$A$16:$B$19, 2, FALSE), VLOOKUP(raw_input_csv!AK154, lookups!$A$16:$B$19, 2, FALSE))</f>
        <v>Agree</v>
      </c>
      <c r="W152" s="19" t="str">
        <f t="array" ref="W152">IF(Q152=1, raw_input_csv!AD154, IF(Q152 =0, raw_input_csv!AL154, NA))</f>
        <v> Leon Stefan, Bo Seong-Min, and Justino Tadeo</v>
      </c>
      <c r="X152" s="1" t="str">
        <f>IF(Q152=1, VLOOKUP(raw_input_csv!AE154, lookups!$F$16:$G$18, 2, FALSE), VLOOKUP(raw_input_csv!AM154, lookups!$F$16:$G$18, 2, FALSE))</f>
        <v>Sometimes</v>
      </c>
      <c r="Y152" s="1" t="str">
        <f t="array" ref="Y152">IF(Q152 = 1, raw_input_csv!AF154, IF(Q152 = 0, raw_input_csv!AN154, NA))</f>
        <v>something is suspicious </v>
      </c>
      <c r="Z152" s="1" t="str">
        <f>VLOOKUP(raw_input_csv!AO154, lookups!$A$23:$B$28, 2, FALSE)</f>
        <v>France</v>
      </c>
      <c r="AA152" s="20" t="str">
        <f>VLOOKUP(raw_input_csv!AP154, lookups!$D$23:$E$28, 2, FALSE)</f>
        <v>14%</v>
      </c>
      <c r="AB152" s="1" t="str">
        <f>VLOOKUP(raw_input_csv!AQ154, lookups!$L$23:$M$28, 2, FALSE)</f>
        <v>Justin Todeo</v>
      </c>
      <c r="AC152" s="21" t="str">
        <f>VLOOKUP(raw_input_csv!AR154, lookups!$Q$23:$R$27, 2, FALSE)</f>
        <v>4/14/2021</v>
      </c>
      <c r="AD152" s="1">
        <f t="shared" si="1"/>
        <v>1</v>
      </c>
      <c r="AE152" s="1">
        <f t="shared" si="2"/>
        <v>0</v>
      </c>
      <c r="AF152" s="1">
        <f t="shared" si="3"/>
        <v>0</v>
      </c>
      <c r="AG152" s="1">
        <f t="shared" si="4"/>
        <v>1</v>
      </c>
      <c r="AH152" s="1">
        <f t="shared" si="5"/>
        <v>2</v>
      </c>
      <c r="AI152" s="1">
        <f>VLOOKUP(raw_input_csv!AS154, lookups!$A$33:$B$37, 2, FALSE)</f>
        <v>2</v>
      </c>
      <c r="AJ152" s="1" t="str">
        <f>VLOOKUP(raw_input_csv!AT154, lookups!$L$33:$M$34, 2, FALSE)</f>
        <v>CP</v>
      </c>
    </row>
    <row r="153" ht="14.25" customHeight="1">
      <c r="A153" s="1">
        <v>152.0</v>
      </c>
      <c r="B153" s="7">
        <f>raw_input_csv!A155</f>
        <v>44305.69913</v>
      </c>
      <c r="C153" s="7">
        <f>raw_input_csv!B155</f>
        <v>44305.70532</v>
      </c>
      <c r="D153" s="7" t="str">
        <f>raw_input_csv!D155</f>
        <v>76.118.234.103</v>
      </c>
      <c r="E153" s="19">
        <f>raw_input_csv!E155</f>
        <v>100</v>
      </c>
      <c r="F153" s="19">
        <f>raw_input_csv!F155</f>
        <v>534</v>
      </c>
      <c r="G153" s="19">
        <f>raw_input_csv!G155</f>
        <v>1</v>
      </c>
      <c r="H153" s="7">
        <f>raw_input_csv!H155</f>
        <v>44305.70532</v>
      </c>
      <c r="I153" s="1">
        <f>raw_input_csv!N155</f>
        <v>42.29040527</v>
      </c>
      <c r="J153" s="1">
        <f>raw_input_csv!O155</f>
        <v>-71.07119751</v>
      </c>
      <c r="K153" s="1">
        <f>raw_input_csv!S155</f>
        <v>30</v>
      </c>
      <c r="L153" s="1" t="str">
        <f>VLOOKUP(raw_input_csv!T155, lookups!$A$2:$B$6, 2, FALSE)</f>
        <v>Woman</v>
      </c>
      <c r="M153" s="1" t="str">
        <f>raw_input_csv!U155</f>
        <v/>
      </c>
      <c r="N153" s="1" t="str">
        <f>raw_input_csv!V155</f>
        <v>USA</v>
      </c>
      <c r="O153" s="1" t="str">
        <f>VLOOKUP(raw_input_csv!W155, lookups!$E$2:$F$3, 2, FALSE)</f>
        <v>Yes</v>
      </c>
      <c r="P153" s="1" t="str">
        <f>VLOOKUP(raw_input_csv!X155, lookups!$I$2:$J$3, 2, FALSE)</f>
        <v>No</v>
      </c>
      <c r="Q153" s="1">
        <f>IF(OR(raw_input_csv!Y155=4, raw_input_csv!Y155=5), 1, IF(OR(raw_input_csv!AG155=4, raw_input_csv!AG155=5), 0, "not assigned"))</f>
        <v>1</v>
      </c>
      <c r="R153" s="1" t="str">
        <f>IF(Q153= 1, VLOOKUP(raw_input_csv!Y155, lookups!$A$10:$B$11, 2, FALSE), VLOOKUP(raw_input_csv!AG155, lookups!$A$10:$B$11, 2, FALSE))</f>
        <v>Yes </v>
      </c>
      <c r="S153" s="1" t="str">
        <f t="array" ref="S153">IF(Q153=1, raw_input_csv!Z155, IF(Q153 =0, raw_input_csv!AH155, NA))</f>
        <v>France (20%), Russia (11%), U.S. (9%), Mexico (8%), and Turkey (6%)</v>
      </c>
      <c r="T153" s="1" t="str">
        <f>IF(Q153=1, VLOOKUP(raw_input_csv!AA155, lookups!$C$10:$D$12, 2, FALSE), VLOOKUP(raw_input_csv!AI155, lookups!$C$10:$D$12, 2, FALSE))</f>
        <v>Happy </v>
      </c>
      <c r="U153" s="1" t="str">
        <f>IF(Q153=1, VLOOKUP(raw_input_csv!AB155, lookups!$I$10:$J$11, 2, FALSE), VLOOKUP(raw_input_csv!AJ155, lookups!$I$10:$J$11, 2, FALSE))</f>
        <v>Yes</v>
      </c>
      <c r="V153" s="1" t="str">
        <f>IF(Q153=1, VLOOKUP(raw_input_csv!AC155, lookups!$A$16:$B$19, 2, FALSE), VLOOKUP(raw_input_csv!AK155, lookups!$A$16:$B$19, 2, FALSE))</f>
        <v>Agree</v>
      </c>
      <c r="W153" s="19" t="str">
        <f t="array" ref="W153">IF(Q153=1, raw_input_csv!AD155, IF(Q153 =0, raw_input_csv!AL155, NA))</f>
        <v>Justino Tadeo, Leon Stefan, Bo Seong-Min 4/14/21</v>
      </c>
      <c r="X153" s="1" t="str">
        <f>IF(Q153=1, VLOOKUP(raw_input_csv!AE155, lookups!$F$16:$G$18, 2, FALSE), VLOOKUP(raw_input_csv!AM155, lookups!$F$16:$G$18, 2, FALSE))</f>
        <v>Sometimes</v>
      </c>
      <c r="Y153" s="1" t="str">
        <f t="array" ref="Y153">IF(Q153 = 1, raw_input_csv!AF155, IF(Q153 = 0, raw_input_csv!AN155, NA))</f>
        <v>Excitement</v>
      </c>
      <c r="Z153" s="1" t="str">
        <f>VLOOKUP(raw_input_csv!AO155, lookups!$A$23:$B$28, 2, FALSE)</f>
        <v>France</v>
      </c>
      <c r="AA153" s="20" t="str">
        <f>VLOOKUP(raw_input_csv!AP155, lookups!$D$23:$E$28, 2, FALSE)</f>
        <v>20%</v>
      </c>
      <c r="AB153" s="1" t="str">
        <f>VLOOKUP(raw_input_csv!AQ155, lookups!$L$23:$M$28, 2, FALSE)</f>
        <v>Bo Seong-Min</v>
      </c>
      <c r="AC153" s="21" t="str">
        <f>VLOOKUP(raw_input_csv!AR155, lookups!$Q$23:$R$27, 2, FALSE)</f>
        <v>4/14/2021</v>
      </c>
      <c r="AD153" s="1">
        <f t="shared" si="1"/>
        <v>1</v>
      </c>
      <c r="AE153" s="1">
        <f t="shared" si="2"/>
        <v>1</v>
      </c>
      <c r="AF153" s="1">
        <f t="shared" si="3"/>
        <v>1</v>
      </c>
      <c r="AG153" s="1">
        <f t="shared" si="4"/>
        <v>1</v>
      </c>
      <c r="AH153" s="1">
        <f t="shared" si="5"/>
        <v>4</v>
      </c>
      <c r="AI153" s="1">
        <f>VLOOKUP(raw_input_csv!AS155, lookups!$A$33:$B$37, 2, FALSE)</f>
        <v>1</v>
      </c>
      <c r="AJ153" s="1" t="str">
        <f>VLOOKUP(raw_input_csv!AT155, lookups!$L$33:$M$34, 2, FALSE)</f>
        <v>T</v>
      </c>
    </row>
    <row r="154" ht="14.25" customHeight="1">
      <c r="A154" s="1">
        <v>153.0</v>
      </c>
      <c r="B154" s="7">
        <f>raw_input_csv!A156</f>
        <v>44305.71331</v>
      </c>
      <c r="C154" s="7">
        <f>raw_input_csv!B156</f>
        <v>44305.71959</v>
      </c>
      <c r="D154" s="7" t="str">
        <f>raw_input_csv!D156</f>
        <v>69.221.240.210</v>
      </c>
      <c r="E154" s="19">
        <f>raw_input_csv!E156</f>
        <v>100</v>
      </c>
      <c r="F154" s="19">
        <f>raw_input_csv!F156</f>
        <v>543</v>
      </c>
      <c r="G154" s="19">
        <f>raw_input_csv!G156</f>
        <v>1</v>
      </c>
      <c r="H154" s="7">
        <f>raw_input_csv!H156</f>
        <v>44305.71961</v>
      </c>
      <c r="I154" s="1">
        <f>raw_input_csv!N156</f>
        <v>42.29310608</v>
      </c>
      <c r="J154" s="1">
        <f>raw_input_csv!O156</f>
        <v>-83.25479889</v>
      </c>
      <c r="K154" s="1">
        <f>raw_input_csv!S156</f>
        <v>62</v>
      </c>
      <c r="L154" s="1" t="str">
        <f>VLOOKUP(raw_input_csv!T156, lookups!$A$2:$B$6, 2, FALSE)</f>
        <v>Woman</v>
      </c>
      <c r="M154" s="1" t="str">
        <f>raw_input_csv!U156</f>
        <v/>
      </c>
      <c r="N154" s="1" t="str">
        <f>raw_input_csv!V156</f>
        <v>United States</v>
      </c>
      <c r="O154" s="1" t="str">
        <f>VLOOKUP(raw_input_csv!W156, lookups!$E$2:$F$3, 2, FALSE)</f>
        <v>Yes</v>
      </c>
      <c r="P154" s="1" t="str">
        <f>VLOOKUP(raw_input_csv!X156, lookups!$I$2:$J$3, 2, FALSE)</f>
        <v>No</v>
      </c>
      <c r="Q154" s="1">
        <f>IF(OR(raw_input_csv!Y156=4, raw_input_csv!Y156=5), 1, IF(OR(raw_input_csv!AG156=4, raw_input_csv!AG156=5), 0, "not assigned"))</f>
        <v>0</v>
      </c>
      <c r="R154" s="1" t="str">
        <f>IF(Q154= 1, VLOOKUP(raw_input_csv!Y156, lookups!$A$10:$B$11, 2, FALSE), VLOOKUP(raw_input_csv!AG156, lookups!$A$10:$B$11, 2, FALSE))</f>
        <v>Yes </v>
      </c>
      <c r="S154" s="1" t="str">
        <f t="array" ref="S154">IF(Q154=1, raw_input_csv!Z156, IF(Q154 =0, raw_input_csv!AH156, NA))</f>
        <v>France 20% Russia 22% USA 9% Mexico 8% turkey 6%</v>
      </c>
      <c r="T154" s="1" t="str">
        <f>IF(Q154=1, VLOOKUP(raw_input_csv!AA156, lookups!$C$10:$D$12, 2, FALSE), VLOOKUP(raw_input_csv!AI156, lookups!$C$10:$D$12, 2, FALSE))</f>
        <v>Happy </v>
      </c>
      <c r="U154" s="1" t="str">
        <f>IF(Q154=1, VLOOKUP(raw_input_csv!AB156, lookups!$I$10:$J$11, 2, FALSE), VLOOKUP(raw_input_csv!AJ156, lookups!$I$10:$J$11, 2, FALSE))</f>
        <v>No</v>
      </c>
      <c r="V154" s="1" t="str">
        <f>IF(Q154=1, VLOOKUP(raw_input_csv!AC156, lookups!$A$16:$B$19, 2, FALSE), VLOOKUP(raw_input_csv!AK156, lookups!$A$16:$B$19, 2, FALSE))</f>
        <v>Agree</v>
      </c>
      <c r="W154" s="19" t="str">
        <f t="array" ref="W154">IF(Q154=1, raw_input_csv!AD156, IF(Q154 =0, raw_input_csv!AL156, NA))</f>
        <v>Leon stafon, bo swing-min, justino tadeo</v>
      </c>
      <c r="X154" s="1" t="str">
        <f>IF(Q154=1, VLOOKUP(raw_input_csv!AE156, lookups!$F$16:$G$18, 2, FALSE), VLOOKUP(raw_input_csv!AM156, lookups!$F$16:$G$18, 2, FALSE))</f>
        <v>Sometimes</v>
      </c>
      <c r="Y154" s="1" t="str">
        <f t="array" ref="Y154">IF(Q154 = 1, raw_input_csv!AF156, IF(Q154 = 0, raw_input_csv!AN156, NA))</f>
        <v>Eye roll</v>
      </c>
      <c r="Z154" s="1" t="str">
        <f>VLOOKUP(raw_input_csv!AO156, lookups!$A$23:$B$28, 2, FALSE)</f>
        <v>France</v>
      </c>
      <c r="AA154" s="20" t="str">
        <f>VLOOKUP(raw_input_csv!AP156, lookups!$D$23:$E$28, 2, FALSE)</f>
        <v>20%</v>
      </c>
      <c r="AB154" s="1" t="str">
        <f>VLOOKUP(raw_input_csv!AQ156, lookups!$L$23:$M$28, 2, FALSE)</f>
        <v>Bo Seong-Min</v>
      </c>
      <c r="AC154" s="21" t="str">
        <f>VLOOKUP(raw_input_csv!AR156, lookups!$Q$23:$R$27, 2, FALSE)</f>
        <v>4/14/2021</v>
      </c>
      <c r="AD154" s="1">
        <f t="shared" si="1"/>
        <v>1</v>
      </c>
      <c r="AE154" s="1">
        <f t="shared" si="2"/>
        <v>1</v>
      </c>
      <c r="AF154" s="1">
        <f t="shared" si="3"/>
        <v>1</v>
      </c>
      <c r="AG154" s="1">
        <f t="shared" si="4"/>
        <v>1</v>
      </c>
      <c r="AH154" s="1">
        <f t="shared" si="5"/>
        <v>4</v>
      </c>
      <c r="AI154" s="1">
        <f>VLOOKUP(raw_input_csv!AS156, lookups!$A$33:$B$37, 2, FALSE)</f>
        <v>4</v>
      </c>
      <c r="AJ154" s="1" t="str">
        <f>VLOOKUP(raw_input_csv!AT156, lookups!$L$33:$M$34, 2, FALSE)</f>
        <v>T</v>
      </c>
    </row>
    <row r="155" ht="14.25" customHeight="1">
      <c r="A155" s="1">
        <v>154.0</v>
      </c>
      <c r="B155" s="7">
        <f>raw_input_csv!A157</f>
        <v>44305.71867</v>
      </c>
      <c r="C155" s="7">
        <f>raw_input_csv!B157</f>
        <v>44305.72025</v>
      </c>
      <c r="D155" s="7" t="str">
        <f>raw_input_csv!D157</f>
        <v>151.203.196.69</v>
      </c>
      <c r="E155" s="19">
        <f>raw_input_csv!E157</f>
        <v>100</v>
      </c>
      <c r="F155" s="19">
        <f>raw_input_csv!F157</f>
        <v>137</v>
      </c>
      <c r="G155" s="19">
        <f>raw_input_csv!G157</f>
        <v>1</v>
      </c>
      <c r="H155" s="7">
        <f>raw_input_csv!H157</f>
        <v>44305.72025</v>
      </c>
      <c r="I155" s="1">
        <f>raw_input_csv!N157</f>
        <v>42.31199646</v>
      </c>
      <c r="J155" s="1">
        <f>raw_input_csv!O157</f>
        <v>-71.10810089</v>
      </c>
      <c r="K155" s="1">
        <f>raw_input_csv!S157</f>
        <v>29</v>
      </c>
      <c r="L155" s="1" t="str">
        <f>VLOOKUP(raw_input_csv!T157, lookups!$A$2:$B$6, 2, FALSE)</f>
        <v>Woman</v>
      </c>
      <c r="M155" s="1" t="str">
        <f>raw_input_csv!U157</f>
        <v/>
      </c>
      <c r="N155" s="1" t="str">
        <f>raw_input_csv!V157</f>
        <v>USA</v>
      </c>
      <c r="O155" s="1" t="str">
        <f>VLOOKUP(raw_input_csv!W157, lookups!$E$2:$F$3, 2, FALSE)</f>
        <v>Yes</v>
      </c>
      <c r="P155" s="1" t="str">
        <f>VLOOKUP(raw_input_csv!X157, lookups!$I$2:$J$3, 2, FALSE)</f>
        <v>No</v>
      </c>
      <c r="Q155" s="1">
        <f>IF(OR(raw_input_csv!Y157=4, raw_input_csv!Y157=5), 1, IF(OR(raw_input_csv!AG157=4, raw_input_csv!AG157=5), 0, "not assigned"))</f>
        <v>1</v>
      </c>
      <c r="R155" s="1" t="str">
        <f>IF(Q155= 1, VLOOKUP(raw_input_csv!Y157, lookups!$A$10:$B$11, 2, FALSE), VLOOKUP(raw_input_csv!AG157, lookups!$A$10:$B$11, 2, FALSE))</f>
        <v>Yes </v>
      </c>
      <c r="S155" s="1" t="str">
        <f t="array" ref="S155">IF(Q155=1, raw_input_csv!Z157, IF(Q155 =0, raw_input_csv!AH157, NA))</f>
        <v>France (20%), Russia (11%), U.S. (9%), Mexico (8%), and Turkey (6%)</v>
      </c>
      <c r="T155" s="1" t="str">
        <f>IF(Q155=1, VLOOKUP(raw_input_csv!AA157, lookups!$C$10:$D$12, 2, FALSE), VLOOKUP(raw_input_csv!AI157, lookups!$C$10:$D$12, 2, FALSE))</f>
        <v>Happy </v>
      </c>
      <c r="U155" s="1" t="str">
        <f>IF(Q155=1, VLOOKUP(raw_input_csv!AB157, lookups!$I$10:$J$11, 2, FALSE), VLOOKUP(raw_input_csv!AJ157, lookups!$I$10:$J$11, 2, FALSE))</f>
        <v>No</v>
      </c>
      <c r="V155" s="1" t="str">
        <f>IF(Q155=1, VLOOKUP(raw_input_csv!AC157, lookups!$A$16:$B$19, 2, FALSE), VLOOKUP(raw_input_csv!AK157, lookups!$A$16:$B$19, 2, FALSE))</f>
        <v>Agree</v>
      </c>
      <c r="W155" s="19" t="str">
        <f t="array" ref="W155">IF(Q155=1, raw_input_csv!AD157, IF(Q155 =0, raw_input_csv!AL157, NA))</f>
        <v>Bo Seong-Min, and Justino Tadeo that occurred on 4/14/21:</v>
      </c>
      <c r="X155" s="1" t="str">
        <f>IF(Q155=1, VLOOKUP(raw_input_csv!AE157, lookups!$F$16:$G$18, 2, FALSE), VLOOKUP(raw_input_csv!AM157, lookups!$F$16:$G$18, 2, FALSE))</f>
        <v>Sometimes</v>
      </c>
      <c r="Y155" s="1" t="str">
        <f t="array" ref="Y155">IF(Q155 = 1, raw_input_csv!AF157, IF(Q155 = 0, raw_input_csv!AN157, NA))</f>
        <v>Looking over there</v>
      </c>
      <c r="Z155" s="1" t="str">
        <f>VLOOKUP(raw_input_csv!AO157, lookups!$A$23:$B$28, 2, FALSE)</f>
        <v>France</v>
      </c>
      <c r="AA155" s="20" t="str">
        <f>VLOOKUP(raw_input_csv!AP157, lookups!$D$23:$E$28, 2, FALSE)</f>
        <v>20%</v>
      </c>
      <c r="AB155" s="1" t="str">
        <f>VLOOKUP(raw_input_csv!AQ157, lookups!$L$23:$M$28, 2, FALSE)</f>
        <v>Bo Seong-Min</v>
      </c>
      <c r="AC155" s="21" t="str">
        <f>VLOOKUP(raw_input_csv!AR157, lookups!$Q$23:$R$27, 2, FALSE)</f>
        <v>4/14/2021</v>
      </c>
      <c r="AD155" s="1">
        <f t="shared" si="1"/>
        <v>1</v>
      </c>
      <c r="AE155" s="1">
        <f t="shared" si="2"/>
        <v>1</v>
      </c>
      <c r="AF155" s="1">
        <f t="shared" si="3"/>
        <v>1</v>
      </c>
      <c r="AG155" s="1">
        <f t="shared" si="4"/>
        <v>1</v>
      </c>
      <c r="AH155" s="1">
        <f t="shared" si="5"/>
        <v>4</v>
      </c>
      <c r="AI155" s="1">
        <f>VLOOKUP(raw_input_csv!AS157, lookups!$A$33:$B$37, 2, FALSE)</f>
        <v>2</v>
      </c>
      <c r="AJ155" s="1" t="str">
        <f>VLOOKUP(raw_input_csv!AT157, lookups!$L$33:$M$34, 2, FALSE)</f>
        <v>CP</v>
      </c>
    </row>
    <row r="156" ht="14.25" customHeight="1">
      <c r="A156" s="1">
        <v>155.0</v>
      </c>
      <c r="B156" s="7">
        <f>raw_input_csv!A158</f>
        <v>44305.72023</v>
      </c>
      <c r="C156" s="7">
        <f>raw_input_csv!B158</f>
        <v>44305.72353</v>
      </c>
      <c r="D156" s="7" t="str">
        <f>raw_input_csv!D158</f>
        <v>151.203.196.69</v>
      </c>
      <c r="E156" s="19">
        <f>raw_input_csv!E158</f>
        <v>100</v>
      </c>
      <c r="F156" s="19">
        <f>raw_input_csv!F158</f>
        <v>284</v>
      </c>
      <c r="G156" s="19">
        <f>raw_input_csv!G158</f>
        <v>1</v>
      </c>
      <c r="H156" s="7">
        <f>raw_input_csv!H158</f>
        <v>44305.72353</v>
      </c>
      <c r="I156" s="1">
        <f>raw_input_csv!N158</f>
        <v>42.31199646</v>
      </c>
      <c r="J156" s="1">
        <f>raw_input_csv!O158</f>
        <v>-71.10810089</v>
      </c>
      <c r="K156" s="1" t="str">
        <f>raw_input_csv!S158</f>
        <v/>
      </c>
      <c r="L156" s="1" t="str">
        <f>VLOOKUP(raw_input_csv!T158, lookups!$A$2:$B$6, 2, FALSE)</f>
        <v>Woman</v>
      </c>
      <c r="M156" s="1" t="str">
        <f>raw_input_csv!U158</f>
        <v/>
      </c>
      <c r="N156" s="1" t="str">
        <f>raw_input_csv!V158</f>
        <v>United States</v>
      </c>
      <c r="O156" s="1" t="str">
        <f>VLOOKUP(raw_input_csv!W158, lookups!$E$2:$F$3, 2, FALSE)</f>
        <v>Yes</v>
      </c>
      <c r="P156" s="1" t="str">
        <f>VLOOKUP(raw_input_csv!X158, lookups!$I$2:$J$3, 2, FALSE)</f>
        <v>No</v>
      </c>
      <c r="Q156" s="1">
        <f>IF(OR(raw_input_csv!Y158=4, raw_input_csv!Y158=5), 1, IF(OR(raw_input_csv!AG158=4, raw_input_csv!AG158=5), 0, "not assigned"))</f>
        <v>1</v>
      </c>
      <c r="R156" s="1" t="str">
        <f>IF(Q156= 1, VLOOKUP(raw_input_csv!Y158, lookups!$A$10:$B$11, 2, FALSE), VLOOKUP(raw_input_csv!AG158, lookups!$A$10:$B$11, 2, FALSE))</f>
        <v>Yes </v>
      </c>
      <c r="S156" s="1" t="str">
        <f t="array" ref="S156">IF(Q156=1, raw_input_csv!Z158, IF(Q156 =0, raw_input_csv!AH158, NA))</f>
        <v>France (20%), Russia (11%), U.S. (9%), Mexico (8%), and Turkey (6%</v>
      </c>
      <c r="T156" s="1" t="str">
        <f>IF(Q156=1, VLOOKUP(raw_input_csv!AA158, lookups!$C$10:$D$12, 2, FALSE), VLOOKUP(raw_input_csv!AI158, lookups!$C$10:$D$12, 2, FALSE))</f>
        <v>Happy </v>
      </c>
      <c r="U156" s="1" t="str">
        <f>IF(Q156=1, VLOOKUP(raw_input_csv!AB158, lookups!$I$10:$J$11, 2, FALSE), VLOOKUP(raw_input_csv!AJ158, lookups!$I$10:$J$11, 2, FALSE))</f>
        <v>No</v>
      </c>
      <c r="V156" s="1" t="str">
        <f>IF(Q156=1, VLOOKUP(raw_input_csv!AC158, lookups!$A$16:$B$19, 2, FALSE), VLOOKUP(raw_input_csv!AK158, lookups!$A$16:$B$19, 2, FALSE))</f>
        <v>Agree</v>
      </c>
      <c r="W156" s="19" t="str">
        <f t="array" ref="W156">IF(Q156=1, raw_input_csv!AD158, IF(Q156 =0, raw_input_csv!AL158, NA))</f>
        <v>Leon Stefan, Bo Seong-Min, and Justino Tadeo that occurred on 4/14/21:</v>
      </c>
      <c r="X156" s="1" t="str">
        <f>IF(Q156=1, VLOOKUP(raw_input_csv!AE158, lookups!$F$16:$G$18, 2, FALSE), VLOOKUP(raw_input_csv!AM158, lookups!$F$16:$G$18, 2, FALSE))</f>
        <v>Sometimes</v>
      </c>
      <c r="Y156" s="1" t="str">
        <f t="array" ref="Y156">IF(Q156 = 1, raw_input_csv!AF158, IF(Q156 = 0, raw_input_csv!AN158, NA))</f>
        <v>Look at this</v>
      </c>
      <c r="Z156" s="1" t="str">
        <f>VLOOKUP(raw_input_csv!AO158, lookups!$A$23:$B$28, 2, FALSE)</f>
        <v>France</v>
      </c>
      <c r="AA156" s="20" t="str">
        <f>VLOOKUP(raw_input_csv!AP158, lookups!$D$23:$E$28, 2, FALSE)</f>
        <v>20%</v>
      </c>
      <c r="AB156" s="1" t="str">
        <f>VLOOKUP(raw_input_csv!AQ158, lookups!$L$23:$M$28, 2, FALSE)</f>
        <v>Leon Tadeo</v>
      </c>
      <c r="AC156" s="21" t="str">
        <f>VLOOKUP(raw_input_csv!AR158, lookups!$Q$23:$R$27, 2, FALSE)</f>
        <v>4/14/2021</v>
      </c>
      <c r="AD156" s="1">
        <f t="shared" si="1"/>
        <v>1</v>
      </c>
      <c r="AE156" s="1">
        <f t="shared" si="2"/>
        <v>1</v>
      </c>
      <c r="AF156" s="1">
        <f t="shared" si="3"/>
        <v>0</v>
      </c>
      <c r="AG156" s="1">
        <f t="shared" si="4"/>
        <v>1</v>
      </c>
      <c r="AH156" s="1">
        <f t="shared" si="5"/>
        <v>3</v>
      </c>
      <c r="AI156" s="1">
        <f>VLOOKUP(raw_input_csv!AS158, lookups!$A$33:$B$37, 2, FALSE)</f>
        <v>1</v>
      </c>
      <c r="AJ156" s="1" t="str">
        <f>VLOOKUP(raw_input_csv!AT158, lookups!$L$33:$M$34, 2, FALSE)</f>
        <v>CP</v>
      </c>
    </row>
    <row r="157" ht="14.25" customHeight="1">
      <c r="A157" s="1">
        <v>156.0</v>
      </c>
      <c r="B157" s="7">
        <f>raw_input_csv!A159</f>
        <v>44302.74762</v>
      </c>
      <c r="C157" s="7">
        <f>raw_input_csv!B159</f>
        <v>44302.74785</v>
      </c>
      <c r="D157" s="7" t="str">
        <f>raw_input_csv!D159</f>
        <v>69.219.171.194</v>
      </c>
      <c r="E157" s="19">
        <f>raw_input_csv!E159</f>
        <v>50</v>
      </c>
      <c r="F157" s="19">
        <f>raw_input_csv!F159</f>
        <v>19</v>
      </c>
      <c r="G157" s="19">
        <f>raw_input_csv!G159</f>
        <v>0</v>
      </c>
      <c r="H157" s="7">
        <f>raw_input_csv!H159</f>
        <v>44305.74788</v>
      </c>
      <c r="I157" s="1" t="str">
        <f>raw_input_csv!N159</f>
        <v/>
      </c>
      <c r="J157" s="1" t="str">
        <f>raw_input_csv!O159</f>
        <v/>
      </c>
      <c r="K157" s="1">
        <f>raw_input_csv!S159</f>
        <v>40</v>
      </c>
      <c r="L157" s="1" t="str">
        <f>VLOOKUP(raw_input_csv!T159, lookups!$A$2:$B$6, 2, FALSE)</f>
        <v>Non-binary</v>
      </c>
      <c r="M157" s="1" t="str">
        <f>raw_input_csv!U159</f>
        <v/>
      </c>
      <c r="N157" s="1" t="str">
        <f>raw_input_csv!V159</f>
        <v>US</v>
      </c>
      <c r="O157" s="1" t="str">
        <f>VLOOKUP(raw_input_csv!W159, lookups!$E$2:$F$3, 2, FALSE)</f>
        <v>Yes</v>
      </c>
      <c r="P157" s="1" t="str">
        <f>VLOOKUP(raw_input_csv!X159, lookups!$I$2:$J$3, 2, FALSE)</f>
        <v>Yes </v>
      </c>
      <c r="Q157" s="1" t="str">
        <f>IF(OR(raw_input_csv!Y159=4, raw_input_csv!Y159=5), 1, IF(OR(raw_input_csv!AG159=4, raw_input_csv!AG159=5), 0, "not assigned"))</f>
        <v>not assigned</v>
      </c>
      <c r="R157" s="1" t="str">
        <f>IF(Q157= 1, VLOOKUP(raw_input_csv!Y159, lookups!$A$10:$B$11, 2, FALSE), VLOOKUP(raw_input_csv!AG159, lookups!$A$10:$B$11, 2, FALSE))</f>
        <v>#N/A</v>
      </c>
      <c r="S157" s="1" t="str">
        <f t="array" ref="S157">IF(Q157=1, raw_input_csv!Z159, IF(Q157 =0, raw_input_csv!AH159, NA))</f>
        <v>#NAME?</v>
      </c>
      <c r="T157" s="1" t="str">
        <f>IF(Q157=1, VLOOKUP(raw_input_csv!AA159, lookups!$C$10:$D$12, 2, FALSE), VLOOKUP(raw_input_csv!AI159, lookups!$C$10:$D$12, 2, FALSE))</f>
        <v>#N/A</v>
      </c>
      <c r="U157" s="1" t="str">
        <f>IF(Q157=1, VLOOKUP(raw_input_csv!AB159, lookups!$I$10:$J$11, 2, FALSE), VLOOKUP(raw_input_csv!AJ159, lookups!$I$10:$J$11, 2, FALSE))</f>
        <v>#N/A</v>
      </c>
      <c r="V157" s="1" t="str">
        <f>IF(Q157=1, VLOOKUP(raw_input_csv!AC159, lookups!$A$16:$B$19, 2, FALSE), VLOOKUP(raw_input_csv!AK159, lookups!$A$16:$B$19, 2, FALSE))</f>
        <v>#N/A</v>
      </c>
      <c r="W157" s="19" t="str">
        <f t="array" ref="W157">IF(Q157=1, raw_input_csv!AD159, IF(Q157 =0, raw_input_csv!AL159, NA))</f>
        <v>#NAME?</v>
      </c>
      <c r="X157" s="1" t="str">
        <f>IF(Q157=1, VLOOKUP(raw_input_csv!AE159, lookups!$F$16:$G$18, 2, FALSE), VLOOKUP(raw_input_csv!AM159, lookups!$F$16:$G$18, 2, FALSE))</f>
        <v>#N/A</v>
      </c>
      <c r="Y157" s="1" t="str">
        <f t="array" ref="Y157">IF(Q157 = 1, raw_input_csv!AF159, IF(Q157 = 0, raw_input_csv!AN159, NA))</f>
        <v>#NAME?</v>
      </c>
      <c r="Z157" s="1" t="str">
        <f>VLOOKUP(raw_input_csv!AO159, lookups!$A$23:$B$28, 2, FALSE)</f>
        <v>#N/A</v>
      </c>
      <c r="AA157" s="1" t="str">
        <f>VLOOKUP(raw_input_csv!AP159, lookups!$D$23:$E$28, 2, FALSE)</f>
        <v>#N/A</v>
      </c>
      <c r="AB157" s="1" t="str">
        <f>VLOOKUP(raw_input_csv!AQ159, lookups!$L$23:$M$28, 2, FALSE)</f>
        <v>#N/A</v>
      </c>
      <c r="AC157" s="1" t="str">
        <f>VLOOKUP(raw_input_csv!AR159, lookups!$Q$23:$R$27, 2, FALSE)</f>
        <v>#N/A</v>
      </c>
      <c r="AD157" s="1" t="str">
        <f t="shared" si="1"/>
        <v>#N/A</v>
      </c>
      <c r="AE157" s="1" t="str">
        <f t="shared" si="2"/>
        <v>#N/A</v>
      </c>
      <c r="AF157" s="1" t="str">
        <f t="shared" si="3"/>
        <v>#N/A</v>
      </c>
      <c r="AG157" s="1" t="str">
        <f t="shared" si="4"/>
        <v>#N/A</v>
      </c>
      <c r="AH157" s="1" t="str">
        <f t="shared" si="5"/>
        <v>#N/A</v>
      </c>
      <c r="AI157" s="1" t="str">
        <f>VLOOKUP(raw_input_csv!AS159, lookups!$A$33:$B$37, 2, FALSE)</f>
        <v>#N/A</v>
      </c>
      <c r="AJ157" s="1" t="str">
        <f>VLOOKUP(raw_input_csv!AT159, lookups!$L$33:$M$34, 2, FALSE)</f>
        <v>#N/A</v>
      </c>
    </row>
    <row r="158" ht="14.25" customHeight="1">
      <c r="A158" s="1">
        <v>157.0</v>
      </c>
      <c r="B158" s="7">
        <f>raw_input_csv!A160</f>
        <v>44305.73917</v>
      </c>
      <c r="C158" s="7">
        <f>raw_input_csv!B160</f>
        <v>44305.7488</v>
      </c>
      <c r="D158" s="7" t="str">
        <f>raw_input_csv!D160</f>
        <v>69.221.240.210</v>
      </c>
      <c r="E158" s="19">
        <f>raw_input_csv!E160</f>
        <v>100</v>
      </c>
      <c r="F158" s="19">
        <f>raw_input_csv!F160</f>
        <v>831</v>
      </c>
      <c r="G158" s="19">
        <f>raw_input_csv!G160</f>
        <v>1</v>
      </c>
      <c r="H158" s="7">
        <f>raw_input_csv!H160</f>
        <v>44305.7488</v>
      </c>
      <c r="I158" s="1">
        <f>raw_input_csv!N160</f>
        <v>42.29310608</v>
      </c>
      <c r="J158" s="1">
        <f>raw_input_csv!O160</f>
        <v>-83.25479889</v>
      </c>
      <c r="K158" s="1">
        <f>raw_input_csv!S160</f>
        <v>59</v>
      </c>
      <c r="L158" s="1" t="str">
        <f>VLOOKUP(raw_input_csv!T160, lookups!$A$2:$B$6, 2, FALSE)</f>
        <v>Man</v>
      </c>
      <c r="M158" s="1" t="str">
        <f>raw_input_csv!U160</f>
        <v/>
      </c>
      <c r="N158" s="1" t="str">
        <f>raw_input_csv!V160</f>
        <v>United States</v>
      </c>
      <c r="O158" s="1" t="str">
        <f>VLOOKUP(raw_input_csv!W160, lookups!$E$2:$F$3, 2, FALSE)</f>
        <v>Yes</v>
      </c>
      <c r="P158" s="1" t="str">
        <f>VLOOKUP(raw_input_csv!X160, lookups!$I$2:$J$3, 2, FALSE)</f>
        <v>Yes </v>
      </c>
      <c r="Q158" s="1">
        <f>IF(OR(raw_input_csv!Y160=4, raw_input_csv!Y160=5), 1, IF(OR(raw_input_csv!AG160=4, raw_input_csv!AG160=5), 0, "not assigned"))</f>
        <v>1</v>
      </c>
      <c r="R158" s="1" t="str">
        <f>IF(Q158= 1, VLOOKUP(raw_input_csv!Y160, lookups!$A$10:$B$11, 2, FALSE), VLOOKUP(raw_input_csv!AG160, lookups!$A$10:$B$11, 2, FALSE))</f>
        <v>Yes </v>
      </c>
      <c r="S158" s="1" t="str">
        <f t="array" ref="S158">IF(Q158=1, raw_input_csv!Z160, IF(Q158 =0, raw_input_csv!AH160, NA))</f>
        <v>France (20%), Russia (11%), U.S. (9%), Mexico (8%), and Turkey (6%)</v>
      </c>
      <c r="T158" s="1" t="str">
        <f>IF(Q158=1, VLOOKUP(raw_input_csv!AA160, lookups!$C$10:$D$12, 2, FALSE), VLOOKUP(raw_input_csv!AI160, lookups!$C$10:$D$12, 2, FALSE))</f>
        <v>Happy </v>
      </c>
      <c r="U158" s="1" t="str">
        <f>IF(Q158=1, VLOOKUP(raw_input_csv!AB160, lookups!$I$10:$J$11, 2, FALSE), VLOOKUP(raw_input_csv!AJ160, lookups!$I$10:$J$11, 2, FALSE))</f>
        <v>Yes</v>
      </c>
      <c r="V158" s="1" t="str">
        <f>IF(Q158=1, VLOOKUP(raw_input_csv!AC160, lookups!$A$16:$B$19, 2, FALSE), VLOOKUP(raw_input_csv!AK160, lookups!$A$16:$B$19, 2, FALSE))</f>
        <v>Agree</v>
      </c>
      <c r="W158" s="19" t="str">
        <f t="array" ref="W158">IF(Q158=1, raw_input_csv!AD160, IF(Q158 =0, raw_input_csv!AL160, NA))</f>
        <v>Leon Stefan, Bo Seong-Min, and Justino Tadeo that occurred on 4/14/21</v>
      </c>
      <c r="X158" s="1" t="str">
        <f>IF(Q158=1, VLOOKUP(raw_input_csv!AE160, lookups!$F$16:$G$18, 2, FALSE), VLOOKUP(raw_input_csv!AM160, lookups!$F$16:$G$18, 2, FALSE))</f>
        <v>Sometimes</v>
      </c>
      <c r="Y158" s="1" t="str">
        <f t="array" ref="Y158">IF(Q158 = 1, raw_input_csv!AF160, IF(Q158 = 0, raw_input_csv!AN160, NA))</f>
        <v>Interested </v>
      </c>
      <c r="Z158" s="1" t="str">
        <f>VLOOKUP(raw_input_csv!AO160, lookups!$A$23:$B$28, 2, FALSE)</f>
        <v>France</v>
      </c>
      <c r="AA158" s="20" t="str">
        <f>VLOOKUP(raw_input_csv!AP160, lookups!$D$23:$E$28, 2, FALSE)</f>
        <v>20%</v>
      </c>
      <c r="AB158" s="1" t="str">
        <f>VLOOKUP(raw_input_csv!AQ160, lookups!$L$23:$M$28, 2, FALSE)</f>
        <v>Bo Seong-Min</v>
      </c>
      <c r="AC158" s="21" t="str">
        <f>VLOOKUP(raw_input_csv!AR160, lookups!$Q$23:$R$27, 2, FALSE)</f>
        <v>4/14/2021</v>
      </c>
      <c r="AD158" s="1">
        <f t="shared" si="1"/>
        <v>1</v>
      </c>
      <c r="AE158" s="1">
        <f t="shared" si="2"/>
        <v>1</v>
      </c>
      <c r="AF158" s="1">
        <f t="shared" si="3"/>
        <v>1</v>
      </c>
      <c r="AG158" s="1">
        <f t="shared" si="4"/>
        <v>1</v>
      </c>
      <c r="AH158" s="1">
        <f t="shared" si="5"/>
        <v>4</v>
      </c>
      <c r="AI158" s="1">
        <f>VLOOKUP(raw_input_csv!AS160, lookups!$A$33:$B$37, 2, FALSE)</f>
        <v>4</v>
      </c>
      <c r="AJ158" s="1" t="str">
        <f>VLOOKUP(raw_input_csv!AT160, lookups!$L$33:$M$34, 2, FALSE)</f>
        <v>CP</v>
      </c>
    </row>
    <row r="159" ht="14.25" customHeight="1">
      <c r="A159" s="1">
        <v>158.0</v>
      </c>
      <c r="B159" s="7">
        <f>raw_input_csv!A161</f>
        <v>44305.75179</v>
      </c>
      <c r="C159" s="7">
        <f>raw_input_csv!B161</f>
        <v>44305.75462</v>
      </c>
      <c r="D159" s="7" t="str">
        <f>raw_input_csv!D161</f>
        <v>72.90.83.188</v>
      </c>
      <c r="E159" s="19">
        <f>raw_input_csv!E161</f>
        <v>100</v>
      </c>
      <c r="F159" s="19">
        <f>raw_input_csv!F161</f>
        <v>243</v>
      </c>
      <c r="G159" s="19">
        <f>raw_input_csv!G161</f>
        <v>1</v>
      </c>
      <c r="H159" s="7">
        <f>raw_input_csv!H161</f>
        <v>44305.75463</v>
      </c>
      <c r="I159" s="1">
        <f>raw_input_csv!N161</f>
        <v>43.14930725</v>
      </c>
      <c r="J159" s="1">
        <f>raw_input_csv!O161</f>
        <v>-76.2220993</v>
      </c>
      <c r="K159" s="1">
        <f>raw_input_csv!S161</f>
        <v>31</v>
      </c>
      <c r="L159" s="1" t="str">
        <f>VLOOKUP(raw_input_csv!T161, lookups!$A$2:$B$6, 2, FALSE)</f>
        <v>Woman</v>
      </c>
      <c r="M159" s="1" t="str">
        <f>raw_input_csv!U161</f>
        <v/>
      </c>
      <c r="N159" s="1" t="str">
        <f>raw_input_csv!V161</f>
        <v>United States</v>
      </c>
      <c r="O159" s="1" t="str">
        <f>VLOOKUP(raw_input_csv!W161, lookups!$E$2:$F$3, 2, FALSE)</f>
        <v>Yes</v>
      </c>
      <c r="P159" s="1" t="str">
        <f>VLOOKUP(raw_input_csv!X161, lookups!$I$2:$J$3, 2, FALSE)</f>
        <v>No</v>
      </c>
      <c r="Q159" s="1">
        <f>IF(OR(raw_input_csv!Y161=4, raw_input_csv!Y161=5), 1, IF(OR(raw_input_csv!AG161=4, raw_input_csv!AG161=5), 0, "not assigned"))</f>
        <v>1</v>
      </c>
      <c r="R159" s="1" t="str">
        <f>IF(Q159= 1, VLOOKUP(raw_input_csv!Y161, lookups!$A$10:$B$11, 2, FALSE), VLOOKUP(raw_input_csv!AG161, lookups!$A$10:$B$11, 2, FALSE))</f>
        <v>Yes </v>
      </c>
      <c r="S159" s="1" t="str">
        <f t="array" ref="S159">IF(Q159=1, raw_input_csv!Z161, IF(Q159 =0, raw_input_csv!AH161, NA))</f>
        <v>France (20%), Russia (11%), U.S. (9%), Mexico (8%), and Turkey (6%)</v>
      </c>
      <c r="T159" s="1" t="str">
        <f>IF(Q159=1, VLOOKUP(raw_input_csv!AA161, lookups!$C$10:$D$12, 2, FALSE), VLOOKUP(raw_input_csv!AI161, lookups!$C$10:$D$12, 2, FALSE))</f>
        <v>Happy </v>
      </c>
      <c r="U159" s="1" t="str">
        <f>IF(Q159=1, VLOOKUP(raw_input_csv!AB161, lookups!$I$10:$J$11, 2, FALSE), VLOOKUP(raw_input_csv!AJ161, lookups!$I$10:$J$11, 2, FALSE))</f>
        <v>Yes</v>
      </c>
      <c r="V159" s="1" t="str">
        <f>IF(Q159=1, VLOOKUP(raw_input_csv!AC161, lookups!$A$16:$B$19, 2, FALSE), VLOOKUP(raw_input_csv!AK161, lookups!$A$16:$B$19, 2, FALSE))</f>
        <v>Strongly Agree</v>
      </c>
      <c r="W159" s="19" t="str">
        <f t="array" ref="W159">IF(Q159=1, raw_input_csv!AD161, IF(Q159 =0, raw_input_csv!AL161, NA))</f>
        <v> Leon Stefan, Bo Seong-Min, and Justino Tadeo that occurred on 4/14/21</v>
      </c>
      <c r="X159" s="1" t="str">
        <f>IF(Q159=1, VLOOKUP(raw_input_csv!AE161, lookups!$F$16:$G$18, 2, FALSE), VLOOKUP(raw_input_csv!AM161, lookups!$F$16:$G$18, 2, FALSE))</f>
        <v>Sometimes</v>
      </c>
      <c r="Y159" s="1" t="str">
        <f t="array" ref="Y159">IF(Q159 = 1, raw_input_csv!AF161, IF(Q159 = 0, raw_input_csv!AN161, NA))</f>
        <v>Looking excited </v>
      </c>
      <c r="Z159" s="1" t="str">
        <f>VLOOKUP(raw_input_csv!AO161, lookups!$A$23:$B$28, 2, FALSE)</f>
        <v>France</v>
      </c>
      <c r="AA159" s="20" t="str">
        <f>VLOOKUP(raw_input_csv!AP161, lookups!$D$23:$E$28, 2, FALSE)</f>
        <v>20%</v>
      </c>
      <c r="AB159" s="1" t="str">
        <f>VLOOKUP(raw_input_csv!AQ161, lookups!$L$23:$M$28, 2, FALSE)</f>
        <v>Bo Seong-Min</v>
      </c>
      <c r="AC159" s="21" t="str">
        <f>VLOOKUP(raw_input_csv!AR161, lookups!$Q$23:$R$27, 2, FALSE)</f>
        <v>4/14/2021</v>
      </c>
      <c r="AD159" s="1">
        <f t="shared" si="1"/>
        <v>1</v>
      </c>
      <c r="AE159" s="1">
        <f t="shared" si="2"/>
        <v>1</v>
      </c>
      <c r="AF159" s="1">
        <f t="shared" si="3"/>
        <v>1</v>
      </c>
      <c r="AG159" s="1">
        <f t="shared" si="4"/>
        <v>1</v>
      </c>
      <c r="AH159" s="1">
        <f t="shared" si="5"/>
        <v>4</v>
      </c>
      <c r="AI159" s="1">
        <f>VLOOKUP(raw_input_csv!AS161, lookups!$A$33:$B$37, 2, FALSE)</f>
        <v>2</v>
      </c>
      <c r="AJ159" s="1" t="str">
        <f>VLOOKUP(raw_input_csv!AT161, lookups!$L$33:$M$34, 2, FALSE)</f>
        <v>CP</v>
      </c>
    </row>
    <row r="160" ht="14.25" customHeight="1">
      <c r="A160" s="1">
        <v>159.0</v>
      </c>
      <c r="B160" s="7">
        <f>raw_input_csv!A162</f>
        <v>44305.75074</v>
      </c>
      <c r="C160" s="7">
        <f>raw_input_csv!B162</f>
        <v>44305.75506</v>
      </c>
      <c r="D160" s="7" t="str">
        <f>raw_input_csv!D162</f>
        <v>71.184.150.68</v>
      </c>
      <c r="E160" s="19">
        <f>raw_input_csv!E162</f>
        <v>100</v>
      </c>
      <c r="F160" s="19">
        <f>raw_input_csv!F162</f>
        <v>372</v>
      </c>
      <c r="G160" s="19">
        <f>raw_input_csv!G162</f>
        <v>1</v>
      </c>
      <c r="H160" s="7">
        <f>raw_input_csv!H162</f>
        <v>44305.75506</v>
      </c>
      <c r="I160" s="1">
        <f>raw_input_csv!N162</f>
        <v>42.31199646</v>
      </c>
      <c r="J160" s="1">
        <f>raw_input_csv!O162</f>
        <v>-71.10810089</v>
      </c>
      <c r="K160" s="1">
        <f>raw_input_csv!S162</f>
        <v>34</v>
      </c>
      <c r="L160" s="1" t="str">
        <f>VLOOKUP(raw_input_csv!T162, lookups!$A$2:$B$6, 2, FALSE)</f>
        <v>Woman</v>
      </c>
      <c r="M160" s="1" t="str">
        <f>raw_input_csv!U162</f>
        <v/>
      </c>
      <c r="N160" s="1" t="str">
        <f>raw_input_csv!V162</f>
        <v>Malaysia</v>
      </c>
      <c r="O160" s="1" t="str">
        <f>VLOOKUP(raw_input_csv!W162, lookups!$E$2:$F$3, 2, FALSE)</f>
        <v>Yes</v>
      </c>
      <c r="P160" s="1" t="str">
        <f>VLOOKUP(raw_input_csv!X162, lookups!$I$2:$J$3, 2, FALSE)</f>
        <v>No</v>
      </c>
      <c r="Q160" s="1">
        <f>IF(OR(raw_input_csv!Y162=4, raw_input_csv!Y162=5), 1, IF(OR(raw_input_csv!AG162=4, raw_input_csv!AG162=5), 0, "not assigned"))</f>
        <v>1</v>
      </c>
      <c r="R160" s="1" t="str">
        <f>IF(Q160= 1, VLOOKUP(raw_input_csv!Y162, lookups!$A$10:$B$11, 2, FALSE), VLOOKUP(raw_input_csv!AG162, lookups!$A$10:$B$11, 2, FALSE))</f>
        <v>Yes </v>
      </c>
      <c r="S160" s="1" t="str">
        <f t="array" ref="S160">IF(Q160=1, raw_input_csv!Z162, IF(Q160 =0, raw_input_csv!AH162, NA))</f>
        <v>France (20%), Russia (11%), U.S. (9%), Mexico (8%), and Turkey (6%)</v>
      </c>
      <c r="T160" s="1" t="str">
        <f>IF(Q160=1, VLOOKUP(raw_input_csv!AA162, lookups!$C$10:$D$12, 2, FALSE), VLOOKUP(raw_input_csv!AI162, lookups!$C$10:$D$12, 2, FALSE))</f>
        <v>Happy </v>
      </c>
      <c r="U160" s="1" t="str">
        <f>IF(Q160=1, VLOOKUP(raw_input_csv!AB162, lookups!$I$10:$J$11, 2, FALSE), VLOOKUP(raw_input_csv!AJ162, lookups!$I$10:$J$11, 2, FALSE))</f>
        <v>Yes</v>
      </c>
      <c r="V160" s="1" t="str">
        <f>IF(Q160=1, VLOOKUP(raw_input_csv!AC162, lookups!$A$16:$B$19, 2, FALSE), VLOOKUP(raw_input_csv!AK162, lookups!$A$16:$B$19, 2, FALSE))</f>
        <v>Strongly Agree</v>
      </c>
      <c r="W160" s="19" t="str">
        <f t="array" ref="W160">IF(Q160=1, raw_input_csv!AD162, IF(Q160 =0, raw_input_csv!AL162, NA))</f>
        <v>4/14/21, Leon Stefan, Bo Seong-Min, and Justino Tadeo</v>
      </c>
      <c r="X160" s="1" t="str">
        <f>IF(Q160=1, VLOOKUP(raw_input_csv!AE162, lookups!$F$16:$G$18, 2, FALSE), VLOOKUP(raw_input_csv!AM162, lookups!$F$16:$G$18, 2, FALSE))</f>
        <v>Sometimes</v>
      </c>
      <c r="Y160" s="1" t="str">
        <f t="array" ref="Y160">IF(Q160 = 1, raw_input_csv!AF162, IF(Q160 = 0, raw_input_csv!AN162, NA))</f>
        <v>Avocados </v>
      </c>
      <c r="Z160" s="1" t="str">
        <f>VLOOKUP(raw_input_csv!AO162, lookups!$A$23:$B$28, 2, FALSE)</f>
        <v>France</v>
      </c>
      <c r="AA160" s="20" t="str">
        <f>VLOOKUP(raw_input_csv!AP162, lookups!$D$23:$E$28, 2, FALSE)</f>
        <v>20%</v>
      </c>
      <c r="AB160" s="1" t="str">
        <f>VLOOKUP(raw_input_csv!AQ162, lookups!$L$23:$M$28, 2, FALSE)</f>
        <v>Bo Seong-Min</v>
      </c>
      <c r="AC160" s="21" t="str">
        <f>VLOOKUP(raw_input_csv!AR162, lookups!$Q$23:$R$27, 2, FALSE)</f>
        <v>4/14/2021</v>
      </c>
      <c r="AD160" s="1">
        <f t="shared" si="1"/>
        <v>1</v>
      </c>
      <c r="AE160" s="1">
        <f t="shared" si="2"/>
        <v>1</v>
      </c>
      <c r="AF160" s="1">
        <f t="shared" si="3"/>
        <v>1</v>
      </c>
      <c r="AG160" s="1">
        <f t="shared" si="4"/>
        <v>1</v>
      </c>
      <c r="AH160" s="1">
        <f t="shared" si="5"/>
        <v>4</v>
      </c>
      <c r="AI160" s="1">
        <f>VLOOKUP(raw_input_csv!AS162, lookups!$A$33:$B$37, 2, FALSE)</f>
        <v>2</v>
      </c>
      <c r="AJ160" s="1" t="str">
        <f>VLOOKUP(raw_input_csv!AT162, lookups!$L$33:$M$34, 2, FALSE)</f>
        <v>CP</v>
      </c>
    </row>
    <row r="161" ht="14.25" customHeight="1">
      <c r="A161" s="1">
        <v>160.0</v>
      </c>
      <c r="B161" s="7">
        <f>raw_input_csv!A163</f>
        <v>44305.75355</v>
      </c>
      <c r="C161" s="7">
        <f>raw_input_csv!B163</f>
        <v>44305.75905</v>
      </c>
      <c r="D161" s="7" t="str">
        <f>raw_input_csv!D163</f>
        <v>73.125.198.54</v>
      </c>
      <c r="E161" s="19">
        <f>raw_input_csv!E163</f>
        <v>100</v>
      </c>
      <c r="F161" s="19">
        <f>raw_input_csv!F163</f>
        <v>475</v>
      </c>
      <c r="G161" s="19">
        <f>raw_input_csv!G163</f>
        <v>1</v>
      </c>
      <c r="H161" s="7">
        <f>raw_input_csv!H163</f>
        <v>44305.75906</v>
      </c>
      <c r="I161" s="1">
        <f>raw_input_csv!N163</f>
        <v>26.18580627</v>
      </c>
      <c r="J161" s="1">
        <f>raw_input_csv!O163</f>
        <v>-80.23999786</v>
      </c>
      <c r="K161" s="1">
        <f>raw_input_csv!S163</f>
        <v>30</v>
      </c>
      <c r="L161" s="1" t="str">
        <f>VLOOKUP(raw_input_csv!T163, lookups!$A$2:$B$6, 2, FALSE)</f>
        <v>Woman</v>
      </c>
      <c r="M161" s="1" t="str">
        <f>raw_input_csv!U163</f>
        <v/>
      </c>
      <c r="N161" s="1" t="str">
        <f>raw_input_csv!V163</f>
        <v>USA</v>
      </c>
      <c r="O161" s="1" t="str">
        <f>VLOOKUP(raw_input_csv!W163, lookups!$E$2:$F$3, 2, FALSE)</f>
        <v>Yes</v>
      </c>
      <c r="P161" s="1" t="str">
        <f>VLOOKUP(raw_input_csv!X163, lookups!$I$2:$J$3, 2, FALSE)</f>
        <v>No</v>
      </c>
      <c r="Q161" s="1">
        <f>IF(OR(raw_input_csv!Y163=4, raw_input_csv!Y163=5), 1, IF(OR(raw_input_csv!AG163=4, raw_input_csv!AG163=5), 0, "not assigned"))</f>
        <v>0</v>
      </c>
      <c r="R161" s="1" t="str">
        <f>IF(Q161= 1, VLOOKUP(raw_input_csv!Y163, lookups!$A$10:$B$11, 2, FALSE), VLOOKUP(raw_input_csv!AG163, lookups!$A$10:$B$11, 2, FALSE))</f>
        <v>Yes </v>
      </c>
      <c r="S161" s="1" t="str">
        <f t="array" ref="S161">IF(Q161=1, raw_input_csv!Z163, IF(Q161 =0, raw_input_csv!AH163, NA))</f>
        <v>France 20%, Russia 11%, US 9%, Mexico 8%, Turkey 6%</v>
      </c>
      <c r="T161" s="1" t="str">
        <f>IF(Q161=1, VLOOKUP(raw_input_csv!AA163, lookups!$C$10:$D$12, 2, FALSE), VLOOKUP(raw_input_csv!AI163, lookups!$C$10:$D$12, 2, FALSE))</f>
        <v>Happy </v>
      </c>
      <c r="U161" s="1" t="str">
        <f>IF(Q161=1, VLOOKUP(raw_input_csv!AB163, lookups!$I$10:$J$11, 2, FALSE), VLOOKUP(raw_input_csv!AJ163, lookups!$I$10:$J$11, 2, FALSE))</f>
        <v>Yes</v>
      </c>
      <c r="V161" s="1" t="str">
        <f>IF(Q161=1, VLOOKUP(raw_input_csv!AC163, lookups!$A$16:$B$19, 2, FALSE), VLOOKUP(raw_input_csv!AK163, lookups!$A$16:$B$19, 2, FALSE))</f>
        <v>Strongly Agree</v>
      </c>
      <c r="W161" s="19" t="str">
        <f t="array" ref="W161">IF(Q161=1, raw_input_csv!AD163, IF(Q161 =0, raw_input_csv!AL163, NA))</f>
        <v>4/14/21 Leon Stefan, Bo Seong-Min, Justino Tadeo </v>
      </c>
      <c r="X161" s="1" t="str">
        <f>IF(Q161=1, VLOOKUP(raw_input_csv!AE163, lookups!$F$16:$G$18, 2, FALSE), VLOOKUP(raw_input_csv!AM163, lookups!$F$16:$G$18, 2, FALSE))</f>
        <v>All the time</v>
      </c>
      <c r="Y161" s="1" t="str">
        <f t="array" ref="Y161">IF(Q161 = 1, raw_input_csv!AF163, IF(Q161 = 0, raw_input_csv!AN163, NA))</f>
        <v>He is excited about Chipotle </v>
      </c>
      <c r="Z161" s="1" t="str">
        <f>VLOOKUP(raw_input_csv!AO163, lookups!$A$23:$B$28, 2, FALSE)</f>
        <v>France</v>
      </c>
      <c r="AA161" s="20" t="str">
        <f>VLOOKUP(raw_input_csv!AP163, lookups!$D$23:$E$28, 2, FALSE)</f>
        <v>20%</v>
      </c>
      <c r="AB161" s="1" t="str">
        <f>VLOOKUP(raw_input_csv!AQ163, lookups!$L$23:$M$28, 2, FALSE)</f>
        <v>Bo Seong-Min</v>
      </c>
      <c r="AC161" s="21" t="str">
        <f>VLOOKUP(raw_input_csv!AR163, lookups!$Q$23:$R$27, 2, FALSE)</f>
        <v>4/14/2021</v>
      </c>
      <c r="AD161" s="1">
        <f t="shared" si="1"/>
        <v>1</v>
      </c>
      <c r="AE161" s="1">
        <f t="shared" si="2"/>
        <v>1</v>
      </c>
      <c r="AF161" s="1">
        <f t="shared" si="3"/>
        <v>1</v>
      </c>
      <c r="AG161" s="1">
        <f t="shared" si="4"/>
        <v>1</v>
      </c>
      <c r="AH161" s="1">
        <f t="shared" si="5"/>
        <v>4</v>
      </c>
      <c r="AI161" s="1">
        <f>VLOOKUP(raw_input_csv!AS163, lookups!$A$33:$B$37, 2, FALSE)</f>
        <v>2</v>
      </c>
      <c r="AJ161" s="1" t="str">
        <f>VLOOKUP(raw_input_csv!AT163, lookups!$L$33:$M$34, 2, FALSE)</f>
        <v>T</v>
      </c>
    </row>
    <row r="162" ht="14.25" customHeight="1">
      <c r="A162" s="1">
        <v>161.0</v>
      </c>
      <c r="B162" s="7">
        <f>raw_input_csv!A164</f>
        <v>44302.76704</v>
      </c>
      <c r="C162" s="7">
        <f>raw_input_csv!B164</f>
        <v>44302.76882</v>
      </c>
      <c r="D162" s="7" t="str">
        <f>raw_input_csv!D164</f>
        <v>176.233.171.158</v>
      </c>
      <c r="E162" s="19">
        <f>raw_input_csv!E164</f>
        <v>64</v>
      </c>
      <c r="F162" s="19">
        <f>raw_input_csv!F164</f>
        <v>153</v>
      </c>
      <c r="G162" s="19">
        <f>raw_input_csv!G164</f>
        <v>0</v>
      </c>
      <c r="H162" s="7">
        <f>raw_input_csv!H164</f>
        <v>44305.76882</v>
      </c>
      <c r="I162" s="1" t="str">
        <f>raw_input_csv!N164</f>
        <v/>
      </c>
      <c r="J162" s="1" t="str">
        <f>raw_input_csv!O164</f>
        <v/>
      </c>
      <c r="K162" s="1">
        <f>raw_input_csv!S164</f>
        <v>16</v>
      </c>
      <c r="L162" s="1" t="str">
        <f>VLOOKUP(raw_input_csv!T164, lookups!$A$2:$B$6, 2, FALSE)</f>
        <v>Man</v>
      </c>
      <c r="M162" s="1" t="str">
        <f>raw_input_csv!U164</f>
        <v/>
      </c>
      <c r="N162" s="1" t="str">
        <f>raw_input_csv!V164</f>
        <v>Turkey </v>
      </c>
      <c r="O162" s="1" t="str">
        <f>VLOOKUP(raw_input_csv!W164, lookups!$E$2:$F$3, 2, FALSE)</f>
        <v>No</v>
      </c>
      <c r="P162" s="1" t="str">
        <f>VLOOKUP(raw_input_csv!X164, lookups!$I$2:$J$3, 2, FALSE)</f>
        <v>Yes </v>
      </c>
      <c r="Q162" s="1">
        <f>IF(OR(raw_input_csv!Y164=4, raw_input_csv!Y164=5), 1, IF(OR(raw_input_csv!AG164=4, raw_input_csv!AG164=5), 0, "not assigned"))</f>
        <v>0</v>
      </c>
      <c r="R162" s="1" t="str">
        <f>IF(Q162= 1, VLOOKUP(raw_input_csv!Y164, lookups!$A$10:$B$11, 2, FALSE), VLOOKUP(raw_input_csv!AG164, lookups!$A$10:$B$11, 2, FALSE))</f>
        <v>Yes </v>
      </c>
      <c r="S162" s="1" t="str">
        <f t="array" ref="S162">IF(Q162=1, raw_input_csv!Z164, IF(Q162 =0, raw_input_csv!AH164, NA))</f>
        <v>France (20%), Russia (11%), US (9%), Mexico (8%) and Turkey (6%)</v>
      </c>
      <c r="T162" s="1" t="str">
        <f>IF(Q162=1, VLOOKUP(raw_input_csv!AA164, lookups!$C$10:$D$12, 2, FALSE), VLOOKUP(raw_input_csv!AI164, lookups!$C$10:$D$12, 2, FALSE))</f>
        <v>Happy </v>
      </c>
      <c r="U162" s="1" t="str">
        <f>IF(Q162=1, VLOOKUP(raw_input_csv!AB164, lookups!$I$10:$J$11, 2, FALSE), VLOOKUP(raw_input_csv!AJ164, lookups!$I$10:$J$11, 2, FALSE))</f>
        <v>No</v>
      </c>
      <c r="V162" s="1" t="str">
        <f>IF(Q162=1, VLOOKUP(raw_input_csv!AC164, lookups!$A$16:$B$19, 2, FALSE), VLOOKUP(raw_input_csv!AK164, lookups!$A$16:$B$19, 2, FALSE))</f>
        <v>#N/A</v>
      </c>
      <c r="W162" s="19" t="str">
        <f t="array" ref="W162">IF(Q162=1, raw_input_csv!AD164, IF(Q162 =0, raw_input_csv!AL164, NA))</f>
        <v/>
      </c>
      <c r="X162" s="1" t="str">
        <f>IF(Q162=1, VLOOKUP(raw_input_csv!AE164, lookups!$F$16:$G$18, 2, FALSE), VLOOKUP(raw_input_csv!AM164, lookups!$F$16:$G$18, 2, FALSE))</f>
        <v>#N/A</v>
      </c>
      <c r="Y162" s="1" t="str">
        <f t="array" ref="Y162">IF(Q162 = 1, raw_input_csv!AF164, IF(Q162 = 0, raw_input_csv!AN164, NA))</f>
        <v/>
      </c>
      <c r="Z162" s="1" t="str">
        <f>VLOOKUP(raw_input_csv!AO164, lookups!$A$23:$B$28, 2, FALSE)</f>
        <v>#N/A</v>
      </c>
      <c r="AA162" s="1" t="str">
        <f>VLOOKUP(raw_input_csv!AP164, lookups!$D$23:$E$28, 2, FALSE)</f>
        <v>#N/A</v>
      </c>
      <c r="AB162" s="1" t="str">
        <f>VLOOKUP(raw_input_csv!AQ164, lookups!$L$23:$M$28, 2, FALSE)</f>
        <v>#N/A</v>
      </c>
      <c r="AC162" s="1" t="str">
        <f>VLOOKUP(raw_input_csv!AR164, lookups!$Q$23:$R$27, 2, FALSE)</f>
        <v>#N/A</v>
      </c>
      <c r="AD162" s="1" t="str">
        <f t="shared" si="1"/>
        <v>#N/A</v>
      </c>
      <c r="AE162" s="1" t="str">
        <f t="shared" si="2"/>
        <v>#N/A</v>
      </c>
      <c r="AF162" s="1" t="str">
        <f t="shared" si="3"/>
        <v>#N/A</v>
      </c>
      <c r="AG162" s="1" t="str">
        <f t="shared" si="4"/>
        <v>#N/A</v>
      </c>
      <c r="AH162" s="1" t="str">
        <f t="shared" si="5"/>
        <v>#N/A</v>
      </c>
      <c r="AI162" s="1" t="str">
        <f>VLOOKUP(raw_input_csv!AS164, lookups!$A$33:$B$37, 2, FALSE)</f>
        <v>#N/A</v>
      </c>
      <c r="AJ162" s="1" t="str">
        <f>VLOOKUP(raw_input_csv!AT164, lookups!$L$33:$M$34, 2, FALSE)</f>
        <v>#N/A</v>
      </c>
    </row>
    <row r="163" ht="14.25" customHeight="1">
      <c r="A163" s="1">
        <v>162.0</v>
      </c>
      <c r="B163" s="7">
        <f>raw_input_csv!A165</f>
        <v>44302.80853</v>
      </c>
      <c r="C163" s="7">
        <f>raw_input_csv!B165</f>
        <v>44302.8088</v>
      </c>
      <c r="D163" s="7" t="str">
        <f>raw_input_csv!D165</f>
        <v>131.0.183.240</v>
      </c>
      <c r="E163" s="19">
        <f>raw_input_csv!E165</f>
        <v>50</v>
      </c>
      <c r="F163" s="19">
        <f>raw_input_csv!F165</f>
        <v>23</v>
      </c>
      <c r="G163" s="19">
        <f>raw_input_csv!G165</f>
        <v>0</v>
      </c>
      <c r="H163" s="7">
        <f>raw_input_csv!H165</f>
        <v>44305.80881</v>
      </c>
      <c r="I163" s="1" t="str">
        <f>raw_input_csv!N165</f>
        <v/>
      </c>
      <c r="J163" s="1" t="str">
        <f>raw_input_csv!O165</f>
        <v/>
      </c>
      <c r="K163" s="1">
        <f>raw_input_csv!S165</f>
        <v>18</v>
      </c>
      <c r="L163" s="1" t="str">
        <f>VLOOKUP(raw_input_csv!T165, lookups!$A$2:$B$6, 2, FALSE)</f>
        <v>Man</v>
      </c>
      <c r="M163" s="1" t="str">
        <f>raw_input_csv!U165</f>
        <v/>
      </c>
      <c r="N163" s="1" t="str">
        <f>raw_input_csv!V165</f>
        <v>Brazil</v>
      </c>
      <c r="O163" s="1" t="str">
        <f>VLOOKUP(raw_input_csv!W165, lookups!$E$2:$F$3, 2, FALSE)</f>
        <v>Yes</v>
      </c>
      <c r="P163" s="1" t="str">
        <f>VLOOKUP(raw_input_csv!X165, lookups!$I$2:$J$3, 2, FALSE)</f>
        <v>Yes </v>
      </c>
      <c r="Q163" s="1" t="str">
        <f>IF(OR(raw_input_csv!Y165=4, raw_input_csv!Y165=5), 1, IF(OR(raw_input_csv!AG165=4, raw_input_csv!AG165=5), 0, "not assigned"))</f>
        <v>not assigned</v>
      </c>
      <c r="R163" s="1" t="str">
        <f>IF(Q163= 1, VLOOKUP(raw_input_csv!Y165, lookups!$A$10:$B$11, 2, FALSE), VLOOKUP(raw_input_csv!AG165, lookups!$A$10:$B$11, 2, FALSE))</f>
        <v>#N/A</v>
      </c>
      <c r="S163" s="1" t="str">
        <f t="array" ref="S163">IF(Q163=1, raw_input_csv!Z165, IF(Q163 =0, raw_input_csv!AH165, NA))</f>
        <v>#NAME?</v>
      </c>
      <c r="T163" s="1" t="str">
        <f>IF(Q163=1, VLOOKUP(raw_input_csv!AA165, lookups!$C$10:$D$12, 2, FALSE), VLOOKUP(raw_input_csv!AI165, lookups!$C$10:$D$12, 2, FALSE))</f>
        <v>#N/A</v>
      </c>
      <c r="U163" s="1" t="str">
        <f>IF(Q163=1, VLOOKUP(raw_input_csv!AB165, lookups!$I$10:$J$11, 2, FALSE), VLOOKUP(raw_input_csv!AJ165, lookups!$I$10:$J$11, 2, FALSE))</f>
        <v>#N/A</v>
      </c>
      <c r="V163" s="1" t="str">
        <f>IF(Q163=1, VLOOKUP(raw_input_csv!AC165, lookups!$A$16:$B$19, 2, FALSE), VLOOKUP(raw_input_csv!AK165, lookups!$A$16:$B$19, 2, FALSE))</f>
        <v>#N/A</v>
      </c>
      <c r="W163" s="19" t="str">
        <f t="array" ref="W163">IF(Q163=1, raw_input_csv!AD165, IF(Q163 =0, raw_input_csv!AL165, NA))</f>
        <v>#NAME?</v>
      </c>
      <c r="X163" s="1" t="str">
        <f>IF(Q163=1, VLOOKUP(raw_input_csv!AE165, lookups!$F$16:$G$18, 2, FALSE), VLOOKUP(raw_input_csv!AM165, lookups!$F$16:$G$18, 2, FALSE))</f>
        <v>#N/A</v>
      </c>
      <c r="Y163" s="1" t="str">
        <f t="array" ref="Y163">IF(Q163 = 1, raw_input_csv!AF165, IF(Q163 = 0, raw_input_csv!AN165, NA))</f>
        <v>#NAME?</v>
      </c>
      <c r="Z163" s="1" t="str">
        <f>VLOOKUP(raw_input_csv!AO165, lookups!$A$23:$B$28, 2, FALSE)</f>
        <v>#N/A</v>
      </c>
      <c r="AA163" s="1" t="str">
        <f>VLOOKUP(raw_input_csv!AP165, lookups!$D$23:$E$28, 2, FALSE)</f>
        <v>#N/A</v>
      </c>
      <c r="AB163" s="1" t="str">
        <f>VLOOKUP(raw_input_csv!AQ165, lookups!$L$23:$M$28, 2, FALSE)</f>
        <v>#N/A</v>
      </c>
      <c r="AC163" s="1" t="str">
        <f>VLOOKUP(raw_input_csv!AR165, lookups!$Q$23:$R$27, 2, FALSE)</f>
        <v>#N/A</v>
      </c>
      <c r="AD163" s="1" t="str">
        <f t="shared" si="1"/>
        <v>#N/A</v>
      </c>
      <c r="AE163" s="1" t="str">
        <f t="shared" si="2"/>
        <v>#N/A</v>
      </c>
      <c r="AF163" s="1" t="str">
        <f t="shared" si="3"/>
        <v>#N/A</v>
      </c>
      <c r="AG163" s="1" t="str">
        <f t="shared" si="4"/>
        <v>#N/A</v>
      </c>
      <c r="AH163" s="1" t="str">
        <f t="shared" si="5"/>
        <v>#N/A</v>
      </c>
      <c r="AI163" s="1" t="str">
        <f>VLOOKUP(raw_input_csv!AS165, lookups!$A$33:$B$37, 2, FALSE)</f>
        <v>#N/A</v>
      </c>
      <c r="AJ163" s="1" t="str">
        <f>VLOOKUP(raw_input_csv!AT165, lookups!$L$33:$M$34, 2, FALSE)</f>
        <v>#N/A</v>
      </c>
    </row>
    <row r="164" ht="14.25" customHeight="1">
      <c r="A164" s="1">
        <v>163.0</v>
      </c>
      <c r="B164" s="7">
        <f>raw_input_csv!A166</f>
        <v>44305.80541</v>
      </c>
      <c r="C164" s="7">
        <f>raw_input_csv!B166</f>
        <v>44305.80898</v>
      </c>
      <c r="D164" s="7" t="str">
        <f>raw_input_csv!D166</f>
        <v>107.77.226.214</v>
      </c>
      <c r="E164" s="19">
        <f>raw_input_csv!E166</f>
        <v>100</v>
      </c>
      <c r="F164" s="19">
        <f>raw_input_csv!F166</f>
        <v>308</v>
      </c>
      <c r="G164" s="19">
        <f>raw_input_csv!G166</f>
        <v>1</v>
      </c>
      <c r="H164" s="7">
        <f>raw_input_csv!H166</f>
        <v>44305.80899</v>
      </c>
      <c r="I164" s="1">
        <f>raw_input_csv!N166</f>
        <v>40.81419373</v>
      </c>
      <c r="J164" s="1">
        <f>raw_input_csv!O166</f>
        <v>-73.90809631</v>
      </c>
      <c r="K164" s="1">
        <f>raw_input_csv!S166</f>
        <v>34</v>
      </c>
      <c r="L164" s="1" t="str">
        <f>VLOOKUP(raw_input_csv!T166, lookups!$A$2:$B$6, 2, FALSE)</f>
        <v>Woman</v>
      </c>
      <c r="M164" s="1" t="str">
        <f>raw_input_csv!U166</f>
        <v/>
      </c>
      <c r="N164" s="1" t="str">
        <f>raw_input_csv!V166</f>
        <v>USA</v>
      </c>
      <c r="O164" s="1" t="str">
        <f>VLOOKUP(raw_input_csv!W166, lookups!$E$2:$F$3, 2, FALSE)</f>
        <v>Yes</v>
      </c>
      <c r="P164" s="1" t="str">
        <f>VLOOKUP(raw_input_csv!X166, lookups!$I$2:$J$3, 2, FALSE)</f>
        <v>No</v>
      </c>
      <c r="Q164" s="1">
        <f>IF(OR(raw_input_csv!Y166=4, raw_input_csv!Y166=5), 1, IF(OR(raw_input_csv!AG166=4, raw_input_csv!AG166=5), 0, "not assigned"))</f>
        <v>0</v>
      </c>
      <c r="R164" s="1" t="str">
        <f>IF(Q164= 1, VLOOKUP(raw_input_csv!Y166, lookups!$A$10:$B$11, 2, FALSE), VLOOKUP(raw_input_csv!AG166, lookups!$A$10:$B$11, 2, FALSE))</f>
        <v>Yes </v>
      </c>
      <c r="S164" s="1" t="str">
        <f t="array" ref="S164">IF(Q164=1, raw_input_csv!Z166, IF(Q164 =0, raw_input_csv!AH166, NA))</f>
        <v>France (20%), Russia (11%), US (9%), Mexico (8%), Turkey (6%)</v>
      </c>
      <c r="T164" s="1" t="str">
        <f>IF(Q164=1, VLOOKUP(raw_input_csv!AA166, lookups!$C$10:$D$12, 2, FALSE), VLOOKUP(raw_input_csv!AI166, lookups!$C$10:$D$12, 2, FALSE))</f>
        <v>Happy </v>
      </c>
      <c r="U164" s="1" t="str">
        <f>IF(Q164=1, VLOOKUP(raw_input_csv!AB166, lookups!$I$10:$J$11, 2, FALSE), VLOOKUP(raw_input_csv!AJ166, lookups!$I$10:$J$11, 2, FALSE))</f>
        <v>Yes</v>
      </c>
      <c r="V164" s="1" t="str">
        <f>IF(Q164=1, VLOOKUP(raw_input_csv!AC166, lookups!$A$16:$B$19, 2, FALSE), VLOOKUP(raw_input_csv!AK166, lookups!$A$16:$B$19, 2, FALSE))</f>
        <v>Strongly Disagree</v>
      </c>
      <c r="W164" s="19" t="str">
        <f t="array" ref="W164">IF(Q164=1, raw_input_csv!AD166, IF(Q164 =0, raw_input_csv!AL166, NA))</f>
        <v>4/14/2021, leon stefan, bo seong-min, justino tadeo</v>
      </c>
      <c r="X164" s="1" t="str">
        <f>IF(Q164=1, VLOOKUP(raw_input_csv!AE166, lookups!$F$16:$G$18, 2, FALSE), VLOOKUP(raw_input_csv!AM166, lookups!$F$16:$G$18, 2, FALSE))</f>
        <v>Never</v>
      </c>
      <c r="Y164" s="1" t="str">
        <f t="array" ref="Y164">IF(Q164 = 1, raw_input_csv!AF166, IF(Q164 = 0, raw_input_csv!AN166, NA))</f>
        <v>Look at the suggestion?</v>
      </c>
      <c r="Z164" s="1" t="str">
        <f>VLOOKUP(raw_input_csv!AO166, lookups!$A$23:$B$28, 2, FALSE)</f>
        <v>France</v>
      </c>
      <c r="AA164" s="20" t="str">
        <f>VLOOKUP(raw_input_csv!AP166, lookups!$D$23:$E$28, 2, FALSE)</f>
        <v>20%</v>
      </c>
      <c r="AB164" s="1" t="str">
        <f>VLOOKUP(raw_input_csv!AQ166, lookups!$L$23:$M$28, 2, FALSE)</f>
        <v>Bo Seong-Min</v>
      </c>
      <c r="AC164" s="21" t="str">
        <f>VLOOKUP(raw_input_csv!AR166, lookups!$Q$23:$R$27, 2, FALSE)</f>
        <v>4/14/2021</v>
      </c>
      <c r="AD164" s="1">
        <f t="shared" si="1"/>
        <v>1</v>
      </c>
      <c r="AE164" s="1">
        <f t="shared" si="2"/>
        <v>1</v>
      </c>
      <c r="AF164" s="1">
        <f t="shared" si="3"/>
        <v>1</v>
      </c>
      <c r="AG164" s="1">
        <f t="shared" si="4"/>
        <v>1</v>
      </c>
      <c r="AH164" s="1">
        <f t="shared" si="5"/>
        <v>4</v>
      </c>
      <c r="AI164" s="1">
        <f>VLOOKUP(raw_input_csv!AS166, lookups!$A$33:$B$37, 2, FALSE)</f>
        <v>1</v>
      </c>
      <c r="AJ164" s="1" t="str">
        <f>VLOOKUP(raw_input_csv!AT166, lookups!$L$33:$M$34, 2, FALSE)</f>
        <v>T</v>
      </c>
    </row>
    <row r="165" ht="14.25" customHeight="1">
      <c r="A165" s="1">
        <v>164.0</v>
      </c>
      <c r="B165" s="7">
        <f>raw_input_csv!A167</f>
        <v>44302.81688</v>
      </c>
      <c r="C165" s="7">
        <f>raw_input_csv!B167</f>
        <v>44302.81797</v>
      </c>
      <c r="D165" s="7" t="str">
        <f>raw_input_csv!D167</f>
        <v>107.77.192.81</v>
      </c>
      <c r="E165" s="19">
        <f>raw_input_csv!E167</f>
        <v>64</v>
      </c>
      <c r="F165" s="19">
        <f>raw_input_csv!F167</f>
        <v>95</v>
      </c>
      <c r="G165" s="19">
        <f>raw_input_csv!G167</f>
        <v>0</v>
      </c>
      <c r="H165" s="7">
        <f>raw_input_csv!H167</f>
        <v>44305.818</v>
      </c>
      <c r="I165" s="1" t="str">
        <f>raw_input_csv!N167</f>
        <v/>
      </c>
      <c r="J165" s="1" t="str">
        <f>raw_input_csv!O167</f>
        <v/>
      </c>
      <c r="K165" s="1" t="str">
        <f>raw_input_csv!S167</f>
        <v/>
      </c>
      <c r="L165" s="1" t="str">
        <f>VLOOKUP(raw_input_csv!T167, lookups!$A$2:$B$6, 2, FALSE)</f>
        <v>Woman</v>
      </c>
      <c r="M165" s="1" t="str">
        <f>raw_input_csv!U167</f>
        <v/>
      </c>
      <c r="N165" s="1" t="str">
        <f>raw_input_csv!V167</f>
        <v>United States</v>
      </c>
      <c r="O165" s="1" t="str">
        <f>VLOOKUP(raw_input_csv!W167, lookups!$E$2:$F$3, 2, FALSE)</f>
        <v>Yes</v>
      </c>
      <c r="P165" s="1" t="str">
        <f>VLOOKUP(raw_input_csv!X167, lookups!$I$2:$J$3, 2, FALSE)</f>
        <v>No</v>
      </c>
      <c r="Q165" s="1">
        <f>IF(OR(raw_input_csv!Y167=4, raw_input_csv!Y167=5), 1, IF(OR(raw_input_csv!AG167=4, raw_input_csv!AG167=5), 0, "not assigned"))</f>
        <v>0</v>
      </c>
      <c r="R165" s="1" t="str">
        <f>IF(Q165= 1, VLOOKUP(raw_input_csv!Y167, lookups!$A$10:$B$11, 2, FALSE), VLOOKUP(raw_input_csv!AG167, lookups!$A$10:$B$11, 2, FALSE))</f>
        <v>Yes </v>
      </c>
      <c r="S165" s="1" t="str">
        <f t="array" ref="S165">IF(Q165=1, raw_input_csv!Z167, IF(Q165 =0, raw_input_csv!AH167, NA))</f>
        <v>France 20%, Russia 11%, U.S. 9%, Mexico 8%, turkey 6%</v>
      </c>
      <c r="T165" s="1" t="str">
        <f>IF(Q165=1, VLOOKUP(raw_input_csv!AA167, lookups!$C$10:$D$12, 2, FALSE), VLOOKUP(raw_input_csv!AI167, lookups!$C$10:$D$12, 2, FALSE))</f>
        <v>Happy </v>
      </c>
      <c r="U165" s="1" t="str">
        <f>IF(Q165=1, VLOOKUP(raw_input_csv!AB167, lookups!$I$10:$J$11, 2, FALSE), VLOOKUP(raw_input_csv!AJ167, lookups!$I$10:$J$11, 2, FALSE))</f>
        <v>Yes</v>
      </c>
      <c r="V165" s="1" t="str">
        <f>IF(Q165=1, VLOOKUP(raw_input_csv!AC167, lookups!$A$16:$B$19, 2, FALSE), VLOOKUP(raw_input_csv!AK167, lookups!$A$16:$B$19, 2, FALSE))</f>
        <v>#N/A</v>
      </c>
      <c r="W165" s="19" t="str">
        <f t="array" ref="W165">IF(Q165=1, raw_input_csv!AD167, IF(Q165 =0, raw_input_csv!AL167, NA))</f>
        <v/>
      </c>
      <c r="X165" s="1" t="str">
        <f>IF(Q165=1, VLOOKUP(raw_input_csv!AE167, lookups!$F$16:$G$18, 2, FALSE), VLOOKUP(raw_input_csv!AM167, lookups!$F$16:$G$18, 2, FALSE))</f>
        <v>#N/A</v>
      </c>
      <c r="Y165" s="1" t="str">
        <f t="array" ref="Y165">IF(Q165 = 1, raw_input_csv!AF167, IF(Q165 = 0, raw_input_csv!AN167, NA))</f>
        <v/>
      </c>
      <c r="Z165" s="1" t="str">
        <f>VLOOKUP(raw_input_csv!AO167, lookups!$A$23:$B$28, 2, FALSE)</f>
        <v>#N/A</v>
      </c>
      <c r="AA165" s="1" t="str">
        <f>VLOOKUP(raw_input_csv!AP167, lookups!$D$23:$E$28, 2, FALSE)</f>
        <v>#N/A</v>
      </c>
      <c r="AB165" s="1" t="str">
        <f>VLOOKUP(raw_input_csv!AQ167, lookups!$L$23:$M$28, 2, FALSE)</f>
        <v>#N/A</v>
      </c>
      <c r="AC165" s="1" t="str">
        <f>VLOOKUP(raw_input_csv!AR167, lookups!$Q$23:$R$27, 2, FALSE)</f>
        <v>#N/A</v>
      </c>
      <c r="AD165" s="1" t="str">
        <f t="shared" si="1"/>
        <v>#N/A</v>
      </c>
      <c r="AE165" s="1" t="str">
        <f t="shared" si="2"/>
        <v>#N/A</v>
      </c>
      <c r="AF165" s="1" t="str">
        <f t="shared" si="3"/>
        <v>#N/A</v>
      </c>
      <c r="AG165" s="1" t="str">
        <f t="shared" si="4"/>
        <v>#N/A</v>
      </c>
      <c r="AH165" s="1" t="str">
        <f t="shared" si="5"/>
        <v>#N/A</v>
      </c>
      <c r="AI165" s="1" t="str">
        <f>VLOOKUP(raw_input_csv!AS167, lookups!$A$33:$B$37, 2, FALSE)</f>
        <v>#N/A</v>
      </c>
      <c r="AJ165" s="1" t="str">
        <f>VLOOKUP(raw_input_csv!AT167, lookups!$L$33:$M$34, 2, FALSE)</f>
        <v>#N/A</v>
      </c>
    </row>
    <row r="166" ht="14.25" customHeight="1">
      <c r="A166" s="1">
        <v>165.0</v>
      </c>
      <c r="B166" s="7">
        <f>raw_input_csv!A168</f>
        <v>44302.82184</v>
      </c>
      <c r="C166" s="7">
        <f>raw_input_csv!B168</f>
        <v>44302.82375</v>
      </c>
      <c r="D166" s="7" t="str">
        <f>raw_input_csv!D168</f>
        <v>85.140.0.139</v>
      </c>
      <c r="E166" s="19">
        <f>raw_input_csv!E168</f>
        <v>79</v>
      </c>
      <c r="F166" s="19">
        <f>raw_input_csv!F168</f>
        <v>164</v>
      </c>
      <c r="G166" s="19">
        <f>raw_input_csv!G168</f>
        <v>0</v>
      </c>
      <c r="H166" s="7">
        <f>raw_input_csv!H168</f>
        <v>44305.82378</v>
      </c>
      <c r="I166" s="1" t="str">
        <f>raw_input_csv!N168</f>
        <v/>
      </c>
      <c r="J166" s="1" t="str">
        <f>raw_input_csv!O168</f>
        <v/>
      </c>
      <c r="K166" s="1">
        <f>raw_input_csv!S168</f>
        <v>21</v>
      </c>
      <c r="L166" s="1" t="str">
        <f>VLOOKUP(raw_input_csv!T168, lookups!$A$2:$B$6, 2, FALSE)</f>
        <v>Woman</v>
      </c>
      <c r="M166" s="1" t="str">
        <f>raw_input_csv!U168</f>
        <v/>
      </c>
      <c r="N166" s="1" t="str">
        <f>raw_input_csv!V168</f>
        <v>Russia</v>
      </c>
      <c r="O166" s="1" t="str">
        <f>VLOOKUP(raw_input_csv!W168, lookups!$E$2:$F$3, 2, FALSE)</f>
        <v>No</v>
      </c>
      <c r="P166" s="1" t="str">
        <f>VLOOKUP(raw_input_csv!X168, lookups!$I$2:$J$3, 2, FALSE)</f>
        <v>Yes </v>
      </c>
      <c r="Q166" s="1">
        <f>IF(OR(raw_input_csv!Y168=4, raw_input_csv!Y168=5), 1, IF(OR(raw_input_csv!AG168=4, raw_input_csv!AG168=5), 0, "not assigned"))</f>
        <v>1</v>
      </c>
      <c r="R166" s="1" t="str">
        <f>IF(Q166= 1, VLOOKUP(raw_input_csv!Y168, lookups!$A$10:$B$11, 2, FALSE), VLOOKUP(raw_input_csv!AG168, lookups!$A$10:$B$11, 2, FALSE))</f>
        <v>Yes </v>
      </c>
      <c r="S166" s="1" t="str">
        <f t="array" ref="S166">IF(Q166=1, raw_input_csv!Z168, IF(Q166 =0, raw_input_csv!AH168, NA))</f>
        <v>France (20%), Russia (11%), U.S. (9%), Mexico (8%), and Turkey (6%)</v>
      </c>
      <c r="T166" s="1" t="str">
        <f>IF(Q166=1, VLOOKUP(raw_input_csv!AA168, lookups!$C$10:$D$12, 2, FALSE), VLOOKUP(raw_input_csv!AI168, lookups!$C$10:$D$12, 2, FALSE))</f>
        <v>Happy </v>
      </c>
      <c r="U166" s="1" t="str">
        <f>IF(Q166=1, VLOOKUP(raw_input_csv!AB168, lookups!$I$10:$J$11, 2, FALSE), VLOOKUP(raw_input_csv!AJ168, lookups!$I$10:$J$11, 2, FALSE))</f>
        <v>Yes</v>
      </c>
      <c r="V166" s="1" t="str">
        <f>IF(Q166=1, VLOOKUP(raw_input_csv!AC168, lookups!$A$16:$B$19, 2, FALSE), VLOOKUP(raw_input_csv!AK168, lookups!$A$16:$B$19, 2, FALSE))</f>
        <v>Strongly Agree</v>
      </c>
      <c r="W166" s="19" t="str">
        <f t="array" ref="W166">IF(Q166=1, raw_input_csv!AD168, IF(Q166 =0, raw_input_csv!AL168, NA))</f>
        <v>Stefan, Bo Seong-Min, and Justino Tadeo 4/14/21</v>
      </c>
      <c r="X166" s="1" t="str">
        <f>IF(Q166=1, VLOOKUP(raw_input_csv!AE168, lookups!$F$16:$G$18, 2, FALSE), VLOOKUP(raw_input_csv!AM168, lookups!$F$16:$G$18, 2, FALSE))</f>
        <v>All the time</v>
      </c>
      <c r="Y166" s="1" t="str">
        <f t="array" ref="Y166">IF(Q166 = 1, raw_input_csv!AF168, IF(Q166 = 0, raw_input_csv!AN168, NA))</f>
        <v>Curiosity </v>
      </c>
      <c r="Z166" s="1" t="str">
        <f>VLOOKUP(raw_input_csv!AO168, lookups!$A$23:$B$28, 2, FALSE)</f>
        <v>#N/A</v>
      </c>
      <c r="AA166" s="1" t="str">
        <f>VLOOKUP(raw_input_csv!AP168, lookups!$D$23:$E$28, 2, FALSE)</f>
        <v>#N/A</v>
      </c>
      <c r="AB166" s="1" t="str">
        <f>VLOOKUP(raw_input_csv!AQ168, lookups!$L$23:$M$28, 2, FALSE)</f>
        <v>#N/A</v>
      </c>
      <c r="AC166" s="1" t="str">
        <f>VLOOKUP(raw_input_csv!AR168, lookups!$Q$23:$R$27, 2, FALSE)</f>
        <v>#N/A</v>
      </c>
      <c r="AD166" s="1" t="str">
        <f t="shared" si="1"/>
        <v>#N/A</v>
      </c>
      <c r="AE166" s="1" t="str">
        <f t="shared" si="2"/>
        <v>#N/A</v>
      </c>
      <c r="AF166" s="1" t="str">
        <f t="shared" si="3"/>
        <v>#N/A</v>
      </c>
      <c r="AG166" s="1" t="str">
        <f t="shared" si="4"/>
        <v>#N/A</v>
      </c>
      <c r="AH166" s="1" t="str">
        <f t="shared" si="5"/>
        <v>#N/A</v>
      </c>
      <c r="AI166" s="1" t="str">
        <f>VLOOKUP(raw_input_csv!AS168, lookups!$A$33:$B$37, 2, FALSE)</f>
        <v>#N/A</v>
      </c>
      <c r="AJ166" s="1" t="str">
        <f>VLOOKUP(raw_input_csv!AT168, lookups!$L$33:$M$34, 2, FALSE)</f>
        <v>#N/A</v>
      </c>
    </row>
    <row r="167" ht="14.25" customHeight="1">
      <c r="A167" s="1">
        <v>166.0</v>
      </c>
      <c r="B167" s="7">
        <f>raw_input_csv!A169</f>
        <v>44302.83284</v>
      </c>
      <c r="C167" s="7">
        <f>raw_input_csv!B169</f>
        <v>44302.83337</v>
      </c>
      <c r="D167" s="7" t="str">
        <f>raw_input_csv!D169</f>
        <v>89.166.75.209</v>
      </c>
      <c r="E167" s="19">
        <f>raw_input_csv!E169</f>
        <v>50</v>
      </c>
      <c r="F167" s="19">
        <f>raw_input_csv!F169</f>
        <v>45</v>
      </c>
      <c r="G167" s="19">
        <f>raw_input_csv!G169</f>
        <v>0</v>
      </c>
      <c r="H167" s="7">
        <f>raw_input_csv!H169</f>
        <v>44305.83338</v>
      </c>
      <c r="I167" s="1" t="str">
        <f>raw_input_csv!N169</f>
        <v/>
      </c>
      <c r="J167" s="1" t="str">
        <f>raw_input_csv!O169</f>
        <v/>
      </c>
      <c r="K167" s="1" t="str">
        <f>raw_input_csv!S169</f>
        <v/>
      </c>
      <c r="L167" s="1" t="str">
        <f>VLOOKUP(raw_input_csv!T169, lookups!$A$2:$B$6, 2, FALSE)</f>
        <v>#N/A</v>
      </c>
      <c r="M167" s="1" t="str">
        <f>raw_input_csv!U169</f>
        <v/>
      </c>
      <c r="N167" s="1" t="str">
        <f>raw_input_csv!V169</f>
        <v/>
      </c>
      <c r="O167" s="1" t="str">
        <f>VLOOKUP(raw_input_csv!W169, lookups!$E$2:$F$3, 2, FALSE)</f>
        <v>No</v>
      </c>
      <c r="P167" s="1" t="str">
        <f>VLOOKUP(raw_input_csv!X169, lookups!$I$2:$J$3, 2, FALSE)</f>
        <v>#N/A</v>
      </c>
      <c r="Q167" s="1" t="str">
        <f>IF(OR(raw_input_csv!Y169=4, raw_input_csv!Y169=5), 1, IF(OR(raw_input_csv!AG169=4, raw_input_csv!AG169=5), 0, "not assigned"))</f>
        <v>not assigned</v>
      </c>
      <c r="R167" s="1" t="str">
        <f>IF(Q167= 1, VLOOKUP(raw_input_csv!Y169, lookups!$A$10:$B$11, 2, FALSE), VLOOKUP(raw_input_csv!AG169, lookups!$A$10:$B$11, 2, FALSE))</f>
        <v>#N/A</v>
      </c>
      <c r="S167" s="1" t="str">
        <f t="array" ref="S167">IF(Q167=1, raw_input_csv!Z169, IF(Q167 =0, raw_input_csv!AH169, NA))</f>
        <v>#NAME?</v>
      </c>
      <c r="T167" s="1" t="str">
        <f>IF(Q167=1, VLOOKUP(raw_input_csv!AA169, lookups!$C$10:$D$12, 2, FALSE), VLOOKUP(raw_input_csv!AI169, lookups!$C$10:$D$12, 2, FALSE))</f>
        <v>#N/A</v>
      </c>
      <c r="U167" s="1" t="str">
        <f>IF(Q167=1, VLOOKUP(raw_input_csv!AB169, lookups!$I$10:$J$11, 2, FALSE), VLOOKUP(raw_input_csv!AJ169, lookups!$I$10:$J$11, 2, FALSE))</f>
        <v>#N/A</v>
      </c>
      <c r="V167" s="1" t="str">
        <f>IF(Q167=1, VLOOKUP(raw_input_csv!AC169, lookups!$A$16:$B$19, 2, FALSE), VLOOKUP(raw_input_csv!AK169, lookups!$A$16:$B$19, 2, FALSE))</f>
        <v>#N/A</v>
      </c>
      <c r="W167" s="19" t="str">
        <f t="array" ref="W167">IF(Q167=1, raw_input_csv!AD169, IF(Q167 =0, raw_input_csv!AL169, NA))</f>
        <v>#NAME?</v>
      </c>
      <c r="X167" s="1" t="str">
        <f>IF(Q167=1, VLOOKUP(raw_input_csv!AE169, lookups!$F$16:$G$18, 2, FALSE), VLOOKUP(raw_input_csv!AM169, lookups!$F$16:$G$18, 2, FALSE))</f>
        <v>#N/A</v>
      </c>
      <c r="Y167" s="1" t="str">
        <f t="array" ref="Y167">IF(Q167 = 1, raw_input_csv!AF169, IF(Q167 = 0, raw_input_csv!AN169, NA))</f>
        <v>#NAME?</v>
      </c>
      <c r="Z167" s="1" t="str">
        <f>VLOOKUP(raw_input_csv!AO169, lookups!$A$23:$B$28, 2, FALSE)</f>
        <v>#N/A</v>
      </c>
      <c r="AA167" s="1" t="str">
        <f>VLOOKUP(raw_input_csv!AP169, lookups!$D$23:$E$28, 2, FALSE)</f>
        <v>#N/A</v>
      </c>
      <c r="AB167" s="1" t="str">
        <f>VLOOKUP(raw_input_csv!AQ169, lookups!$L$23:$M$28, 2, FALSE)</f>
        <v>#N/A</v>
      </c>
      <c r="AC167" s="1" t="str">
        <f>VLOOKUP(raw_input_csv!AR169, lookups!$Q$23:$R$27, 2, FALSE)</f>
        <v>#N/A</v>
      </c>
      <c r="AD167" s="1" t="str">
        <f t="shared" si="1"/>
        <v>#N/A</v>
      </c>
      <c r="AE167" s="1" t="str">
        <f t="shared" si="2"/>
        <v>#N/A</v>
      </c>
      <c r="AF167" s="1" t="str">
        <f t="shared" si="3"/>
        <v>#N/A</v>
      </c>
      <c r="AG167" s="1" t="str">
        <f t="shared" si="4"/>
        <v>#N/A</v>
      </c>
      <c r="AH167" s="1" t="str">
        <f t="shared" si="5"/>
        <v>#N/A</v>
      </c>
      <c r="AI167" s="1" t="str">
        <f>VLOOKUP(raw_input_csv!AS169, lookups!$A$33:$B$37, 2, FALSE)</f>
        <v>#N/A</v>
      </c>
      <c r="AJ167" s="1" t="str">
        <f>VLOOKUP(raw_input_csv!AT169, lookups!$L$33:$M$34, 2, FALSE)</f>
        <v>#N/A</v>
      </c>
    </row>
    <row r="168" ht="14.25" customHeight="1">
      <c r="A168" s="1">
        <v>167.0</v>
      </c>
      <c r="B168" s="7">
        <f>raw_input_csv!A170</f>
        <v>44305.83444</v>
      </c>
      <c r="C168" s="7">
        <f>raw_input_csv!B170</f>
        <v>44305.8442</v>
      </c>
      <c r="D168" s="7" t="str">
        <f>raw_input_csv!D170</f>
        <v>73.85.224.6</v>
      </c>
      <c r="E168" s="19">
        <f>raw_input_csv!E170</f>
        <v>100</v>
      </c>
      <c r="F168" s="19">
        <f>raw_input_csv!F170</f>
        <v>842</v>
      </c>
      <c r="G168" s="19">
        <f>raw_input_csv!G170</f>
        <v>1</v>
      </c>
      <c r="H168" s="7">
        <f>raw_input_csv!H170</f>
        <v>44305.8442</v>
      </c>
      <c r="I168" s="1">
        <f>raw_input_csv!N170</f>
        <v>27.39370728</v>
      </c>
      <c r="J168" s="1">
        <f>raw_input_csv!O170</f>
        <v>-80.31749725</v>
      </c>
      <c r="K168" s="1">
        <f>raw_input_csv!S170</f>
        <v>74</v>
      </c>
      <c r="L168" s="1" t="str">
        <f>VLOOKUP(raw_input_csv!T170, lookups!$A$2:$B$6, 2, FALSE)</f>
        <v>Woman</v>
      </c>
      <c r="M168" s="1" t="str">
        <f>raw_input_csv!U170</f>
        <v/>
      </c>
      <c r="N168" s="1" t="str">
        <f>raw_input_csv!V170</f>
        <v>United States</v>
      </c>
      <c r="O168" s="1" t="str">
        <f>VLOOKUP(raw_input_csv!W170, lookups!$E$2:$F$3, 2, FALSE)</f>
        <v>Yes</v>
      </c>
      <c r="P168" s="1" t="str">
        <f>VLOOKUP(raw_input_csv!X170, lookups!$I$2:$J$3, 2, FALSE)</f>
        <v>No</v>
      </c>
      <c r="Q168" s="1">
        <f>IF(OR(raw_input_csv!Y170=4, raw_input_csv!Y170=5), 1, IF(OR(raw_input_csv!AG170=4, raw_input_csv!AG170=5), 0, "not assigned"))</f>
        <v>1</v>
      </c>
      <c r="R168" s="1" t="str">
        <f>IF(Q168= 1, VLOOKUP(raw_input_csv!Y170, lookups!$A$10:$B$11, 2, FALSE), VLOOKUP(raw_input_csv!AG170, lookups!$A$10:$B$11, 2, FALSE))</f>
        <v>Yes </v>
      </c>
      <c r="S168" s="1" t="str">
        <f t="array" ref="S168">IF(Q168=1, raw_input_csv!Z170, IF(Q168 =0, raw_input_csv!AH170, NA))</f>
        <v>France 20%, Russia 11%, U.S. 9%, Mexico 8%, Turkey 6%</v>
      </c>
      <c r="T168" s="1" t="str">
        <f>IF(Q168=1, VLOOKUP(raw_input_csv!AA170, lookups!$C$10:$D$12, 2, FALSE), VLOOKUP(raw_input_csv!AI170, lookups!$C$10:$D$12, 2, FALSE))</f>
        <v>Happy </v>
      </c>
      <c r="U168" s="1" t="str">
        <f>IF(Q168=1, VLOOKUP(raw_input_csv!AB170, lookups!$I$10:$J$11, 2, FALSE), VLOOKUP(raw_input_csv!AJ170, lookups!$I$10:$J$11, 2, FALSE))</f>
        <v>No</v>
      </c>
      <c r="V168" s="1" t="str">
        <f>IF(Q168=1, VLOOKUP(raw_input_csv!AC170, lookups!$A$16:$B$19, 2, FALSE), VLOOKUP(raw_input_csv!AK170, lookups!$A$16:$B$19, 2, FALSE))</f>
        <v>Strongly Disagree</v>
      </c>
      <c r="W168" s="19" t="str">
        <f t="array" ref="W168">IF(Q168=1, raw_input_csv!AD170, IF(Q168 =0, raw_input_csv!AL170, NA))</f>
        <v>4/14/21 Leon Stefan, Bo Seong-Min, Justino Tadeo</v>
      </c>
      <c r="X168" s="1" t="str">
        <f>IF(Q168=1, VLOOKUP(raw_input_csv!AE170, lookups!$F$16:$G$18, 2, FALSE), VLOOKUP(raw_input_csv!AM170, lookups!$F$16:$G$18, 2, FALSE))</f>
        <v>All the time</v>
      </c>
      <c r="Y168" s="1" t="str">
        <f t="array" ref="Y168">IF(Q168 = 1, raw_input_csv!AF170, IF(Q168 = 0, raw_input_csv!AN170, NA))</f>
        <v>To bring attention to the restaurant mentioned</v>
      </c>
      <c r="Z168" s="1" t="str">
        <f>VLOOKUP(raw_input_csv!AO170, lookups!$A$23:$B$28, 2, FALSE)</f>
        <v>France</v>
      </c>
      <c r="AA168" s="20" t="str">
        <f>VLOOKUP(raw_input_csv!AP170, lookups!$D$23:$E$28, 2, FALSE)</f>
        <v>20%</v>
      </c>
      <c r="AB168" s="1" t="str">
        <f>VLOOKUP(raw_input_csv!AQ170, lookups!$L$23:$M$28, 2, FALSE)</f>
        <v>Bo Seong-Min</v>
      </c>
      <c r="AC168" s="21" t="str">
        <f>VLOOKUP(raw_input_csv!AR170, lookups!$Q$23:$R$27, 2, FALSE)</f>
        <v>4/14/2021</v>
      </c>
      <c r="AD168" s="1">
        <f t="shared" si="1"/>
        <v>1</v>
      </c>
      <c r="AE168" s="1">
        <f t="shared" si="2"/>
        <v>1</v>
      </c>
      <c r="AF168" s="1">
        <f t="shared" si="3"/>
        <v>1</v>
      </c>
      <c r="AG168" s="1">
        <f t="shared" si="4"/>
        <v>1</v>
      </c>
      <c r="AH168" s="1">
        <f t="shared" si="5"/>
        <v>4</v>
      </c>
      <c r="AI168" s="1">
        <f>VLOOKUP(raw_input_csv!AS170, lookups!$A$33:$B$37, 2, FALSE)</f>
        <v>2</v>
      </c>
      <c r="AJ168" s="1" t="str">
        <f>VLOOKUP(raw_input_csv!AT170, lookups!$L$33:$M$34, 2, FALSE)</f>
        <v>T</v>
      </c>
    </row>
    <row r="169" ht="14.25" customHeight="1">
      <c r="A169" s="1">
        <v>168.0</v>
      </c>
      <c r="B169" s="7">
        <f>raw_input_csv!A171</f>
        <v>44305.86516</v>
      </c>
      <c r="C169" s="7">
        <f>raw_input_csv!B171</f>
        <v>44305.86916</v>
      </c>
      <c r="D169" s="7" t="str">
        <f>raw_input_csv!D171</f>
        <v>46.239.106.107</v>
      </c>
      <c r="E169" s="19">
        <f>raw_input_csv!E171</f>
        <v>100</v>
      </c>
      <c r="F169" s="19">
        <f>raw_input_csv!F171</f>
        <v>344</v>
      </c>
      <c r="G169" s="19">
        <f>raw_input_csv!G171</f>
        <v>1</v>
      </c>
      <c r="H169" s="7">
        <f>raw_input_csv!H171</f>
        <v>44305.86916</v>
      </c>
      <c r="I169" s="1">
        <f>raw_input_csv!N171</f>
        <v>57.70649719</v>
      </c>
      <c r="J169" s="1">
        <f>raw_input_csv!O171</f>
        <v>11.96699524</v>
      </c>
      <c r="K169" s="1">
        <f>raw_input_csv!S171</f>
        <v>27</v>
      </c>
      <c r="L169" s="1" t="str">
        <f>VLOOKUP(raw_input_csv!T171, lookups!$A$2:$B$6, 2, FALSE)</f>
        <v>Woman</v>
      </c>
      <c r="M169" s="1" t="str">
        <f>raw_input_csv!U171</f>
        <v/>
      </c>
      <c r="N169" s="1" t="str">
        <f>raw_input_csv!V171</f>
        <v>Sweden</v>
      </c>
      <c r="O169" s="1" t="str">
        <f>VLOOKUP(raw_input_csv!W171, lookups!$E$2:$F$3, 2, FALSE)</f>
        <v>No</v>
      </c>
      <c r="P169" s="1" t="str">
        <f>VLOOKUP(raw_input_csv!X171, lookups!$I$2:$J$3, 2, FALSE)</f>
        <v>Yes </v>
      </c>
      <c r="Q169" s="1">
        <f>IF(OR(raw_input_csv!Y171=4, raw_input_csv!Y171=5), 1, IF(OR(raw_input_csv!AG171=4, raw_input_csv!AG171=5), 0, "not assigned"))</f>
        <v>1</v>
      </c>
      <c r="R169" s="1" t="str">
        <f>IF(Q169= 1, VLOOKUP(raw_input_csv!Y171, lookups!$A$10:$B$11, 2, FALSE), VLOOKUP(raw_input_csv!AG171, lookups!$A$10:$B$11, 2, FALSE))</f>
        <v>Yes </v>
      </c>
      <c r="S169" s="1" t="str">
        <f t="array" ref="S169">IF(Q169=1, raw_input_csv!Z171, IF(Q169 =0, raw_input_csv!AH171, NA))</f>
        <v>France (20%), Russia (11%), U.S. (9%), Mexico (8%), and Turkey (6%)</v>
      </c>
      <c r="T169" s="1" t="str">
        <f>IF(Q169=1, VLOOKUP(raw_input_csv!AA171, lookups!$C$10:$D$12, 2, FALSE), VLOOKUP(raw_input_csv!AI171, lookups!$C$10:$D$12, 2, FALSE))</f>
        <v>Happy </v>
      </c>
      <c r="U169" s="1" t="str">
        <f>IF(Q169=1, VLOOKUP(raw_input_csv!AB171, lookups!$I$10:$J$11, 2, FALSE), VLOOKUP(raw_input_csv!AJ171, lookups!$I$10:$J$11, 2, FALSE))</f>
        <v>Yes</v>
      </c>
      <c r="V169" s="1" t="str">
        <f>IF(Q169=1, VLOOKUP(raw_input_csv!AC171, lookups!$A$16:$B$19, 2, FALSE), VLOOKUP(raw_input_csv!AK171, lookups!$A$16:$B$19, 2, FALSE))</f>
        <v>Strongly Agree</v>
      </c>
      <c r="W169" s="19" t="str">
        <f t="array" ref="W169">IF(Q169=1, raw_input_csv!AD171, IF(Q169 =0, raw_input_csv!AL171, NA))</f>
        <v>Leon Stefan, Bo Seong-Min, and Justino Tadeo</v>
      </c>
      <c r="X169" s="1" t="str">
        <f>IF(Q169=1, VLOOKUP(raw_input_csv!AE171, lookups!$F$16:$G$18, 2, FALSE), VLOOKUP(raw_input_csv!AM171, lookups!$F$16:$G$18, 2, FALSE))</f>
        <v>All the time</v>
      </c>
      <c r="Y169" s="1" t="str">
        <f t="array" ref="Y169">IF(Q169 = 1, raw_input_csv!AF171, IF(Q169 = 0, raw_input_csv!AN171, NA))</f>
        <v>Adds emphasis to emotional expressions</v>
      </c>
      <c r="Z169" s="1" t="str">
        <f>VLOOKUP(raw_input_csv!AO171, lookups!$A$23:$B$28, 2, FALSE)</f>
        <v>France</v>
      </c>
      <c r="AA169" s="20" t="str">
        <f>VLOOKUP(raw_input_csv!AP171, lookups!$D$23:$E$28, 2, FALSE)</f>
        <v>25%</v>
      </c>
      <c r="AB169" s="1" t="str">
        <f>VLOOKUP(raw_input_csv!AQ171, lookups!$L$23:$M$28, 2, FALSE)</f>
        <v>Leo Stefano</v>
      </c>
      <c r="AC169" s="21" t="str">
        <f>VLOOKUP(raw_input_csv!AR171, lookups!$Q$23:$R$27, 2, FALSE)</f>
        <v>4/14/2021</v>
      </c>
      <c r="AD169" s="1">
        <f t="shared" si="1"/>
        <v>1</v>
      </c>
      <c r="AE169" s="1">
        <f t="shared" si="2"/>
        <v>0</v>
      </c>
      <c r="AF169" s="1">
        <f t="shared" si="3"/>
        <v>0</v>
      </c>
      <c r="AG169" s="1">
        <f t="shared" si="4"/>
        <v>1</v>
      </c>
      <c r="AH169" s="1">
        <f t="shared" si="5"/>
        <v>2</v>
      </c>
      <c r="AI169" s="1">
        <f>VLOOKUP(raw_input_csv!AS171, lookups!$A$33:$B$37, 2, FALSE)</f>
        <v>1</v>
      </c>
      <c r="AJ169" s="1" t="str">
        <f>VLOOKUP(raw_input_csv!AT171, lookups!$L$33:$M$34, 2, FALSE)</f>
        <v>CP</v>
      </c>
    </row>
    <row r="170" ht="14.25" customHeight="1">
      <c r="A170" s="1">
        <v>169.0</v>
      </c>
      <c r="B170" s="7">
        <f>raw_input_csv!A172</f>
        <v>44305.8756</v>
      </c>
      <c r="C170" s="7">
        <f>raw_input_csv!B172</f>
        <v>44305.87806</v>
      </c>
      <c r="D170" s="7" t="str">
        <f>raw_input_csv!D172</f>
        <v>124.123.170.49</v>
      </c>
      <c r="E170" s="19">
        <f>raw_input_csv!E172</f>
        <v>100</v>
      </c>
      <c r="F170" s="19">
        <f>raw_input_csv!F172</f>
        <v>212</v>
      </c>
      <c r="G170" s="19">
        <f>raw_input_csv!G172</f>
        <v>1</v>
      </c>
      <c r="H170" s="7">
        <f>raw_input_csv!H172</f>
        <v>44305.87807</v>
      </c>
      <c r="I170" s="1">
        <f>raw_input_csv!N172</f>
        <v>17.42539978</v>
      </c>
      <c r="J170" s="1">
        <f>raw_input_csv!O172</f>
        <v>78.50750732</v>
      </c>
      <c r="K170" s="1">
        <f>raw_input_csv!S172</f>
        <v>22</v>
      </c>
      <c r="L170" s="1" t="str">
        <f>VLOOKUP(raw_input_csv!T172, lookups!$A$2:$B$6, 2, FALSE)</f>
        <v>Man</v>
      </c>
      <c r="M170" s="1" t="str">
        <f>raw_input_csv!U172</f>
        <v/>
      </c>
      <c r="N170" s="1" t="str">
        <f>raw_input_csv!V172</f>
        <v>India</v>
      </c>
      <c r="O170" s="1" t="str">
        <f>VLOOKUP(raw_input_csv!W172, lookups!$E$2:$F$3, 2, FALSE)</f>
        <v>No</v>
      </c>
      <c r="P170" s="1" t="str">
        <f>VLOOKUP(raw_input_csv!X172, lookups!$I$2:$J$3, 2, FALSE)</f>
        <v>Yes </v>
      </c>
      <c r="Q170" s="1">
        <f>IF(OR(raw_input_csv!Y172=4, raw_input_csv!Y172=5), 1, IF(OR(raw_input_csv!AG172=4, raw_input_csv!AG172=5), 0, "not assigned"))</f>
        <v>0</v>
      </c>
      <c r="R170" s="1" t="str">
        <f>IF(Q170= 1, VLOOKUP(raw_input_csv!Y172, lookups!$A$10:$B$11, 2, FALSE), VLOOKUP(raw_input_csv!AG172, lookups!$A$10:$B$11, 2, FALSE))</f>
        <v>Yes </v>
      </c>
      <c r="S170" s="1" t="str">
        <f t="array" ref="S170">IF(Q170=1, raw_input_csv!Z172, IF(Q170 =0, raw_input_csv!AH172, NA))</f>
        <v>France, Russia, U.S, Mexico and Turkey</v>
      </c>
      <c r="T170" s="1" t="str">
        <f>IF(Q170=1, VLOOKUP(raw_input_csv!AA172, lookups!$C$10:$D$12, 2, FALSE), VLOOKUP(raw_input_csv!AI172, lookups!$C$10:$D$12, 2, FALSE))</f>
        <v>Happy </v>
      </c>
      <c r="U170" s="1" t="str">
        <f>IF(Q170=1, VLOOKUP(raw_input_csv!AB172, lookups!$I$10:$J$11, 2, FALSE), VLOOKUP(raw_input_csv!AJ172, lookups!$I$10:$J$11, 2, FALSE))</f>
        <v>Yes</v>
      </c>
      <c r="V170" s="1" t="str">
        <f>IF(Q170=1, VLOOKUP(raw_input_csv!AC172, lookups!$A$16:$B$19, 2, FALSE), VLOOKUP(raw_input_csv!AK172, lookups!$A$16:$B$19, 2, FALSE))</f>
        <v>Agree</v>
      </c>
      <c r="W170" s="19" t="str">
        <f t="array" ref="W170">IF(Q170=1, raw_input_csv!AD172, IF(Q170 =0, raw_input_csv!AL172, NA))</f>
        <v>4/14/21 &amp; Leon Stefan, Bo Seong-Min, Justino Tadeo</v>
      </c>
      <c r="X170" s="1" t="str">
        <f>IF(Q170=1, VLOOKUP(raw_input_csv!AE172, lookups!$F$16:$G$18, 2, FALSE), VLOOKUP(raw_input_csv!AM172, lookups!$F$16:$G$18, 2, FALSE))</f>
        <v>Sometimes</v>
      </c>
      <c r="Y170" s="1" t="str">
        <f t="array" ref="Y170">IF(Q170 = 1, raw_input_csv!AF172, IF(Q170 = 0, raw_input_csv!AN172, NA))</f>
        <v>seeing</v>
      </c>
      <c r="Z170" s="1" t="str">
        <f>VLOOKUP(raw_input_csv!AO172, lookups!$A$23:$B$28, 2, FALSE)</f>
        <v>France</v>
      </c>
      <c r="AA170" s="20" t="str">
        <f>VLOOKUP(raw_input_csv!AP172, lookups!$D$23:$E$28, 2, FALSE)</f>
        <v>20%</v>
      </c>
      <c r="AB170" s="1" t="str">
        <f>VLOOKUP(raw_input_csv!AQ172, lookups!$L$23:$M$28, 2, FALSE)</f>
        <v>Bo Seong-Min</v>
      </c>
      <c r="AC170" s="21" t="str">
        <f>VLOOKUP(raw_input_csv!AR172, lookups!$Q$23:$R$27, 2, FALSE)</f>
        <v>4/14/2021</v>
      </c>
      <c r="AD170" s="1">
        <f t="shared" si="1"/>
        <v>1</v>
      </c>
      <c r="AE170" s="1">
        <f t="shared" si="2"/>
        <v>1</v>
      </c>
      <c r="AF170" s="1">
        <f t="shared" si="3"/>
        <v>1</v>
      </c>
      <c r="AG170" s="1">
        <f t="shared" si="4"/>
        <v>1</v>
      </c>
      <c r="AH170" s="1">
        <f t="shared" si="5"/>
        <v>4</v>
      </c>
      <c r="AI170" s="1">
        <f>VLOOKUP(raw_input_csv!AS172, lookups!$A$33:$B$37, 2, FALSE)</f>
        <v>5</v>
      </c>
      <c r="AJ170" s="1" t="str">
        <f>VLOOKUP(raw_input_csv!AT172, lookups!$L$33:$M$34, 2, FALSE)</f>
        <v>T</v>
      </c>
    </row>
    <row r="171" ht="14.25" customHeight="1">
      <c r="A171" s="1">
        <v>170.0</v>
      </c>
      <c r="B171" s="7">
        <f>raw_input_csv!A173</f>
        <v>44305.88734</v>
      </c>
      <c r="C171" s="7">
        <f>raw_input_csv!B173</f>
        <v>44305.89267</v>
      </c>
      <c r="D171" s="7" t="str">
        <f>raw_input_csv!D173</f>
        <v>91.151.136.98</v>
      </c>
      <c r="E171" s="19">
        <f>raw_input_csv!E173</f>
        <v>100</v>
      </c>
      <c r="F171" s="19">
        <f>raw_input_csv!F173</f>
        <v>460</v>
      </c>
      <c r="G171" s="19">
        <f>raw_input_csv!G173</f>
        <v>1</v>
      </c>
      <c r="H171" s="7">
        <f>raw_input_csv!H173</f>
        <v>44305.89267</v>
      </c>
      <c r="I171" s="1">
        <f>raw_input_csv!N173</f>
        <v>41.71629333</v>
      </c>
      <c r="J171" s="1">
        <f>raw_input_csv!O173</f>
        <v>44.83869934</v>
      </c>
      <c r="K171" s="1">
        <f>raw_input_csv!S173</f>
        <v>38</v>
      </c>
      <c r="L171" s="1" t="str">
        <f>VLOOKUP(raw_input_csv!T173, lookups!$A$2:$B$6, 2, FALSE)</f>
        <v>Woman</v>
      </c>
      <c r="M171" s="1" t="str">
        <f>raw_input_csv!U173</f>
        <v/>
      </c>
      <c r="N171" s="1" t="str">
        <f>raw_input_csv!V173</f>
        <v>Georgia</v>
      </c>
      <c r="O171" s="1" t="str">
        <f>VLOOKUP(raw_input_csv!W173, lookups!$E$2:$F$3, 2, FALSE)</f>
        <v>No</v>
      </c>
      <c r="P171" s="1" t="str">
        <f>VLOOKUP(raw_input_csv!X173, lookups!$I$2:$J$3, 2, FALSE)</f>
        <v>No</v>
      </c>
      <c r="Q171" s="1">
        <f>IF(OR(raw_input_csv!Y173=4, raw_input_csv!Y173=5), 1, IF(OR(raw_input_csv!AG173=4, raw_input_csv!AG173=5), 0, "not assigned"))</f>
        <v>0</v>
      </c>
      <c r="R171" s="1" t="str">
        <f>IF(Q171= 1, VLOOKUP(raw_input_csv!Y173, lookups!$A$10:$B$11, 2, FALSE), VLOOKUP(raw_input_csv!AG173, lookups!$A$10:$B$11, 2, FALSE))</f>
        <v>Yes </v>
      </c>
      <c r="S171" s="1" t="str">
        <f t="array" ref="S171">IF(Q171=1, raw_input_csv!Z173, IF(Q171 =0, raw_input_csv!AH173, NA))</f>
        <v>??</v>
      </c>
      <c r="T171" s="1" t="str">
        <f>IF(Q171=1, VLOOKUP(raw_input_csv!AA173, lookups!$C$10:$D$12, 2, FALSE), VLOOKUP(raw_input_csv!AI173, lookups!$C$10:$D$12, 2, FALSE))</f>
        <v>Happy </v>
      </c>
      <c r="U171" s="1" t="str">
        <f>IF(Q171=1, VLOOKUP(raw_input_csv!AB173, lookups!$I$10:$J$11, 2, FALSE), VLOOKUP(raw_input_csv!AJ173, lookups!$I$10:$J$11, 2, FALSE))</f>
        <v>Yes</v>
      </c>
      <c r="V171" s="1" t="str">
        <f>IF(Q171=1, VLOOKUP(raw_input_csv!AC173, lookups!$A$16:$B$19, 2, FALSE), VLOOKUP(raw_input_csv!AK173, lookups!$A$16:$B$19, 2, FALSE))</f>
        <v>Strongly Agree</v>
      </c>
      <c r="W171" s="19" t="str">
        <f t="array" ref="W171">IF(Q171=1, raw_input_csv!AD173, IF(Q171 =0, raw_input_csv!AL173, NA))</f>
        <v>4/14/2021; Leon Stefan, Bo Seong-Min, Justino Tadeo</v>
      </c>
      <c r="X171" s="1" t="str">
        <f>IF(Q171=1, VLOOKUP(raw_input_csv!AE173, lookups!$F$16:$G$18, 2, FALSE), VLOOKUP(raw_input_csv!AM173, lookups!$F$16:$G$18, 2, FALSE))</f>
        <v>Sometimes</v>
      </c>
      <c r="Y171" s="1" t="str">
        <f t="array" ref="Y171">IF(Q171 = 1, raw_input_csv!AF173, IF(Q171 = 0, raw_input_csv!AN173, NA))</f>
        <v>confusion</v>
      </c>
      <c r="Z171" s="1" t="str">
        <f>VLOOKUP(raw_input_csv!AO173, lookups!$A$23:$B$28, 2, FALSE)</f>
        <v>France</v>
      </c>
      <c r="AA171" s="1" t="str">
        <f>VLOOKUP(raw_input_csv!AP173, lookups!$D$23:$E$28, 2, FALSE)</f>
        <v>Not sure</v>
      </c>
      <c r="AB171" s="1" t="str">
        <f>VLOOKUP(raw_input_csv!AQ173, lookups!$L$23:$M$28, 2, FALSE)</f>
        <v>Bo Seong-Min</v>
      </c>
      <c r="AC171" s="21" t="str">
        <f>VLOOKUP(raw_input_csv!AR173, lookups!$Q$23:$R$27, 2, FALSE)</f>
        <v>4/14/2021</v>
      </c>
      <c r="AD171" s="1">
        <f t="shared" si="1"/>
        <v>1</v>
      </c>
      <c r="AE171" s="1">
        <f t="shared" si="2"/>
        <v>0</v>
      </c>
      <c r="AF171" s="1">
        <f t="shared" si="3"/>
        <v>1</v>
      </c>
      <c r="AG171" s="1">
        <f t="shared" si="4"/>
        <v>1</v>
      </c>
      <c r="AH171" s="1">
        <f t="shared" si="5"/>
        <v>3</v>
      </c>
      <c r="AI171" s="1">
        <f>VLOOKUP(raw_input_csv!AS173, lookups!$A$33:$B$37, 2, FALSE)</f>
        <v>4</v>
      </c>
      <c r="AJ171" s="1" t="str">
        <f>VLOOKUP(raw_input_csv!AT173, lookups!$L$33:$M$34, 2, FALSE)</f>
        <v>T</v>
      </c>
    </row>
    <row r="172" ht="14.25" customHeight="1">
      <c r="A172" s="1">
        <v>171.0</v>
      </c>
      <c r="B172" s="7">
        <f>raw_input_csv!A174</f>
        <v>44302.9322</v>
      </c>
      <c r="C172" s="7">
        <f>raw_input_csv!B174</f>
        <v>44302.93316</v>
      </c>
      <c r="D172" s="7" t="str">
        <f>raw_input_csv!D174</f>
        <v>154.16.166.154</v>
      </c>
      <c r="E172" s="19">
        <f>raw_input_csv!E174</f>
        <v>64</v>
      </c>
      <c r="F172" s="19">
        <f>raw_input_csv!F174</f>
        <v>83</v>
      </c>
      <c r="G172" s="19">
        <f>raw_input_csv!G174</f>
        <v>0</v>
      </c>
      <c r="H172" s="7">
        <f>raw_input_csv!H174</f>
        <v>44305.93322</v>
      </c>
      <c r="I172" s="1" t="str">
        <f>raw_input_csv!N174</f>
        <v/>
      </c>
      <c r="J172" s="1" t="str">
        <f>raw_input_csv!O174</f>
        <v/>
      </c>
      <c r="K172" s="1">
        <f>raw_input_csv!S174</f>
        <v>50</v>
      </c>
      <c r="L172" s="1" t="str">
        <f>VLOOKUP(raw_input_csv!T174, lookups!$A$2:$B$6, 2, FALSE)</f>
        <v>Woman</v>
      </c>
      <c r="M172" s="1" t="str">
        <f>raw_input_csv!U174</f>
        <v/>
      </c>
      <c r="N172" s="1" t="str">
        <f>raw_input_csv!V174</f>
        <v>Slovenia</v>
      </c>
      <c r="O172" s="1" t="str">
        <f>VLOOKUP(raw_input_csv!W174, lookups!$E$2:$F$3, 2, FALSE)</f>
        <v>No</v>
      </c>
      <c r="P172" s="1" t="str">
        <f>VLOOKUP(raw_input_csv!X174, lookups!$I$2:$J$3, 2, FALSE)</f>
        <v>No</v>
      </c>
      <c r="Q172" s="1">
        <f>IF(OR(raw_input_csv!Y174=4, raw_input_csv!Y174=5), 1, IF(OR(raw_input_csv!AG174=4, raw_input_csv!AG174=5), 0, "not assigned"))</f>
        <v>0</v>
      </c>
      <c r="R172" s="1" t="str">
        <f>IF(Q172= 1, VLOOKUP(raw_input_csv!Y174, lookups!$A$10:$B$11, 2, FALSE), VLOOKUP(raw_input_csv!AG174, lookups!$A$10:$B$11, 2, FALSE))</f>
        <v>Yes </v>
      </c>
      <c r="S172" s="1" t="str">
        <f t="array" ref="S172">IF(Q172=1, raw_input_csv!Z174, IF(Q172 =0, raw_input_csv!AH174, NA))</f>
        <v>Why?</v>
      </c>
      <c r="T172" s="1" t="str">
        <f>IF(Q172=1, VLOOKUP(raw_input_csv!AA174, lookups!$C$10:$D$12, 2, FALSE), VLOOKUP(raw_input_csv!AI174, lookups!$C$10:$D$12, 2, FALSE))</f>
        <v>Happy </v>
      </c>
      <c r="U172" s="1" t="str">
        <f>IF(Q172=1, VLOOKUP(raw_input_csv!AB174, lookups!$I$10:$J$11, 2, FALSE), VLOOKUP(raw_input_csv!AJ174, lookups!$I$10:$J$11, 2, FALSE))</f>
        <v>Yes</v>
      </c>
      <c r="V172" s="1" t="str">
        <f>IF(Q172=1, VLOOKUP(raw_input_csv!AC174, lookups!$A$16:$B$19, 2, FALSE), VLOOKUP(raw_input_csv!AK174, lookups!$A$16:$B$19, 2, FALSE))</f>
        <v>#N/A</v>
      </c>
      <c r="W172" s="19" t="str">
        <f t="array" ref="W172">IF(Q172=1, raw_input_csv!AD174, IF(Q172 =0, raw_input_csv!AL174, NA))</f>
        <v/>
      </c>
      <c r="X172" s="1" t="str">
        <f>IF(Q172=1, VLOOKUP(raw_input_csv!AE174, lookups!$F$16:$G$18, 2, FALSE), VLOOKUP(raw_input_csv!AM174, lookups!$F$16:$G$18, 2, FALSE))</f>
        <v>#N/A</v>
      </c>
      <c r="Y172" s="1" t="str">
        <f t="array" ref="Y172">IF(Q172 = 1, raw_input_csv!AF174, IF(Q172 = 0, raw_input_csv!AN174, NA))</f>
        <v/>
      </c>
      <c r="Z172" s="1" t="str">
        <f>VLOOKUP(raw_input_csv!AO174, lookups!$A$23:$B$28, 2, FALSE)</f>
        <v>#N/A</v>
      </c>
      <c r="AA172" s="1" t="str">
        <f>VLOOKUP(raw_input_csv!AP174, lookups!$D$23:$E$28, 2, FALSE)</f>
        <v>#N/A</v>
      </c>
      <c r="AB172" s="1" t="str">
        <f>VLOOKUP(raw_input_csv!AQ174, lookups!$L$23:$M$28, 2, FALSE)</f>
        <v>#N/A</v>
      </c>
      <c r="AC172" s="1" t="str">
        <f>VLOOKUP(raw_input_csv!AR174, lookups!$Q$23:$R$27, 2, FALSE)</f>
        <v>#N/A</v>
      </c>
      <c r="AD172" s="1" t="str">
        <f t="shared" si="1"/>
        <v>#N/A</v>
      </c>
      <c r="AE172" s="1" t="str">
        <f t="shared" si="2"/>
        <v>#N/A</v>
      </c>
      <c r="AF172" s="1" t="str">
        <f t="shared" si="3"/>
        <v>#N/A</v>
      </c>
      <c r="AG172" s="1" t="str">
        <f t="shared" si="4"/>
        <v>#N/A</v>
      </c>
      <c r="AH172" s="1" t="str">
        <f t="shared" si="5"/>
        <v>#N/A</v>
      </c>
      <c r="AI172" s="1" t="str">
        <f>VLOOKUP(raw_input_csv!AS174, lookups!$A$33:$B$37, 2, FALSE)</f>
        <v>#N/A</v>
      </c>
      <c r="AJ172" s="1" t="str">
        <f>VLOOKUP(raw_input_csv!AT174, lookups!$L$33:$M$34, 2, FALSE)</f>
        <v>#N/A</v>
      </c>
    </row>
    <row r="173" ht="14.25" customHeight="1">
      <c r="A173" s="1">
        <v>172.0</v>
      </c>
      <c r="B173" s="7">
        <f>raw_input_csv!A175</f>
        <v>44302.93862</v>
      </c>
      <c r="C173" s="7">
        <f>raw_input_csv!B175</f>
        <v>44302.94134</v>
      </c>
      <c r="D173" s="7" t="str">
        <f>raw_input_csv!D175</f>
        <v>49.207.141.8</v>
      </c>
      <c r="E173" s="19">
        <f>raw_input_csv!E175</f>
        <v>50</v>
      </c>
      <c r="F173" s="19">
        <f>raw_input_csv!F175</f>
        <v>234</v>
      </c>
      <c r="G173" s="19">
        <f>raw_input_csv!G175</f>
        <v>0</v>
      </c>
      <c r="H173" s="7">
        <f>raw_input_csv!H175</f>
        <v>44305.94135</v>
      </c>
      <c r="I173" s="1" t="str">
        <f>raw_input_csv!N175</f>
        <v/>
      </c>
      <c r="J173" s="1" t="str">
        <f>raw_input_csv!O175</f>
        <v/>
      </c>
      <c r="K173" s="1" t="str">
        <f>raw_input_csv!S175</f>
        <v>Eighty years</v>
      </c>
      <c r="L173" s="1" t="str">
        <f>VLOOKUP(raw_input_csv!T175, lookups!$A$2:$B$6, 2, FALSE)</f>
        <v>Woman</v>
      </c>
      <c r="M173" s="1" t="str">
        <f>raw_input_csv!U175</f>
        <v/>
      </c>
      <c r="N173" s="1" t="str">
        <f>raw_input_csv!V175</f>
        <v>India</v>
      </c>
      <c r="O173" s="1" t="str">
        <f>VLOOKUP(raw_input_csv!W175, lookups!$E$2:$F$3, 2, FALSE)</f>
        <v>No</v>
      </c>
      <c r="P173" s="1" t="str">
        <f>VLOOKUP(raw_input_csv!X175, lookups!$I$2:$J$3, 2, FALSE)</f>
        <v>No</v>
      </c>
      <c r="Q173" s="1" t="str">
        <f>IF(OR(raw_input_csv!Y175=4, raw_input_csv!Y175=5), 1, IF(OR(raw_input_csv!AG175=4, raw_input_csv!AG175=5), 0, "not assigned"))</f>
        <v>not assigned</v>
      </c>
      <c r="R173" s="1" t="str">
        <f>IF(Q173= 1, VLOOKUP(raw_input_csv!Y175, lookups!$A$10:$B$11, 2, FALSE), VLOOKUP(raw_input_csv!AG175, lookups!$A$10:$B$11, 2, FALSE))</f>
        <v>#N/A</v>
      </c>
      <c r="S173" s="1" t="str">
        <f t="array" ref="S173">IF(Q173=1, raw_input_csv!Z175, IF(Q173 =0, raw_input_csv!AH175, NA))</f>
        <v>#NAME?</v>
      </c>
      <c r="T173" s="1" t="str">
        <f>IF(Q173=1, VLOOKUP(raw_input_csv!AA175, lookups!$C$10:$D$12, 2, FALSE), VLOOKUP(raw_input_csv!AI175, lookups!$C$10:$D$12, 2, FALSE))</f>
        <v>#N/A</v>
      </c>
      <c r="U173" s="1" t="str">
        <f>IF(Q173=1, VLOOKUP(raw_input_csv!AB175, lookups!$I$10:$J$11, 2, FALSE), VLOOKUP(raw_input_csv!AJ175, lookups!$I$10:$J$11, 2, FALSE))</f>
        <v>#N/A</v>
      </c>
      <c r="V173" s="1" t="str">
        <f>IF(Q173=1, VLOOKUP(raw_input_csv!AC175, lookups!$A$16:$B$19, 2, FALSE), VLOOKUP(raw_input_csv!AK175, lookups!$A$16:$B$19, 2, FALSE))</f>
        <v>#N/A</v>
      </c>
      <c r="W173" s="19" t="str">
        <f t="array" ref="W173">IF(Q173=1, raw_input_csv!AD175, IF(Q173 =0, raw_input_csv!AL175, NA))</f>
        <v>#NAME?</v>
      </c>
      <c r="X173" s="1" t="str">
        <f>IF(Q173=1, VLOOKUP(raw_input_csv!AE175, lookups!$F$16:$G$18, 2, FALSE), VLOOKUP(raw_input_csv!AM175, lookups!$F$16:$G$18, 2, FALSE))</f>
        <v>#N/A</v>
      </c>
      <c r="Y173" s="1" t="str">
        <f t="array" ref="Y173">IF(Q173 = 1, raw_input_csv!AF175, IF(Q173 = 0, raw_input_csv!AN175, NA))</f>
        <v>#NAME?</v>
      </c>
      <c r="Z173" s="1" t="str">
        <f>VLOOKUP(raw_input_csv!AO175, lookups!$A$23:$B$28, 2, FALSE)</f>
        <v>#N/A</v>
      </c>
      <c r="AA173" s="1" t="str">
        <f>VLOOKUP(raw_input_csv!AP175, lookups!$D$23:$E$28, 2, FALSE)</f>
        <v>#N/A</v>
      </c>
      <c r="AB173" s="1" t="str">
        <f>VLOOKUP(raw_input_csv!AQ175, lookups!$L$23:$M$28, 2, FALSE)</f>
        <v>#N/A</v>
      </c>
      <c r="AC173" s="1" t="str">
        <f>VLOOKUP(raw_input_csv!AR175, lookups!$Q$23:$R$27, 2, FALSE)</f>
        <v>#N/A</v>
      </c>
      <c r="AD173" s="1" t="str">
        <f t="shared" si="1"/>
        <v>#N/A</v>
      </c>
      <c r="AE173" s="1" t="str">
        <f t="shared" si="2"/>
        <v>#N/A</v>
      </c>
      <c r="AF173" s="1" t="str">
        <f t="shared" si="3"/>
        <v>#N/A</v>
      </c>
      <c r="AG173" s="1" t="str">
        <f t="shared" si="4"/>
        <v>#N/A</v>
      </c>
      <c r="AH173" s="1" t="str">
        <f t="shared" si="5"/>
        <v>#N/A</v>
      </c>
      <c r="AI173" s="1" t="str">
        <f>VLOOKUP(raw_input_csv!AS175, lookups!$A$33:$B$37, 2, FALSE)</f>
        <v>#N/A</v>
      </c>
      <c r="AJ173" s="1" t="str">
        <f>VLOOKUP(raw_input_csv!AT175, lookups!$L$33:$M$34, 2, FALSE)</f>
        <v>#N/A</v>
      </c>
    </row>
    <row r="174" ht="14.25" customHeight="1">
      <c r="A174" s="1">
        <v>173.0</v>
      </c>
      <c r="B174" s="7">
        <f>raw_input_csv!A176</f>
        <v>44302.99874</v>
      </c>
      <c r="C174" s="7">
        <f>raw_input_csv!B176</f>
        <v>44303.00023</v>
      </c>
      <c r="D174" s="7" t="str">
        <f>raw_input_csv!D176</f>
        <v>73.241.78.82</v>
      </c>
      <c r="E174" s="19">
        <f>raw_input_csv!E176</f>
        <v>64</v>
      </c>
      <c r="F174" s="19">
        <f>raw_input_csv!F176</f>
        <v>129</v>
      </c>
      <c r="G174" s="19">
        <f>raw_input_csv!G176</f>
        <v>0</v>
      </c>
      <c r="H174" s="7">
        <f>raw_input_csv!H176</f>
        <v>44306.00029</v>
      </c>
      <c r="I174" s="1" t="str">
        <f>raw_input_csv!N176</f>
        <v/>
      </c>
      <c r="J174" s="1" t="str">
        <f>raw_input_csv!O176</f>
        <v/>
      </c>
      <c r="K174" s="1">
        <f>raw_input_csv!S176</f>
        <v>20</v>
      </c>
      <c r="L174" s="1" t="str">
        <f>VLOOKUP(raw_input_csv!T176, lookups!$A$2:$B$6, 2, FALSE)</f>
        <v>Woman</v>
      </c>
      <c r="M174" s="1" t="str">
        <f>raw_input_csv!U176</f>
        <v/>
      </c>
      <c r="N174" s="1" t="str">
        <f>raw_input_csv!V176</f>
        <v>USA</v>
      </c>
      <c r="O174" s="1" t="str">
        <f>VLOOKUP(raw_input_csv!W176, lookups!$E$2:$F$3, 2, FALSE)</f>
        <v>Yes</v>
      </c>
      <c r="P174" s="1" t="str">
        <f>VLOOKUP(raw_input_csv!X176, lookups!$I$2:$J$3, 2, FALSE)</f>
        <v>Yes </v>
      </c>
      <c r="Q174" s="1">
        <f>IF(OR(raw_input_csv!Y176=4, raw_input_csv!Y176=5), 1, IF(OR(raw_input_csv!AG176=4, raw_input_csv!AG176=5), 0, "not assigned"))</f>
        <v>0</v>
      </c>
      <c r="R174" s="1" t="str">
        <f>IF(Q174= 1, VLOOKUP(raw_input_csv!Y176, lookups!$A$10:$B$11, 2, FALSE), VLOOKUP(raw_input_csv!AG176, lookups!$A$10:$B$11, 2, FALSE))</f>
        <v>Yes </v>
      </c>
      <c r="S174" s="1" t="str">
        <f t="array" ref="S174">IF(Q174=1, raw_input_csv!Z176, IF(Q174 =0, raw_input_csv!AH176, NA))</f>
        <v>France (20%), Russia (11%), U.S. (9%), Mexico (8%), and Turkey (6%)</v>
      </c>
      <c r="T174" s="1" t="str">
        <f>IF(Q174=1, VLOOKUP(raw_input_csv!AA176, lookups!$C$10:$D$12, 2, FALSE), VLOOKUP(raw_input_csv!AI176, lookups!$C$10:$D$12, 2, FALSE))</f>
        <v>Happy </v>
      </c>
      <c r="U174" s="1" t="str">
        <f>IF(Q174=1, VLOOKUP(raw_input_csv!AB176, lookups!$I$10:$J$11, 2, FALSE), VLOOKUP(raw_input_csv!AJ176, lookups!$I$10:$J$11, 2, FALSE))</f>
        <v>Yes</v>
      </c>
      <c r="V174" s="1" t="str">
        <f>IF(Q174=1, VLOOKUP(raw_input_csv!AC176, lookups!$A$16:$B$19, 2, FALSE), VLOOKUP(raw_input_csv!AK176, lookups!$A$16:$B$19, 2, FALSE))</f>
        <v>#N/A</v>
      </c>
      <c r="W174" s="19" t="str">
        <f t="array" ref="W174">IF(Q174=1, raw_input_csv!AD176, IF(Q174 =0, raw_input_csv!AL176, NA))</f>
        <v/>
      </c>
      <c r="X174" s="1" t="str">
        <f>IF(Q174=1, VLOOKUP(raw_input_csv!AE176, lookups!$F$16:$G$18, 2, FALSE), VLOOKUP(raw_input_csv!AM176, lookups!$F$16:$G$18, 2, FALSE))</f>
        <v>#N/A</v>
      </c>
      <c r="Y174" s="1" t="str">
        <f t="array" ref="Y174">IF(Q174 = 1, raw_input_csv!AF176, IF(Q174 = 0, raw_input_csv!AN176, NA))</f>
        <v/>
      </c>
      <c r="Z174" s="1" t="str">
        <f>VLOOKUP(raw_input_csv!AO176, lookups!$A$23:$B$28, 2, FALSE)</f>
        <v>#N/A</v>
      </c>
      <c r="AA174" s="1" t="str">
        <f>VLOOKUP(raw_input_csv!AP176, lookups!$D$23:$E$28, 2, FALSE)</f>
        <v>#N/A</v>
      </c>
      <c r="AB174" s="1" t="str">
        <f>VLOOKUP(raw_input_csv!AQ176, lookups!$L$23:$M$28, 2, FALSE)</f>
        <v>#N/A</v>
      </c>
      <c r="AC174" s="1" t="str">
        <f>VLOOKUP(raw_input_csv!AR176, lookups!$Q$23:$R$27, 2, FALSE)</f>
        <v>#N/A</v>
      </c>
      <c r="AD174" s="1" t="str">
        <f t="shared" si="1"/>
        <v>#N/A</v>
      </c>
      <c r="AE174" s="1" t="str">
        <f t="shared" si="2"/>
        <v>#N/A</v>
      </c>
      <c r="AF174" s="1" t="str">
        <f t="shared" si="3"/>
        <v>#N/A</v>
      </c>
      <c r="AG174" s="1" t="str">
        <f t="shared" si="4"/>
        <v>#N/A</v>
      </c>
      <c r="AH174" s="1" t="str">
        <f t="shared" si="5"/>
        <v>#N/A</v>
      </c>
      <c r="AI174" s="1" t="str">
        <f>VLOOKUP(raw_input_csv!AS176, lookups!$A$33:$B$37, 2, FALSE)</f>
        <v>#N/A</v>
      </c>
      <c r="AJ174" s="1" t="str">
        <f>VLOOKUP(raw_input_csv!AT176, lookups!$L$33:$M$34, 2, FALSE)</f>
        <v>#N/A</v>
      </c>
    </row>
    <row r="175" ht="14.25" customHeight="1">
      <c r="A175" s="1">
        <v>174.0</v>
      </c>
      <c r="B175" s="7">
        <f>raw_input_csv!A177</f>
        <v>44303.02576</v>
      </c>
      <c r="C175" s="7">
        <f>raw_input_csv!B177</f>
        <v>44303.02795</v>
      </c>
      <c r="D175" s="7" t="str">
        <f>raw_input_csv!D177</f>
        <v>174.204.80.191</v>
      </c>
      <c r="E175" s="19">
        <f>raw_input_csv!E177</f>
        <v>64</v>
      </c>
      <c r="F175" s="19">
        <f>raw_input_csv!F177</f>
        <v>188</v>
      </c>
      <c r="G175" s="19">
        <f>raw_input_csv!G177</f>
        <v>0</v>
      </c>
      <c r="H175" s="7">
        <f>raw_input_csv!H177</f>
        <v>44306.02796</v>
      </c>
      <c r="I175" s="1" t="str">
        <f>raw_input_csv!N177</f>
        <v/>
      </c>
      <c r="J175" s="1" t="str">
        <f>raw_input_csv!O177</f>
        <v/>
      </c>
      <c r="K175" s="1">
        <f>raw_input_csv!S177</f>
        <v>46</v>
      </c>
      <c r="L175" s="1" t="str">
        <f>VLOOKUP(raw_input_csv!T177, lookups!$A$2:$B$6, 2, FALSE)</f>
        <v>Woman</v>
      </c>
      <c r="M175" s="1" t="str">
        <f>raw_input_csv!U177</f>
        <v/>
      </c>
      <c r="N175" s="1" t="str">
        <f>raw_input_csv!V177</f>
        <v>US</v>
      </c>
      <c r="O175" s="1" t="str">
        <f>VLOOKUP(raw_input_csv!W177, lookups!$E$2:$F$3, 2, FALSE)</f>
        <v>Yes</v>
      </c>
      <c r="P175" s="1" t="str">
        <f>VLOOKUP(raw_input_csv!X177, lookups!$I$2:$J$3, 2, FALSE)</f>
        <v>No</v>
      </c>
      <c r="Q175" s="1">
        <f>IF(OR(raw_input_csv!Y177=4, raw_input_csv!Y177=5), 1, IF(OR(raw_input_csv!AG177=4, raw_input_csv!AG177=5), 0, "not assigned"))</f>
        <v>1</v>
      </c>
      <c r="R175" s="1" t="str">
        <f>IF(Q175= 1, VLOOKUP(raw_input_csv!Y177, lookups!$A$10:$B$11, 2, FALSE), VLOOKUP(raw_input_csv!AG177, lookups!$A$10:$B$11, 2, FALSE))</f>
        <v>Yes </v>
      </c>
      <c r="S175" s="1" t="str">
        <f t="array" ref="S175">IF(Q175=1, raw_input_csv!Z177, IF(Q175 =0, raw_input_csv!AH177, NA))</f>
        <v>France 20 Russia 11US 9 Mexico 8 Turkey 6</v>
      </c>
      <c r="T175" s="1" t="str">
        <f>IF(Q175=1, VLOOKUP(raw_input_csv!AA177, lookups!$C$10:$D$12, 2, FALSE), VLOOKUP(raw_input_csv!AI177, lookups!$C$10:$D$12, 2, FALSE))</f>
        <v>Happy </v>
      </c>
      <c r="U175" s="1" t="str">
        <f>IF(Q175=1, VLOOKUP(raw_input_csv!AB177, lookups!$I$10:$J$11, 2, FALSE), VLOOKUP(raw_input_csv!AJ177, lookups!$I$10:$J$11, 2, FALSE))</f>
        <v>No</v>
      </c>
      <c r="V175" s="1" t="str">
        <f>IF(Q175=1, VLOOKUP(raw_input_csv!AC177, lookups!$A$16:$B$19, 2, FALSE), VLOOKUP(raw_input_csv!AK177, lookups!$A$16:$B$19, 2, FALSE))</f>
        <v>#N/A</v>
      </c>
      <c r="W175" s="19" t="str">
        <f t="array" ref="W175">IF(Q175=1, raw_input_csv!AD177, IF(Q175 =0, raw_input_csv!AL177, NA))</f>
        <v/>
      </c>
      <c r="X175" s="1" t="str">
        <f>IF(Q175=1, VLOOKUP(raw_input_csv!AE177, lookups!$F$16:$G$18, 2, FALSE), VLOOKUP(raw_input_csv!AM177, lookups!$F$16:$G$18, 2, FALSE))</f>
        <v>#N/A</v>
      </c>
      <c r="Y175" s="1" t="str">
        <f t="array" ref="Y175">IF(Q175 = 1, raw_input_csv!AF177, IF(Q175 = 0, raw_input_csv!AN177, NA))</f>
        <v/>
      </c>
      <c r="Z175" s="1" t="str">
        <f>VLOOKUP(raw_input_csv!AO177, lookups!$A$23:$B$28, 2, FALSE)</f>
        <v>#N/A</v>
      </c>
      <c r="AA175" s="1" t="str">
        <f>VLOOKUP(raw_input_csv!AP177, lookups!$D$23:$E$28, 2, FALSE)</f>
        <v>#N/A</v>
      </c>
      <c r="AB175" s="1" t="str">
        <f>VLOOKUP(raw_input_csv!AQ177, lookups!$L$23:$M$28, 2, FALSE)</f>
        <v>#N/A</v>
      </c>
      <c r="AC175" s="1" t="str">
        <f>VLOOKUP(raw_input_csv!AR177, lookups!$Q$23:$R$27, 2, FALSE)</f>
        <v>#N/A</v>
      </c>
      <c r="AD175" s="1" t="str">
        <f t="shared" si="1"/>
        <v>#N/A</v>
      </c>
      <c r="AE175" s="1" t="str">
        <f t="shared" si="2"/>
        <v>#N/A</v>
      </c>
      <c r="AF175" s="1" t="str">
        <f t="shared" si="3"/>
        <v>#N/A</v>
      </c>
      <c r="AG175" s="1" t="str">
        <f t="shared" si="4"/>
        <v>#N/A</v>
      </c>
      <c r="AH175" s="1" t="str">
        <f t="shared" si="5"/>
        <v>#N/A</v>
      </c>
      <c r="AI175" s="1" t="str">
        <f>VLOOKUP(raw_input_csv!AS177, lookups!$A$33:$B$37, 2, FALSE)</f>
        <v>#N/A</v>
      </c>
      <c r="AJ175" s="1" t="str">
        <f>VLOOKUP(raw_input_csv!AT177, lookups!$L$33:$M$34, 2, FALSE)</f>
        <v>#N/A</v>
      </c>
    </row>
    <row r="176" ht="14.25" customHeight="1">
      <c r="A176" s="1">
        <v>175.0</v>
      </c>
      <c r="B176" s="7">
        <f>raw_input_csv!A178</f>
        <v>44303.06628</v>
      </c>
      <c r="C176" s="7">
        <f>raw_input_csv!B178</f>
        <v>44303.0692</v>
      </c>
      <c r="D176" s="7" t="str">
        <f>raw_input_csv!D178</f>
        <v>220.133.37.173</v>
      </c>
      <c r="E176" s="19">
        <f>raw_input_csv!E178</f>
        <v>64</v>
      </c>
      <c r="F176" s="19">
        <f>raw_input_csv!F178</f>
        <v>251</v>
      </c>
      <c r="G176" s="19">
        <f>raw_input_csv!G178</f>
        <v>0</v>
      </c>
      <c r="H176" s="7">
        <f>raw_input_csv!H178</f>
        <v>44306.0692</v>
      </c>
      <c r="I176" s="1" t="str">
        <f>raw_input_csv!N178</f>
        <v/>
      </c>
      <c r="J176" s="1" t="str">
        <f>raw_input_csv!O178</f>
        <v/>
      </c>
      <c r="K176" s="1">
        <f>raw_input_csv!S178</f>
        <v>19</v>
      </c>
      <c r="L176" s="1" t="str">
        <f>VLOOKUP(raw_input_csv!T178, lookups!$A$2:$B$6, 2, FALSE)</f>
        <v>Woman</v>
      </c>
      <c r="M176" s="1" t="str">
        <f>raw_input_csv!U178</f>
        <v/>
      </c>
      <c r="N176" s="1" t="str">
        <f>raw_input_csv!V178</f>
        <v>Taiwan</v>
      </c>
      <c r="O176" s="1" t="str">
        <f>VLOOKUP(raw_input_csv!W178, lookups!$E$2:$F$3, 2, FALSE)</f>
        <v>No</v>
      </c>
      <c r="P176" s="1" t="str">
        <f>VLOOKUP(raw_input_csv!X178, lookups!$I$2:$J$3, 2, FALSE)</f>
        <v>Yes </v>
      </c>
      <c r="Q176" s="1">
        <f>IF(OR(raw_input_csv!Y178=4, raw_input_csv!Y178=5), 1, IF(OR(raw_input_csv!AG178=4, raw_input_csv!AG178=5), 0, "not assigned"))</f>
        <v>0</v>
      </c>
      <c r="R176" s="1" t="str">
        <f>IF(Q176= 1, VLOOKUP(raw_input_csv!Y178, lookups!$A$10:$B$11, 2, FALSE), VLOOKUP(raw_input_csv!AG178, lookups!$A$10:$B$11, 2, FALSE))</f>
        <v>Yes </v>
      </c>
      <c r="S176" s="1" t="str">
        <f t="array" ref="S176">IF(Q176=1, raw_input_csv!Z178, IF(Q176 =0, raw_input_csv!AH178, NA))</f>
        <v>France(20%), Russia(11%), U.S.(9%), Mexico(8%), Turkey (6%)</v>
      </c>
      <c r="T176" s="1" t="str">
        <f>IF(Q176=1, VLOOKUP(raw_input_csv!AA178, lookups!$C$10:$D$12, 2, FALSE), VLOOKUP(raw_input_csv!AI178, lookups!$C$10:$D$12, 2, FALSE))</f>
        <v>Happy </v>
      </c>
      <c r="U176" s="1" t="str">
        <f>IF(Q176=1, VLOOKUP(raw_input_csv!AB178, lookups!$I$10:$J$11, 2, FALSE), VLOOKUP(raw_input_csv!AJ178, lookups!$I$10:$J$11, 2, FALSE))</f>
        <v>Yes</v>
      </c>
      <c r="V176" s="1" t="str">
        <f>IF(Q176=1, VLOOKUP(raw_input_csv!AC178, lookups!$A$16:$B$19, 2, FALSE), VLOOKUP(raw_input_csv!AK178, lookups!$A$16:$B$19, 2, FALSE))</f>
        <v>#N/A</v>
      </c>
      <c r="W176" s="19" t="str">
        <f t="array" ref="W176">IF(Q176=1, raw_input_csv!AD178, IF(Q176 =0, raw_input_csv!AL178, NA))</f>
        <v/>
      </c>
      <c r="X176" s="1" t="str">
        <f>IF(Q176=1, VLOOKUP(raw_input_csv!AE178, lookups!$F$16:$G$18, 2, FALSE), VLOOKUP(raw_input_csv!AM178, lookups!$F$16:$G$18, 2, FALSE))</f>
        <v>#N/A</v>
      </c>
      <c r="Y176" s="1" t="str">
        <f t="array" ref="Y176">IF(Q176 = 1, raw_input_csv!AF178, IF(Q176 = 0, raw_input_csv!AN178, NA))</f>
        <v/>
      </c>
      <c r="Z176" s="1" t="str">
        <f>VLOOKUP(raw_input_csv!AO178, lookups!$A$23:$B$28, 2, FALSE)</f>
        <v>#N/A</v>
      </c>
      <c r="AA176" s="1" t="str">
        <f>VLOOKUP(raw_input_csv!AP178, lookups!$D$23:$E$28, 2, FALSE)</f>
        <v>#N/A</v>
      </c>
      <c r="AB176" s="1" t="str">
        <f>VLOOKUP(raw_input_csv!AQ178, lookups!$L$23:$M$28, 2, FALSE)</f>
        <v>#N/A</v>
      </c>
      <c r="AC176" s="1" t="str">
        <f>VLOOKUP(raw_input_csv!AR178, lookups!$Q$23:$R$27, 2, FALSE)</f>
        <v>#N/A</v>
      </c>
      <c r="AD176" s="1" t="str">
        <f t="shared" si="1"/>
        <v>#N/A</v>
      </c>
      <c r="AE176" s="1" t="str">
        <f t="shared" si="2"/>
        <v>#N/A</v>
      </c>
      <c r="AF176" s="1" t="str">
        <f t="shared" si="3"/>
        <v>#N/A</v>
      </c>
      <c r="AG176" s="1" t="str">
        <f t="shared" si="4"/>
        <v>#N/A</v>
      </c>
      <c r="AH176" s="1" t="str">
        <f t="shared" si="5"/>
        <v>#N/A</v>
      </c>
      <c r="AI176" s="1" t="str">
        <f>VLOOKUP(raw_input_csv!AS178, lookups!$A$33:$B$37, 2, FALSE)</f>
        <v>#N/A</v>
      </c>
      <c r="AJ176" s="1" t="str">
        <f>VLOOKUP(raw_input_csv!AT178, lookups!$L$33:$M$34, 2, FALSE)</f>
        <v>#N/A</v>
      </c>
    </row>
    <row r="177" ht="14.25" customHeight="1">
      <c r="A177" s="1">
        <v>176.0</v>
      </c>
      <c r="B177" s="7">
        <f>raw_input_csv!A179</f>
        <v>44303.20485</v>
      </c>
      <c r="C177" s="7">
        <f>raw_input_csv!B179</f>
        <v>44303.20541</v>
      </c>
      <c r="D177" s="7" t="str">
        <f>raw_input_csv!D179</f>
        <v>78.20.22.73</v>
      </c>
      <c r="E177" s="19">
        <f>raw_input_csv!E179</f>
        <v>50</v>
      </c>
      <c r="F177" s="19">
        <f>raw_input_csv!F179</f>
        <v>47</v>
      </c>
      <c r="G177" s="19">
        <f>raw_input_csv!G179</f>
        <v>0</v>
      </c>
      <c r="H177" s="7">
        <f>raw_input_csv!H179</f>
        <v>44306.20541</v>
      </c>
      <c r="I177" s="1" t="str">
        <f>raw_input_csv!N179</f>
        <v/>
      </c>
      <c r="J177" s="1" t="str">
        <f>raw_input_csv!O179</f>
        <v/>
      </c>
      <c r="K177" s="1">
        <f>raw_input_csv!S179</f>
        <v>20</v>
      </c>
      <c r="L177" s="1" t="str">
        <f>VLOOKUP(raw_input_csv!T179, lookups!$A$2:$B$6, 2, FALSE)</f>
        <v>Woman</v>
      </c>
      <c r="M177" s="1" t="str">
        <f>raw_input_csv!U179</f>
        <v/>
      </c>
      <c r="N177" s="1" t="str">
        <f>raw_input_csv!V179</f>
        <v>Belgium</v>
      </c>
      <c r="O177" s="1" t="str">
        <f>VLOOKUP(raw_input_csv!W179, lookups!$E$2:$F$3, 2, FALSE)</f>
        <v>No</v>
      </c>
      <c r="P177" s="1" t="str">
        <f>VLOOKUP(raw_input_csv!X179, lookups!$I$2:$J$3, 2, FALSE)</f>
        <v>Yes </v>
      </c>
      <c r="Q177" s="1" t="str">
        <f>IF(OR(raw_input_csv!Y179=4, raw_input_csv!Y179=5), 1, IF(OR(raw_input_csv!AG179=4, raw_input_csv!AG179=5), 0, "not assigned"))</f>
        <v>not assigned</v>
      </c>
      <c r="R177" s="1" t="str">
        <f>IF(Q177= 1, VLOOKUP(raw_input_csv!Y179, lookups!$A$10:$B$11, 2, FALSE), VLOOKUP(raw_input_csv!AG179, lookups!$A$10:$B$11, 2, FALSE))</f>
        <v>#N/A</v>
      </c>
      <c r="S177" s="1" t="str">
        <f t="array" ref="S177">IF(Q177=1, raw_input_csv!Z179, IF(Q177 =0, raw_input_csv!AH179, NA))</f>
        <v>#NAME?</v>
      </c>
      <c r="T177" s="1" t="str">
        <f>IF(Q177=1, VLOOKUP(raw_input_csv!AA179, lookups!$C$10:$D$12, 2, FALSE), VLOOKUP(raw_input_csv!AI179, lookups!$C$10:$D$12, 2, FALSE))</f>
        <v>#N/A</v>
      </c>
      <c r="U177" s="1" t="str">
        <f>IF(Q177=1, VLOOKUP(raw_input_csv!AB179, lookups!$I$10:$J$11, 2, FALSE), VLOOKUP(raw_input_csv!AJ179, lookups!$I$10:$J$11, 2, FALSE))</f>
        <v>#N/A</v>
      </c>
      <c r="V177" s="1" t="str">
        <f>IF(Q177=1, VLOOKUP(raw_input_csv!AC179, lookups!$A$16:$B$19, 2, FALSE), VLOOKUP(raw_input_csv!AK179, lookups!$A$16:$B$19, 2, FALSE))</f>
        <v>#N/A</v>
      </c>
      <c r="W177" s="19" t="str">
        <f t="array" ref="W177">IF(Q177=1, raw_input_csv!AD179, IF(Q177 =0, raw_input_csv!AL179, NA))</f>
        <v>#NAME?</v>
      </c>
      <c r="X177" s="1" t="str">
        <f>IF(Q177=1, VLOOKUP(raw_input_csv!AE179, lookups!$F$16:$G$18, 2, FALSE), VLOOKUP(raw_input_csv!AM179, lookups!$F$16:$G$18, 2, FALSE))</f>
        <v>#N/A</v>
      </c>
      <c r="Y177" s="1" t="str">
        <f t="array" ref="Y177">IF(Q177 = 1, raw_input_csv!AF179, IF(Q177 = 0, raw_input_csv!AN179, NA))</f>
        <v>#NAME?</v>
      </c>
      <c r="Z177" s="1" t="str">
        <f>VLOOKUP(raw_input_csv!AO179, lookups!$A$23:$B$28, 2, FALSE)</f>
        <v>#N/A</v>
      </c>
      <c r="AA177" s="1" t="str">
        <f>VLOOKUP(raw_input_csv!AP179, lookups!$D$23:$E$28, 2, FALSE)</f>
        <v>#N/A</v>
      </c>
      <c r="AB177" s="1" t="str">
        <f>VLOOKUP(raw_input_csv!AQ179, lookups!$L$23:$M$28, 2, FALSE)</f>
        <v>#N/A</v>
      </c>
      <c r="AC177" s="1" t="str">
        <f>VLOOKUP(raw_input_csv!AR179, lookups!$Q$23:$R$27, 2, FALSE)</f>
        <v>#N/A</v>
      </c>
      <c r="AD177" s="1" t="str">
        <f t="shared" si="1"/>
        <v>#N/A</v>
      </c>
      <c r="AE177" s="1" t="str">
        <f t="shared" si="2"/>
        <v>#N/A</v>
      </c>
      <c r="AF177" s="1" t="str">
        <f t="shared" si="3"/>
        <v>#N/A</v>
      </c>
      <c r="AG177" s="1" t="str">
        <f t="shared" si="4"/>
        <v>#N/A</v>
      </c>
      <c r="AH177" s="1" t="str">
        <f t="shared" si="5"/>
        <v>#N/A</v>
      </c>
      <c r="AI177" s="1" t="str">
        <f>VLOOKUP(raw_input_csv!AS179, lookups!$A$33:$B$37, 2, FALSE)</f>
        <v>#N/A</v>
      </c>
      <c r="AJ177" s="1" t="str">
        <f>VLOOKUP(raw_input_csv!AT179, lookups!$L$33:$M$34, 2, FALSE)</f>
        <v>#N/A</v>
      </c>
    </row>
    <row r="178" ht="14.25" customHeight="1">
      <c r="A178" s="1">
        <v>177.0</v>
      </c>
      <c r="B178" s="7">
        <f>raw_input_csv!A180</f>
        <v>44303.37366</v>
      </c>
      <c r="C178" s="7">
        <f>raw_input_csv!B180</f>
        <v>44303.37483</v>
      </c>
      <c r="D178" s="7" t="str">
        <f>raw_input_csv!D180</f>
        <v>39.34.234.147</v>
      </c>
      <c r="E178" s="19">
        <f>raw_input_csv!E180</f>
        <v>64</v>
      </c>
      <c r="F178" s="19">
        <f>raw_input_csv!F180</f>
        <v>100</v>
      </c>
      <c r="G178" s="19">
        <f>raw_input_csv!G180</f>
        <v>0</v>
      </c>
      <c r="H178" s="7">
        <f>raw_input_csv!H180</f>
        <v>44306.37486</v>
      </c>
      <c r="I178" s="1" t="str">
        <f>raw_input_csv!N180</f>
        <v/>
      </c>
      <c r="J178" s="1" t="str">
        <f>raw_input_csv!O180</f>
        <v/>
      </c>
      <c r="K178" s="1">
        <f>raw_input_csv!S180</f>
        <v>21</v>
      </c>
      <c r="L178" s="1" t="str">
        <f>VLOOKUP(raw_input_csv!T180, lookups!$A$2:$B$6, 2, FALSE)</f>
        <v>Woman</v>
      </c>
      <c r="M178" s="1" t="str">
        <f>raw_input_csv!U180</f>
        <v/>
      </c>
      <c r="N178" s="1" t="str">
        <f>raw_input_csv!V180</f>
        <v>Pakistan</v>
      </c>
      <c r="O178" s="1" t="str">
        <f>VLOOKUP(raw_input_csv!W180, lookups!$E$2:$F$3, 2, FALSE)</f>
        <v>No</v>
      </c>
      <c r="P178" s="1" t="str">
        <f>VLOOKUP(raw_input_csv!X180, lookups!$I$2:$J$3, 2, FALSE)</f>
        <v>Yes </v>
      </c>
      <c r="Q178" s="1">
        <f>IF(OR(raw_input_csv!Y180=4, raw_input_csv!Y180=5), 1, IF(OR(raw_input_csv!AG180=4, raw_input_csv!AG180=5), 0, "not assigned"))</f>
        <v>1</v>
      </c>
      <c r="R178" s="1" t="str">
        <f>IF(Q178= 1, VLOOKUP(raw_input_csv!Y180, lookups!$A$10:$B$11, 2, FALSE), VLOOKUP(raw_input_csv!AG180, lookups!$A$10:$B$11, 2, FALSE))</f>
        <v>Yes </v>
      </c>
      <c r="S178" s="1" t="str">
        <f t="array" ref="S178">IF(Q178=1, raw_input_csv!Z180, IF(Q178 =0, raw_input_csv!AH180, NA))</f>
        <v>France (20%), Russia (11%), U.S. (9%), Mexico (8%), and Turkey (6%)</v>
      </c>
      <c r="T178" s="1" t="str">
        <f>IF(Q178=1, VLOOKUP(raw_input_csv!AA180, lookups!$C$10:$D$12, 2, FALSE), VLOOKUP(raw_input_csv!AI180, lookups!$C$10:$D$12, 2, FALSE))</f>
        <v>Happy </v>
      </c>
      <c r="U178" s="1" t="str">
        <f>IF(Q178=1, VLOOKUP(raw_input_csv!AB180, lookups!$I$10:$J$11, 2, FALSE), VLOOKUP(raw_input_csv!AJ180, lookups!$I$10:$J$11, 2, FALSE))</f>
        <v>No</v>
      </c>
      <c r="V178" s="1" t="str">
        <f>IF(Q178=1, VLOOKUP(raw_input_csv!AC180, lookups!$A$16:$B$19, 2, FALSE), VLOOKUP(raw_input_csv!AK180, lookups!$A$16:$B$19, 2, FALSE))</f>
        <v>#N/A</v>
      </c>
      <c r="W178" s="19" t="str">
        <f t="array" ref="W178">IF(Q178=1, raw_input_csv!AD180, IF(Q178 =0, raw_input_csv!AL180, NA))</f>
        <v/>
      </c>
      <c r="X178" s="1" t="str">
        <f>IF(Q178=1, VLOOKUP(raw_input_csv!AE180, lookups!$F$16:$G$18, 2, FALSE), VLOOKUP(raw_input_csv!AM180, lookups!$F$16:$G$18, 2, FALSE))</f>
        <v>#N/A</v>
      </c>
      <c r="Y178" s="1" t="str">
        <f t="array" ref="Y178">IF(Q178 = 1, raw_input_csv!AF180, IF(Q178 = 0, raw_input_csv!AN180, NA))</f>
        <v/>
      </c>
      <c r="Z178" s="1" t="str">
        <f>VLOOKUP(raw_input_csv!AO180, lookups!$A$23:$B$28, 2, FALSE)</f>
        <v>#N/A</v>
      </c>
      <c r="AA178" s="1" t="str">
        <f>VLOOKUP(raw_input_csv!AP180, lookups!$D$23:$E$28, 2, FALSE)</f>
        <v>#N/A</v>
      </c>
      <c r="AB178" s="1" t="str">
        <f>VLOOKUP(raw_input_csv!AQ180, lookups!$L$23:$M$28, 2, FALSE)</f>
        <v>#N/A</v>
      </c>
      <c r="AC178" s="1" t="str">
        <f>VLOOKUP(raw_input_csv!AR180, lookups!$Q$23:$R$27, 2, FALSE)</f>
        <v>#N/A</v>
      </c>
      <c r="AD178" s="1" t="str">
        <f t="shared" si="1"/>
        <v>#N/A</v>
      </c>
      <c r="AE178" s="1" t="str">
        <f t="shared" si="2"/>
        <v>#N/A</v>
      </c>
      <c r="AF178" s="1" t="str">
        <f t="shared" si="3"/>
        <v>#N/A</v>
      </c>
      <c r="AG178" s="1" t="str">
        <f t="shared" si="4"/>
        <v>#N/A</v>
      </c>
      <c r="AH178" s="1" t="str">
        <f t="shared" si="5"/>
        <v>#N/A</v>
      </c>
      <c r="AI178" s="1" t="str">
        <f>VLOOKUP(raw_input_csv!AS180, lookups!$A$33:$B$37, 2, FALSE)</f>
        <v>#N/A</v>
      </c>
      <c r="AJ178" s="1" t="str">
        <f>VLOOKUP(raw_input_csv!AT180, lookups!$L$33:$M$34, 2, FALSE)</f>
        <v>#N/A</v>
      </c>
    </row>
    <row r="179" ht="14.25" customHeight="1">
      <c r="A179" s="1">
        <v>178.0</v>
      </c>
      <c r="B179" s="7">
        <f>raw_input_csv!A181</f>
        <v>44303.39184</v>
      </c>
      <c r="C179" s="7">
        <f>raw_input_csv!B181</f>
        <v>44303.39325</v>
      </c>
      <c r="D179" s="7" t="str">
        <f>raw_input_csv!D181</f>
        <v>69.163.38.130</v>
      </c>
      <c r="E179" s="19">
        <f>raw_input_csv!E181</f>
        <v>64</v>
      </c>
      <c r="F179" s="19">
        <f>raw_input_csv!F181</f>
        <v>122</v>
      </c>
      <c r="G179" s="19">
        <f>raw_input_csv!G181</f>
        <v>0</v>
      </c>
      <c r="H179" s="7">
        <f>raw_input_csv!H181</f>
        <v>44306.39326</v>
      </c>
      <c r="I179" s="1" t="str">
        <f>raw_input_csv!N181</f>
        <v/>
      </c>
      <c r="J179" s="1" t="str">
        <f>raw_input_csv!O181</f>
        <v/>
      </c>
      <c r="K179" s="1">
        <f>raw_input_csv!S181</f>
        <v>28</v>
      </c>
      <c r="L179" s="1" t="str">
        <f>VLOOKUP(raw_input_csv!T181, lookups!$A$2:$B$6, 2, FALSE)</f>
        <v>Woman</v>
      </c>
      <c r="M179" s="1" t="str">
        <f>raw_input_csv!U181</f>
        <v/>
      </c>
      <c r="N179" s="1" t="str">
        <f>raw_input_csv!V181</f>
        <v>USA</v>
      </c>
      <c r="O179" s="1" t="str">
        <f>VLOOKUP(raw_input_csv!W181, lookups!$E$2:$F$3, 2, FALSE)</f>
        <v>Yes</v>
      </c>
      <c r="P179" s="1" t="str">
        <f>VLOOKUP(raw_input_csv!X181, lookups!$I$2:$J$3, 2, FALSE)</f>
        <v>No</v>
      </c>
      <c r="Q179" s="1">
        <f>IF(OR(raw_input_csv!Y181=4, raw_input_csv!Y181=5), 1, IF(OR(raw_input_csv!AG181=4, raw_input_csv!AG181=5), 0, "not assigned"))</f>
        <v>0</v>
      </c>
      <c r="R179" s="1" t="str">
        <f>IF(Q179= 1, VLOOKUP(raw_input_csv!Y181, lookups!$A$10:$B$11, 2, FALSE), VLOOKUP(raw_input_csv!AG181, lookups!$A$10:$B$11, 2, FALSE))</f>
        <v>Yes </v>
      </c>
      <c r="S179" s="1" t="str">
        <f t="array" ref="S179">IF(Q179=1, raw_input_csv!Z181, IF(Q179 =0, raw_input_csv!AH181, NA))</f>
        <v>France 20%, Russia 11%, US 9%, Mexico 8%, Turkey 6%</v>
      </c>
      <c r="T179" s="1" t="str">
        <f>IF(Q179=1, VLOOKUP(raw_input_csv!AA181, lookups!$C$10:$D$12, 2, FALSE), VLOOKUP(raw_input_csv!AI181, lookups!$C$10:$D$12, 2, FALSE))</f>
        <v>Happy </v>
      </c>
      <c r="U179" s="1" t="str">
        <f>IF(Q179=1, VLOOKUP(raw_input_csv!AB181, lookups!$I$10:$J$11, 2, FALSE), VLOOKUP(raw_input_csv!AJ181, lookups!$I$10:$J$11, 2, FALSE))</f>
        <v>Yes</v>
      </c>
      <c r="V179" s="1" t="str">
        <f>IF(Q179=1, VLOOKUP(raw_input_csv!AC181, lookups!$A$16:$B$19, 2, FALSE), VLOOKUP(raw_input_csv!AK181, lookups!$A$16:$B$19, 2, FALSE))</f>
        <v>#N/A</v>
      </c>
      <c r="W179" s="19" t="str">
        <f t="array" ref="W179">IF(Q179=1, raw_input_csv!AD181, IF(Q179 =0, raw_input_csv!AL181, NA))</f>
        <v/>
      </c>
      <c r="X179" s="1" t="str">
        <f>IF(Q179=1, VLOOKUP(raw_input_csv!AE181, lookups!$F$16:$G$18, 2, FALSE), VLOOKUP(raw_input_csv!AM181, lookups!$F$16:$G$18, 2, FALSE))</f>
        <v>#N/A</v>
      </c>
      <c r="Y179" s="1" t="str">
        <f t="array" ref="Y179">IF(Q179 = 1, raw_input_csv!AF181, IF(Q179 = 0, raw_input_csv!AN181, NA))</f>
        <v/>
      </c>
      <c r="Z179" s="1" t="str">
        <f>VLOOKUP(raw_input_csv!AO181, lookups!$A$23:$B$28, 2, FALSE)</f>
        <v>#N/A</v>
      </c>
      <c r="AA179" s="1" t="str">
        <f>VLOOKUP(raw_input_csv!AP181, lookups!$D$23:$E$28, 2, FALSE)</f>
        <v>#N/A</v>
      </c>
      <c r="AB179" s="1" t="str">
        <f>VLOOKUP(raw_input_csv!AQ181, lookups!$L$23:$M$28, 2, FALSE)</f>
        <v>#N/A</v>
      </c>
      <c r="AC179" s="1" t="str">
        <f>VLOOKUP(raw_input_csv!AR181, lookups!$Q$23:$R$27, 2, FALSE)</f>
        <v>#N/A</v>
      </c>
      <c r="AD179" s="1" t="str">
        <f t="shared" si="1"/>
        <v>#N/A</v>
      </c>
      <c r="AE179" s="1" t="str">
        <f t="shared" si="2"/>
        <v>#N/A</v>
      </c>
      <c r="AF179" s="1" t="str">
        <f t="shared" si="3"/>
        <v>#N/A</v>
      </c>
      <c r="AG179" s="1" t="str">
        <f t="shared" si="4"/>
        <v>#N/A</v>
      </c>
      <c r="AH179" s="1" t="str">
        <f t="shared" si="5"/>
        <v>#N/A</v>
      </c>
      <c r="AI179" s="1" t="str">
        <f>VLOOKUP(raw_input_csv!AS181, lookups!$A$33:$B$37, 2, FALSE)</f>
        <v>#N/A</v>
      </c>
      <c r="AJ179" s="1" t="str">
        <f>VLOOKUP(raw_input_csv!AT181, lookups!$L$33:$M$34, 2, FALSE)</f>
        <v>#N/A</v>
      </c>
    </row>
    <row r="180" ht="14.25" customHeight="1">
      <c r="A180" s="1">
        <v>179.0</v>
      </c>
      <c r="B180" s="7">
        <f>raw_input_csv!A182</f>
        <v>44303.43328</v>
      </c>
      <c r="C180" s="7">
        <f>raw_input_csv!B182</f>
        <v>44303.43458</v>
      </c>
      <c r="D180" s="7" t="str">
        <f>raw_input_csv!D182</f>
        <v>183.87.63.198</v>
      </c>
      <c r="E180" s="19">
        <f>raw_input_csv!E182</f>
        <v>50</v>
      </c>
      <c r="F180" s="19">
        <f>raw_input_csv!F182</f>
        <v>112</v>
      </c>
      <c r="G180" s="19">
        <f>raw_input_csv!G182</f>
        <v>0</v>
      </c>
      <c r="H180" s="7">
        <f>raw_input_csv!H182</f>
        <v>44306.43459</v>
      </c>
      <c r="I180" s="1" t="str">
        <f>raw_input_csv!N182</f>
        <v/>
      </c>
      <c r="J180" s="1" t="str">
        <f>raw_input_csv!O182</f>
        <v/>
      </c>
      <c r="K180" s="1">
        <f>raw_input_csv!S182</f>
        <v>24</v>
      </c>
      <c r="L180" s="1" t="str">
        <f>VLOOKUP(raw_input_csv!T182, lookups!$A$2:$B$6, 2, FALSE)</f>
        <v>Man</v>
      </c>
      <c r="M180" s="1" t="str">
        <f>raw_input_csv!U182</f>
        <v/>
      </c>
      <c r="N180" s="1" t="str">
        <f>raw_input_csv!V182</f>
        <v>India</v>
      </c>
      <c r="O180" s="1" t="str">
        <f>VLOOKUP(raw_input_csv!W182, lookups!$E$2:$F$3, 2, FALSE)</f>
        <v>No</v>
      </c>
      <c r="P180" s="1" t="str">
        <f>VLOOKUP(raw_input_csv!X182, lookups!$I$2:$J$3, 2, FALSE)</f>
        <v>Yes </v>
      </c>
      <c r="Q180" s="1" t="str">
        <f>IF(OR(raw_input_csv!Y182=4, raw_input_csv!Y182=5), 1, IF(OR(raw_input_csv!AG182=4, raw_input_csv!AG182=5), 0, "not assigned"))</f>
        <v>not assigned</v>
      </c>
      <c r="R180" s="1" t="str">
        <f>IF(Q180= 1, VLOOKUP(raw_input_csv!Y182, lookups!$A$10:$B$11, 2, FALSE), VLOOKUP(raw_input_csv!AG182, lookups!$A$10:$B$11, 2, FALSE))</f>
        <v>#N/A</v>
      </c>
      <c r="S180" s="1" t="str">
        <f t="array" ref="S180">IF(Q180=1, raw_input_csv!Z182, IF(Q180 =0, raw_input_csv!AH182, NA))</f>
        <v>#NAME?</v>
      </c>
      <c r="T180" s="1" t="str">
        <f>IF(Q180=1, VLOOKUP(raw_input_csv!AA182, lookups!$C$10:$D$12, 2, FALSE), VLOOKUP(raw_input_csv!AI182, lookups!$C$10:$D$12, 2, FALSE))</f>
        <v>#N/A</v>
      </c>
      <c r="U180" s="1" t="str">
        <f>IF(Q180=1, VLOOKUP(raw_input_csv!AB182, lookups!$I$10:$J$11, 2, FALSE), VLOOKUP(raw_input_csv!AJ182, lookups!$I$10:$J$11, 2, FALSE))</f>
        <v>#N/A</v>
      </c>
      <c r="V180" s="1" t="str">
        <f>IF(Q180=1, VLOOKUP(raw_input_csv!AC182, lookups!$A$16:$B$19, 2, FALSE), VLOOKUP(raw_input_csv!AK182, lookups!$A$16:$B$19, 2, FALSE))</f>
        <v>#N/A</v>
      </c>
      <c r="W180" s="19" t="str">
        <f t="array" ref="W180">IF(Q180=1, raw_input_csv!AD182, IF(Q180 =0, raw_input_csv!AL182, NA))</f>
        <v>#NAME?</v>
      </c>
      <c r="X180" s="1" t="str">
        <f>IF(Q180=1, VLOOKUP(raw_input_csv!AE182, lookups!$F$16:$G$18, 2, FALSE), VLOOKUP(raw_input_csv!AM182, lookups!$F$16:$G$18, 2, FALSE))</f>
        <v>#N/A</v>
      </c>
      <c r="Y180" s="1" t="str">
        <f t="array" ref="Y180">IF(Q180 = 1, raw_input_csv!AF182, IF(Q180 = 0, raw_input_csv!AN182, NA))</f>
        <v>#NAME?</v>
      </c>
      <c r="Z180" s="1" t="str">
        <f>VLOOKUP(raw_input_csv!AO182, lookups!$A$23:$B$28, 2, FALSE)</f>
        <v>#N/A</v>
      </c>
      <c r="AA180" s="1" t="str">
        <f>VLOOKUP(raw_input_csv!AP182, lookups!$D$23:$E$28, 2, FALSE)</f>
        <v>#N/A</v>
      </c>
      <c r="AB180" s="1" t="str">
        <f>VLOOKUP(raw_input_csv!AQ182, lookups!$L$23:$M$28, 2, FALSE)</f>
        <v>#N/A</v>
      </c>
      <c r="AC180" s="1" t="str">
        <f>VLOOKUP(raw_input_csv!AR182, lookups!$Q$23:$R$27, 2, FALSE)</f>
        <v>#N/A</v>
      </c>
      <c r="AD180" s="1" t="str">
        <f t="shared" si="1"/>
        <v>#N/A</v>
      </c>
      <c r="AE180" s="1" t="str">
        <f t="shared" si="2"/>
        <v>#N/A</v>
      </c>
      <c r="AF180" s="1" t="str">
        <f t="shared" si="3"/>
        <v>#N/A</v>
      </c>
      <c r="AG180" s="1" t="str">
        <f t="shared" si="4"/>
        <v>#N/A</v>
      </c>
      <c r="AH180" s="1" t="str">
        <f t="shared" si="5"/>
        <v>#N/A</v>
      </c>
      <c r="AI180" s="1" t="str">
        <f>VLOOKUP(raw_input_csv!AS182, lookups!$A$33:$B$37, 2, FALSE)</f>
        <v>#N/A</v>
      </c>
      <c r="AJ180" s="1" t="str">
        <f>VLOOKUP(raw_input_csv!AT182, lookups!$L$33:$M$34, 2, FALSE)</f>
        <v>#N/A</v>
      </c>
    </row>
    <row r="181" ht="14.25" customHeight="1">
      <c r="A181" s="1">
        <v>180.0</v>
      </c>
      <c r="B181" s="7">
        <f>raw_input_csv!A183</f>
        <v>44303.43324</v>
      </c>
      <c r="C181" s="7">
        <f>raw_input_csv!B183</f>
        <v>44303.43646</v>
      </c>
      <c r="D181" s="7" t="str">
        <f>raw_input_csv!D183</f>
        <v>120.29.86.112</v>
      </c>
      <c r="E181" s="19">
        <f>raw_input_csv!E183</f>
        <v>64</v>
      </c>
      <c r="F181" s="19">
        <f>raw_input_csv!F183</f>
        <v>278</v>
      </c>
      <c r="G181" s="19">
        <f>raw_input_csv!G183</f>
        <v>0</v>
      </c>
      <c r="H181" s="7">
        <f>raw_input_csv!H183</f>
        <v>44306.43647</v>
      </c>
      <c r="I181" s="1" t="str">
        <f>raw_input_csv!N183</f>
        <v/>
      </c>
      <c r="J181" s="1" t="str">
        <f>raw_input_csv!O183</f>
        <v/>
      </c>
      <c r="K181" s="1">
        <f>raw_input_csv!S183</f>
        <v>17</v>
      </c>
      <c r="L181" s="1" t="str">
        <f>VLOOKUP(raw_input_csv!T183, lookups!$A$2:$B$6, 2, FALSE)</f>
        <v>Man</v>
      </c>
      <c r="M181" s="1" t="str">
        <f>raw_input_csv!U183</f>
        <v/>
      </c>
      <c r="N181" s="1" t="str">
        <f>raw_input_csv!V183</f>
        <v>PH</v>
      </c>
      <c r="O181" s="1" t="str">
        <f>VLOOKUP(raw_input_csv!W183, lookups!$E$2:$F$3, 2, FALSE)</f>
        <v>No</v>
      </c>
      <c r="P181" s="1" t="str">
        <f>VLOOKUP(raw_input_csv!X183, lookups!$I$2:$J$3, 2, FALSE)</f>
        <v>Yes </v>
      </c>
      <c r="Q181" s="1">
        <f>IF(OR(raw_input_csv!Y183=4, raw_input_csv!Y183=5), 1, IF(OR(raw_input_csv!AG183=4, raw_input_csv!AG183=5), 0, "not assigned"))</f>
        <v>0</v>
      </c>
      <c r="R181" s="1" t="str">
        <f>IF(Q181= 1, VLOOKUP(raw_input_csv!Y183, lookups!$A$10:$B$11, 2, FALSE), VLOOKUP(raw_input_csv!AG183, lookups!$A$10:$B$11, 2, FALSE))</f>
        <v>Yes </v>
      </c>
      <c r="S181" s="1" t="str">
        <f t="array" ref="S181">IF(Q181=1, raw_input_csv!Z183, IF(Q181 =0, raw_input_csv!AH183, NA))</f>
        <v>France (20%), Russia (11%), U.S.(9%), Mexico(8%) and Turkey (6%)</v>
      </c>
      <c r="T181" s="1" t="str">
        <f>IF(Q181=1, VLOOKUP(raw_input_csv!AA183, lookups!$C$10:$D$12, 2, FALSE), VLOOKUP(raw_input_csv!AI183, lookups!$C$10:$D$12, 2, FALSE))</f>
        <v>Happy </v>
      </c>
      <c r="U181" s="1" t="str">
        <f>IF(Q181=1, VLOOKUP(raw_input_csv!AB183, lookups!$I$10:$J$11, 2, FALSE), VLOOKUP(raw_input_csv!AJ183, lookups!$I$10:$J$11, 2, FALSE))</f>
        <v>No</v>
      </c>
      <c r="V181" s="1" t="str">
        <f>IF(Q181=1, VLOOKUP(raw_input_csv!AC183, lookups!$A$16:$B$19, 2, FALSE), VLOOKUP(raw_input_csv!AK183, lookups!$A$16:$B$19, 2, FALSE))</f>
        <v>#N/A</v>
      </c>
      <c r="W181" s="19" t="str">
        <f t="array" ref="W181">IF(Q181=1, raw_input_csv!AD183, IF(Q181 =0, raw_input_csv!AL183, NA))</f>
        <v/>
      </c>
      <c r="X181" s="1" t="str">
        <f>IF(Q181=1, VLOOKUP(raw_input_csv!AE183, lookups!$F$16:$G$18, 2, FALSE), VLOOKUP(raw_input_csv!AM183, lookups!$F$16:$G$18, 2, FALSE))</f>
        <v>#N/A</v>
      </c>
      <c r="Y181" s="1" t="str">
        <f t="array" ref="Y181">IF(Q181 = 1, raw_input_csv!AF183, IF(Q181 = 0, raw_input_csv!AN183, NA))</f>
        <v/>
      </c>
      <c r="Z181" s="1" t="str">
        <f>VLOOKUP(raw_input_csv!AO183, lookups!$A$23:$B$28, 2, FALSE)</f>
        <v>#N/A</v>
      </c>
      <c r="AA181" s="1" t="str">
        <f>VLOOKUP(raw_input_csv!AP183, lookups!$D$23:$E$28, 2, FALSE)</f>
        <v>#N/A</v>
      </c>
      <c r="AB181" s="1" t="str">
        <f>VLOOKUP(raw_input_csv!AQ183, lookups!$L$23:$M$28, 2, FALSE)</f>
        <v>#N/A</v>
      </c>
      <c r="AC181" s="1" t="str">
        <f>VLOOKUP(raw_input_csv!AR183, lookups!$Q$23:$R$27, 2, FALSE)</f>
        <v>#N/A</v>
      </c>
      <c r="AD181" s="1" t="str">
        <f t="shared" si="1"/>
        <v>#N/A</v>
      </c>
      <c r="AE181" s="1" t="str">
        <f t="shared" si="2"/>
        <v>#N/A</v>
      </c>
      <c r="AF181" s="1" t="str">
        <f t="shared" si="3"/>
        <v>#N/A</v>
      </c>
      <c r="AG181" s="1" t="str">
        <f t="shared" si="4"/>
        <v>#N/A</v>
      </c>
      <c r="AH181" s="1" t="str">
        <f t="shared" si="5"/>
        <v>#N/A</v>
      </c>
      <c r="AI181" s="1" t="str">
        <f>VLOOKUP(raw_input_csv!AS183, lookups!$A$33:$B$37, 2, FALSE)</f>
        <v>#N/A</v>
      </c>
      <c r="AJ181" s="1" t="str">
        <f>VLOOKUP(raw_input_csv!AT183, lookups!$L$33:$M$34, 2, FALSE)</f>
        <v>#N/A</v>
      </c>
    </row>
    <row r="182" ht="14.25" customHeight="1">
      <c r="A182" s="1">
        <v>181.0</v>
      </c>
      <c r="B182" s="7">
        <f>raw_input_csv!A184</f>
        <v>44303.51484</v>
      </c>
      <c r="C182" s="7">
        <f>raw_input_csv!B184</f>
        <v>44303.51498</v>
      </c>
      <c r="D182" s="7" t="str">
        <f>raw_input_csv!D184</f>
        <v>104.62.164.26</v>
      </c>
      <c r="E182" s="19">
        <f>raw_input_csv!E184</f>
        <v>50</v>
      </c>
      <c r="F182" s="19">
        <f>raw_input_csv!F184</f>
        <v>11</v>
      </c>
      <c r="G182" s="19">
        <f>raw_input_csv!G184</f>
        <v>0</v>
      </c>
      <c r="H182" s="7">
        <f>raw_input_csv!H184</f>
        <v>44306.515</v>
      </c>
      <c r="I182" s="1" t="str">
        <f>raw_input_csv!N184</f>
        <v/>
      </c>
      <c r="J182" s="1" t="str">
        <f>raw_input_csv!O184</f>
        <v/>
      </c>
      <c r="K182" s="1">
        <f>raw_input_csv!S184</f>
        <v>19</v>
      </c>
      <c r="L182" s="1" t="str">
        <f>VLOOKUP(raw_input_csv!T184, lookups!$A$2:$B$6, 2, FALSE)</f>
        <v>Non-binary</v>
      </c>
      <c r="M182" s="1" t="str">
        <f>raw_input_csv!U184</f>
        <v/>
      </c>
      <c r="N182" s="1" t="str">
        <f>raw_input_csv!V184</f>
        <v>United States</v>
      </c>
      <c r="O182" s="1" t="str">
        <f>VLOOKUP(raw_input_csv!W184, lookups!$E$2:$F$3, 2, FALSE)</f>
        <v>Yes</v>
      </c>
      <c r="P182" s="1" t="str">
        <f>VLOOKUP(raw_input_csv!X184, lookups!$I$2:$J$3, 2, FALSE)</f>
        <v>Yes </v>
      </c>
      <c r="Q182" s="1" t="str">
        <f>IF(OR(raw_input_csv!Y184=4, raw_input_csv!Y184=5), 1, IF(OR(raw_input_csv!AG184=4, raw_input_csv!AG184=5), 0, "not assigned"))</f>
        <v>not assigned</v>
      </c>
      <c r="R182" s="1" t="str">
        <f>IF(Q182= 1, VLOOKUP(raw_input_csv!Y184, lookups!$A$10:$B$11, 2, FALSE), VLOOKUP(raw_input_csv!AG184, lookups!$A$10:$B$11, 2, FALSE))</f>
        <v>#N/A</v>
      </c>
      <c r="S182" s="1" t="str">
        <f t="array" ref="S182">IF(Q182=1, raw_input_csv!Z184, IF(Q182 =0, raw_input_csv!AH184, NA))</f>
        <v>#NAME?</v>
      </c>
      <c r="T182" s="1" t="str">
        <f>IF(Q182=1, VLOOKUP(raw_input_csv!AA184, lookups!$C$10:$D$12, 2, FALSE), VLOOKUP(raw_input_csv!AI184, lookups!$C$10:$D$12, 2, FALSE))</f>
        <v>#N/A</v>
      </c>
      <c r="U182" s="1" t="str">
        <f>IF(Q182=1, VLOOKUP(raw_input_csv!AB184, lookups!$I$10:$J$11, 2, FALSE), VLOOKUP(raw_input_csv!AJ184, lookups!$I$10:$J$11, 2, FALSE))</f>
        <v>#N/A</v>
      </c>
      <c r="V182" s="1" t="str">
        <f>IF(Q182=1, VLOOKUP(raw_input_csv!AC184, lookups!$A$16:$B$19, 2, FALSE), VLOOKUP(raw_input_csv!AK184, lookups!$A$16:$B$19, 2, FALSE))</f>
        <v>#N/A</v>
      </c>
      <c r="W182" s="19" t="str">
        <f t="array" ref="W182">IF(Q182=1, raw_input_csv!AD184, IF(Q182 =0, raw_input_csv!AL184, NA))</f>
        <v>#NAME?</v>
      </c>
      <c r="X182" s="1" t="str">
        <f>IF(Q182=1, VLOOKUP(raw_input_csv!AE184, lookups!$F$16:$G$18, 2, FALSE), VLOOKUP(raw_input_csv!AM184, lookups!$F$16:$G$18, 2, FALSE))</f>
        <v>#N/A</v>
      </c>
      <c r="Y182" s="1" t="str">
        <f t="array" ref="Y182">IF(Q182 = 1, raw_input_csv!AF184, IF(Q182 = 0, raw_input_csv!AN184, NA))</f>
        <v>#NAME?</v>
      </c>
      <c r="Z182" s="1" t="str">
        <f>VLOOKUP(raw_input_csv!AO184, lookups!$A$23:$B$28, 2, FALSE)</f>
        <v>#N/A</v>
      </c>
      <c r="AA182" s="1" t="str">
        <f>VLOOKUP(raw_input_csv!AP184, lookups!$D$23:$E$28, 2, FALSE)</f>
        <v>#N/A</v>
      </c>
      <c r="AB182" s="1" t="str">
        <f>VLOOKUP(raw_input_csv!AQ184, lookups!$L$23:$M$28, 2, FALSE)</f>
        <v>#N/A</v>
      </c>
      <c r="AC182" s="1" t="str">
        <f>VLOOKUP(raw_input_csv!AR184, lookups!$Q$23:$R$27, 2, FALSE)</f>
        <v>#N/A</v>
      </c>
      <c r="AD182" s="1" t="str">
        <f t="shared" si="1"/>
        <v>#N/A</v>
      </c>
      <c r="AE182" s="1" t="str">
        <f t="shared" si="2"/>
        <v>#N/A</v>
      </c>
      <c r="AF182" s="1" t="str">
        <f t="shared" si="3"/>
        <v>#N/A</v>
      </c>
      <c r="AG182" s="1" t="str">
        <f t="shared" si="4"/>
        <v>#N/A</v>
      </c>
      <c r="AH182" s="1" t="str">
        <f t="shared" si="5"/>
        <v>#N/A</v>
      </c>
      <c r="AI182" s="1" t="str">
        <f>VLOOKUP(raw_input_csv!AS184, lookups!$A$33:$B$37, 2, FALSE)</f>
        <v>#N/A</v>
      </c>
      <c r="AJ182" s="1" t="str">
        <f>VLOOKUP(raw_input_csv!AT184, lookups!$L$33:$M$34, 2, FALSE)</f>
        <v>#N/A</v>
      </c>
    </row>
    <row r="183" ht="14.25" customHeight="1">
      <c r="A183" s="1">
        <v>182.0</v>
      </c>
      <c r="B183" s="7">
        <f>raw_input_csv!A185</f>
        <v>44303.5181</v>
      </c>
      <c r="C183" s="7">
        <f>raw_input_csv!B185</f>
        <v>44303.51839</v>
      </c>
      <c r="D183" s="7" t="str">
        <f>raw_input_csv!D185</f>
        <v>73.38.13.46</v>
      </c>
      <c r="E183" s="19">
        <f>raw_input_csv!E185</f>
        <v>50</v>
      </c>
      <c r="F183" s="19">
        <f>raw_input_csv!F185</f>
        <v>25</v>
      </c>
      <c r="G183" s="19">
        <f>raw_input_csv!G185</f>
        <v>0</v>
      </c>
      <c r="H183" s="7">
        <f>raw_input_csv!H185</f>
        <v>44306.51845</v>
      </c>
      <c r="I183" s="1" t="str">
        <f>raw_input_csv!N185</f>
        <v/>
      </c>
      <c r="J183" s="1" t="str">
        <f>raw_input_csv!O185</f>
        <v/>
      </c>
      <c r="K183" s="1">
        <f>raw_input_csv!S185</f>
        <v>23</v>
      </c>
      <c r="L183" s="1" t="str">
        <f>VLOOKUP(raw_input_csv!T185, lookups!$A$2:$B$6, 2, FALSE)</f>
        <v>Man</v>
      </c>
      <c r="M183" s="1" t="str">
        <f>raw_input_csv!U185</f>
        <v/>
      </c>
      <c r="N183" s="1" t="str">
        <f>raw_input_csv!V185</f>
        <v>United States</v>
      </c>
      <c r="O183" s="1" t="str">
        <f>VLOOKUP(raw_input_csv!W185, lookups!$E$2:$F$3, 2, FALSE)</f>
        <v>Yes</v>
      </c>
      <c r="P183" s="1" t="str">
        <f>VLOOKUP(raw_input_csv!X185, lookups!$I$2:$J$3, 2, FALSE)</f>
        <v>Yes </v>
      </c>
      <c r="Q183" s="1" t="str">
        <f>IF(OR(raw_input_csv!Y185=4, raw_input_csv!Y185=5), 1, IF(OR(raw_input_csv!AG185=4, raw_input_csv!AG185=5), 0, "not assigned"))</f>
        <v>not assigned</v>
      </c>
      <c r="R183" s="1" t="str">
        <f>IF(Q183= 1, VLOOKUP(raw_input_csv!Y185, lookups!$A$10:$B$11, 2, FALSE), VLOOKUP(raw_input_csv!AG185, lookups!$A$10:$B$11, 2, FALSE))</f>
        <v>#N/A</v>
      </c>
      <c r="S183" s="1" t="str">
        <f t="array" ref="S183">IF(Q183=1, raw_input_csv!Z185, IF(Q183 =0, raw_input_csv!AH185, NA))</f>
        <v>#NAME?</v>
      </c>
      <c r="T183" s="1" t="str">
        <f>IF(Q183=1, VLOOKUP(raw_input_csv!AA185, lookups!$C$10:$D$12, 2, FALSE), VLOOKUP(raw_input_csv!AI185, lookups!$C$10:$D$12, 2, FALSE))</f>
        <v>#N/A</v>
      </c>
      <c r="U183" s="1" t="str">
        <f>IF(Q183=1, VLOOKUP(raw_input_csv!AB185, lookups!$I$10:$J$11, 2, FALSE), VLOOKUP(raw_input_csv!AJ185, lookups!$I$10:$J$11, 2, FALSE))</f>
        <v>#N/A</v>
      </c>
      <c r="V183" s="1" t="str">
        <f>IF(Q183=1, VLOOKUP(raw_input_csv!AC185, lookups!$A$16:$B$19, 2, FALSE), VLOOKUP(raw_input_csv!AK185, lookups!$A$16:$B$19, 2, FALSE))</f>
        <v>#N/A</v>
      </c>
      <c r="W183" s="19" t="str">
        <f t="array" ref="W183">IF(Q183=1, raw_input_csv!AD185, IF(Q183 =0, raw_input_csv!AL185, NA))</f>
        <v>#NAME?</v>
      </c>
      <c r="X183" s="1" t="str">
        <f>IF(Q183=1, VLOOKUP(raw_input_csv!AE185, lookups!$F$16:$G$18, 2, FALSE), VLOOKUP(raw_input_csv!AM185, lookups!$F$16:$G$18, 2, FALSE))</f>
        <v>#N/A</v>
      </c>
      <c r="Y183" s="1" t="str">
        <f t="array" ref="Y183">IF(Q183 = 1, raw_input_csv!AF185, IF(Q183 = 0, raw_input_csv!AN185, NA))</f>
        <v>#NAME?</v>
      </c>
      <c r="Z183" s="1" t="str">
        <f>VLOOKUP(raw_input_csv!AO185, lookups!$A$23:$B$28, 2, FALSE)</f>
        <v>#N/A</v>
      </c>
      <c r="AA183" s="1" t="str">
        <f>VLOOKUP(raw_input_csv!AP185, lookups!$D$23:$E$28, 2, FALSE)</f>
        <v>#N/A</v>
      </c>
      <c r="AB183" s="1" t="str">
        <f>VLOOKUP(raw_input_csv!AQ185, lookups!$L$23:$M$28, 2, FALSE)</f>
        <v>#N/A</v>
      </c>
      <c r="AC183" s="1" t="str">
        <f>VLOOKUP(raw_input_csv!AR185, lookups!$Q$23:$R$27, 2, FALSE)</f>
        <v>#N/A</v>
      </c>
      <c r="AD183" s="1" t="str">
        <f t="shared" si="1"/>
        <v>#N/A</v>
      </c>
      <c r="AE183" s="1" t="str">
        <f t="shared" si="2"/>
        <v>#N/A</v>
      </c>
      <c r="AF183" s="1" t="str">
        <f t="shared" si="3"/>
        <v>#N/A</v>
      </c>
      <c r="AG183" s="1" t="str">
        <f t="shared" si="4"/>
        <v>#N/A</v>
      </c>
      <c r="AH183" s="1" t="str">
        <f t="shared" si="5"/>
        <v>#N/A</v>
      </c>
      <c r="AI183" s="1" t="str">
        <f>VLOOKUP(raw_input_csv!AS185, lookups!$A$33:$B$37, 2, FALSE)</f>
        <v>#N/A</v>
      </c>
      <c r="AJ183" s="1" t="str">
        <f>VLOOKUP(raw_input_csv!AT185, lookups!$L$33:$M$34, 2, FALSE)</f>
        <v>#N/A</v>
      </c>
    </row>
    <row r="184" ht="14.25" customHeight="1">
      <c r="A184" s="1">
        <v>183.0</v>
      </c>
      <c r="B184" s="7">
        <f>raw_input_csv!A186</f>
        <v>44303.57125</v>
      </c>
      <c r="C184" s="7">
        <f>raw_input_csv!B186</f>
        <v>44303.57439</v>
      </c>
      <c r="D184" s="7" t="str">
        <f>raw_input_csv!D186</f>
        <v>41.114.69.0</v>
      </c>
      <c r="E184" s="19">
        <f>raw_input_csv!E186</f>
        <v>86</v>
      </c>
      <c r="F184" s="19">
        <f>raw_input_csv!F186</f>
        <v>270</v>
      </c>
      <c r="G184" s="19">
        <f>raw_input_csv!G186</f>
        <v>0</v>
      </c>
      <c r="H184" s="7">
        <f>raw_input_csv!H186</f>
        <v>44306.5744</v>
      </c>
      <c r="I184" s="1" t="str">
        <f>raw_input_csv!N186</f>
        <v/>
      </c>
      <c r="J184" s="1" t="str">
        <f>raw_input_csv!O186</f>
        <v/>
      </c>
      <c r="K184" s="1">
        <f>raw_input_csv!S186</f>
        <v>32</v>
      </c>
      <c r="L184" s="1" t="str">
        <f>VLOOKUP(raw_input_csv!T186, lookups!$A$2:$B$6, 2, FALSE)</f>
        <v>Woman</v>
      </c>
      <c r="M184" s="1" t="str">
        <f>raw_input_csv!U186</f>
        <v/>
      </c>
      <c r="N184" s="1" t="str">
        <f>raw_input_csv!V186</f>
        <v>Zimbabwe </v>
      </c>
      <c r="O184" s="1" t="str">
        <f>VLOOKUP(raw_input_csv!W186, lookups!$E$2:$F$3, 2, FALSE)</f>
        <v>No</v>
      </c>
      <c r="P184" s="1" t="str">
        <f>VLOOKUP(raw_input_csv!X186, lookups!$I$2:$J$3, 2, FALSE)</f>
        <v>No</v>
      </c>
      <c r="Q184" s="1">
        <f>IF(OR(raw_input_csv!Y186=4, raw_input_csv!Y186=5), 1, IF(OR(raw_input_csv!AG186=4, raw_input_csv!AG186=5), 0, "not assigned"))</f>
        <v>0</v>
      </c>
      <c r="R184" s="1" t="str">
        <f>IF(Q184= 1, VLOOKUP(raw_input_csv!Y186, lookups!$A$10:$B$11, 2, FALSE), VLOOKUP(raw_input_csv!AG186, lookups!$A$10:$B$11, 2, FALSE))</f>
        <v>Yes </v>
      </c>
      <c r="S184" s="1" t="str">
        <f t="array" ref="S184">IF(Q184=1, raw_input_csv!Z186, IF(Q184 =0, raw_input_csv!AH186, NA))</f>
        <v>France 20% Russia 11% USA 9% Mexico 8% Turkey 6%</v>
      </c>
      <c r="T184" s="1" t="str">
        <f>IF(Q184=1, VLOOKUP(raw_input_csv!AA186, lookups!$C$10:$D$12, 2, FALSE), VLOOKUP(raw_input_csv!AI186, lookups!$C$10:$D$12, 2, FALSE))</f>
        <v>Happy </v>
      </c>
      <c r="U184" s="1" t="str">
        <f>IF(Q184=1, VLOOKUP(raw_input_csv!AB186, lookups!$I$10:$J$11, 2, FALSE), VLOOKUP(raw_input_csv!AJ186, lookups!$I$10:$J$11, 2, FALSE))</f>
        <v>No</v>
      </c>
      <c r="V184" s="1" t="str">
        <f>IF(Q184=1, VLOOKUP(raw_input_csv!AC186, lookups!$A$16:$B$19, 2, FALSE), VLOOKUP(raw_input_csv!AK186, lookups!$A$16:$B$19, 2, FALSE))</f>
        <v>Strongly Agree</v>
      </c>
      <c r="W184" s="19" t="str">
        <f t="array" ref="W184">IF(Q184=1, raw_input_csv!AD186, IF(Q184 =0, raw_input_csv!AL186, NA))</f>
        <v>Leon Stefan Bo Seng-Min Justino Tadeo</v>
      </c>
      <c r="X184" s="1" t="str">
        <f>IF(Q184=1, VLOOKUP(raw_input_csv!AE186, lookups!$F$16:$G$18, 2, FALSE), VLOOKUP(raw_input_csv!AM186, lookups!$F$16:$G$18, 2, FALSE))</f>
        <v>Sometimes</v>
      </c>
      <c r="Y184" s="1" t="str">
        <f t="array" ref="Y184">IF(Q184 = 1, raw_input_csv!AF186, IF(Q184 = 0, raw_input_csv!AN186, NA))</f>
        <v>Waiting</v>
      </c>
      <c r="Z184" s="1" t="str">
        <f>VLOOKUP(raw_input_csv!AO186, lookups!$A$23:$B$28, 2, FALSE)</f>
        <v>France</v>
      </c>
      <c r="AA184" s="20" t="str">
        <f>VLOOKUP(raw_input_csv!AP186, lookups!$D$23:$E$28, 2, FALSE)</f>
        <v>20%</v>
      </c>
      <c r="AB184" s="1" t="str">
        <f>VLOOKUP(raw_input_csv!AQ186, lookups!$L$23:$M$28, 2, FALSE)</f>
        <v>#N/A</v>
      </c>
      <c r="AC184" s="1" t="str">
        <f>VLOOKUP(raw_input_csv!AR186, lookups!$Q$23:$R$27, 2, FALSE)</f>
        <v>#N/A</v>
      </c>
      <c r="AD184" s="1">
        <f t="shared" si="1"/>
        <v>1</v>
      </c>
      <c r="AE184" s="1">
        <f t="shared" si="2"/>
        <v>1</v>
      </c>
      <c r="AF184" s="1" t="str">
        <f t="shared" si="3"/>
        <v>#N/A</v>
      </c>
      <c r="AG184" s="1" t="str">
        <f t="shared" si="4"/>
        <v>#N/A</v>
      </c>
      <c r="AH184" s="1" t="str">
        <f t="shared" si="5"/>
        <v>#N/A</v>
      </c>
      <c r="AI184" s="1" t="str">
        <f>VLOOKUP(raw_input_csv!AS186, lookups!$A$33:$B$37, 2, FALSE)</f>
        <v>#N/A</v>
      </c>
      <c r="AJ184" s="1" t="str">
        <f>VLOOKUP(raw_input_csv!AT186, lookups!$L$33:$M$34, 2, FALSE)</f>
        <v>#N/A</v>
      </c>
    </row>
    <row r="185" ht="14.25" customHeight="1">
      <c r="A185" s="1">
        <v>184.0</v>
      </c>
      <c r="B185" s="7">
        <f>raw_input_csv!A187</f>
        <v>44303.62856</v>
      </c>
      <c r="C185" s="7">
        <f>raw_input_csv!B187</f>
        <v>44303.63176</v>
      </c>
      <c r="D185" s="7" t="str">
        <f>raw_input_csv!D187</f>
        <v>41.144.72.243</v>
      </c>
      <c r="E185" s="19">
        <f>raw_input_csv!E187</f>
        <v>79</v>
      </c>
      <c r="F185" s="19">
        <f>raw_input_csv!F187</f>
        <v>275</v>
      </c>
      <c r="G185" s="19">
        <f>raw_input_csv!G187</f>
        <v>0</v>
      </c>
      <c r="H185" s="7">
        <f>raw_input_csv!H187</f>
        <v>44306.63177</v>
      </c>
      <c r="I185" s="1" t="str">
        <f>raw_input_csv!N187</f>
        <v/>
      </c>
      <c r="J185" s="1" t="str">
        <f>raw_input_csv!O187</f>
        <v/>
      </c>
      <c r="K185" s="1">
        <f>raw_input_csv!S187</f>
        <v>22</v>
      </c>
      <c r="L185" s="1" t="str">
        <f>VLOOKUP(raw_input_csv!T187, lookups!$A$2:$B$6, 2, FALSE)</f>
        <v>Woman</v>
      </c>
      <c r="M185" s="1" t="str">
        <f>raw_input_csv!U187</f>
        <v/>
      </c>
      <c r="N185" s="1" t="str">
        <f>raw_input_csv!V187</f>
        <v>South Africa </v>
      </c>
      <c r="O185" s="1" t="str">
        <f>VLOOKUP(raw_input_csv!W187, lookups!$E$2:$F$3, 2, FALSE)</f>
        <v>No</v>
      </c>
      <c r="P185" s="1" t="str">
        <f>VLOOKUP(raw_input_csv!X187, lookups!$I$2:$J$3, 2, FALSE)</f>
        <v>Yes </v>
      </c>
      <c r="Q185" s="1">
        <f>IF(OR(raw_input_csv!Y187=4, raw_input_csv!Y187=5), 1, IF(OR(raw_input_csv!AG187=4, raw_input_csv!AG187=5), 0, "not assigned"))</f>
        <v>1</v>
      </c>
      <c r="R185" s="1" t="str">
        <f>IF(Q185= 1, VLOOKUP(raw_input_csv!Y187, lookups!$A$10:$B$11, 2, FALSE), VLOOKUP(raw_input_csv!AG187, lookups!$A$10:$B$11, 2, FALSE))</f>
        <v>Yes </v>
      </c>
      <c r="S185" s="1" t="str">
        <f t="array" ref="S185">IF(Q185=1, raw_input_csv!Z187, IF(Q185 =0, raw_input_csv!AH187, NA))</f>
        <v>France (20%), Russia (11%), U.S. (9%), Mexico (8%), and Turkey (6%)</v>
      </c>
      <c r="T185" s="1" t="str">
        <f>IF(Q185=1, VLOOKUP(raw_input_csv!AA187, lookups!$C$10:$D$12, 2, FALSE), VLOOKUP(raw_input_csv!AI187, lookups!$C$10:$D$12, 2, FALSE))</f>
        <v>Happy </v>
      </c>
      <c r="U185" s="1" t="str">
        <f>IF(Q185=1, VLOOKUP(raw_input_csv!AB187, lookups!$I$10:$J$11, 2, FALSE), VLOOKUP(raw_input_csv!AJ187, lookups!$I$10:$J$11, 2, FALSE))</f>
        <v>No</v>
      </c>
      <c r="V185" s="1" t="str">
        <f>IF(Q185=1, VLOOKUP(raw_input_csv!AC187, lookups!$A$16:$B$19, 2, FALSE), VLOOKUP(raw_input_csv!AK187, lookups!$A$16:$B$19, 2, FALSE))</f>
        <v>Agree</v>
      </c>
      <c r="W185" s="19" t="str">
        <f t="array" ref="W185">IF(Q185=1, raw_input_csv!AD187, IF(Q185 =0, raw_input_csv!AL187, NA))</f>
        <v>Leon Stefan, Bo Seong-Min, and Justino Tadeo that occurred on 4/14/21:</v>
      </c>
      <c r="X185" s="1" t="str">
        <f>IF(Q185=1, VLOOKUP(raw_input_csv!AE187, lookups!$F$16:$G$18, 2, FALSE), VLOOKUP(raw_input_csv!AM187, lookups!$F$16:$G$18, 2, FALSE))</f>
        <v>All the time</v>
      </c>
      <c r="Y185" s="1" t="str">
        <f t="array" ref="Y185">IF(Q185 = 1, raw_input_csv!AF187, IF(Q185 = 0, raw_input_csv!AN187, NA))</f>
        <v>Looking</v>
      </c>
      <c r="Z185" s="1" t="str">
        <f>VLOOKUP(raw_input_csv!AO187, lookups!$A$23:$B$28, 2, FALSE)</f>
        <v>#N/A</v>
      </c>
      <c r="AA185" s="1" t="str">
        <f>VLOOKUP(raw_input_csv!AP187, lookups!$D$23:$E$28, 2, FALSE)</f>
        <v>#N/A</v>
      </c>
      <c r="AB185" s="1" t="str">
        <f>VLOOKUP(raw_input_csv!AQ187, lookups!$L$23:$M$28, 2, FALSE)</f>
        <v>#N/A</v>
      </c>
      <c r="AC185" s="1" t="str">
        <f>VLOOKUP(raw_input_csv!AR187, lookups!$Q$23:$R$27, 2, FALSE)</f>
        <v>#N/A</v>
      </c>
      <c r="AD185" s="1" t="str">
        <f t="shared" si="1"/>
        <v>#N/A</v>
      </c>
      <c r="AE185" s="1" t="str">
        <f t="shared" si="2"/>
        <v>#N/A</v>
      </c>
      <c r="AF185" s="1" t="str">
        <f t="shared" si="3"/>
        <v>#N/A</v>
      </c>
      <c r="AG185" s="1" t="str">
        <f t="shared" si="4"/>
        <v>#N/A</v>
      </c>
      <c r="AH185" s="1" t="str">
        <f t="shared" si="5"/>
        <v>#N/A</v>
      </c>
      <c r="AI185" s="1" t="str">
        <f>VLOOKUP(raw_input_csv!AS187, lookups!$A$33:$B$37, 2, FALSE)</f>
        <v>#N/A</v>
      </c>
      <c r="AJ185" s="1" t="str">
        <f>VLOOKUP(raw_input_csv!AT187, lookups!$L$33:$M$34, 2, FALSE)</f>
        <v>#N/A</v>
      </c>
    </row>
    <row r="186" ht="14.25" customHeight="1">
      <c r="A186" s="1">
        <v>185.0</v>
      </c>
      <c r="B186" s="7">
        <f>raw_input_csv!A188</f>
        <v>44306.72498</v>
      </c>
      <c r="C186" s="7">
        <f>raw_input_csv!B188</f>
        <v>44306.72736</v>
      </c>
      <c r="D186" s="7" t="str">
        <f>raw_input_csv!D188</f>
        <v>73.16.20.31</v>
      </c>
      <c r="E186" s="19">
        <f>raw_input_csv!E188</f>
        <v>100</v>
      </c>
      <c r="F186" s="19">
        <f>raw_input_csv!F188</f>
        <v>206</v>
      </c>
      <c r="G186" s="19">
        <f>raw_input_csv!G188</f>
        <v>1</v>
      </c>
      <c r="H186" s="7">
        <f>raw_input_csv!H188</f>
        <v>44306.72737</v>
      </c>
      <c r="I186" s="1">
        <f>raw_input_csv!N188</f>
        <v>42.33880615</v>
      </c>
      <c r="J186" s="1">
        <f>raw_input_csv!O188</f>
        <v>-71.07260132</v>
      </c>
      <c r="K186" s="1">
        <f>raw_input_csv!S188</f>
        <v>23</v>
      </c>
      <c r="L186" s="1" t="str">
        <f>VLOOKUP(raw_input_csv!T188, lookups!$A$2:$B$6, 2, FALSE)</f>
        <v>Woman</v>
      </c>
      <c r="M186" s="1" t="str">
        <f>raw_input_csv!U188</f>
        <v/>
      </c>
      <c r="N186" s="1" t="str">
        <f>raw_input_csv!V188</f>
        <v>china</v>
      </c>
      <c r="O186" s="1" t="str">
        <f>VLOOKUP(raw_input_csv!W188, lookups!$E$2:$F$3, 2, FALSE)</f>
        <v>No</v>
      </c>
      <c r="P186" s="1" t="str">
        <f>VLOOKUP(raw_input_csv!X188, lookups!$I$2:$J$3, 2, FALSE)</f>
        <v>Yes </v>
      </c>
      <c r="Q186" s="1">
        <f>IF(OR(raw_input_csv!Y188=4, raw_input_csv!Y188=5), 1, IF(OR(raw_input_csv!AG188=4, raw_input_csv!AG188=5), 0, "not assigned"))</f>
        <v>0</v>
      </c>
      <c r="R186" s="1" t="str">
        <f>IF(Q186= 1, VLOOKUP(raw_input_csv!Y188, lookups!$A$10:$B$11, 2, FALSE), VLOOKUP(raw_input_csv!AG188, lookups!$A$10:$B$11, 2, FALSE))</f>
        <v>Yes </v>
      </c>
      <c r="S186" s="1" t="str">
        <f t="array" ref="S186">IF(Q186=1, raw_input_csv!Z188, IF(Q186 =0, raw_input_csv!AH188, NA))</f>
        <v>France(20%), Russia(11%), US(9%), Mexico(8), and Turkey(6)</v>
      </c>
      <c r="T186" s="1" t="str">
        <f>IF(Q186=1, VLOOKUP(raw_input_csv!AA188, lookups!$C$10:$D$12, 2, FALSE), VLOOKUP(raw_input_csv!AI188, lookups!$C$10:$D$12, 2, FALSE))</f>
        <v>Happy </v>
      </c>
      <c r="U186" s="1" t="str">
        <f>IF(Q186=1, VLOOKUP(raw_input_csv!AB188, lookups!$I$10:$J$11, 2, FALSE), VLOOKUP(raw_input_csv!AJ188, lookups!$I$10:$J$11, 2, FALSE))</f>
        <v>Yes</v>
      </c>
      <c r="V186" s="1" t="str">
        <f>IF(Q186=1, VLOOKUP(raw_input_csv!AC188, lookups!$A$16:$B$19, 2, FALSE), VLOOKUP(raw_input_csv!AK188, lookups!$A$16:$B$19, 2, FALSE))</f>
        <v>Agree</v>
      </c>
      <c r="W186" s="19" t="str">
        <f t="array" ref="W186">IF(Q186=1, raw_input_csv!AD188, IF(Q186 =0, raw_input_csv!AL188, NA))</f>
        <v>Leon Stefan, Bo song-min, Justino Tadeo, 4/14/21</v>
      </c>
      <c r="X186" s="1" t="str">
        <f>IF(Q186=1, VLOOKUP(raw_input_csv!AE188, lookups!$F$16:$G$18, 2, FALSE), VLOOKUP(raw_input_csv!AM188, lookups!$F$16:$G$18, 2, FALSE))</f>
        <v>Sometimes</v>
      </c>
      <c r="Y186" s="1" t="str">
        <f t="array" ref="Y186">IF(Q186 = 1, raw_input_csv!AF188, IF(Q186 = 0, raw_input_csv!AN188, NA))</f>
        <v>look at this</v>
      </c>
      <c r="Z186" s="1" t="str">
        <f>VLOOKUP(raw_input_csv!AO188, lookups!$A$23:$B$28, 2, FALSE)</f>
        <v>France</v>
      </c>
      <c r="AA186" s="20" t="str">
        <f>VLOOKUP(raw_input_csv!AP188, lookups!$D$23:$E$28, 2, FALSE)</f>
        <v>20%</v>
      </c>
      <c r="AB186" s="1" t="str">
        <f>VLOOKUP(raw_input_csv!AQ188, lookups!$L$23:$M$28, 2, FALSE)</f>
        <v>Bo Seong-Min</v>
      </c>
      <c r="AC186" s="21" t="str">
        <f>VLOOKUP(raw_input_csv!AR188, lookups!$Q$23:$R$27, 2, FALSE)</f>
        <v>4/14/2021</v>
      </c>
      <c r="AD186" s="1">
        <f t="shared" si="1"/>
        <v>1</v>
      </c>
      <c r="AE186" s="1">
        <f t="shared" si="2"/>
        <v>1</v>
      </c>
      <c r="AF186" s="1">
        <f t="shared" si="3"/>
        <v>1</v>
      </c>
      <c r="AG186" s="1">
        <f t="shared" si="4"/>
        <v>1</v>
      </c>
      <c r="AH186" s="1">
        <f t="shared" si="5"/>
        <v>4</v>
      </c>
      <c r="AI186" s="1">
        <f>VLOOKUP(raw_input_csv!AS188, lookups!$A$33:$B$37, 2, FALSE)</f>
        <v>2</v>
      </c>
      <c r="AJ186" s="1" t="str">
        <f>VLOOKUP(raw_input_csv!AT188, lookups!$L$33:$M$34, 2, FALSE)</f>
        <v>T</v>
      </c>
    </row>
    <row r="187" ht="14.25" customHeight="1">
      <c r="A187" s="1">
        <v>186.0</v>
      </c>
      <c r="B187" s="7">
        <f>raw_input_csv!A189</f>
        <v>44306.79369</v>
      </c>
      <c r="C187" s="7">
        <f>raw_input_csv!B189</f>
        <v>44306.79829</v>
      </c>
      <c r="D187" s="7" t="str">
        <f>raw_input_csv!D189</f>
        <v>49.216.148.54</v>
      </c>
      <c r="E187" s="19">
        <f>raw_input_csv!E189</f>
        <v>100</v>
      </c>
      <c r="F187" s="19">
        <f>raw_input_csv!F189</f>
        <v>397</v>
      </c>
      <c r="G187" s="19">
        <f>raw_input_csv!G189</f>
        <v>1</v>
      </c>
      <c r="H187" s="7">
        <f>raw_input_csv!H189</f>
        <v>44306.79829</v>
      </c>
      <c r="I187" s="1">
        <f>raw_input_csv!N189</f>
        <v>24.93890381</v>
      </c>
      <c r="J187" s="1">
        <f>raw_input_csv!O189</f>
        <v>121.5422058</v>
      </c>
      <c r="K187" s="1">
        <f>raw_input_csv!S189</f>
        <v>17</v>
      </c>
      <c r="L187" s="1" t="str">
        <f>VLOOKUP(raw_input_csv!T189, lookups!$A$2:$B$6, 2, FALSE)</f>
        <v>Man</v>
      </c>
      <c r="M187" s="1" t="str">
        <f>raw_input_csv!U189</f>
        <v/>
      </c>
      <c r="N187" s="1" t="str">
        <f>raw_input_csv!V189</f>
        <v>Taiwan (R. O. C.) </v>
      </c>
      <c r="O187" s="1" t="str">
        <f>VLOOKUP(raw_input_csv!W189, lookups!$E$2:$F$3, 2, FALSE)</f>
        <v>No</v>
      </c>
      <c r="P187" s="1" t="str">
        <f>VLOOKUP(raw_input_csv!X189, lookups!$I$2:$J$3, 2, FALSE)</f>
        <v>Yes </v>
      </c>
      <c r="Q187" s="1">
        <f>IF(OR(raw_input_csv!Y189=4, raw_input_csv!Y189=5), 1, IF(OR(raw_input_csv!AG189=4, raw_input_csv!AG189=5), 0, "not assigned"))</f>
        <v>0</v>
      </c>
      <c r="R187" s="1" t="str">
        <f>IF(Q187= 1, VLOOKUP(raw_input_csv!Y189, lookups!$A$10:$B$11, 2, FALSE), VLOOKUP(raw_input_csv!AG189, lookups!$A$10:$B$11, 2, FALSE))</f>
        <v>Yes </v>
      </c>
      <c r="S187" s="1" t="str">
        <f t="array" ref="S187">IF(Q187=1, raw_input_csv!Z189, IF(Q187 =0, raw_input_csv!AH189, NA))</f>
        <v>France20% Russia11% U. S. 9% Mexico 8% Turkey 6%</v>
      </c>
      <c r="T187" s="1" t="str">
        <f>IF(Q187=1, VLOOKUP(raw_input_csv!AA189, lookups!$C$10:$D$12, 2, FALSE), VLOOKUP(raw_input_csv!AI189, lookups!$C$10:$D$12, 2, FALSE))</f>
        <v>Angry</v>
      </c>
      <c r="U187" s="1" t="str">
        <f>IF(Q187=1, VLOOKUP(raw_input_csv!AB189, lookups!$I$10:$J$11, 2, FALSE), VLOOKUP(raw_input_csv!AJ189, lookups!$I$10:$J$11, 2, FALSE))</f>
        <v>No</v>
      </c>
      <c r="V187" s="1" t="str">
        <f>IF(Q187=1, VLOOKUP(raw_input_csv!AC189, lookups!$A$16:$B$19, 2, FALSE), VLOOKUP(raw_input_csv!AK189, lookups!$A$16:$B$19, 2, FALSE))</f>
        <v>Agree</v>
      </c>
      <c r="W187" s="19" t="str">
        <f t="array" ref="W187">IF(Q187=1, raw_input_csv!AD189, IF(Q187 =0, raw_input_csv!AL189, NA))</f>
        <v>4/14/21 Leon Stefan Justino Tadeo  Bo Seong-Min </v>
      </c>
      <c r="X187" s="1" t="str">
        <f>IF(Q187=1, VLOOKUP(raw_input_csv!AE189, lookups!$F$16:$G$18, 2, FALSE), VLOOKUP(raw_input_csv!AM189, lookups!$F$16:$G$18, 2, FALSE))</f>
        <v>Sometimes</v>
      </c>
      <c r="Y187" s="1" t="str">
        <f t="array" ref="Y187">IF(Q187 = 1, raw_input_csv!AF189, IF(Q187 = 0, raw_input_csv!AN189, NA))</f>
        <v>A question or a repulsion</v>
      </c>
      <c r="Z187" s="1" t="str">
        <f>VLOOKUP(raw_input_csv!AO189, lookups!$A$23:$B$28, 2, FALSE)</f>
        <v>France</v>
      </c>
      <c r="AA187" s="20" t="str">
        <f>VLOOKUP(raw_input_csv!AP189, lookups!$D$23:$E$28, 2, FALSE)</f>
        <v>20%</v>
      </c>
      <c r="AB187" s="1" t="str">
        <f>VLOOKUP(raw_input_csv!AQ189, lookups!$L$23:$M$28, 2, FALSE)</f>
        <v>Bo Seong-Min</v>
      </c>
      <c r="AC187" s="21" t="str">
        <f>VLOOKUP(raw_input_csv!AR189, lookups!$Q$23:$R$27, 2, FALSE)</f>
        <v>4/14/2021</v>
      </c>
      <c r="AD187" s="1">
        <f t="shared" si="1"/>
        <v>1</v>
      </c>
      <c r="AE187" s="1">
        <f t="shared" si="2"/>
        <v>1</v>
      </c>
      <c r="AF187" s="1">
        <f t="shared" si="3"/>
        <v>1</v>
      </c>
      <c r="AG187" s="1">
        <f t="shared" si="4"/>
        <v>1</v>
      </c>
      <c r="AH187" s="1">
        <f t="shared" si="5"/>
        <v>4</v>
      </c>
      <c r="AI187" s="1">
        <f>VLOOKUP(raw_input_csv!AS189, lookups!$A$33:$B$37, 2, FALSE)</f>
        <v>2</v>
      </c>
      <c r="AJ187" s="1" t="str">
        <f>VLOOKUP(raw_input_csv!AT189, lookups!$L$33:$M$34, 2, FALSE)</f>
        <v>T</v>
      </c>
    </row>
    <row r="188" ht="14.25" customHeight="1">
      <c r="A188" s="1">
        <v>187.0</v>
      </c>
      <c r="B188" s="7">
        <f>raw_input_csv!A190</f>
        <v>44303.90678</v>
      </c>
      <c r="C188" s="7">
        <f>raw_input_csv!B190</f>
        <v>44303.90731</v>
      </c>
      <c r="D188" s="7" t="str">
        <f>raw_input_csv!D190</f>
        <v>216.99.154.181</v>
      </c>
      <c r="E188" s="19">
        <f>raw_input_csv!E190</f>
        <v>64</v>
      </c>
      <c r="F188" s="19">
        <f>raw_input_csv!F190</f>
        <v>46</v>
      </c>
      <c r="G188" s="19">
        <f>raw_input_csv!G190</f>
        <v>0</v>
      </c>
      <c r="H188" s="7">
        <f>raw_input_csv!H190</f>
        <v>44306.90733</v>
      </c>
      <c r="I188" s="1" t="str">
        <f>raw_input_csv!N190</f>
        <v/>
      </c>
      <c r="J188" s="1" t="str">
        <f>raw_input_csv!O190</f>
        <v/>
      </c>
      <c r="K188" s="1" t="str">
        <f>raw_input_csv!S190</f>
        <v/>
      </c>
      <c r="L188" s="1" t="str">
        <f>VLOOKUP(raw_input_csv!T190, lookups!$A$2:$B$6, 2, FALSE)</f>
        <v>Woman</v>
      </c>
      <c r="M188" s="1" t="str">
        <f>raw_input_csv!U190</f>
        <v/>
      </c>
      <c r="N188" s="1" t="str">
        <f>raw_input_csv!V190</f>
        <v>USA</v>
      </c>
      <c r="O188" s="1" t="str">
        <f>VLOOKUP(raw_input_csv!W190, lookups!$E$2:$F$3, 2, FALSE)</f>
        <v>Yes</v>
      </c>
      <c r="P188" s="1" t="str">
        <f>VLOOKUP(raw_input_csv!X190, lookups!$I$2:$J$3, 2, FALSE)</f>
        <v>No</v>
      </c>
      <c r="Q188" s="1">
        <f>IF(OR(raw_input_csv!Y190=4, raw_input_csv!Y190=5), 1, IF(OR(raw_input_csv!AG190=4, raw_input_csv!AG190=5), 0, "not assigned"))</f>
        <v>1</v>
      </c>
      <c r="R188" s="1" t="str">
        <f>IF(Q188= 1, VLOOKUP(raw_input_csv!Y190, lookups!$A$10:$B$11, 2, FALSE), VLOOKUP(raw_input_csv!AG190, lookups!$A$10:$B$11, 2, FALSE))</f>
        <v>Yes </v>
      </c>
      <c r="S188" s="1" t="str">
        <f t="array" ref="S188">IF(Q188=1, raw_input_csv!Z190, IF(Q188 =0, raw_input_csv!AH190, NA))</f>
        <v> France (20%), Russia (11%), U.S. (9%), Mexico (8%), and Turkey (6%)</v>
      </c>
      <c r="T188" s="1" t="str">
        <f>IF(Q188=1, VLOOKUP(raw_input_csv!AA190, lookups!$C$10:$D$12, 2, FALSE), VLOOKUP(raw_input_csv!AI190, lookups!$C$10:$D$12, 2, FALSE))</f>
        <v>Happy </v>
      </c>
      <c r="U188" s="1" t="str">
        <f>IF(Q188=1, VLOOKUP(raw_input_csv!AB190, lookups!$I$10:$J$11, 2, FALSE), VLOOKUP(raw_input_csv!AJ190, lookups!$I$10:$J$11, 2, FALSE))</f>
        <v>No</v>
      </c>
      <c r="V188" s="1" t="str">
        <f>IF(Q188=1, VLOOKUP(raw_input_csv!AC190, lookups!$A$16:$B$19, 2, FALSE), VLOOKUP(raw_input_csv!AK190, lookups!$A$16:$B$19, 2, FALSE))</f>
        <v>#N/A</v>
      </c>
      <c r="W188" s="19" t="str">
        <f t="array" ref="W188">IF(Q188=1, raw_input_csv!AD190, IF(Q188 =0, raw_input_csv!AL190, NA))</f>
        <v/>
      </c>
      <c r="X188" s="1" t="str">
        <f>IF(Q188=1, VLOOKUP(raw_input_csv!AE190, lookups!$F$16:$G$18, 2, FALSE), VLOOKUP(raw_input_csv!AM190, lookups!$F$16:$G$18, 2, FALSE))</f>
        <v>#N/A</v>
      </c>
      <c r="Y188" s="1" t="str">
        <f t="array" ref="Y188">IF(Q188 = 1, raw_input_csv!AF190, IF(Q188 = 0, raw_input_csv!AN190, NA))</f>
        <v/>
      </c>
      <c r="Z188" s="1" t="str">
        <f>VLOOKUP(raw_input_csv!AO190, lookups!$A$23:$B$28, 2, FALSE)</f>
        <v>#N/A</v>
      </c>
      <c r="AA188" s="1" t="str">
        <f>VLOOKUP(raw_input_csv!AP190, lookups!$D$23:$E$28, 2, FALSE)</f>
        <v>#N/A</v>
      </c>
      <c r="AB188" s="1" t="str">
        <f>VLOOKUP(raw_input_csv!AQ190, lookups!$L$23:$M$28, 2, FALSE)</f>
        <v>#N/A</v>
      </c>
      <c r="AC188" s="1" t="str">
        <f>VLOOKUP(raw_input_csv!AR190, lookups!$Q$23:$R$27, 2, FALSE)</f>
        <v>#N/A</v>
      </c>
      <c r="AD188" s="1" t="str">
        <f t="shared" si="1"/>
        <v>#N/A</v>
      </c>
      <c r="AE188" s="1" t="str">
        <f t="shared" si="2"/>
        <v>#N/A</v>
      </c>
      <c r="AF188" s="1" t="str">
        <f t="shared" si="3"/>
        <v>#N/A</v>
      </c>
      <c r="AG188" s="1" t="str">
        <f t="shared" si="4"/>
        <v>#N/A</v>
      </c>
      <c r="AH188" s="1" t="str">
        <f t="shared" si="5"/>
        <v>#N/A</v>
      </c>
      <c r="AI188" s="1" t="str">
        <f>VLOOKUP(raw_input_csv!AS190, lookups!$A$33:$B$37, 2, FALSE)</f>
        <v>#N/A</v>
      </c>
      <c r="AJ188" s="1" t="str">
        <f>VLOOKUP(raw_input_csv!AT190, lookups!$L$33:$M$34, 2, FALSE)</f>
        <v>#N/A</v>
      </c>
    </row>
    <row r="189" ht="14.25" customHeight="1">
      <c r="A189" s="1">
        <v>188.0</v>
      </c>
      <c r="B189" s="7">
        <f>raw_input_csv!A191</f>
        <v>44307.0085</v>
      </c>
      <c r="C189" s="7">
        <f>raw_input_csv!B191</f>
        <v>44307.01233</v>
      </c>
      <c r="D189" s="7" t="str">
        <f>raw_input_csv!D191</f>
        <v>73.47.19.121</v>
      </c>
      <c r="E189" s="19">
        <f>raw_input_csv!E191</f>
        <v>100</v>
      </c>
      <c r="F189" s="19">
        <f>raw_input_csv!F191</f>
        <v>330</v>
      </c>
      <c r="G189" s="19">
        <f>raw_input_csv!G191</f>
        <v>1</v>
      </c>
      <c r="H189" s="7">
        <f>raw_input_csv!H191</f>
        <v>44307.01234</v>
      </c>
      <c r="I189" s="1">
        <f>raw_input_csv!N191</f>
        <v>42.34739685</v>
      </c>
      <c r="J189" s="1">
        <f>raw_input_csv!O191</f>
        <v>-71.15820313</v>
      </c>
      <c r="K189" s="1">
        <f>raw_input_csv!S191</f>
        <v>30</v>
      </c>
      <c r="L189" s="1" t="str">
        <f>VLOOKUP(raw_input_csv!T191, lookups!$A$2:$B$6, 2, FALSE)</f>
        <v>Man</v>
      </c>
      <c r="M189" s="1" t="str">
        <f>raw_input_csv!U191</f>
        <v/>
      </c>
      <c r="N189" s="1" t="str">
        <f>raw_input_csv!V191</f>
        <v>South Korea</v>
      </c>
      <c r="O189" s="1" t="str">
        <f>VLOOKUP(raw_input_csv!W191, lookups!$E$2:$F$3, 2, FALSE)</f>
        <v>No</v>
      </c>
      <c r="P189" s="1" t="str">
        <f>VLOOKUP(raw_input_csv!X191, lookups!$I$2:$J$3, 2, FALSE)</f>
        <v>Yes </v>
      </c>
      <c r="Q189" s="1">
        <f>IF(OR(raw_input_csv!Y191=4, raw_input_csv!Y191=5), 1, IF(OR(raw_input_csv!AG191=4, raw_input_csv!AG191=5), 0, "not assigned"))</f>
        <v>0</v>
      </c>
      <c r="R189" s="1" t="str">
        <f>IF(Q189= 1, VLOOKUP(raw_input_csv!Y191, lookups!$A$10:$B$11, 2, FALSE), VLOOKUP(raw_input_csv!AG191, lookups!$A$10:$B$11, 2, FALSE))</f>
        <v>Yes </v>
      </c>
      <c r="S189" s="1" t="str">
        <f t="array" ref="S189">IF(Q189=1, raw_input_csv!Z191, IF(Q189 =0, raw_input_csv!AH191, NA))</f>
        <v>France(20%), Russia(11%), U.S.(9%), Mexico(8%), Turkey(6%)</v>
      </c>
      <c r="T189" s="1" t="str">
        <f>IF(Q189=1, VLOOKUP(raw_input_csv!AA191, lookups!$C$10:$D$12, 2, FALSE), VLOOKUP(raw_input_csv!AI191, lookups!$C$10:$D$12, 2, FALSE))</f>
        <v>Happy </v>
      </c>
      <c r="U189" s="1" t="str">
        <f>IF(Q189=1, VLOOKUP(raw_input_csv!AB191, lookups!$I$10:$J$11, 2, FALSE), VLOOKUP(raw_input_csv!AJ191, lookups!$I$10:$J$11, 2, FALSE))</f>
        <v>No</v>
      </c>
      <c r="V189" s="1" t="str">
        <f>IF(Q189=1, VLOOKUP(raw_input_csv!AC191, lookups!$A$16:$B$19, 2, FALSE), VLOOKUP(raw_input_csv!AK191, lookups!$A$16:$B$19, 2, FALSE))</f>
        <v>Strongly Agree</v>
      </c>
      <c r="W189" s="19" t="str">
        <f t="array" ref="W189">IF(Q189=1, raw_input_csv!AD191, IF(Q189 =0, raw_input_csv!AL191, NA))</f>
        <v>4/14/21, Leon Stefan, Bo Seong-Min, Justino Tadeo</v>
      </c>
      <c r="X189" s="1" t="str">
        <f>IF(Q189=1, VLOOKUP(raw_input_csv!AE191, lookups!$F$16:$G$18, 2, FALSE), VLOOKUP(raw_input_csv!AM191, lookups!$F$16:$G$18, 2, FALSE))</f>
        <v>Sometimes</v>
      </c>
      <c r="Y189" s="1" t="str">
        <f t="array" ref="Y189">IF(Q189 = 1, raw_input_csv!AF191, IF(Q189 = 0, raw_input_csv!AN191, NA))</f>
        <v>Appealing your opinion</v>
      </c>
      <c r="Z189" s="1" t="str">
        <f>VLOOKUP(raw_input_csv!AO191, lookups!$A$23:$B$28, 2, FALSE)</f>
        <v>France</v>
      </c>
      <c r="AA189" s="20" t="str">
        <f>VLOOKUP(raw_input_csv!AP191, lookups!$D$23:$E$28, 2, FALSE)</f>
        <v>25%</v>
      </c>
      <c r="AB189" s="1" t="str">
        <f>VLOOKUP(raw_input_csv!AQ191, lookups!$L$23:$M$28, 2, FALSE)</f>
        <v>Bo Seong-Min</v>
      </c>
      <c r="AC189" s="21" t="str">
        <f>VLOOKUP(raw_input_csv!AR191, lookups!$Q$23:$R$27, 2, FALSE)</f>
        <v>4/14/2021</v>
      </c>
      <c r="AD189" s="1">
        <f t="shared" si="1"/>
        <v>1</v>
      </c>
      <c r="AE189" s="1">
        <f t="shared" si="2"/>
        <v>0</v>
      </c>
      <c r="AF189" s="1">
        <f t="shared" si="3"/>
        <v>1</v>
      </c>
      <c r="AG189" s="1">
        <f t="shared" si="4"/>
        <v>1</v>
      </c>
      <c r="AH189" s="1">
        <f t="shared" si="5"/>
        <v>3</v>
      </c>
      <c r="AI189" s="1">
        <f>VLOOKUP(raw_input_csv!AS191, lookups!$A$33:$B$37, 2, FALSE)</f>
        <v>1</v>
      </c>
      <c r="AJ189" s="1" t="str">
        <f>VLOOKUP(raw_input_csv!AT191, lookups!$L$33:$M$34, 2, FALSE)</f>
        <v>T</v>
      </c>
    </row>
    <row r="190" ht="14.25" customHeight="1">
      <c r="A190" s="1">
        <v>189.0</v>
      </c>
      <c r="B190" s="7">
        <f>raw_input_csv!A192</f>
        <v>44307.0578</v>
      </c>
      <c r="C190" s="7">
        <f>raw_input_csv!B192</f>
        <v>44307.06116</v>
      </c>
      <c r="D190" s="7" t="str">
        <f>raw_input_csv!D192</f>
        <v>80.2.149.166</v>
      </c>
      <c r="E190" s="19">
        <f>raw_input_csv!E192</f>
        <v>100</v>
      </c>
      <c r="F190" s="19">
        <f>raw_input_csv!F192</f>
        <v>290</v>
      </c>
      <c r="G190" s="19">
        <f>raw_input_csv!G192</f>
        <v>1</v>
      </c>
      <c r="H190" s="7">
        <f>raw_input_csv!H192</f>
        <v>44307.06117</v>
      </c>
      <c r="I190" s="1">
        <f>raw_input_csv!N192</f>
        <v>51.51130676</v>
      </c>
      <c r="J190" s="1">
        <f>raw_input_csv!O192</f>
        <v>-0.2713928223</v>
      </c>
      <c r="K190" s="1">
        <f>raw_input_csv!S192</f>
        <v>35</v>
      </c>
      <c r="L190" s="1" t="str">
        <f>VLOOKUP(raw_input_csv!T192, lookups!$A$2:$B$6, 2, FALSE)</f>
        <v>Man</v>
      </c>
      <c r="M190" s="1" t="str">
        <f>raw_input_csv!U192</f>
        <v/>
      </c>
      <c r="N190" s="1" t="str">
        <f>raw_input_csv!V192</f>
        <v>UK</v>
      </c>
      <c r="O190" s="1" t="str">
        <f>VLOOKUP(raw_input_csv!W192, lookups!$E$2:$F$3, 2, FALSE)</f>
        <v>Yes</v>
      </c>
      <c r="P190" s="1" t="str">
        <f>VLOOKUP(raw_input_csv!X192, lookups!$I$2:$J$3, 2, FALSE)</f>
        <v>No</v>
      </c>
      <c r="Q190" s="1">
        <f>IF(OR(raw_input_csv!Y192=4, raw_input_csv!Y192=5), 1, IF(OR(raw_input_csv!AG192=4, raw_input_csv!AG192=5), 0, "not assigned"))</f>
        <v>0</v>
      </c>
      <c r="R190" s="1" t="str">
        <f>IF(Q190= 1, VLOOKUP(raw_input_csv!Y192, lookups!$A$10:$B$11, 2, FALSE), VLOOKUP(raw_input_csv!AG192, lookups!$A$10:$B$11, 2, FALSE))</f>
        <v>Yes </v>
      </c>
      <c r="S190" s="1" t="str">
        <f t="array" ref="S190">IF(Q190=1, raw_input_csv!Z192, IF(Q190 =0, raw_input_csv!AH192, NA))</f>
        <v>France 20% Russia 11% US 9% Mexico 8% Turkey 6%</v>
      </c>
      <c r="T190" s="1" t="str">
        <f>IF(Q190=1, VLOOKUP(raw_input_csv!AA192, lookups!$C$10:$D$12, 2, FALSE), VLOOKUP(raw_input_csv!AI192, lookups!$C$10:$D$12, 2, FALSE))</f>
        <v>Happy </v>
      </c>
      <c r="U190" s="1" t="str">
        <f>IF(Q190=1, VLOOKUP(raw_input_csv!AB192, lookups!$I$10:$J$11, 2, FALSE), VLOOKUP(raw_input_csv!AJ192, lookups!$I$10:$J$11, 2, FALSE))</f>
        <v>No</v>
      </c>
      <c r="V190" s="1" t="str">
        <f>IF(Q190=1, VLOOKUP(raw_input_csv!AC192, lookups!$A$16:$B$19, 2, FALSE), VLOOKUP(raw_input_csv!AK192, lookups!$A$16:$B$19, 2, FALSE))</f>
        <v>Agree</v>
      </c>
      <c r="W190" s="19" t="str">
        <f t="array" ref="W190">IF(Q190=1, raw_input_csv!AD192, IF(Q190 =0, raw_input_csv!AL192, NA))</f>
        <v>4/14/21 Leon Stefan Bo Seong-Min Justin Tadeo </v>
      </c>
      <c r="X190" s="1" t="str">
        <f>IF(Q190=1, VLOOKUP(raw_input_csv!AE192, lookups!$F$16:$G$18, 2, FALSE), VLOOKUP(raw_input_csv!AM192, lookups!$F$16:$G$18, 2, FALSE))</f>
        <v>Sometimes</v>
      </c>
      <c r="Y190" s="1" t="str">
        <f t="array" ref="Y190">IF(Q190 = 1, raw_input_csv!AF192, IF(Q190 = 0, raw_input_csv!AN192, NA))</f>
        <v>Inquisitive </v>
      </c>
      <c r="Z190" s="1" t="str">
        <f>VLOOKUP(raw_input_csv!AO192, lookups!$A$23:$B$28, 2, FALSE)</f>
        <v>France</v>
      </c>
      <c r="AA190" s="20" t="str">
        <f>VLOOKUP(raw_input_csv!AP192, lookups!$D$23:$E$28, 2, FALSE)</f>
        <v>14%</v>
      </c>
      <c r="AB190" s="1" t="str">
        <f>VLOOKUP(raw_input_csv!AQ192, lookups!$L$23:$M$28, 2, FALSE)</f>
        <v>Bo Seong-Min</v>
      </c>
      <c r="AC190" s="21" t="str">
        <f>VLOOKUP(raw_input_csv!AR192, lookups!$Q$23:$R$27, 2, FALSE)</f>
        <v>4/14/2021</v>
      </c>
      <c r="AD190" s="1">
        <f t="shared" si="1"/>
        <v>1</v>
      </c>
      <c r="AE190" s="1">
        <f t="shared" si="2"/>
        <v>0</v>
      </c>
      <c r="AF190" s="1">
        <f t="shared" si="3"/>
        <v>1</v>
      </c>
      <c r="AG190" s="1">
        <f t="shared" si="4"/>
        <v>1</v>
      </c>
      <c r="AH190" s="1">
        <f t="shared" si="5"/>
        <v>3</v>
      </c>
      <c r="AI190" s="1">
        <f>VLOOKUP(raw_input_csv!AS192, lookups!$A$33:$B$37, 2, FALSE)</f>
        <v>2</v>
      </c>
      <c r="AJ190" s="1" t="str">
        <f>VLOOKUP(raw_input_csv!AT192, lookups!$L$33:$M$34, 2, FALSE)</f>
        <v>T</v>
      </c>
    </row>
    <row r="191" ht="14.25" customHeight="1">
      <c r="A191" s="1">
        <v>190.0</v>
      </c>
      <c r="B191" s="7">
        <f>raw_input_csv!A193</f>
        <v>44304.08502</v>
      </c>
      <c r="C191" s="7">
        <f>raw_input_csv!B193</f>
        <v>44304.0858</v>
      </c>
      <c r="D191" s="7" t="str">
        <f>raw_input_csv!D193</f>
        <v>78.86.57.3</v>
      </c>
      <c r="E191" s="19">
        <f>raw_input_csv!E193</f>
        <v>64</v>
      </c>
      <c r="F191" s="19">
        <f>raw_input_csv!F193</f>
        <v>67</v>
      </c>
      <c r="G191" s="19">
        <f>raw_input_csv!G193</f>
        <v>0</v>
      </c>
      <c r="H191" s="7">
        <f>raw_input_csv!H193</f>
        <v>44307.08581</v>
      </c>
      <c r="I191" s="1" t="str">
        <f>raw_input_csv!N193</f>
        <v/>
      </c>
      <c r="J191" s="1" t="str">
        <f>raw_input_csv!O193</f>
        <v/>
      </c>
      <c r="K191" s="1">
        <f>raw_input_csv!S193</f>
        <v>18</v>
      </c>
      <c r="L191" s="1" t="str">
        <f>VLOOKUP(raw_input_csv!T193, lookups!$A$2:$B$6, 2, FALSE)</f>
        <v>Woman</v>
      </c>
      <c r="M191" s="1" t="str">
        <f>raw_input_csv!U193</f>
        <v/>
      </c>
      <c r="N191" s="1" t="str">
        <f>raw_input_csv!V193</f>
        <v>England </v>
      </c>
      <c r="O191" s="1" t="str">
        <f>VLOOKUP(raw_input_csv!W193, lookups!$E$2:$F$3, 2, FALSE)</f>
        <v>Yes</v>
      </c>
      <c r="P191" s="1" t="str">
        <f>VLOOKUP(raw_input_csv!X193, lookups!$I$2:$J$3, 2, FALSE)</f>
        <v>Yes </v>
      </c>
      <c r="Q191" s="1">
        <f>IF(OR(raw_input_csv!Y193=4, raw_input_csv!Y193=5), 1, IF(OR(raw_input_csv!AG193=4, raw_input_csv!AG193=5), 0, "not assigned"))</f>
        <v>1</v>
      </c>
      <c r="R191" s="1" t="str">
        <f>IF(Q191= 1, VLOOKUP(raw_input_csv!Y193, lookups!$A$10:$B$11, 2, FALSE), VLOOKUP(raw_input_csv!AG193, lookups!$A$10:$B$11, 2, FALSE))</f>
        <v>Yes </v>
      </c>
      <c r="S191" s="1" t="str">
        <f t="array" ref="S191">IF(Q191=1, raw_input_csv!Z193, IF(Q191 =0, raw_input_csv!AH193, NA))</f>
        <v>France (20%), Russia (11%), U.S. (9%), Mexico (8%), and Turkey (6%)</v>
      </c>
      <c r="T191" s="1" t="str">
        <f>IF(Q191=1, VLOOKUP(raw_input_csv!AA193, lookups!$C$10:$D$12, 2, FALSE), VLOOKUP(raw_input_csv!AI193, lookups!$C$10:$D$12, 2, FALSE))</f>
        <v>Happy </v>
      </c>
      <c r="U191" s="1" t="str">
        <f>IF(Q191=1, VLOOKUP(raw_input_csv!AB193, lookups!$I$10:$J$11, 2, FALSE), VLOOKUP(raw_input_csv!AJ193, lookups!$I$10:$J$11, 2, FALSE))</f>
        <v>Yes</v>
      </c>
      <c r="V191" s="1" t="str">
        <f>IF(Q191=1, VLOOKUP(raw_input_csv!AC193, lookups!$A$16:$B$19, 2, FALSE), VLOOKUP(raw_input_csv!AK193, lookups!$A$16:$B$19, 2, FALSE))</f>
        <v>#N/A</v>
      </c>
      <c r="W191" s="19" t="str">
        <f t="array" ref="W191">IF(Q191=1, raw_input_csv!AD193, IF(Q191 =0, raw_input_csv!AL193, NA))</f>
        <v/>
      </c>
      <c r="X191" s="1" t="str">
        <f>IF(Q191=1, VLOOKUP(raw_input_csv!AE193, lookups!$F$16:$G$18, 2, FALSE), VLOOKUP(raw_input_csv!AM193, lookups!$F$16:$G$18, 2, FALSE))</f>
        <v>#N/A</v>
      </c>
      <c r="Y191" s="1" t="str">
        <f t="array" ref="Y191">IF(Q191 = 1, raw_input_csv!AF193, IF(Q191 = 0, raw_input_csv!AN193, NA))</f>
        <v/>
      </c>
      <c r="Z191" s="1" t="str">
        <f>VLOOKUP(raw_input_csv!AO193, lookups!$A$23:$B$28, 2, FALSE)</f>
        <v>#N/A</v>
      </c>
      <c r="AA191" s="1" t="str">
        <f>VLOOKUP(raw_input_csv!AP193, lookups!$D$23:$E$28, 2, FALSE)</f>
        <v>#N/A</v>
      </c>
      <c r="AB191" s="1" t="str">
        <f>VLOOKUP(raw_input_csv!AQ193, lookups!$L$23:$M$28, 2, FALSE)</f>
        <v>#N/A</v>
      </c>
      <c r="AC191" s="1" t="str">
        <f>VLOOKUP(raw_input_csv!AR193, lookups!$Q$23:$R$27, 2, FALSE)</f>
        <v>#N/A</v>
      </c>
      <c r="AD191" s="1" t="str">
        <f t="shared" si="1"/>
        <v>#N/A</v>
      </c>
      <c r="AE191" s="1" t="str">
        <f t="shared" si="2"/>
        <v>#N/A</v>
      </c>
      <c r="AF191" s="1" t="str">
        <f t="shared" si="3"/>
        <v>#N/A</v>
      </c>
      <c r="AG191" s="1" t="str">
        <f t="shared" si="4"/>
        <v>#N/A</v>
      </c>
      <c r="AH191" s="1" t="str">
        <f t="shared" si="5"/>
        <v>#N/A</v>
      </c>
      <c r="AI191" s="1" t="str">
        <f>VLOOKUP(raw_input_csv!AS193, lookups!$A$33:$B$37, 2, FALSE)</f>
        <v>#N/A</v>
      </c>
      <c r="AJ191" s="1" t="str">
        <f>VLOOKUP(raw_input_csv!AT193, lookups!$L$33:$M$34, 2, FALSE)</f>
        <v>#N/A</v>
      </c>
    </row>
    <row r="192" ht="14.25" customHeight="1">
      <c r="A192" s="1">
        <v>191.0</v>
      </c>
      <c r="B192" s="7">
        <f>raw_input_csv!A194</f>
        <v>44304.23767</v>
      </c>
      <c r="C192" s="7">
        <f>raw_input_csv!B194</f>
        <v>44304.25836</v>
      </c>
      <c r="D192" s="7" t="str">
        <f>raw_input_csv!D194</f>
        <v>134.35.44.203</v>
      </c>
      <c r="E192" s="19">
        <f>raw_input_csv!E194</f>
        <v>50</v>
      </c>
      <c r="F192" s="19">
        <f>raw_input_csv!F194</f>
        <v>1786</v>
      </c>
      <c r="G192" s="19">
        <f>raw_input_csv!G194</f>
        <v>0</v>
      </c>
      <c r="H192" s="7">
        <f>raw_input_csv!H194</f>
        <v>44307.25836</v>
      </c>
      <c r="I192" s="1" t="str">
        <f>raw_input_csv!N194</f>
        <v/>
      </c>
      <c r="J192" s="1" t="str">
        <f>raw_input_csv!O194</f>
        <v/>
      </c>
      <c r="K192" s="1">
        <f>raw_input_csv!S194</f>
        <v>30</v>
      </c>
      <c r="L192" s="1" t="str">
        <f>VLOOKUP(raw_input_csv!T194, lookups!$A$2:$B$6, 2, FALSE)</f>
        <v>Woman</v>
      </c>
      <c r="M192" s="1" t="str">
        <f>raw_input_csv!U194</f>
        <v/>
      </c>
      <c r="N192" s="1" t="str">
        <f>raw_input_csv!V194</f>
        <v>yemen</v>
      </c>
      <c r="O192" s="1" t="str">
        <f>VLOOKUP(raw_input_csv!W194, lookups!$E$2:$F$3, 2, FALSE)</f>
        <v>No</v>
      </c>
      <c r="P192" s="1" t="str">
        <f>VLOOKUP(raw_input_csv!X194, lookups!$I$2:$J$3, 2, FALSE)</f>
        <v>Yes </v>
      </c>
      <c r="Q192" s="1" t="str">
        <f>IF(OR(raw_input_csv!Y194=4, raw_input_csv!Y194=5), 1, IF(OR(raw_input_csv!AG194=4, raw_input_csv!AG194=5), 0, "not assigned"))</f>
        <v>not assigned</v>
      </c>
      <c r="R192" s="1" t="str">
        <f>IF(Q192= 1, VLOOKUP(raw_input_csv!Y194, lookups!$A$10:$B$11, 2, FALSE), VLOOKUP(raw_input_csv!AG194, lookups!$A$10:$B$11, 2, FALSE))</f>
        <v>#N/A</v>
      </c>
      <c r="S192" s="1" t="str">
        <f t="array" ref="S192">IF(Q192=1, raw_input_csv!Z194, IF(Q192 =0, raw_input_csv!AH194, NA))</f>
        <v>#NAME?</v>
      </c>
      <c r="T192" s="1" t="str">
        <f>IF(Q192=1, VLOOKUP(raw_input_csv!AA194, lookups!$C$10:$D$12, 2, FALSE), VLOOKUP(raw_input_csv!AI194, lookups!$C$10:$D$12, 2, FALSE))</f>
        <v>#N/A</v>
      </c>
      <c r="U192" s="1" t="str">
        <f>IF(Q192=1, VLOOKUP(raw_input_csv!AB194, lookups!$I$10:$J$11, 2, FALSE), VLOOKUP(raw_input_csv!AJ194, lookups!$I$10:$J$11, 2, FALSE))</f>
        <v>#N/A</v>
      </c>
      <c r="V192" s="1" t="str">
        <f>IF(Q192=1, VLOOKUP(raw_input_csv!AC194, lookups!$A$16:$B$19, 2, FALSE), VLOOKUP(raw_input_csv!AK194, lookups!$A$16:$B$19, 2, FALSE))</f>
        <v>#N/A</v>
      </c>
      <c r="W192" s="19" t="str">
        <f t="array" ref="W192">IF(Q192=1, raw_input_csv!AD194, IF(Q192 =0, raw_input_csv!AL194, NA))</f>
        <v>#NAME?</v>
      </c>
      <c r="X192" s="1" t="str">
        <f>IF(Q192=1, VLOOKUP(raw_input_csv!AE194, lookups!$F$16:$G$18, 2, FALSE), VLOOKUP(raw_input_csv!AM194, lookups!$F$16:$G$18, 2, FALSE))</f>
        <v>#N/A</v>
      </c>
      <c r="Y192" s="1" t="str">
        <f t="array" ref="Y192">IF(Q192 = 1, raw_input_csv!AF194, IF(Q192 = 0, raw_input_csv!AN194, NA))</f>
        <v>#NAME?</v>
      </c>
      <c r="Z192" s="1" t="str">
        <f>VLOOKUP(raw_input_csv!AO194, lookups!$A$23:$B$28, 2, FALSE)</f>
        <v>#N/A</v>
      </c>
      <c r="AA192" s="1" t="str">
        <f>VLOOKUP(raw_input_csv!AP194, lookups!$D$23:$E$28, 2, FALSE)</f>
        <v>#N/A</v>
      </c>
      <c r="AB192" s="1" t="str">
        <f>VLOOKUP(raw_input_csv!AQ194, lookups!$L$23:$M$28, 2, FALSE)</f>
        <v>#N/A</v>
      </c>
      <c r="AC192" s="1" t="str">
        <f>VLOOKUP(raw_input_csv!AR194, lookups!$Q$23:$R$27, 2, FALSE)</f>
        <v>#N/A</v>
      </c>
      <c r="AD192" s="1" t="str">
        <f t="shared" si="1"/>
        <v>#N/A</v>
      </c>
      <c r="AE192" s="1" t="str">
        <f t="shared" si="2"/>
        <v>#N/A</v>
      </c>
      <c r="AF192" s="1" t="str">
        <f t="shared" si="3"/>
        <v>#N/A</v>
      </c>
      <c r="AG192" s="1" t="str">
        <f t="shared" si="4"/>
        <v>#N/A</v>
      </c>
      <c r="AH192" s="1" t="str">
        <f t="shared" si="5"/>
        <v>#N/A</v>
      </c>
      <c r="AI192" s="1" t="str">
        <f>VLOOKUP(raw_input_csv!AS194, lookups!$A$33:$B$37, 2, FALSE)</f>
        <v>#N/A</v>
      </c>
      <c r="AJ192" s="1" t="str">
        <f>VLOOKUP(raw_input_csv!AT194, lookups!$L$33:$M$34, 2, FALSE)</f>
        <v>#N/A</v>
      </c>
    </row>
    <row r="193" ht="14.25" customHeight="1">
      <c r="A193" s="1">
        <v>192.0</v>
      </c>
      <c r="B193" s="7">
        <f>raw_input_csv!A195</f>
        <v>44304.3222</v>
      </c>
      <c r="C193" s="7">
        <f>raw_input_csv!B195</f>
        <v>44304.32242</v>
      </c>
      <c r="D193" s="7" t="str">
        <f>raw_input_csv!D195</f>
        <v>65.158.55.35</v>
      </c>
      <c r="E193" s="19">
        <f>raw_input_csv!E195</f>
        <v>50</v>
      </c>
      <c r="F193" s="19">
        <f>raw_input_csv!F195</f>
        <v>18</v>
      </c>
      <c r="G193" s="19">
        <f>raw_input_csv!G195</f>
        <v>0</v>
      </c>
      <c r="H193" s="7">
        <f>raw_input_csv!H195</f>
        <v>44307.32242</v>
      </c>
      <c r="I193" s="1" t="str">
        <f>raw_input_csv!N195</f>
        <v/>
      </c>
      <c r="J193" s="1" t="str">
        <f>raw_input_csv!O195</f>
        <v/>
      </c>
      <c r="K193" s="1">
        <f>raw_input_csv!S195</f>
        <v>16</v>
      </c>
      <c r="L193" s="1" t="str">
        <f>VLOOKUP(raw_input_csv!T195, lookups!$A$2:$B$6, 2, FALSE)</f>
        <v>Woman</v>
      </c>
      <c r="M193" s="1" t="str">
        <f>raw_input_csv!U195</f>
        <v/>
      </c>
      <c r="N193" s="1" t="str">
        <f>raw_input_csv!V195</f>
        <v>America</v>
      </c>
      <c r="O193" s="1" t="str">
        <f>VLOOKUP(raw_input_csv!W195, lookups!$E$2:$F$3, 2, FALSE)</f>
        <v>Yes</v>
      </c>
      <c r="P193" s="1" t="str">
        <f>VLOOKUP(raw_input_csv!X195, lookups!$I$2:$J$3, 2, FALSE)</f>
        <v>Yes </v>
      </c>
      <c r="Q193" s="1" t="str">
        <f>IF(OR(raw_input_csv!Y195=4, raw_input_csv!Y195=5), 1, IF(OR(raw_input_csv!AG195=4, raw_input_csv!AG195=5), 0, "not assigned"))</f>
        <v>not assigned</v>
      </c>
      <c r="R193" s="1" t="str">
        <f>IF(Q193= 1, VLOOKUP(raw_input_csv!Y195, lookups!$A$10:$B$11, 2, FALSE), VLOOKUP(raw_input_csv!AG195, lookups!$A$10:$B$11, 2, FALSE))</f>
        <v>#N/A</v>
      </c>
      <c r="S193" s="1" t="str">
        <f t="array" ref="S193">IF(Q193=1, raw_input_csv!Z195, IF(Q193 =0, raw_input_csv!AH195, NA))</f>
        <v>#NAME?</v>
      </c>
      <c r="T193" s="1" t="str">
        <f>IF(Q193=1, VLOOKUP(raw_input_csv!AA195, lookups!$C$10:$D$12, 2, FALSE), VLOOKUP(raw_input_csv!AI195, lookups!$C$10:$D$12, 2, FALSE))</f>
        <v>#N/A</v>
      </c>
      <c r="U193" s="1" t="str">
        <f>IF(Q193=1, VLOOKUP(raw_input_csv!AB195, lookups!$I$10:$J$11, 2, FALSE), VLOOKUP(raw_input_csv!AJ195, lookups!$I$10:$J$11, 2, FALSE))</f>
        <v>#N/A</v>
      </c>
      <c r="V193" s="1" t="str">
        <f>IF(Q193=1, VLOOKUP(raw_input_csv!AC195, lookups!$A$16:$B$19, 2, FALSE), VLOOKUP(raw_input_csv!AK195, lookups!$A$16:$B$19, 2, FALSE))</f>
        <v>#N/A</v>
      </c>
      <c r="W193" s="19" t="str">
        <f t="array" ref="W193">IF(Q193=1, raw_input_csv!AD195, IF(Q193 =0, raw_input_csv!AL195, NA))</f>
        <v>#NAME?</v>
      </c>
      <c r="X193" s="1" t="str">
        <f>IF(Q193=1, VLOOKUP(raw_input_csv!AE195, lookups!$F$16:$G$18, 2, FALSE), VLOOKUP(raw_input_csv!AM195, lookups!$F$16:$G$18, 2, FALSE))</f>
        <v>#N/A</v>
      </c>
      <c r="Y193" s="1" t="str">
        <f t="array" ref="Y193">IF(Q193 = 1, raw_input_csv!AF195, IF(Q193 = 0, raw_input_csv!AN195, NA))</f>
        <v>#NAME?</v>
      </c>
      <c r="Z193" s="1" t="str">
        <f>VLOOKUP(raw_input_csv!AO195, lookups!$A$23:$B$28, 2, FALSE)</f>
        <v>#N/A</v>
      </c>
      <c r="AA193" s="1" t="str">
        <f>VLOOKUP(raw_input_csv!AP195, lookups!$D$23:$E$28, 2, FALSE)</f>
        <v>#N/A</v>
      </c>
      <c r="AB193" s="1" t="str">
        <f>VLOOKUP(raw_input_csv!AQ195, lookups!$L$23:$M$28, 2, FALSE)</f>
        <v>#N/A</v>
      </c>
      <c r="AC193" s="1" t="str">
        <f>VLOOKUP(raw_input_csv!AR195, lookups!$Q$23:$R$27, 2, FALSE)</f>
        <v>#N/A</v>
      </c>
      <c r="AD193" s="1" t="str">
        <f t="shared" si="1"/>
        <v>#N/A</v>
      </c>
      <c r="AE193" s="1" t="str">
        <f t="shared" si="2"/>
        <v>#N/A</v>
      </c>
      <c r="AF193" s="1" t="str">
        <f t="shared" si="3"/>
        <v>#N/A</v>
      </c>
      <c r="AG193" s="1" t="str">
        <f t="shared" si="4"/>
        <v>#N/A</v>
      </c>
      <c r="AH193" s="1" t="str">
        <f t="shared" si="5"/>
        <v>#N/A</v>
      </c>
      <c r="AI193" s="1" t="str">
        <f>VLOOKUP(raw_input_csv!AS195, lookups!$A$33:$B$37, 2, FALSE)</f>
        <v>#N/A</v>
      </c>
      <c r="AJ193" s="1" t="str">
        <f>VLOOKUP(raw_input_csv!AT195, lookups!$L$33:$M$34, 2, FALSE)</f>
        <v>#N/A</v>
      </c>
    </row>
    <row r="194" ht="14.25" customHeight="1">
      <c r="A194" s="1">
        <v>193.0</v>
      </c>
      <c r="B194" s="7">
        <f>raw_input_csv!A196</f>
        <v>44304.56128</v>
      </c>
      <c r="C194" s="7">
        <f>raw_input_csv!B196</f>
        <v>44304.56153</v>
      </c>
      <c r="D194" s="7" t="str">
        <f>raw_input_csv!D196</f>
        <v>176.250.4.66</v>
      </c>
      <c r="E194" s="19">
        <f>raw_input_csv!E196</f>
        <v>50</v>
      </c>
      <c r="F194" s="19">
        <f>raw_input_csv!F196</f>
        <v>21</v>
      </c>
      <c r="G194" s="19">
        <f>raw_input_csv!G196</f>
        <v>0</v>
      </c>
      <c r="H194" s="7">
        <f>raw_input_csv!H196</f>
        <v>44307.56154</v>
      </c>
      <c r="I194" s="1" t="str">
        <f>raw_input_csv!N196</f>
        <v/>
      </c>
      <c r="J194" s="1" t="str">
        <f>raw_input_csv!O196</f>
        <v/>
      </c>
      <c r="K194" s="1" t="str">
        <f>raw_input_csv!S196</f>
        <v/>
      </c>
      <c r="L194" s="1" t="str">
        <f>VLOOKUP(raw_input_csv!T196, lookups!$A$2:$B$6, 2, FALSE)</f>
        <v>#N/A</v>
      </c>
      <c r="M194" s="1" t="str">
        <f>raw_input_csv!U196</f>
        <v/>
      </c>
      <c r="N194" s="1" t="str">
        <f>raw_input_csv!V196</f>
        <v/>
      </c>
      <c r="O194" s="1" t="str">
        <f>VLOOKUP(raw_input_csv!W196, lookups!$E$2:$F$3, 2, FALSE)</f>
        <v>Yes</v>
      </c>
      <c r="P194" s="1" t="str">
        <f>VLOOKUP(raw_input_csv!X196, lookups!$I$2:$J$3, 2, FALSE)</f>
        <v>#N/A</v>
      </c>
      <c r="Q194" s="1" t="str">
        <f>IF(OR(raw_input_csv!Y196=4, raw_input_csv!Y196=5), 1, IF(OR(raw_input_csv!AG196=4, raw_input_csv!AG196=5), 0, "not assigned"))</f>
        <v>not assigned</v>
      </c>
      <c r="R194" s="1" t="str">
        <f>IF(Q194= 1, VLOOKUP(raw_input_csv!Y196, lookups!$A$10:$B$11, 2, FALSE), VLOOKUP(raw_input_csv!AG196, lookups!$A$10:$B$11, 2, FALSE))</f>
        <v>#N/A</v>
      </c>
      <c r="S194" s="1" t="str">
        <f t="array" ref="S194">IF(Q194=1, raw_input_csv!Z196, IF(Q194 =0, raw_input_csv!AH196, NA))</f>
        <v>#NAME?</v>
      </c>
      <c r="T194" s="1" t="str">
        <f>IF(Q194=1, VLOOKUP(raw_input_csv!AA196, lookups!$C$10:$D$12, 2, FALSE), VLOOKUP(raw_input_csv!AI196, lookups!$C$10:$D$12, 2, FALSE))</f>
        <v>#N/A</v>
      </c>
      <c r="U194" s="1" t="str">
        <f>IF(Q194=1, VLOOKUP(raw_input_csv!AB196, lookups!$I$10:$J$11, 2, FALSE), VLOOKUP(raw_input_csv!AJ196, lookups!$I$10:$J$11, 2, FALSE))</f>
        <v>#N/A</v>
      </c>
      <c r="V194" s="1" t="str">
        <f>IF(Q194=1, VLOOKUP(raw_input_csv!AC196, lookups!$A$16:$B$19, 2, FALSE), VLOOKUP(raw_input_csv!AK196, lookups!$A$16:$B$19, 2, FALSE))</f>
        <v>#N/A</v>
      </c>
      <c r="W194" s="19" t="str">
        <f t="array" ref="W194">IF(Q194=1, raw_input_csv!AD196, IF(Q194 =0, raw_input_csv!AL196, NA))</f>
        <v>#NAME?</v>
      </c>
      <c r="X194" s="1" t="str">
        <f>IF(Q194=1, VLOOKUP(raw_input_csv!AE196, lookups!$F$16:$G$18, 2, FALSE), VLOOKUP(raw_input_csv!AM196, lookups!$F$16:$G$18, 2, FALSE))</f>
        <v>#N/A</v>
      </c>
      <c r="Y194" s="1" t="str">
        <f t="array" ref="Y194">IF(Q194 = 1, raw_input_csv!AF196, IF(Q194 = 0, raw_input_csv!AN196, NA))</f>
        <v>#NAME?</v>
      </c>
      <c r="Z194" s="1" t="str">
        <f>VLOOKUP(raw_input_csv!AO196, lookups!$A$23:$B$28, 2, FALSE)</f>
        <v>#N/A</v>
      </c>
      <c r="AA194" s="1" t="str">
        <f>VLOOKUP(raw_input_csv!AP196, lookups!$D$23:$E$28, 2, FALSE)</f>
        <v>#N/A</v>
      </c>
      <c r="AB194" s="1" t="str">
        <f>VLOOKUP(raw_input_csv!AQ196, lookups!$L$23:$M$28, 2, FALSE)</f>
        <v>#N/A</v>
      </c>
      <c r="AC194" s="1" t="str">
        <f>VLOOKUP(raw_input_csv!AR196, lookups!$Q$23:$R$27, 2, FALSE)</f>
        <v>#N/A</v>
      </c>
      <c r="AD194" s="1" t="str">
        <f t="shared" si="1"/>
        <v>#N/A</v>
      </c>
      <c r="AE194" s="1" t="str">
        <f t="shared" si="2"/>
        <v>#N/A</v>
      </c>
      <c r="AF194" s="1" t="str">
        <f t="shared" si="3"/>
        <v>#N/A</v>
      </c>
      <c r="AG194" s="1" t="str">
        <f t="shared" si="4"/>
        <v>#N/A</v>
      </c>
      <c r="AH194" s="1" t="str">
        <f t="shared" si="5"/>
        <v>#N/A</v>
      </c>
      <c r="AI194" s="1" t="str">
        <f>VLOOKUP(raw_input_csv!AS196, lookups!$A$33:$B$37, 2, FALSE)</f>
        <v>#N/A</v>
      </c>
      <c r="AJ194" s="1" t="str">
        <f>VLOOKUP(raw_input_csv!AT196, lookups!$L$33:$M$34, 2, FALSE)</f>
        <v>#N/A</v>
      </c>
    </row>
    <row r="195" ht="14.25" customHeight="1">
      <c r="A195" s="1">
        <v>194.0</v>
      </c>
      <c r="B195" s="7">
        <f>raw_input_csv!A197</f>
        <v>44304.66281</v>
      </c>
      <c r="C195" s="7">
        <f>raw_input_csv!B197</f>
        <v>44304.66478</v>
      </c>
      <c r="D195" s="7" t="str">
        <f>raw_input_csv!D197</f>
        <v>37.228.249.23</v>
      </c>
      <c r="E195" s="19">
        <f>raw_input_csv!E197</f>
        <v>64</v>
      </c>
      <c r="F195" s="19">
        <f>raw_input_csv!F197</f>
        <v>170</v>
      </c>
      <c r="G195" s="19">
        <f>raw_input_csv!G197</f>
        <v>0</v>
      </c>
      <c r="H195" s="7">
        <f>raw_input_csv!H197</f>
        <v>44307.66481</v>
      </c>
      <c r="I195" s="1" t="str">
        <f>raw_input_csv!N197</f>
        <v/>
      </c>
      <c r="J195" s="1" t="str">
        <f>raw_input_csv!O197</f>
        <v/>
      </c>
      <c r="K195" s="1">
        <f>raw_input_csv!S197</f>
        <v>28</v>
      </c>
      <c r="L195" s="1" t="str">
        <f>VLOOKUP(raw_input_csv!T197, lookups!$A$2:$B$6, 2, FALSE)</f>
        <v>Man</v>
      </c>
      <c r="M195" s="1" t="str">
        <f>raw_input_csv!U197</f>
        <v/>
      </c>
      <c r="N195" s="1" t="str">
        <f>raw_input_csv!V197</f>
        <v>Ireland</v>
      </c>
      <c r="O195" s="1" t="str">
        <f>VLOOKUP(raw_input_csv!W197, lookups!$E$2:$F$3, 2, FALSE)</f>
        <v>Yes</v>
      </c>
      <c r="P195" s="1" t="str">
        <f>VLOOKUP(raw_input_csv!X197, lookups!$I$2:$J$3, 2, FALSE)</f>
        <v>Yes </v>
      </c>
      <c r="Q195" s="1">
        <f>IF(OR(raw_input_csv!Y197=4, raw_input_csv!Y197=5), 1, IF(OR(raw_input_csv!AG197=4, raw_input_csv!AG197=5), 0, "not assigned"))</f>
        <v>0</v>
      </c>
      <c r="R195" s="1" t="str">
        <f>IF(Q195= 1, VLOOKUP(raw_input_csv!Y197, lookups!$A$10:$B$11, 2, FALSE), VLOOKUP(raw_input_csv!AG197, lookups!$A$10:$B$11, 2, FALSE))</f>
        <v>Yes </v>
      </c>
      <c r="S195" s="1" t="str">
        <f t="array" ref="S195">IF(Q195=1, raw_input_csv!Z197, IF(Q195 =0, raw_input_csv!AH197, NA))</f>
        <v>Us</v>
      </c>
      <c r="T195" s="1" t="str">
        <f>IF(Q195=1, VLOOKUP(raw_input_csv!AA197, lookups!$C$10:$D$12, 2, FALSE), VLOOKUP(raw_input_csv!AI197, lookups!$C$10:$D$12, 2, FALSE))</f>
        <v>Happy </v>
      </c>
      <c r="U195" s="1" t="str">
        <f>IF(Q195=1, VLOOKUP(raw_input_csv!AB197, lookups!$I$10:$J$11, 2, FALSE), VLOOKUP(raw_input_csv!AJ197, lookups!$I$10:$J$11, 2, FALSE))</f>
        <v>Yes</v>
      </c>
      <c r="V195" s="1" t="str">
        <f>IF(Q195=1, VLOOKUP(raw_input_csv!AC197, lookups!$A$16:$B$19, 2, FALSE), VLOOKUP(raw_input_csv!AK197, lookups!$A$16:$B$19, 2, FALSE))</f>
        <v>#N/A</v>
      </c>
      <c r="W195" s="19" t="str">
        <f t="array" ref="W195">IF(Q195=1, raw_input_csv!AD197, IF(Q195 =0, raw_input_csv!AL197, NA))</f>
        <v/>
      </c>
      <c r="X195" s="1" t="str">
        <f>IF(Q195=1, VLOOKUP(raw_input_csv!AE197, lookups!$F$16:$G$18, 2, FALSE), VLOOKUP(raw_input_csv!AM197, lookups!$F$16:$G$18, 2, FALSE))</f>
        <v>#N/A</v>
      </c>
      <c r="Y195" s="1" t="str">
        <f t="array" ref="Y195">IF(Q195 = 1, raw_input_csv!AF197, IF(Q195 = 0, raw_input_csv!AN197, NA))</f>
        <v/>
      </c>
      <c r="Z195" s="1" t="str">
        <f>VLOOKUP(raw_input_csv!AO197, lookups!$A$23:$B$28, 2, FALSE)</f>
        <v>#N/A</v>
      </c>
      <c r="AA195" s="1" t="str">
        <f>VLOOKUP(raw_input_csv!AP197, lookups!$D$23:$E$28, 2, FALSE)</f>
        <v>#N/A</v>
      </c>
      <c r="AB195" s="1" t="str">
        <f>VLOOKUP(raw_input_csv!AQ197, lookups!$L$23:$M$28, 2, FALSE)</f>
        <v>#N/A</v>
      </c>
      <c r="AC195" s="1" t="str">
        <f>VLOOKUP(raw_input_csv!AR197, lookups!$Q$23:$R$27, 2, FALSE)</f>
        <v>#N/A</v>
      </c>
      <c r="AD195" s="1" t="str">
        <f t="shared" si="1"/>
        <v>#N/A</v>
      </c>
      <c r="AE195" s="1" t="str">
        <f t="shared" si="2"/>
        <v>#N/A</v>
      </c>
      <c r="AF195" s="1" t="str">
        <f t="shared" si="3"/>
        <v>#N/A</v>
      </c>
      <c r="AG195" s="1" t="str">
        <f t="shared" si="4"/>
        <v>#N/A</v>
      </c>
      <c r="AH195" s="1" t="str">
        <f t="shared" si="5"/>
        <v>#N/A</v>
      </c>
      <c r="AI195" s="1" t="str">
        <f>VLOOKUP(raw_input_csv!AS197, lookups!$A$33:$B$37, 2, FALSE)</f>
        <v>#N/A</v>
      </c>
      <c r="AJ195" s="1" t="str">
        <f>VLOOKUP(raw_input_csv!AT197, lookups!$L$33:$M$34, 2, FALSE)</f>
        <v>#N/A</v>
      </c>
    </row>
    <row r="196" ht="14.25" customHeight="1">
      <c r="A196" s="1">
        <v>195.0</v>
      </c>
      <c r="B196" s="7">
        <f>raw_input_csv!A198</f>
        <v>44304.81001</v>
      </c>
      <c r="C196" s="7">
        <f>raw_input_csv!B198</f>
        <v>44304.811</v>
      </c>
      <c r="D196" s="7" t="str">
        <f>raw_input_csv!D198</f>
        <v>174.194.198.17</v>
      </c>
      <c r="E196" s="19">
        <f>raw_input_csv!E198</f>
        <v>64</v>
      </c>
      <c r="F196" s="19">
        <f>raw_input_csv!F198</f>
        <v>85</v>
      </c>
      <c r="G196" s="19">
        <f>raw_input_csv!G198</f>
        <v>0</v>
      </c>
      <c r="H196" s="7">
        <f>raw_input_csv!H198</f>
        <v>44307.81101</v>
      </c>
      <c r="I196" s="1" t="str">
        <f>raw_input_csv!N198</f>
        <v/>
      </c>
      <c r="J196" s="1" t="str">
        <f>raw_input_csv!O198</f>
        <v/>
      </c>
      <c r="K196" s="1">
        <f>raw_input_csv!S198</f>
        <v>28</v>
      </c>
      <c r="L196" s="1" t="str">
        <f>VLOOKUP(raw_input_csv!T198, lookups!$A$2:$B$6, 2, FALSE)</f>
        <v>Woman</v>
      </c>
      <c r="M196" s="1" t="str">
        <f>raw_input_csv!U198</f>
        <v/>
      </c>
      <c r="N196" s="1" t="str">
        <f>raw_input_csv!V198</f>
        <v>USA</v>
      </c>
      <c r="O196" s="1" t="str">
        <f>VLOOKUP(raw_input_csv!W198, lookups!$E$2:$F$3, 2, FALSE)</f>
        <v>Yes</v>
      </c>
      <c r="P196" s="1" t="str">
        <f>VLOOKUP(raw_input_csv!X198, lookups!$I$2:$J$3, 2, FALSE)</f>
        <v>Yes </v>
      </c>
      <c r="Q196" s="1">
        <f>IF(OR(raw_input_csv!Y198=4, raw_input_csv!Y198=5), 1, IF(OR(raw_input_csv!AG198=4, raw_input_csv!AG198=5), 0, "not assigned"))</f>
        <v>0</v>
      </c>
      <c r="R196" s="1" t="str">
        <f>IF(Q196= 1, VLOOKUP(raw_input_csv!Y198, lookups!$A$10:$B$11, 2, FALSE), VLOOKUP(raw_input_csv!AG198, lookups!$A$10:$B$11, 2, FALSE))</f>
        <v>Yes </v>
      </c>
      <c r="S196" s="1" t="str">
        <f t="array" ref="S196">IF(Q196=1, raw_input_csv!Z198, IF(Q196 =0, raw_input_csv!AH198, NA))</f>
        <v>France 20,Russia 11, us 9, Mexico 8, turkey 6</v>
      </c>
      <c r="T196" s="1" t="str">
        <f>IF(Q196=1, VLOOKUP(raw_input_csv!AA198, lookups!$C$10:$D$12, 2, FALSE), VLOOKUP(raw_input_csv!AI198, lookups!$C$10:$D$12, 2, FALSE))</f>
        <v>Happy </v>
      </c>
      <c r="U196" s="1" t="str">
        <f>IF(Q196=1, VLOOKUP(raw_input_csv!AB198, lookups!$I$10:$J$11, 2, FALSE), VLOOKUP(raw_input_csv!AJ198, lookups!$I$10:$J$11, 2, FALSE))</f>
        <v>No</v>
      </c>
      <c r="V196" s="1" t="str">
        <f>IF(Q196=1, VLOOKUP(raw_input_csv!AC198, lookups!$A$16:$B$19, 2, FALSE), VLOOKUP(raw_input_csv!AK198, lookups!$A$16:$B$19, 2, FALSE))</f>
        <v>#N/A</v>
      </c>
      <c r="W196" s="19" t="str">
        <f t="array" ref="W196">IF(Q196=1, raw_input_csv!AD198, IF(Q196 =0, raw_input_csv!AL198, NA))</f>
        <v/>
      </c>
      <c r="X196" s="1" t="str">
        <f>IF(Q196=1, VLOOKUP(raw_input_csv!AE198, lookups!$F$16:$G$18, 2, FALSE), VLOOKUP(raw_input_csv!AM198, lookups!$F$16:$G$18, 2, FALSE))</f>
        <v>#N/A</v>
      </c>
      <c r="Y196" s="1" t="str">
        <f t="array" ref="Y196">IF(Q196 = 1, raw_input_csv!AF198, IF(Q196 = 0, raw_input_csv!AN198, NA))</f>
        <v/>
      </c>
      <c r="Z196" s="1" t="str">
        <f>VLOOKUP(raw_input_csv!AO198, lookups!$A$23:$B$28, 2, FALSE)</f>
        <v>#N/A</v>
      </c>
      <c r="AA196" s="1" t="str">
        <f>VLOOKUP(raw_input_csv!AP198, lookups!$D$23:$E$28, 2, FALSE)</f>
        <v>#N/A</v>
      </c>
      <c r="AB196" s="1" t="str">
        <f>VLOOKUP(raw_input_csv!AQ198, lookups!$L$23:$M$28, 2, FALSE)</f>
        <v>#N/A</v>
      </c>
      <c r="AC196" s="1" t="str">
        <f>VLOOKUP(raw_input_csv!AR198, lookups!$Q$23:$R$27, 2, FALSE)</f>
        <v>#N/A</v>
      </c>
      <c r="AD196" s="1" t="str">
        <f t="shared" si="1"/>
        <v>#N/A</v>
      </c>
      <c r="AE196" s="1" t="str">
        <f t="shared" si="2"/>
        <v>#N/A</v>
      </c>
      <c r="AF196" s="1" t="str">
        <f t="shared" si="3"/>
        <v>#N/A</v>
      </c>
      <c r="AG196" s="1" t="str">
        <f t="shared" si="4"/>
        <v>#N/A</v>
      </c>
      <c r="AH196" s="1" t="str">
        <f t="shared" si="5"/>
        <v>#N/A</v>
      </c>
      <c r="AI196" s="1" t="str">
        <f>VLOOKUP(raw_input_csv!AS198, lookups!$A$33:$B$37, 2, FALSE)</f>
        <v>#N/A</v>
      </c>
      <c r="AJ196" s="1" t="str">
        <f>VLOOKUP(raw_input_csv!AT198, lookups!$L$33:$M$34, 2, FALSE)</f>
        <v>#N/A</v>
      </c>
    </row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4" width="12.75"/>
    <col customWidth="1" min="5" max="5" width="7.13"/>
    <col customWidth="1" min="6" max="6" width="15.0"/>
    <col customWidth="1" min="7" max="7" width="7.13"/>
    <col customWidth="1" min="8" max="8" width="12.75"/>
    <col customWidth="1" min="9" max="9" width="13.63"/>
    <col customWidth="1" min="10" max="10" width="15.0"/>
    <col customWidth="1" min="11" max="12" width="7.63"/>
    <col customWidth="1" min="13" max="13" width="23.0"/>
    <col customWidth="1" min="14" max="14" width="17.13"/>
    <col customWidth="1" min="15" max="17" width="7.63"/>
    <col customWidth="1" min="18" max="18" width="93.75"/>
    <col customWidth="1" min="19" max="35" width="7.63"/>
  </cols>
  <sheetData>
    <row r="1" ht="14.25" customHeight="1">
      <c r="A1" s="19" t="s">
        <v>963</v>
      </c>
      <c r="B1" s="1" t="s">
        <v>46</v>
      </c>
      <c r="C1" s="1" t="s">
        <v>47</v>
      </c>
      <c r="D1" s="1" t="s">
        <v>49</v>
      </c>
      <c r="E1" s="1" t="s">
        <v>4</v>
      </c>
      <c r="F1" s="1" t="s">
        <v>978</v>
      </c>
      <c r="G1" s="1" t="s">
        <v>6</v>
      </c>
      <c r="H1" s="1" t="s">
        <v>50</v>
      </c>
      <c r="I1" s="1" t="s">
        <v>56</v>
      </c>
      <c r="J1" s="1" t="s">
        <v>57</v>
      </c>
      <c r="K1" s="1" t="s">
        <v>964</v>
      </c>
      <c r="L1" s="1" t="s">
        <v>965</v>
      </c>
      <c r="M1" s="1" t="s">
        <v>966</v>
      </c>
      <c r="N1" s="1" t="s">
        <v>967</v>
      </c>
      <c r="O1" s="1" t="s">
        <v>968</v>
      </c>
      <c r="P1" s="1" t="s">
        <v>969</v>
      </c>
      <c r="Q1" s="1" t="s">
        <v>930</v>
      </c>
      <c r="R1" s="1" t="s">
        <v>67</v>
      </c>
      <c r="S1" s="1" t="s">
        <v>68</v>
      </c>
      <c r="T1" s="1" t="s">
        <v>69</v>
      </c>
      <c r="U1" s="1" t="s">
        <v>970</v>
      </c>
      <c r="V1" s="1" t="s">
        <v>71</v>
      </c>
      <c r="W1" s="1" t="s">
        <v>72</v>
      </c>
      <c r="X1" s="1" t="s">
        <v>73</v>
      </c>
      <c r="Y1" s="1" t="s">
        <v>971</v>
      </c>
      <c r="Z1" s="1" t="s">
        <v>79</v>
      </c>
      <c r="AA1" s="1" t="s">
        <v>972</v>
      </c>
      <c r="AB1" s="1" t="s">
        <v>81</v>
      </c>
      <c r="AC1" s="1" t="s">
        <v>973</v>
      </c>
      <c r="AD1" s="1" t="s">
        <v>974</v>
      </c>
      <c r="AE1" s="1" t="s">
        <v>975</v>
      </c>
      <c r="AF1" s="1" t="s">
        <v>976</v>
      </c>
      <c r="AG1" s="1" t="s">
        <v>977</v>
      </c>
      <c r="AH1" s="1" t="s">
        <v>82</v>
      </c>
      <c r="AI1" s="1" t="s">
        <v>83</v>
      </c>
    </row>
    <row r="2" ht="14.25" customHeight="1">
      <c r="A2" s="19">
        <v>1.0</v>
      </c>
      <c r="B2" s="7">
        <v>44300.62349537037</v>
      </c>
      <c r="C2" s="7">
        <v>44300.62550925926</v>
      </c>
      <c r="D2" s="7" t="s">
        <v>130</v>
      </c>
      <c r="E2" s="1">
        <v>100.0</v>
      </c>
      <c r="F2" s="1">
        <v>174.0</v>
      </c>
      <c r="G2" s="1">
        <v>1.0</v>
      </c>
      <c r="H2" s="7">
        <v>44300.62550925926</v>
      </c>
      <c r="I2" s="1">
        <v>42.427993774414</v>
      </c>
      <c r="J2" s="1">
        <v>-71.0617980957031</v>
      </c>
      <c r="K2" s="1">
        <v>24.0</v>
      </c>
      <c r="L2" s="1" t="s">
        <v>922</v>
      </c>
      <c r="M2" s="1" t="s">
        <v>134</v>
      </c>
      <c r="N2" s="1" t="s">
        <v>926</v>
      </c>
      <c r="O2" s="1" t="s">
        <v>924</v>
      </c>
      <c r="P2" s="1">
        <v>1.0</v>
      </c>
      <c r="Q2" s="1" t="s">
        <v>924</v>
      </c>
      <c r="R2" s="1" t="s">
        <v>135</v>
      </c>
      <c r="S2" s="1" t="s">
        <v>931</v>
      </c>
      <c r="T2" s="1" t="s">
        <v>926</v>
      </c>
      <c r="U2" s="1" t="s">
        <v>940</v>
      </c>
      <c r="V2" s="1" t="s">
        <v>136</v>
      </c>
      <c r="W2" s="1" t="s">
        <v>937</v>
      </c>
      <c r="X2" s="1" t="s">
        <v>137</v>
      </c>
      <c r="Y2" s="1" t="s">
        <v>146</v>
      </c>
      <c r="Z2" s="1" t="s">
        <v>960</v>
      </c>
      <c r="AA2" s="1" t="s">
        <v>949</v>
      </c>
      <c r="AB2" s="1" t="s">
        <v>960</v>
      </c>
      <c r="AC2" s="1">
        <v>0.0</v>
      </c>
      <c r="AD2" s="1">
        <v>0.0</v>
      </c>
      <c r="AE2" s="1">
        <v>1.0</v>
      </c>
      <c r="AF2" s="1">
        <v>0.0</v>
      </c>
      <c r="AG2" s="1">
        <v>1.0</v>
      </c>
      <c r="AH2" s="1">
        <v>3.0</v>
      </c>
      <c r="AI2" s="1" t="s">
        <v>961</v>
      </c>
    </row>
    <row r="3" ht="14.25" customHeight="1">
      <c r="A3" s="19">
        <v>2.0</v>
      </c>
      <c r="B3" s="7">
        <v>44300.64094907408</v>
      </c>
      <c r="C3" s="7">
        <v>44300.645844907405</v>
      </c>
      <c r="D3" s="7" t="s">
        <v>138</v>
      </c>
      <c r="E3" s="1">
        <v>100.0</v>
      </c>
      <c r="F3" s="1">
        <v>423.0</v>
      </c>
      <c r="G3" s="1">
        <v>1.0</v>
      </c>
      <c r="H3" s="7">
        <v>44300.64585648148</v>
      </c>
      <c r="I3" s="1">
        <v>42.3464050292968</v>
      </c>
      <c r="J3" s="1">
        <v>-71.0975036621093</v>
      </c>
      <c r="K3" s="1">
        <v>25.0</v>
      </c>
      <c r="L3" s="1" t="s">
        <v>925</v>
      </c>
      <c r="M3" s="1" t="s">
        <v>140</v>
      </c>
      <c r="N3" s="1" t="s">
        <v>926</v>
      </c>
      <c r="O3" s="1" t="s">
        <v>924</v>
      </c>
      <c r="P3" s="1">
        <v>0.0</v>
      </c>
      <c r="Q3" s="1" t="s">
        <v>924</v>
      </c>
      <c r="R3" s="1" t="s">
        <v>141</v>
      </c>
      <c r="S3" s="1" t="s">
        <v>931</v>
      </c>
      <c r="T3" s="1" t="s">
        <v>923</v>
      </c>
      <c r="U3" s="1" t="s">
        <v>936</v>
      </c>
      <c r="V3" s="1" t="s">
        <v>142</v>
      </c>
      <c r="W3" s="1" t="s">
        <v>937</v>
      </c>
      <c r="X3" s="1" t="s">
        <v>143</v>
      </c>
      <c r="Y3" s="1" t="s">
        <v>951</v>
      </c>
      <c r="Z3" s="1" t="s">
        <v>948</v>
      </c>
      <c r="AA3" s="1" t="s">
        <v>953</v>
      </c>
      <c r="AB3" s="1" t="s">
        <v>946</v>
      </c>
      <c r="AC3" s="1">
        <v>1.0</v>
      </c>
      <c r="AD3" s="1">
        <v>1.0</v>
      </c>
      <c r="AE3" s="1">
        <v>0.0</v>
      </c>
      <c r="AF3" s="1">
        <v>1.0</v>
      </c>
      <c r="AG3" s="1">
        <v>3.0</v>
      </c>
      <c r="AH3" s="1">
        <v>2.0</v>
      </c>
      <c r="AI3" s="1" t="s">
        <v>962</v>
      </c>
    </row>
    <row r="4" ht="14.25" customHeight="1">
      <c r="A4" s="19">
        <v>3.0</v>
      </c>
      <c r="B4" s="7">
        <v>44300.70539351852</v>
      </c>
      <c r="C4" s="7">
        <v>44300.708599537036</v>
      </c>
      <c r="D4" s="7" t="s">
        <v>144</v>
      </c>
      <c r="E4" s="1">
        <v>100.0</v>
      </c>
      <c r="F4" s="1">
        <v>277.0</v>
      </c>
      <c r="G4" s="1">
        <v>1.0</v>
      </c>
      <c r="H4" s="7">
        <v>44300.708599537036</v>
      </c>
      <c r="I4" s="1">
        <v>42.2796020507812</v>
      </c>
      <c r="J4" s="1">
        <v>-71.1281967163085</v>
      </c>
      <c r="K4" s="1">
        <v>23.0</v>
      </c>
      <c r="L4" s="1" t="s">
        <v>922</v>
      </c>
      <c r="M4" s="1" t="s">
        <v>146</v>
      </c>
      <c r="N4" s="1" t="s">
        <v>923</v>
      </c>
      <c r="O4" s="1" t="s">
        <v>924</v>
      </c>
      <c r="P4" s="1">
        <v>0.0</v>
      </c>
      <c r="Q4" s="1" t="s">
        <v>924</v>
      </c>
      <c r="R4" s="1" t="s">
        <v>147</v>
      </c>
      <c r="S4" s="1" t="s">
        <v>931</v>
      </c>
      <c r="T4" s="1" t="s">
        <v>926</v>
      </c>
      <c r="U4" s="1" t="s">
        <v>936</v>
      </c>
      <c r="V4" s="1" t="s">
        <v>148</v>
      </c>
      <c r="W4" s="1" t="s">
        <v>937</v>
      </c>
      <c r="X4" s="1" t="s">
        <v>149</v>
      </c>
      <c r="Y4" s="1" t="s">
        <v>951</v>
      </c>
      <c r="Z4" s="1" t="s">
        <v>948</v>
      </c>
      <c r="AA4" s="1" t="s">
        <v>949</v>
      </c>
      <c r="AB4" s="1" t="s">
        <v>946</v>
      </c>
      <c r="AC4" s="1">
        <v>1.0</v>
      </c>
      <c r="AD4" s="1">
        <v>1.0</v>
      </c>
      <c r="AE4" s="1">
        <v>1.0</v>
      </c>
      <c r="AF4" s="1">
        <v>1.0</v>
      </c>
      <c r="AG4" s="1">
        <v>4.0</v>
      </c>
      <c r="AH4" s="1">
        <v>1.0</v>
      </c>
      <c r="AI4" s="1" t="s">
        <v>962</v>
      </c>
    </row>
    <row r="5" ht="14.25" customHeight="1">
      <c r="A5" s="19">
        <v>4.0</v>
      </c>
      <c r="B5" s="7">
        <v>44300.72412037037</v>
      </c>
      <c r="C5" s="7">
        <v>44300.73060185185</v>
      </c>
      <c r="D5" s="7" t="s">
        <v>150</v>
      </c>
      <c r="E5" s="1">
        <v>100.0</v>
      </c>
      <c r="F5" s="1">
        <v>559.0</v>
      </c>
      <c r="G5" s="1">
        <v>1.0</v>
      </c>
      <c r="H5" s="7">
        <v>44300.73060185185</v>
      </c>
      <c r="I5" s="1">
        <v>42.3648986816406</v>
      </c>
      <c r="J5" s="1">
        <v>-71.0987014770507</v>
      </c>
      <c r="K5" s="1">
        <v>24.0</v>
      </c>
      <c r="L5" s="1" t="s">
        <v>922</v>
      </c>
      <c r="M5" s="1" t="s">
        <v>152</v>
      </c>
      <c r="N5" s="1" t="s">
        <v>923</v>
      </c>
      <c r="O5" s="1" t="s">
        <v>924</v>
      </c>
      <c r="P5" s="1">
        <v>1.0</v>
      </c>
      <c r="Q5" s="1" t="s">
        <v>924</v>
      </c>
      <c r="R5" s="1" t="s">
        <v>135</v>
      </c>
      <c r="S5" s="1" t="s">
        <v>931</v>
      </c>
      <c r="T5" s="1" t="s">
        <v>926</v>
      </c>
      <c r="U5" s="1" t="s">
        <v>934</v>
      </c>
      <c r="V5" s="1" t="s">
        <v>153</v>
      </c>
      <c r="W5" s="1" t="s">
        <v>937</v>
      </c>
      <c r="X5" s="1" t="s">
        <v>154</v>
      </c>
      <c r="Y5" s="1" t="s">
        <v>951</v>
      </c>
      <c r="Z5" s="1" t="s">
        <v>955</v>
      </c>
      <c r="AA5" s="1" t="s">
        <v>953</v>
      </c>
      <c r="AB5" s="1" t="s">
        <v>946</v>
      </c>
      <c r="AC5" s="1">
        <v>1.0</v>
      </c>
      <c r="AD5" s="1">
        <v>0.0</v>
      </c>
      <c r="AE5" s="1">
        <v>0.0</v>
      </c>
      <c r="AF5" s="1">
        <v>1.0</v>
      </c>
      <c r="AG5" s="1">
        <v>2.0</v>
      </c>
      <c r="AH5" s="1">
        <v>2.0</v>
      </c>
      <c r="AI5" s="1" t="s">
        <v>961</v>
      </c>
    </row>
    <row r="6" ht="14.25" customHeight="1">
      <c r="A6" s="19">
        <v>5.0</v>
      </c>
      <c r="B6" s="7">
        <v>44300.756215277775</v>
      </c>
      <c r="C6" s="7">
        <v>44300.758738425924</v>
      </c>
      <c r="D6" s="7" t="s">
        <v>155</v>
      </c>
      <c r="E6" s="1">
        <v>85.0</v>
      </c>
      <c r="F6" s="1">
        <v>217.0</v>
      </c>
      <c r="G6" s="1">
        <v>0.0</v>
      </c>
      <c r="H6" s="7">
        <v>44300.800416666665</v>
      </c>
      <c r="I6" s="1">
        <v>0.0</v>
      </c>
      <c r="J6" s="1">
        <v>0.0</v>
      </c>
      <c r="K6" s="1">
        <v>25.0</v>
      </c>
      <c r="L6" s="1" t="s">
        <v>925</v>
      </c>
      <c r="M6" s="1" t="s">
        <v>134</v>
      </c>
      <c r="N6" s="1" t="s">
        <v>926</v>
      </c>
      <c r="O6" s="1" t="s">
        <v>924</v>
      </c>
      <c r="P6" s="1">
        <v>1.0</v>
      </c>
      <c r="Q6" s="1" t="s">
        <v>924</v>
      </c>
      <c r="R6" s="1" t="s">
        <v>135</v>
      </c>
      <c r="S6" s="1" t="s">
        <v>931</v>
      </c>
      <c r="T6" s="1" t="s">
        <v>926</v>
      </c>
      <c r="U6" s="1" t="s">
        <v>934</v>
      </c>
      <c r="V6" s="1" t="s">
        <v>157</v>
      </c>
      <c r="W6" s="1" t="s">
        <v>937</v>
      </c>
      <c r="X6" s="1" t="s">
        <v>158</v>
      </c>
      <c r="Y6" s="1" t="s">
        <v>951</v>
      </c>
      <c r="Z6" s="1" t="s">
        <v>948</v>
      </c>
      <c r="AA6" s="1" t="e">
        <v>#N/A</v>
      </c>
      <c r="AB6" s="1" t="e">
        <v>#N/A</v>
      </c>
      <c r="AC6" s="1">
        <v>1.0</v>
      </c>
      <c r="AD6" s="1">
        <v>1.0</v>
      </c>
      <c r="AE6" s="1" t="e">
        <v>#N/A</v>
      </c>
      <c r="AF6" s="1" t="e">
        <v>#N/A</v>
      </c>
      <c r="AG6" s="1" t="e">
        <v>#N/A</v>
      </c>
      <c r="AH6" s="1" t="e">
        <v>#N/A</v>
      </c>
      <c r="AI6" s="1" t="e">
        <v>#N/A</v>
      </c>
    </row>
    <row r="7" ht="14.25" customHeight="1">
      <c r="A7" s="19">
        <v>6.0</v>
      </c>
      <c r="B7" s="7">
        <v>44300.872083333335</v>
      </c>
      <c r="C7" s="7">
        <v>44300.87337962963</v>
      </c>
      <c r="D7" s="7" t="s">
        <v>155</v>
      </c>
      <c r="E7" s="1">
        <v>100.0</v>
      </c>
      <c r="F7" s="1">
        <v>112.0</v>
      </c>
      <c r="G7" s="1">
        <v>1.0</v>
      </c>
      <c r="H7" s="7">
        <v>44300.87337962963</v>
      </c>
      <c r="I7" s="1">
        <v>42.3634033203125</v>
      </c>
      <c r="J7" s="1">
        <v>-71.0712966918945</v>
      </c>
      <c r="K7" s="1">
        <v>25.0</v>
      </c>
      <c r="L7" s="1" t="s">
        <v>925</v>
      </c>
      <c r="M7" s="1" t="s">
        <v>134</v>
      </c>
      <c r="N7" s="1" t="s">
        <v>926</v>
      </c>
      <c r="O7" s="1" t="s">
        <v>924</v>
      </c>
      <c r="P7" s="1">
        <v>1.0</v>
      </c>
      <c r="Q7" s="1" t="s">
        <v>924</v>
      </c>
      <c r="R7" s="1" t="s">
        <v>135</v>
      </c>
      <c r="S7" s="1" t="s">
        <v>931</v>
      </c>
      <c r="T7" s="1" t="s">
        <v>926</v>
      </c>
      <c r="U7" s="1" t="s">
        <v>934</v>
      </c>
      <c r="V7" s="1" t="s">
        <v>157</v>
      </c>
      <c r="W7" s="1" t="s">
        <v>937</v>
      </c>
      <c r="X7" s="1" t="s">
        <v>158</v>
      </c>
      <c r="Y7" s="1" t="s">
        <v>951</v>
      </c>
      <c r="Z7" s="1" t="s">
        <v>948</v>
      </c>
      <c r="AA7" s="1" t="s">
        <v>949</v>
      </c>
      <c r="AB7" s="1" t="s">
        <v>946</v>
      </c>
      <c r="AC7" s="1">
        <v>1.0</v>
      </c>
      <c r="AD7" s="1">
        <v>1.0</v>
      </c>
      <c r="AE7" s="1">
        <v>1.0</v>
      </c>
      <c r="AF7" s="1">
        <v>1.0</v>
      </c>
      <c r="AG7" s="1">
        <v>4.0</v>
      </c>
      <c r="AH7" s="1">
        <v>3.0</v>
      </c>
      <c r="AI7" s="1" t="s">
        <v>961</v>
      </c>
    </row>
    <row r="8" ht="14.25" customHeight="1">
      <c r="A8" s="19">
        <v>7.0</v>
      </c>
      <c r="B8" s="7">
        <v>44301.38978009259</v>
      </c>
      <c r="C8" s="7">
        <v>44301.39435185185</v>
      </c>
      <c r="D8" s="7" t="s">
        <v>160</v>
      </c>
      <c r="E8" s="1">
        <v>100.0</v>
      </c>
      <c r="F8" s="1">
        <v>394.0</v>
      </c>
      <c r="G8" s="1">
        <v>1.0</v>
      </c>
      <c r="H8" s="7">
        <v>44301.394375</v>
      </c>
      <c r="I8" s="1">
        <v>39.9284973144531</v>
      </c>
      <c r="J8" s="1">
        <v>116.385009765625</v>
      </c>
      <c r="K8" s="1">
        <v>24.0</v>
      </c>
      <c r="L8" s="1" t="s">
        <v>922</v>
      </c>
      <c r="M8" s="1" t="s">
        <v>134</v>
      </c>
      <c r="N8" s="1" t="s">
        <v>926</v>
      </c>
      <c r="O8" s="1" t="s">
        <v>924</v>
      </c>
      <c r="P8" s="1">
        <v>0.0</v>
      </c>
      <c r="Q8" s="1" t="s">
        <v>924</v>
      </c>
      <c r="R8" s="1" t="s">
        <v>162</v>
      </c>
      <c r="S8" s="1" t="s">
        <v>931</v>
      </c>
      <c r="T8" s="1" t="s">
        <v>926</v>
      </c>
      <c r="U8" s="1" t="s">
        <v>936</v>
      </c>
      <c r="V8" s="1" t="s">
        <v>163</v>
      </c>
      <c r="W8" s="1" t="s">
        <v>937</v>
      </c>
      <c r="X8" s="1" t="s">
        <v>164</v>
      </c>
      <c r="Y8" s="1" t="s">
        <v>951</v>
      </c>
      <c r="Z8" s="1" t="s">
        <v>948</v>
      </c>
      <c r="AA8" s="1" t="s">
        <v>949</v>
      </c>
      <c r="AB8" s="1" t="s">
        <v>946</v>
      </c>
      <c r="AC8" s="1">
        <v>1.0</v>
      </c>
      <c r="AD8" s="1">
        <v>1.0</v>
      </c>
      <c r="AE8" s="1">
        <v>1.0</v>
      </c>
      <c r="AF8" s="1">
        <v>1.0</v>
      </c>
      <c r="AG8" s="1">
        <v>4.0</v>
      </c>
      <c r="AH8" s="1">
        <v>3.0</v>
      </c>
      <c r="AI8" s="1" t="s">
        <v>962</v>
      </c>
    </row>
    <row r="9" ht="14.25" customHeight="1">
      <c r="A9" s="19">
        <v>8.0</v>
      </c>
      <c r="B9" s="7">
        <v>44301.73868055556</v>
      </c>
      <c r="C9" s="7">
        <v>44301.7449537037</v>
      </c>
      <c r="D9" s="7" t="s">
        <v>165</v>
      </c>
      <c r="E9" s="1">
        <v>63.0</v>
      </c>
      <c r="F9" s="1">
        <v>541.0</v>
      </c>
      <c r="G9" s="1">
        <v>0.0</v>
      </c>
      <c r="H9" s="7">
        <v>44301.78664351852</v>
      </c>
      <c r="I9" s="1">
        <v>0.0</v>
      </c>
      <c r="J9" s="1">
        <v>0.0</v>
      </c>
      <c r="K9" s="1">
        <v>26.0</v>
      </c>
      <c r="L9" s="1" t="s">
        <v>925</v>
      </c>
      <c r="M9" s="1" t="s">
        <v>134</v>
      </c>
      <c r="N9" s="1" t="s">
        <v>926</v>
      </c>
      <c r="O9" s="1" t="s">
        <v>924</v>
      </c>
      <c r="P9" s="1">
        <v>0.0</v>
      </c>
      <c r="Q9" s="1" t="s">
        <v>924</v>
      </c>
      <c r="R9" s="1" t="s">
        <v>167</v>
      </c>
      <c r="S9" s="1" t="s">
        <v>931</v>
      </c>
      <c r="T9" s="1" t="s">
        <v>926</v>
      </c>
      <c r="U9" s="1" t="e">
        <v>#N/A</v>
      </c>
      <c r="V9" s="1">
        <v>0.0</v>
      </c>
      <c r="W9" s="1" t="e">
        <v>#N/A</v>
      </c>
      <c r="X9" s="1">
        <v>0.0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H9" s="1" t="e">
        <v>#N/A</v>
      </c>
      <c r="AI9" s="1" t="e">
        <v>#N/A</v>
      </c>
    </row>
    <row r="10" ht="14.25" customHeight="1">
      <c r="A10" s="19">
        <v>9.0</v>
      </c>
      <c r="B10" s="7">
        <v>44301.755520833336</v>
      </c>
      <c r="C10" s="7">
        <v>44301.79516203704</v>
      </c>
      <c r="D10" s="7" t="s">
        <v>168</v>
      </c>
      <c r="E10" s="1">
        <v>100.0</v>
      </c>
      <c r="F10" s="1">
        <v>3424.0</v>
      </c>
      <c r="G10" s="1">
        <v>1.0</v>
      </c>
      <c r="H10" s="7">
        <v>44301.79516203704</v>
      </c>
      <c r="I10" s="1">
        <v>42.2463073730468</v>
      </c>
      <c r="J10" s="1">
        <v>-70.997200012207</v>
      </c>
      <c r="K10" s="1">
        <v>25.0</v>
      </c>
      <c r="L10" s="1" t="s">
        <v>922</v>
      </c>
      <c r="M10" s="1" t="s">
        <v>134</v>
      </c>
      <c r="N10" s="1" t="s">
        <v>926</v>
      </c>
      <c r="O10" s="1" t="s">
        <v>924</v>
      </c>
      <c r="P10" s="1">
        <v>0.0</v>
      </c>
      <c r="Q10" s="1" t="s">
        <v>924</v>
      </c>
      <c r="R10" s="1" t="s">
        <v>170</v>
      </c>
      <c r="S10" s="1" t="s">
        <v>931</v>
      </c>
      <c r="T10" s="1" t="s">
        <v>923</v>
      </c>
      <c r="U10" s="1" t="s">
        <v>934</v>
      </c>
      <c r="V10" s="1" t="s">
        <v>171</v>
      </c>
      <c r="W10" s="1" t="s">
        <v>935</v>
      </c>
      <c r="X10" s="1" t="s">
        <v>172</v>
      </c>
      <c r="Y10" s="1" t="s">
        <v>951</v>
      </c>
      <c r="Z10" s="1" t="s">
        <v>948</v>
      </c>
      <c r="AA10" s="1" t="s">
        <v>949</v>
      </c>
      <c r="AB10" s="1" t="s">
        <v>946</v>
      </c>
      <c r="AC10" s="1">
        <v>1.0</v>
      </c>
      <c r="AD10" s="1">
        <v>1.0</v>
      </c>
      <c r="AE10" s="1">
        <v>1.0</v>
      </c>
      <c r="AF10" s="1">
        <v>1.0</v>
      </c>
      <c r="AG10" s="1">
        <v>4.0</v>
      </c>
      <c r="AH10" s="1">
        <v>3.0</v>
      </c>
      <c r="AI10" s="1" t="s">
        <v>962</v>
      </c>
    </row>
    <row r="11" ht="14.25" customHeight="1">
      <c r="A11" s="19">
        <v>10.0</v>
      </c>
      <c r="B11" s="7">
        <v>44301.793807870374</v>
      </c>
      <c r="C11" s="7">
        <v>44301.80929398148</v>
      </c>
      <c r="D11" s="7" t="s">
        <v>165</v>
      </c>
      <c r="E11" s="1">
        <v>100.0</v>
      </c>
      <c r="F11" s="1">
        <v>1337.0</v>
      </c>
      <c r="G11" s="1">
        <v>1.0</v>
      </c>
      <c r="H11" s="7">
        <v>44301.80929398148</v>
      </c>
      <c r="I11" s="1">
        <v>1.30780029296875</v>
      </c>
      <c r="J11" s="1">
        <v>103.68179321289</v>
      </c>
      <c r="K11" s="1">
        <v>26.0</v>
      </c>
      <c r="L11" s="1" t="s">
        <v>925</v>
      </c>
      <c r="M11" s="1" t="s">
        <v>134</v>
      </c>
      <c r="N11" s="1" t="s">
        <v>926</v>
      </c>
      <c r="O11" s="1" t="s">
        <v>924</v>
      </c>
      <c r="P11" s="1">
        <v>0.0</v>
      </c>
      <c r="Q11" s="1" t="s">
        <v>924</v>
      </c>
      <c r="R11" s="1" t="s">
        <v>174</v>
      </c>
      <c r="S11" s="1" t="s">
        <v>931</v>
      </c>
      <c r="T11" s="1" t="s">
        <v>926</v>
      </c>
      <c r="U11" s="1" t="s">
        <v>934</v>
      </c>
      <c r="V11" s="1" t="s">
        <v>175</v>
      </c>
      <c r="W11" s="1" t="s">
        <v>937</v>
      </c>
      <c r="X11" s="1" t="s">
        <v>176</v>
      </c>
      <c r="Y11" s="1" t="s">
        <v>951</v>
      </c>
      <c r="Z11" s="1" t="s">
        <v>948</v>
      </c>
      <c r="AA11" s="1" t="s">
        <v>960</v>
      </c>
      <c r="AB11" s="1" t="s">
        <v>946</v>
      </c>
      <c r="AC11" s="1">
        <v>1.0</v>
      </c>
      <c r="AD11" s="1">
        <v>1.0</v>
      </c>
      <c r="AE11" s="1">
        <v>0.0</v>
      </c>
      <c r="AF11" s="1">
        <v>1.0</v>
      </c>
      <c r="AG11" s="1">
        <v>3.0</v>
      </c>
      <c r="AH11" s="1">
        <v>3.0</v>
      </c>
      <c r="AI11" s="1" t="s">
        <v>961</v>
      </c>
    </row>
    <row r="12" ht="14.25" customHeight="1">
      <c r="A12" s="19">
        <v>11.0</v>
      </c>
      <c r="B12" s="7">
        <v>44301.805300925924</v>
      </c>
      <c r="C12" s="7">
        <v>44301.81037037037</v>
      </c>
      <c r="D12" s="7" t="s">
        <v>177</v>
      </c>
      <c r="E12" s="1">
        <v>78.0</v>
      </c>
      <c r="F12" s="1">
        <v>438.0</v>
      </c>
      <c r="G12" s="1">
        <v>0.0</v>
      </c>
      <c r="H12" s="7">
        <v>44301.85204861111</v>
      </c>
      <c r="I12" s="1">
        <v>0.0</v>
      </c>
      <c r="J12" s="1">
        <v>0.0</v>
      </c>
      <c r="K12" s="1" t="s">
        <v>179</v>
      </c>
      <c r="L12" s="1" t="s">
        <v>922</v>
      </c>
      <c r="M12" s="1" t="s">
        <v>180</v>
      </c>
      <c r="N12" s="1" t="s">
        <v>923</v>
      </c>
      <c r="O12" s="1" t="s">
        <v>924</v>
      </c>
      <c r="P12" s="1">
        <v>1.0</v>
      </c>
      <c r="Q12" s="1" t="s">
        <v>926</v>
      </c>
      <c r="R12" s="1" t="s">
        <v>181</v>
      </c>
      <c r="S12" s="1" t="s">
        <v>931</v>
      </c>
      <c r="T12" s="1" t="s">
        <v>923</v>
      </c>
      <c r="U12" s="1" t="s">
        <v>936</v>
      </c>
      <c r="V12" s="1" t="s">
        <v>182</v>
      </c>
      <c r="W12" s="1" t="s">
        <v>935</v>
      </c>
      <c r="X12" s="1" t="s">
        <v>183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H12" s="1" t="e">
        <v>#N/A</v>
      </c>
      <c r="AI12" s="1" t="e">
        <v>#N/A</v>
      </c>
    </row>
    <row r="13" ht="14.25" customHeight="1">
      <c r="A13" s="19">
        <v>12.0</v>
      </c>
      <c r="B13" s="7">
        <v>44302.21208333333</v>
      </c>
      <c r="C13" s="7">
        <v>44302.219375</v>
      </c>
      <c r="D13" s="7" t="s">
        <v>184</v>
      </c>
      <c r="E13" s="1">
        <v>100.0</v>
      </c>
      <c r="F13" s="1">
        <v>630.0</v>
      </c>
      <c r="G13" s="1">
        <v>1.0</v>
      </c>
      <c r="H13" s="7">
        <v>44302.219375</v>
      </c>
      <c r="I13" s="1">
        <v>40.0007934570312</v>
      </c>
      <c r="J13" s="1">
        <v>44.9987030029296</v>
      </c>
      <c r="K13" s="1">
        <v>25.0</v>
      </c>
      <c r="L13" s="1" t="s">
        <v>925</v>
      </c>
      <c r="M13" s="1" t="s">
        <v>186</v>
      </c>
      <c r="N13" s="1" t="s">
        <v>926</v>
      </c>
      <c r="O13" s="1" t="s">
        <v>924</v>
      </c>
      <c r="P13" s="1">
        <v>0.0</v>
      </c>
      <c r="Q13" s="1" t="s">
        <v>924</v>
      </c>
      <c r="R13" s="1" t="s">
        <v>187</v>
      </c>
      <c r="S13" s="1" t="s">
        <v>931</v>
      </c>
      <c r="T13" s="1" t="s">
        <v>926</v>
      </c>
      <c r="U13" s="1" t="s">
        <v>934</v>
      </c>
      <c r="V13" s="1" t="s">
        <v>188</v>
      </c>
      <c r="W13" s="1" t="s">
        <v>937</v>
      </c>
      <c r="X13" s="1" t="s">
        <v>189</v>
      </c>
      <c r="Y13" s="1" t="s">
        <v>951</v>
      </c>
      <c r="Z13" s="1" t="s">
        <v>948</v>
      </c>
      <c r="AA13" s="1" t="s">
        <v>953</v>
      </c>
      <c r="AB13" s="1" t="s">
        <v>946</v>
      </c>
      <c r="AC13" s="1">
        <v>1.0</v>
      </c>
      <c r="AD13" s="1">
        <v>1.0</v>
      </c>
      <c r="AE13" s="1">
        <v>0.0</v>
      </c>
      <c r="AF13" s="1">
        <v>1.0</v>
      </c>
      <c r="AG13" s="1">
        <v>3.0</v>
      </c>
      <c r="AH13" s="1">
        <v>1.0</v>
      </c>
      <c r="AI13" s="1" t="s">
        <v>962</v>
      </c>
    </row>
    <row r="14" ht="14.25" customHeight="1">
      <c r="A14" s="19">
        <v>13.0</v>
      </c>
      <c r="B14" s="7">
        <v>44301.79571759259</v>
      </c>
      <c r="C14" s="7">
        <v>44302.380520833336</v>
      </c>
      <c r="D14" s="7" t="s">
        <v>190</v>
      </c>
      <c r="E14" s="1">
        <v>100.0</v>
      </c>
      <c r="F14" s="1">
        <v>50527.0</v>
      </c>
      <c r="G14" s="1">
        <v>1.0</v>
      </c>
      <c r="H14" s="7">
        <v>44302.380520833336</v>
      </c>
      <c r="I14" s="1">
        <v>34.0583953857421</v>
      </c>
      <c r="J14" s="1">
        <v>-118.277999877929</v>
      </c>
      <c r="K14" s="1">
        <v>24.0</v>
      </c>
      <c r="L14" s="1" t="s">
        <v>922</v>
      </c>
      <c r="M14" s="1" t="s">
        <v>192</v>
      </c>
      <c r="N14" s="1" t="s">
        <v>926</v>
      </c>
      <c r="O14" s="1" t="s">
        <v>924</v>
      </c>
      <c r="P14" s="1">
        <v>0.0</v>
      </c>
      <c r="Q14" s="1" t="s">
        <v>924</v>
      </c>
      <c r="R14" s="1" t="s">
        <v>193</v>
      </c>
      <c r="S14" s="1" t="s">
        <v>931</v>
      </c>
      <c r="T14" s="1" t="s">
        <v>923</v>
      </c>
      <c r="U14" s="1" t="s">
        <v>936</v>
      </c>
      <c r="V14" s="1" t="s">
        <v>194</v>
      </c>
      <c r="W14" s="1" t="s">
        <v>937</v>
      </c>
      <c r="X14" s="1" t="s">
        <v>195</v>
      </c>
      <c r="Y14" s="1" t="s">
        <v>951</v>
      </c>
      <c r="Z14" s="1" t="s">
        <v>948</v>
      </c>
      <c r="AA14" s="1" t="s">
        <v>949</v>
      </c>
      <c r="AB14" s="1" t="s">
        <v>946</v>
      </c>
      <c r="AC14" s="1">
        <v>1.0</v>
      </c>
      <c r="AD14" s="1">
        <v>1.0</v>
      </c>
      <c r="AE14" s="1">
        <v>1.0</v>
      </c>
      <c r="AF14" s="1">
        <v>1.0</v>
      </c>
      <c r="AG14" s="1">
        <v>4.0</v>
      </c>
      <c r="AH14" s="1">
        <v>2.0</v>
      </c>
      <c r="AI14" s="1" t="s">
        <v>962</v>
      </c>
    </row>
    <row r="15" ht="14.25" customHeight="1">
      <c r="A15" s="19">
        <v>14.0</v>
      </c>
      <c r="B15" s="7">
        <v>44302.43871527778</v>
      </c>
      <c r="C15" s="7">
        <v>44302.442928240744</v>
      </c>
      <c r="D15" s="7" t="s">
        <v>196</v>
      </c>
      <c r="E15" s="1">
        <v>100.0</v>
      </c>
      <c r="F15" s="1">
        <v>364.0</v>
      </c>
      <c r="G15" s="1">
        <v>1.0</v>
      </c>
      <c r="H15" s="7">
        <v>44302.44293981481</v>
      </c>
      <c r="I15" s="1">
        <v>40.7848968505859</v>
      </c>
      <c r="J15" s="1">
        <v>-111.933799743652</v>
      </c>
      <c r="K15" s="1">
        <v>30.0</v>
      </c>
      <c r="L15" s="1" t="s">
        <v>925</v>
      </c>
      <c r="M15" s="1" t="s">
        <v>134</v>
      </c>
      <c r="N15" s="1" t="s">
        <v>926</v>
      </c>
      <c r="O15" s="1" t="s">
        <v>924</v>
      </c>
      <c r="P15" s="1">
        <v>0.0</v>
      </c>
      <c r="Q15" s="1" t="s">
        <v>924</v>
      </c>
      <c r="R15" s="1" t="s">
        <v>147</v>
      </c>
      <c r="S15" s="1" t="s">
        <v>931</v>
      </c>
      <c r="T15" s="1" t="s">
        <v>923</v>
      </c>
      <c r="U15" s="1" t="s">
        <v>934</v>
      </c>
      <c r="V15" s="1" t="s">
        <v>198</v>
      </c>
      <c r="W15" s="1" t="s">
        <v>935</v>
      </c>
      <c r="X15" s="1" t="s">
        <v>199</v>
      </c>
      <c r="Y15" s="1" t="s">
        <v>951</v>
      </c>
      <c r="Z15" s="1" t="s">
        <v>948</v>
      </c>
      <c r="AA15" s="1" t="s">
        <v>949</v>
      </c>
      <c r="AB15" s="1" t="s">
        <v>946</v>
      </c>
      <c r="AC15" s="1">
        <v>1.0</v>
      </c>
      <c r="AD15" s="1">
        <v>1.0</v>
      </c>
      <c r="AE15" s="1">
        <v>1.0</v>
      </c>
      <c r="AF15" s="1">
        <v>1.0</v>
      </c>
      <c r="AG15" s="1">
        <v>4.0</v>
      </c>
      <c r="AH15" s="1">
        <v>3.0</v>
      </c>
      <c r="AI15" s="1" t="s">
        <v>962</v>
      </c>
    </row>
    <row r="16" ht="14.25" customHeight="1">
      <c r="A16" s="19">
        <v>15.0</v>
      </c>
      <c r="B16" s="7">
        <v>44302.442974537036</v>
      </c>
      <c r="C16" s="7">
        <v>44302.44626157408</v>
      </c>
      <c r="D16" s="7" t="s">
        <v>200</v>
      </c>
      <c r="E16" s="1">
        <v>100.0</v>
      </c>
      <c r="F16" s="1">
        <v>284.0</v>
      </c>
      <c r="G16" s="1">
        <v>1.0</v>
      </c>
      <c r="H16" s="7">
        <v>44302.44626157408</v>
      </c>
      <c r="I16" s="1">
        <v>49.1804962158203</v>
      </c>
      <c r="J16" s="1">
        <v>-2.09759521484375</v>
      </c>
      <c r="K16" s="1">
        <v>30.0</v>
      </c>
      <c r="L16" s="1" t="s">
        <v>922</v>
      </c>
      <c r="M16" s="1" t="s">
        <v>202</v>
      </c>
      <c r="N16" s="1" t="s">
        <v>923</v>
      </c>
      <c r="O16" s="1" t="s">
        <v>926</v>
      </c>
      <c r="P16" s="1">
        <v>1.0</v>
      </c>
      <c r="Q16" s="1" t="s">
        <v>924</v>
      </c>
      <c r="R16" s="1" t="s">
        <v>135</v>
      </c>
      <c r="S16" s="1" t="s">
        <v>931</v>
      </c>
      <c r="T16" s="1" t="s">
        <v>923</v>
      </c>
      <c r="U16" s="1" t="s">
        <v>936</v>
      </c>
      <c r="V16" s="1" t="s">
        <v>157</v>
      </c>
      <c r="W16" s="1" t="s">
        <v>937</v>
      </c>
      <c r="X16" s="1" t="s">
        <v>203</v>
      </c>
      <c r="Y16" s="1" t="s">
        <v>960</v>
      </c>
      <c r="Z16" s="1" t="s">
        <v>960</v>
      </c>
      <c r="AA16" s="1" t="s">
        <v>945</v>
      </c>
      <c r="AB16" s="1" t="s">
        <v>960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4.0</v>
      </c>
      <c r="AI16" s="1" t="s">
        <v>961</v>
      </c>
    </row>
    <row r="17" ht="14.25" customHeight="1">
      <c r="A17" s="19">
        <v>16.0</v>
      </c>
      <c r="B17" s="7">
        <v>44302.44792824074</v>
      </c>
      <c r="C17" s="7">
        <v>44302.45008101852</v>
      </c>
      <c r="D17" s="7" t="s">
        <v>204</v>
      </c>
      <c r="E17" s="1">
        <v>100.0</v>
      </c>
      <c r="F17" s="1">
        <v>185.0</v>
      </c>
      <c r="G17" s="1">
        <v>1.0</v>
      </c>
      <c r="H17" s="7">
        <v>44302.45008101852</v>
      </c>
      <c r="I17" s="1">
        <v>44.664306640625</v>
      </c>
      <c r="J17" s="1">
        <v>-63.6001968383789</v>
      </c>
      <c r="K17" s="1">
        <v>18.0</v>
      </c>
      <c r="L17" s="1" t="s">
        <v>927</v>
      </c>
      <c r="M17" s="1" t="s">
        <v>206</v>
      </c>
      <c r="N17" s="1" t="s">
        <v>923</v>
      </c>
      <c r="O17" s="1" t="s">
        <v>924</v>
      </c>
      <c r="P17" s="1">
        <v>1.0</v>
      </c>
      <c r="Q17" s="1" t="s">
        <v>924</v>
      </c>
      <c r="R17" s="1" t="s">
        <v>135</v>
      </c>
      <c r="S17" s="1" t="s">
        <v>931</v>
      </c>
      <c r="T17" s="1" t="s">
        <v>923</v>
      </c>
      <c r="U17" s="1" t="s">
        <v>934</v>
      </c>
      <c r="V17" s="1" t="s">
        <v>157</v>
      </c>
      <c r="W17" s="1" t="s">
        <v>937</v>
      </c>
      <c r="X17" s="1" t="s">
        <v>207</v>
      </c>
      <c r="Y17" s="1" t="s">
        <v>951</v>
      </c>
      <c r="Z17" s="1" t="s">
        <v>948</v>
      </c>
      <c r="AA17" s="1" t="s">
        <v>949</v>
      </c>
      <c r="AB17" s="1" t="s">
        <v>946</v>
      </c>
      <c r="AC17" s="1">
        <v>1.0</v>
      </c>
      <c r="AD17" s="1">
        <v>1.0</v>
      </c>
      <c r="AE17" s="1">
        <v>1.0</v>
      </c>
      <c r="AF17" s="1">
        <v>1.0</v>
      </c>
      <c r="AG17" s="1">
        <v>4.0</v>
      </c>
      <c r="AH17" s="1">
        <v>3.0</v>
      </c>
      <c r="AI17" s="1" t="s">
        <v>961</v>
      </c>
    </row>
    <row r="18" ht="14.25" customHeight="1">
      <c r="A18" s="19">
        <v>17.0</v>
      </c>
      <c r="B18" s="7">
        <v>44302.4612037037</v>
      </c>
      <c r="C18" s="7">
        <v>44302.463055555556</v>
      </c>
      <c r="D18" s="7" t="s">
        <v>208</v>
      </c>
      <c r="E18" s="1">
        <v>100.0</v>
      </c>
      <c r="F18" s="1">
        <v>159.0</v>
      </c>
      <c r="G18" s="1">
        <v>1.0</v>
      </c>
      <c r="H18" s="7">
        <v>44302.463055555556</v>
      </c>
      <c r="I18" s="1">
        <v>42.3267974853515</v>
      </c>
      <c r="J18" s="1">
        <v>-71.1341018676757</v>
      </c>
      <c r="K18" s="1">
        <v>28.0</v>
      </c>
      <c r="L18" s="1" t="s">
        <v>925</v>
      </c>
      <c r="M18" s="1">
        <v>0.0</v>
      </c>
      <c r="N18" s="1" t="s">
        <v>923</v>
      </c>
      <c r="O18" s="1" t="s">
        <v>924</v>
      </c>
      <c r="P18" s="1">
        <v>1.0</v>
      </c>
      <c r="Q18" s="1" t="s">
        <v>924</v>
      </c>
      <c r="R18" s="1" t="s">
        <v>210</v>
      </c>
      <c r="S18" s="1" t="s">
        <v>931</v>
      </c>
      <c r="T18" s="1" t="s">
        <v>923</v>
      </c>
      <c r="U18" s="1" t="s">
        <v>934</v>
      </c>
      <c r="V18" s="1" t="s">
        <v>157</v>
      </c>
      <c r="W18" s="1" t="s">
        <v>935</v>
      </c>
      <c r="X18" s="1" t="s">
        <v>211</v>
      </c>
      <c r="Y18" s="1" t="s">
        <v>951</v>
      </c>
      <c r="Z18" s="1" t="s">
        <v>948</v>
      </c>
      <c r="AA18" s="1" t="s">
        <v>945</v>
      </c>
      <c r="AB18" s="1" t="s">
        <v>946</v>
      </c>
      <c r="AC18" s="1">
        <v>1.0</v>
      </c>
      <c r="AD18" s="1">
        <v>1.0</v>
      </c>
      <c r="AE18" s="1">
        <v>0.0</v>
      </c>
      <c r="AF18" s="1">
        <v>1.0</v>
      </c>
      <c r="AG18" s="1">
        <v>3.0</v>
      </c>
      <c r="AH18" s="1">
        <v>2.0</v>
      </c>
      <c r="AI18" s="1" t="s">
        <v>961</v>
      </c>
    </row>
    <row r="19" ht="14.25" customHeight="1">
      <c r="A19" s="19">
        <v>18.0</v>
      </c>
      <c r="B19" s="7">
        <v>44302.45087962963</v>
      </c>
      <c r="C19" s="7">
        <v>44302.46642361111</v>
      </c>
      <c r="D19" s="7" t="s">
        <v>212</v>
      </c>
      <c r="E19" s="1">
        <v>100.0</v>
      </c>
      <c r="F19" s="1">
        <v>1342.0</v>
      </c>
      <c r="G19" s="1">
        <v>1.0</v>
      </c>
      <c r="H19" s="7">
        <v>44302.46642361111</v>
      </c>
      <c r="I19" s="1">
        <v>51.6013031005859</v>
      </c>
      <c r="J19" s="1">
        <v>-2.11860656738281</v>
      </c>
      <c r="K19" s="1">
        <v>36.0</v>
      </c>
      <c r="L19" s="1" t="s">
        <v>925</v>
      </c>
      <c r="M19" s="1" t="s">
        <v>202</v>
      </c>
      <c r="N19" s="1" t="s">
        <v>923</v>
      </c>
      <c r="O19" s="1" t="s">
        <v>926</v>
      </c>
      <c r="P19" s="1">
        <v>0.0</v>
      </c>
      <c r="Q19" s="1" t="s">
        <v>924</v>
      </c>
      <c r="R19" s="1" t="s">
        <v>170</v>
      </c>
      <c r="S19" s="1" t="s">
        <v>931</v>
      </c>
      <c r="T19" s="1" t="s">
        <v>923</v>
      </c>
      <c r="U19" s="1" t="s">
        <v>936</v>
      </c>
      <c r="V19" s="1" t="s">
        <v>198</v>
      </c>
      <c r="W19" s="1" t="s">
        <v>937</v>
      </c>
      <c r="X19" s="1" t="s">
        <v>214</v>
      </c>
      <c r="Y19" s="1" t="s">
        <v>951</v>
      </c>
      <c r="Z19" s="1" t="s">
        <v>948</v>
      </c>
      <c r="AA19" s="1" t="s">
        <v>949</v>
      </c>
      <c r="AB19" s="1" t="s">
        <v>960</v>
      </c>
      <c r="AC19" s="1">
        <v>1.0</v>
      </c>
      <c r="AD19" s="1">
        <v>1.0</v>
      </c>
      <c r="AE19" s="1">
        <v>1.0</v>
      </c>
      <c r="AF19" s="1">
        <v>0.0</v>
      </c>
      <c r="AG19" s="1">
        <v>3.0</v>
      </c>
      <c r="AH19" s="1">
        <v>3.0</v>
      </c>
      <c r="AI19" s="1" t="s">
        <v>962</v>
      </c>
    </row>
    <row r="20" ht="14.25" customHeight="1">
      <c r="A20" s="19">
        <v>19.0</v>
      </c>
      <c r="B20" s="7">
        <v>44302.47892361111</v>
      </c>
      <c r="C20" s="7">
        <v>44302.48296296296</v>
      </c>
      <c r="D20" s="7" t="s">
        <v>215</v>
      </c>
      <c r="E20" s="1">
        <v>100.0</v>
      </c>
      <c r="F20" s="1">
        <v>348.0</v>
      </c>
      <c r="G20" s="1">
        <v>1.0</v>
      </c>
      <c r="H20" s="7">
        <v>44302.48296296296</v>
      </c>
      <c r="I20" s="1">
        <v>28.806396484375</v>
      </c>
      <c r="J20" s="1">
        <v>-81.8869018554687</v>
      </c>
      <c r="K20" s="1">
        <v>17.0</v>
      </c>
      <c r="L20" s="1" t="s">
        <v>922</v>
      </c>
      <c r="M20" s="1" t="s">
        <v>217</v>
      </c>
      <c r="N20" s="1" t="s">
        <v>926</v>
      </c>
      <c r="O20" s="1" t="s">
        <v>924</v>
      </c>
      <c r="P20" s="1">
        <v>0.0</v>
      </c>
      <c r="Q20" s="1" t="s">
        <v>926</v>
      </c>
      <c r="R20" s="1" t="s">
        <v>218</v>
      </c>
      <c r="S20" s="1" t="s">
        <v>931</v>
      </c>
      <c r="T20" s="1" t="s">
        <v>926</v>
      </c>
      <c r="U20" s="1" t="s">
        <v>936</v>
      </c>
      <c r="V20" s="1" t="s">
        <v>198</v>
      </c>
      <c r="W20" s="1" t="s">
        <v>937</v>
      </c>
      <c r="X20" s="1" t="s">
        <v>219</v>
      </c>
      <c r="Y20" s="1" t="s">
        <v>951</v>
      </c>
      <c r="Z20" s="1" t="s">
        <v>948</v>
      </c>
      <c r="AA20" s="1" t="s">
        <v>949</v>
      </c>
      <c r="AB20" s="1" t="s">
        <v>946</v>
      </c>
      <c r="AC20" s="1">
        <v>1.0</v>
      </c>
      <c r="AD20" s="1">
        <v>1.0</v>
      </c>
      <c r="AE20" s="1">
        <v>1.0</v>
      </c>
      <c r="AF20" s="1">
        <v>1.0</v>
      </c>
      <c r="AG20" s="1">
        <v>4.0</v>
      </c>
      <c r="AH20" s="1">
        <v>3.0</v>
      </c>
      <c r="AI20" s="1" t="s">
        <v>962</v>
      </c>
    </row>
    <row r="21" ht="14.25" customHeight="1">
      <c r="A21" s="19">
        <v>20.0</v>
      </c>
      <c r="B21" s="7">
        <v>44302.48119212963</v>
      </c>
      <c r="C21" s="7">
        <v>44302.48420138889</v>
      </c>
      <c r="D21" s="7" t="s">
        <v>220</v>
      </c>
      <c r="E21" s="1">
        <v>100.0</v>
      </c>
      <c r="F21" s="1">
        <v>259.0</v>
      </c>
      <c r="G21" s="1">
        <v>1.0</v>
      </c>
      <c r="H21" s="7">
        <v>44302.48420138889</v>
      </c>
      <c r="I21" s="1">
        <v>44.3890991210937</v>
      </c>
      <c r="J21" s="1">
        <v>-76.4632034301757</v>
      </c>
      <c r="K21" s="1">
        <v>15.0</v>
      </c>
      <c r="L21" s="1" t="s">
        <v>925</v>
      </c>
      <c r="M21" s="1" t="s">
        <v>206</v>
      </c>
      <c r="N21" s="1" t="s">
        <v>923</v>
      </c>
      <c r="O21" s="1" t="s">
        <v>924</v>
      </c>
      <c r="P21" s="1">
        <v>0.0</v>
      </c>
      <c r="Q21" s="1" t="s">
        <v>924</v>
      </c>
      <c r="R21" s="1" t="s">
        <v>222</v>
      </c>
      <c r="S21" s="1" t="s">
        <v>931</v>
      </c>
      <c r="T21" s="1" t="s">
        <v>926</v>
      </c>
      <c r="U21" s="1" t="s">
        <v>936</v>
      </c>
      <c r="V21" s="1" t="s">
        <v>223</v>
      </c>
      <c r="W21" s="1" t="s">
        <v>937</v>
      </c>
      <c r="X21" s="1" t="s">
        <v>224</v>
      </c>
      <c r="Y21" s="1" t="s">
        <v>951</v>
      </c>
      <c r="Z21" s="1" t="s">
        <v>948</v>
      </c>
      <c r="AA21" s="1" t="s">
        <v>949</v>
      </c>
      <c r="AB21" s="1" t="s">
        <v>946</v>
      </c>
      <c r="AC21" s="1">
        <v>1.0</v>
      </c>
      <c r="AD21" s="1">
        <v>1.0</v>
      </c>
      <c r="AE21" s="1">
        <v>1.0</v>
      </c>
      <c r="AF21" s="1">
        <v>1.0</v>
      </c>
      <c r="AG21" s="1">
        <v>4.0</v>
      </c>
      <c r="AH21" s="1">
        <v>2.0</v>
      </c>
      <c r="AI21" s="1" t="s">
        <v>962</v>
      </c>
    </row>
    <row r="22" ht="14.25" customHeight="1">
      <c r="A22" s="19">
        <v>21.0</v>
      </c>
      <c r="B22" s="7">
        <v>44302.48138888889</v>
      </c>
      <c r="C22" s="7">
        <v>44302.484814814816</v>
      </c>
      <c r="D22" s="7" t="s">
        <v>225</v>
      </c>
      <c r="E22" s="1">
        <v>100.0</v>
      </c>
      <c r="F22" s="1">
        <v>296.0</v>
      </c>
      <c r="G22" s="1">
        <v>1.0</v>
      </c>
      <c r="H22" s="7">
        <v>44302.484814814816</v>
      </c>
      <c r="I22" s="1">
        <v>48.6553039550781</v>
      </c>
      <c r="J22" s="1">
        <v>8.94580078125</v>
      </c>
      <c r="K22" s="1">
        <v>22.0</v>
      </c>
      <c r="L22" s="1" t="s">
        <v>925</v>
      </c>
      <c r="M22" s="1" t="s">
        <v>227</v>
      </c>
      <c r="N22" s="1" t="s">
        <v>926</v>
      </c>
      <c r="O22" s="1" t="s">
        <v>924</v>
      </c>
      <c r="P22" s="1">
        <v>1.0</v>
      </c>
      <c r="Q22" s="1" t="s">
        <v>924</v>
      </c>
      <c r="R22" s="1" t="s">
        <v>135</v>
      </c>
      <c r="S22" s="1" t="s">
        <v>931</v>
      </c>
      <c r="T22" s="1" t="s">
        <v>926</v>
      </c>
      <c r="U22" s="1" t="s">
        <v>936</v>
      </c>
      <c r="V22" s="1" t="s">
        <v>157</v>
      </c>
      <c r="W22" s="1" t="s">
        <v>937</v>
      </c>
      <c r="X22" s="1" t="s">
        <v>228</v>
      </c>
      <c r="Y22" s="1" t="s">
        <v>951</v>
      </c>
      <c r="Z22" s="1" t="s">
        <v>948</v>
      </c>
      <c r="AA22" s="1" t="s">
        <v>960</v>
      </c>
      <c r="AB22" s="1" t="s">
        <v>946</v>
      </c>
      <c r="AC22" s="1">
        <v>1.0</v>
      </c>
      <c r="AD22" s="1">
        <v>1.0</v>
      </c>
      <c r="AE22" s="1">
        <v>0.0</v>
      </c>
      <c r="AF22" s="1">
        <v>1.0</v>
      </c>
      <c r="AG22" s="1">
        <v>3.0</v>
      </c>
      <c r="AH22" s="1">
        <v>2.0</v>
      </c>
      <c r="AI22" s="1" t="s">
        <v>961</v>
      </c>
    </row>
    <row r="23" ht="14.25" customHeight="1">
      <c r="A23" s="19">
        <v>22.0</v>
      </c>
      <c r="B23" s="7">
        <v>44302.48700231482</v>
      </c>
      <c r="C23" s="7">
        <v>44302.49141203704</v>
      </c>
      <c r="D23" s="7" t="s">
        <v>229</v>
      </c>
      <c r="E23" s="1">
        <v>100.0</v>
      </c>
      <c r="F23" s="1">
        <v>380.0</v>
      </c>
      <c r="G23" s="1">
        <v>1.0</v>
      </c>
      <c r="H23" s="7">
        <v>44302.49141203704</v>
      </c>
      <c r="I23" s="1">
        <v>-29.9228057861328</v>
      </c>
      <c r="J23" s="1">
        <v>-51.1743927001953</v>
      </c>
      <c r="K23" s="1">
        <v>20.0</v>
      </c>
      <c r="L23" s="1" t="s">
        <v>922</v>
      </c>
      <c r="M23" s="1" t="s">
        <v>231</v>
      </c>
      <c r="N23" s="1" t="s">
        <v>926</v>
      </c>
      <c r="O23" s="1" t="s">
        <v>924</v>
      </c>
      <c r="P23" s="1">
        <v>0.0</v>
      </c>
      <c r="Q23" s="1" t="s">
        <v>926</v>
      </c>
      <c r="R23" s="1" t="s">
        <v>218</v>
      </c>
      <c r="S23" s="1" t="s">
        <v>933</v>
      </c>
      <c r="T23" s="1" t="s">
        <v>926</v>
      </c>
      <c r="U23" s="1" t="s">
        <v>936</v>
      </c>
      <c r="V23" s="1" t="s">
        <v>198</v>
      </c>
      <c r="W23" s="1" t="s">
        <v>939</v>
      </c>
      <c r="X23" s="1" t="s">
        <v>232</v>
      </c>
      <c r="Y23" s="1" t="s">
        <v>951</v>
      </c>
      <c r="Z23" s="1" t="s">
        <v>948</v>
      </c>
      <c r="AA23" s="1" t="s">
        <v>949</v>
      </c>
      <c r="AB23" s="1" t="s">
        <v>946</v>
      </c>
      <c r="AC23" s="1">
        <v>1.0</v>
      </c>
      <c r="AD23" s="1">
        <v>1.0</v>
      </c>
      <c r="AE23" s="1">
        <v>1.0</v>
      </c>
      <c r="AF23" s="1">
        <v>1.0</v>
      </c>
      <c r="AG23" s="1">
        <v>4.0</v>
      </c>
      <c r="AH23" s="1">
        <v>2.0</v>
      </c>
      <c r="AI23" s="1" t="s">
        <v>962</v>
      </c>
    </row>
    <row r="24" ht="14.25" customHeight="1">
      <c r="A24" s="19">
        <v>23.0</v>
      </c>
      <c r="B24" s="7">
        <v>44302.45128472222</v>
      </c>
      <c r="C24" s="7">
        <v>44302.45181712963</v>
      </c>
      <c r="D24" s="7" t="s">
        <v>233</v>
      </c>
      <c r="E24" s="1">
        <v>63.0</v>
      </c>
      <c r="F24" s="1">
        <v>45.0</v>
      </c>
      <c r="G24" s="1">
        <v>0.0</v>
      </c>
      <c r="H24" s="7">
        <v>44302.49350694445</v>
      </c>
      <c r="I24" s="1">
        <v>0.0</v>
      </c>
      <c r="J24" s="1">
        <v>0.0</v>
      </c>
      <c r="K24" s="1">
        <v>15.0</v>
      </c>
      <c r="L24" s="1" t="s">
        <v>925</v>
      </c>
      <c r="M24" s="1" t="s">
        <v>235</v>
      </c>
      <c r="N24" s="1" t="s">
        <v>923</v>
      </c>
      <c r="O24" s="1" t="s">
        <v>924</v>
      </c>
      <c r="P24" s="1">
        <v>1.0</v>
      </c>
      <c r="Q24" s="1" t="s">
        <v>924</v>
      </c>
      <c r="R24" s="1" t="s">
        <v>135</v>
      </c>
      <c r="S24" s="1" t="s">
        <v>931</v>
      </c>
      <c r="T24" s="1" t="s">
        <v>926</v>
      </c>
      <c r="U24" s="1" t="e">
        <v>#N/A</v>
      </c>
      <c r="V24" s="1">
        <v>0.0</v>
      </c>
      <c r="W24" s="1" t="e">
        <v>#N/A</v>
      </c>
      <c r="X24" s="1">
        <v>0.0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H24" s="1" t="e">
        <v>#N/A</v>
      </c>
      <c r="AI24" s="1" t="e">
        <v>#N/A</v>
      </c>
    </row>
    <row r="25" ht="14.25" customHeight="1">
      <c r="A25" s="19">
        <v>24.0</v>
      </c>
      <c r="B25" s="7">
        <v>44302.457453703704</v>
      </c>
      <c r="C25" s="7">
        <v>44302.45953703704</v>
      </c>
      <c r="D25" s="7" t="s">
        <v>236</v>
      </c>
      <c r="E25" s="1">
        <v>63.0</v>
      </c>
      <c r="F25" s="1">
        <v>179.0</v>
      </c>
      <c r="G25" s="1">
        <v>0.0</v>
      </c>
      <c r="H25" s="7">
        <v>44302.50126157407</v>
      </c>
      <c r="I25" s="1">
        <v>0.0</v>
      </c>
      <c r="J25" s="1">
        <v>0.0</v>
      </c>
      <c r="K25" s="1">
        <v>70.0</v>
      </c>
      <c r="L25" s="1" t="s">
        <v>928</v>
      </c>
      <c r="M25" s="1" t="s">
        <v>238</v>
      </c>
      <c r="N25" s="1" t="s">
        <v>923</v>
      </c>
      <c r="O25" s="1" t="s">
        <v>924</v>
      </c>
      <c r="P25" s="1">
        <v>0.0</v>
      </c>
      <c r="Q25" s="1" t="s">
        <v>924</v>
      </c>
      <c r="R25" s="1" t="s">
        <v>239</v>
      </c>
      <c r="S25" s="1" t="s">
        <v>931</v>
      </c>
      <c r="T25" s="1" t="s">
        <v>923</v>
      </c>
      <c r="U25" s="1" t="e">
        <v>#N/A</v>
      </c>
      <c r="V25" s="1">
        <v>0.0</v>
      </c>
      <c r="W25" s="1" t="e">
        <v>#N/A</v>
      </c>
      <c r="X25" s="1">
        <v>0.0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H25" s="1" t="e">
        <v>#N/A</v>
      </c>
      <c r="AI25" s="1" t="e">
        <v>#N/A</v>
      </c>
    </row>
    <row r="26" ht="14.25" customHeight="1">
      <c r="A26" s="19">
        <v>25.0</v>
      </c>
      <c r="B26" s="7">
        <v>44302.499386574076</v>
      </c>
      <c r="C26" s="7">
        <v>44302.50263888889</v>
      </c>
      <c r="D26" s="7" t="s">
        <v>240</v>
      </c>
      <c r="E26" s="1">
        <v>100.0</v>
      </c>
      <c r="F26" s="1">
        <v>280.0</v>
      </c>
      <c r="G26" s="1">
        <v>1.0</v>
      </c>
      <c r="H26" s="7">
        <v>44302.50263888889</v>
      </c>
      <c r="I26" s="1">
        <v>42.3473968505859</v>
      </c>
      <c r="J26" s="1">
        <v>-71.158203125</v>
      </c>
      <c r="K26" s="1">
        <v>26.0</v>
      </c>
      <c r="L26" s="1" t="s">
        <v>925</v>
      </c>
      <c r="M26" s="1" t="s">
        <v>242</v>
      </c>
      <c r="N26" s="1" t="s">
        <v>926</v>
      </c>
      <c r="O26" s="1" t="s">
        <v>924</v>
      </c>
      <c r="P26" s="1">
        <v>1.0</v>
      </c>
      <c r="Q26" s="1" t="s">
        <v>924</v>
      </c>
      <c r="R26" s="1" t="s">
        <v>243</v>
      </c>
      <c r="S26" s="1" t="s">
        <v>931</v>
      </c>
      <c r="T26" s="1" t="s">
        <v>923</v>
      </c>
      <c r="U26" s="1" t="s">
        <v>940</v>
      </c>
      <c r="V26" s="1" t="s">
        <v>244</v>
      </c>
      <c r="W26" s="1" t="s">
        <v>935</v>
      </c>
      <c r="X26" s="1" t="s">
        <v>245</v>
      </c>
      <c r="Y26" s="1" t="s">
        <v>146</v>
      </c>
      <c r="Z26" s="1" t="s">
        <v>955</v>
      </c>
      <c r="AA26" s="1" t="s">
        <v>956</v>
      </c>
      <c r="AB26" s="1" t="s">
        <v>946</v>
      </c>
      <c r="AC26" s="1">
        <v>0.0</v>
      </c>
      <c r="AD26" s="1">
        <v>0.0</v>
      </c>
      <c r="AE26" s="1">
        <v>0.0</v>
      </c>
      <c r="AF26" s="1">
        <v>1.0</v>
      </c>
      <c r="AG26" s="1">
        <v>1.0</v>
      </c>
      <c r="AH26" s="1">
        <v>4.0</v>
      </c>
      <c r="AI26" s="1" t="s">
        <v>961</v>
      </c>
    </row>
    <row r="27" ht="14.25" customHeight="1">
      <c r="A27" s="19">
        <v>26.0</v>
      </c>
      <c r="B27" s="7">
        <v>44302.461550925924</v>
      </c>
      <c r="C27" s="7">
        <v>44302.462222222224</v>
      </c>
      <c r="D27" s="7" t="s">
        <v>246</v>
      </c>
      <c r="E27" s="1">
        <v>48.0</v>
      </c>
      <c r="F27" s="1">
        <v>57.0</v>
      </c>
      <c r="G27" s="1">
        <v>0.0</v>
      </c>
      <c r="H27" s="7">
        <v>44302.503900462965</v>
      </c>
      <c r="I27" s="1">
        <v>0.0</v>
      </c>
      <c r="J27" s="1">
        <v>0.0</v>
      </c>
      <c r="K27" s="1">
        <v>22.0</v>
      </c>
      <c r="L27" s="1" t="s">
        <v>922</v>
      </c>
      <c r="M27" s="1" t="s">
        <v>146</v>
      </c>
      <c r="N27" s="1" t="s">
        <v>923</v>
      </c>
      <c r="O27" s="1" t="s">
        <v>924</v>
      </c>
      <c r="P27" s="1" t="s">
        <v>979</v>
      </c>
      <c r="Q27" s="1" t="e">
        <v>#N/A</v>
      </c>
      <c r="R27" s="1" t="e">
        <v>#NAME?</v>
      </c>
      <c r="S27" s="1" t="e">
        <v>#N/A</v>
      </c>
      <c r="T27" s="1" t="e">
        <v>#N/A</v>
      </c>
      <c r="U27" s="1" t="e">
        <v>#N/A</v>
      </c>
      <c r="V27" s="1" t="e">
        <v>#NAME?</v>
      </c>
      <c r="W27" s="1" t="e">
        <v>#N/A</v>
      </c>
      <c r="X27" s="1" t="e">
        <v>#NAME?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H27" s="1" t="e">
        <v>#N/A</v>
      </c>
      <c r="AI27" s="1" t="e">
        <v>#N/A</v>
      </c>
    </row>
    <row r="28" ht="14.25" customHeight="1">
      <c r="A28" s="19">
        <v>27.0</v>
      </c>
      <c r="B28" s="7">
        <v>44302.50288194444</v>
      </c>
      <c r="C28" s="7">
        <v>44302.50540509259</v>
      </c>
      <c r="D28" s="7" t="s">
        <v>248</v>
      </c>
      <c r="E28" s="1">
        <v>100.0</v>
      </c>
      <c r="F28" s="1">
        <v>217.0</v>
      </c>
      <c r="G28" s="1">
        <v>1.0</v>
      </c>
      <c r="H28" s="7">
        <v>44302.50541666667</v>
      </c>
      <c r="I28" s="1">
        <v>48.4058074951171</v>
      </c>
      <c r="J28" s="1">
        <v>15.6168975830078</v>
      </c>
      <c r="K28" s="1">
        <v>14.0</v>
      </c>
      <c r="L28" s="1" t="s">
        <v>927</v>
      </c>
      <c r="M28" s="1" t="s">
        <v>250</v>
      </c>
      <c r="N28" s="1" t="s">
        <v>923</v>
      </c>
      <c r="O28" s="1" t="s">
        <v>924</v>
      </c>
      <c r="P28" s="1">
        <v>1.0</v>
      </c>
      <c r="Q28" s="1" t="s">
        <v>926</v>
      </c>
      <c r="R28" s="1" t="s">
        <v>251</v>
      </c>
      <c r="S28" s="1" t="s">
        <v>932</v>
      </c>
      <c r="T28" s="1" t="s">
        <v>926</v>
      </c>
      <c r="U28" s="1" t="s">
        <v>938</v>
      </c>
      <c r="V28" s="1" t="s">
        <v>252</v>
      </c>
      <c r="W28" s="1" t="s">
        <v>939</v>
      </c>
      <c r="X28" s="1" t="s">
        <v>253</v>
      </c>
      <c r="Y28" s="1" t="s">
        <v>951</v>
      </c>
      <c r="Z28" s="1" t="s">
        <v>948</v>
      </c>
      <c r="AA28" s="1" t="s">
        <v>949</v>
      </c>
      <c r="AB28" s="1" t="s">
        <v>946</v>
      </c>
      <c r="AC28" s="1">
        <v>1.0</v>
      </c>
      <c r="AD28" s="1">
        <v>1.0</v>
      </c>
      <c r="AE28" s="1">
        <v>1.0</v>
      </c>
      <c r="AF28" s="1">
        <v>1.0</v>
      </c>
      <c r="AG28" s="1">
        <v>4.0</v>
      </c>
      <c r="AH28" s="1">
        <v>2.0</v>
      </c>
      <c r="AI28" s="1" t="s">
        <v>961</v>
      </c>
    </row>
    <row r="29" ht="14.25" customHeight="1">
      <c r="A29" s="19">
        <v>28.0</v>
      </c>
      <c r="B29" s="7">
        <v>44302.50108796296</v>
      </c>
      <c r="C29" s="7">
        <v>44302.50678240741</v>
      </c>
      <c r="D29" s="7" t="s">
        <v>254</v>
      </c>
      <c r="E29" s="1">
        <v>100.0</v>
      </c>
      <c r="F29" s="1">
        <v>492.0</v>
      </c>
      <c r="G29" s="1">
        <v>1.0</v>
      </c>
      <c r="H29" s="7">
        <v>44302.50679398148</v>
      </c>
      <c r="I29" s="1">
        <v>25.0503997802734</v>
      </c>
      <c r="J29" s="1">
        <v>121.532409667968</v>
      </c>
      <c r="K29" s="1">
        <v>28.0</v>
      </c>
      <c r="L29" s="1" t="s">
        <v>922</v>
      </c>
      <c r="M29" s="1" t="s">
        <v>256</v>
      </c>
      <c r="N29" s="1" t="s">
        <v>926</v>
      </c>
      <c r="O29" s="1" t="s">
        <v>924</v>
      </c>
      <c r="P29" s="1">
        <v>0.0</v>
      </c>
      <c r="Q29" s="1" t="s">
        <v>924</v>
      </c>
      <c r="R29" s="1" t="s">
        <v>218</v>
      </c>
      <c r="S29" s="1" t="s">
        <v>932</v>
      </c>
      <c r="T29" s="1" t="s">
        <v>926</v>
      </c>
      <c r="U29" s="1" t="s">
        <v>936</v>
      </c>
      <c r="V29" s="1" t="s">
        <v>194</v>
      </c>
      <c r="W29" s="1" t="s">
        <v>937</v>
      </c>
      <c r="X29" s="1" t="s">
        <v>257</v>
      </c>
      <c r="Y29" s="1" t="s">
        <v>951</v>
      </c>
      <c r="Z29" s="1" t="s">
        <v>948</v>
      </c>
      <c r="AA29" s="1" t="s">
        <v>949</v>
      </c>
      <c r="AB29" s="1" t="s">
        <v>946</v>
      </c>
      <c r="AC29" s="1">
        <v>1.0</v>
      </c>
      <c r="AD29" s="1">
        <v>1.0</v>
      </c>
      <c r="AE29" s="1">
        <v>1.0</v>
      </c>
      <c r="AF29" s="1">
        <v>1.0</v>
      </c>
      <c r="AG29" s="1">
        <v>4.0</v>
      </c>
      <c r="AH29" s="1">
        <v>2.0</v>
      </c>
      <c r="AI29" s="1" t="s">
        <v>962</v>
      </c>
    </row>
    <row r="30" ht="14.25" customHeight="1">
      <c r="A30" s="19">
        <v>29.0</v>
      </c>
      <c r="B30" s="7">
        <v>44302.50408564815</v>
      </c>
      <c r="C30" s="7">
        <v>44302.50809027778</v>
      </c>
      <c r="D30" s="7" t="s">
        <v>258</v>
      </c>
      <c r="E30" s="1">
        <v>100.0</v>
      </c>
      <c r="F30" s="1">
        <v>345.0</v>
      </c>
      <c r="G30" s="1">
        <v>1.0</v>
      </c>
      <c r="H30" s="7">
        <v>44302.50809027778</v>
      </c>
      <c r="I30" s="1">
        <v>38.9591979980468</v>
      </c>
      <c r="J30" s="1">
        <v>-94.5960998535156</v>
      </c>
      <c r="K30" s="1">
        <v>27.0</v>
      </c>
      <c r="L30" s="1" t="s">
        <v>925</v>
      </c>
      <c r="M30" s="1" t="s">
        <v>146</v>
      </c>
      <c r="N30" s="1" t="s">
        <v>923</v>
      </c>
      <c r="O30" s="1" t="s">
        <v>926</v>
      </c>
      <c r="P30" s="1">
        <v>0.0</v>
      </c>
      <c r="Q30" s="1" t="s">
        <v>924</v>
      </c>
      <c r="R30" s="1" t="s">
        <v>260</v>
      </c>
      <c r="S30" s="1" t="s">
        <v>931</v>
      </c>
      <c r="T30" s="1" t="s">
        <v>926</v>
      </c>
      <c r="U30" s="1" t="s">
        <v>936</v>
      </c>
      <c r="V30" s="1" t="s">
        <v>261</v>
      </c>
      <c r="W30" s="1" t="s">
        <v>937</v>
      </c>
      <c r="X30" s="1" t="s">
        <v>262</v>
      </c>
      <c r="Y30" s="1" t="s">
        <v>951</v>
      </c>
      <c r="Z30" s="1" t="s">
        <v>948</v>
      </c>
      <c r="AA30" s="1" t="s">
        <v>949</v>
      </c>
      <c r="AB30" s="1" t="s">
        <v>946</v>
      </c>
      <c r="AC30" s="1">
        <v>1.0</v>
      </c>
      <c r="AD30" s="1">
        <v>1.0</v>
      </c>
      <c r="AE30" s="1">
        <v>1.0</v>
      </c>
      <c r="AF30" s="1">
        <v>1.0</v>
      </c>
      <c r="AG30" s="1">
        <v>4.0</v>
      </c>
      <c r="AH30" s="1">
        <v>4.0</v>
      </c>
      <c r="AI30" s="1" t="s">
        <v>962</v>
      </c>
    </row>
    <row r="31" ht="14.25" customHeight="1">
      <c r="A31" s="19">
        <v>30.0</v>
      </c>
      <c r="B31" s="7">
        <v>44302.506423611114</v>
      </c>
      <c r="C31" s="7">
        <v>44302.5102662037</v>
      </c>
      <c r="D31" s="7" t="s">
        <v>263</v>
      </c>
      <c r="E31" s="1">
        <v>100.0</v>
      </c>
      <c r="F31" s="1">
        <v>332.0</v>
      </c>
      <c r="G31" s="1">
        <v>1.0</v>
      </c>
      <c r="H31" s="7">
        <v>44302.5102662037</v>
      </c>
      <c r="I31" s="1">
        <v>53.5991973876953</v>
      </c>
      <c r="J31" s="1">
        <v>10.0435943603515</v>
      </c>
      <c r="K31" s="1">
        <v>35.0</v>
      </c>
      <c r="L31" s="1" t="s">
        <v>922</v>
      </c>
      <c r="M31" s="1" t="s">
        <v>227</v>
      </c>
      <c r="N31" s="1" t="s">
        <v>926</v>
      </c>
      <c r="O31" s="1" t="s">
        <v>926</v>
      </c>
      <c r="P31" s="1">
        <v>0.0</v>
      </c>
      <c r="Q31" s="1" t="s">
        <v>924</v>
      </c>
      <c r="R31" s="1" t="s">
        <v>265</v>
      </c>
      <c r="S31" s="1" t="s">
        <v>931</v>
      </c>
      <c r="T31" s="1" t="s">
        <v>923</v>
      </c>
      <c r="U31" s="1" t="s">
        <v>936</v>
      </c>
      <c r="V31" s="1" t="s">
        <v>266</v>
      </c>
      <c r="W31" s="1" t="s">
        <v>937</v>
      </c>
      <c r="X31" s="1" t="s">
        <v>267</v>
      </c>
      <c r="Y31" s="1" t="s">
        <v>951</v>
      </c>
      <c r="Z31" s="1" t="s">
        <v>960</v>
      </c>
      <c r="AA31" s="1" t="s">
        <v>949</v>
      </c>
      <c r="AB31" s="1" t="s">
        <v>946</v>
      </c>
      <c r="AC31" s="1">
        <v>1.0</v>
      </c>
      <c r="AD31" s="1">
        <v>0.0</v>
      </c>
      <c r="AE31" s="1">
        <v>1.0</v>
      </c>
      <c r="AF31" s="1">
        <v>1.0</v>
      </c>
      <c r="AG31" s="1">
        <v>3.0</v>
      </c>
      <c r="AH31" s="1">
        <v>1.0</v>
      </c>
      <c r="AI31" s="1" t="s">
        <v>962</v>
      </c>
    </row>
    <row r="32" ht="14.25" customHeight="1">
      <c r="A32" s="19">
        <v>31.0</v>
      </c>
      <c r="B32" s="7">
        <v>44302.50738425926</v>
      </c>
      <c r="C32" s="7">
        <v>44302.511979166666</v>
      </c>
      <c r="D32" s="7" t="s">
        <v>268</v>
      </c>
      <c r="E32" s="1">
        <v>100.0</v>
      </c>
      <c r="F32" s="1">
        <v>397.0</v>
      </c>
      <c r="G32" s="1">
        <v>1.0</v>
      </c>
      <c r="H32" s="7">
        <v>44302.511979166666</v>
      </c>
      <c r="I32" s="1">
        <v>42.3473968505859</v>
      </c>
      <c r="J32" s="1">
        <v>-71.158203125</v>
      </c>
      <c r="K32" s="1">
        <v>25.0</v>
      </c>
      <c r="L32" s="1" t="s">
        <v>925</v>
      </c>
      <c r="M32" s="1" t="s">
        <v>134</v>
      </c>
      <c r="N32" s="1" t="s">
        <v>926</v>
      </c>
      <c r="O32" s="1" t="s">
        <v>924</v>
      </c>
      <c r="P32" s="1">
        <v>1.0</v>
      </c>
      <c r="Q32" s="1" t="s">
        <v>924</v>
      </c>
      <c r="R32" s="1" t="s">
        <v>218</v>
      </c>
      <c r="S32" s="1" t="s">
        <v>931</v>
      </c>
      <c r="T32" s="1" t="s">
        <v>923</v>
      </c>
      <c r="U32" s="1" t="s">
        <v>936</v>
      </c>
      <c r="V32" s="1" t="s">
        <v>270</v>
      </c>
      <c r="W32" s="1" t="s">
        <v>937</v>
      </c>
      <c r="X32" s="1" t="s">
        <v>271</v>
      </c>
      <c r="Y32" s="1" t="s">
        <v>960</v>
      </c>
      <c r="Z32" s="1" t="s">
        <v>960</v>
      </c>
      <c r="AA32" s="1" t="s">
        <v>960</v>
      </c>
      <c r="AB32" s="1" t="s">
        <v>946</v>
      </c>
      <c r="AC32" s="1">
        <v>0.0</v>
      </c>
      <c r="AD32" s="1">
        <v>0.0</v>
      </c>
      <c r="AE32" s="1">
        <v>0.0</v>
      </c>
      <c r="AF32" s="1">
        <v>1.0</v>
      </c>
      <c r="AG32" s="1">
        <v>1.0</v>
      </c>
      <c r="AH32" s="1">
        <v>4.0</v>
      </c>
      <c r="AI32" s="1" t="s">
        <v>961</v>
      </c>
    </row>
    <row r="33" ht="14.25" customHeight="1">
      <c r="A33" s="19">
        <v>32.0</v>
      </c>
      <c r="B33" s="7">
        <v>44302.510150462964</v>
      </c>
      <c r="C33" s="7">
        <v>44302.51357638889</v>
      </c>
      <c r="D33" s="7" t="s">
        <v>272</v>
      </c>
      <c r="E33" s="1">
        <v>100.0</v>
      </c>
      <c r="F33" s="1">
        <v>295.0</v>
      </c>
      <c r="G33" s="1">
        <v>1.0</v>
      </c>
      <c r="H33" s="7">
        <v>44302.51357638889</v>
      </c>
      <c r="I33" s="1">
        <v>48.3074035644531</v>
      </c>
      <c r="J33" s="1">
        <v>14.2850036621093</v>
      </c>
      <c r="K33" s="1">
        <v>22.0</v>
      </c>
      <c r="L33" s="1" t="s">
        <v>925</v>
      </c>
      <c r="M33" s="1" t="s">
        <v>274</v>
      </c>
      <c r="N33" s="1" t="s">
        <v>926</v>
      </c>
      <c r="O33" s="1" t="s">
        <v>926</v>
      </c>
      <c r="P33" s="1">
        <v>0.0</v>
      </c>
      <c r="Q33" s="1" t="s">
        <v>924</v>
      </c>
      <c r="R33" s="1" t="s">
        <v>275</v>
      </c>
      <c r="S33" s="1" t="s">
        <v>931</v>
      </c>
      <c r="T33" s="1" t="s">
        <v>926</v>
      </c>
      <c r="U33" s="1" t="s">
        <v>936</v>
      </c>
      <c r="V33" s="1" t="s">
        <v>276</v>
      </c>
      <c r="W33" s="1" t="s">
        <v>935</v>
      </c>
      <c r="X33" s="1" t="s">
        <v>277</v>
      </c>
      <c r="Y33" s="1" t="s">
        <v>951</v>
      </c>
      <c r="Z33" s="1" t="s">
        <v>948</v>
      </c>
      <c r="AA33" s="1" t="s">
        <v>949</v>
      </c>
      <c r="AB33" s="1" t="s">
        <v>946</v>
      </c>
      <c r="AC33" s="1">
        <v>1.0</v>
      </c>
      <c r="AD33" s="1">
        <v>1.0</v>
      </c>
      <c r="AE33" s="1">
        <v>1.0</v>
      </c>
      <c r="AF33" s="1">
        <v>1.0</v>
      </c>
      <c r="AG33" s="1">
        <v>4.0</v>
      </c>
      <c r="AH33" s="1">
        <v>1.0</v>
      </c>
      <c r="AI33" s="1" t="s">
        <v>962</v>
      </c>
    </row>
    <row r="34" ht="14.25" customHeight="1">
      <c r="A34" s="19">
        <v>33.0</v>
      </c>
      <c r="B34" s="7">
        <v>44302.51385416667</v>
      </c>
      <c r="C34" s="7">
        <v>44302.51755787037</v>
      </c>
      <c r="D34" s="7" t="s">
        <v>278</v>
      </c>
      <c r="E34" s="1">
        <v>100.0</v>
      </c>
      <c r="F34" s="1">
        <v>319.0</v>
      </c>
      <c r="G34" s="1">
        <v>1.0</v>
      </c>
      <c r="H34" s="7">
        <v>44302.51756944445</v>
      </c>
      <c r="I34" s="1">
        <v>40.7960968017578</v>
      </c>
      <c r="J34" s="1">
        <v>-73.951301574707</v>
      </c>
      <c r="K34" s="1">
        <v>31.0</v>
      </c>
      <c r="L34" s="1" t="s">
        <v>922</v>
      </c>
      <c r="M34" s="1" t="s">
        <v>280</v>
      </c>
      <c r="N34" s="1" t="s">
        <v>923</v>
      </c>
      <c r="O34" s="1" t="s">
        <v>926</v>
      </c>
      <c r="P34" s="1">
        <v>0.0</v>
      </c>
      <c r="Q34" s="1" t="s">
        <v>926</v>
      </c>
      <c r="R34" s="1" t="s">
        <v>275</v>
      </c>
      <c r="S34" s="1" t="s">
        <v>931</v>
      </c>
      <c r="T34" s="1" t="s">
        <v>926</v>
      </c>
      <c r="U34" s="1" t="s">
        <v>938</v>
      </c>
      <c r="V34" s="1" t="s">
        <v>281</v>
      </c>
      <c r="W34" s="1" t="s">
        <v>939</v>
      </c>
      <c r="X34" s="1" t="s">
        <v>282</v>
      </c>
      <c r="Y34" s="1" t="s">
        <v>951</v>
      </c>
      <c r="Z34" s="1" t="s">
        <v>948</v>
      </c>
      <c r="AA34" s="1" t="s">
        <v>953</v>
      </c>
      <c r="AB34" s="1" t="s">
        <v>946</v>
      </c>
      <c r="AC34" s="1">
        <v>1.0</v>
      </c>
      <c r="AD34" s="1">
        <v>1.0</v>
      </c>
      <c r="AE34" s="1">
        <v>0.0</v>
      </c>
      <c r="AF34" s="1">
        <v>1.0</v>
      </c>
      <c r="AG34" s="1">
        <v>3.0</v>
      </c>
      <c r="AH34" s="1">
        <v>3.0</v>
      </c>
      <c r="AI34" s="1" t="s">
        <v>962</v>
      </c>
    </row>
    <row r="35" ht="14.25" customHeight="1">
      <c r="A35" s="19">
        <v>34.0</v>
      </c>
      <c r="B35" s="7">
        <v>44302.51416666667</v>
      </c>
      <c r="C35" s="7">
        <v>44302.518159722225</v>
      </c>
      <c r="D35" s="7" t="s">
        <v>283</v>
      </c>
      <c r="E35" s="1">
        <v>100.0</v>
      </c>
      <c r="F35" s="1">
        <v>345.0</v>
      </c>
      <c r="G35" s="1">
        <v>1.0</v>
      </c>
      <c r="H35" s="7">
        <v>44302.518171296295</v>
      </c>
      <c r="I35" s="1">
        <v>42.0522003173828</v>
      </c>
      <c r="J35" s="1">
        <v>-70.1832962036132</v>
      </c>
      <c r="K35" s="1">
        <v>25.0</v>
      </c>
      <c r="L35" s="1" t="s">
        <v>925</v>
      </c>
      <c r="M35" s="1" t="s">
        <v>146</v>
      </c>
      <c r="N35" s="1" t="s">
        <v>923</v>
      </c>
      <c r="O35" s="1" t="s">
        <v>926</v>
      </c>
      <c r="P35" s="1">
        <v>0.0</v>
      </c>
      <c r="Q35" s="1" t="s">
        <v>924</v>
      </c>
      <c r="R35" s="1" t="s">
        <v>285</v>
      </c>
      <c r="S35" s="1" t="s">
        <v>931</v>
      </c>
      <c r="T35" s="1" t="s">
        <v>923</v>
      </c>
      <c r="U35" s="1" t="s">
        <v>936</v>
      </c>
      <c r="V35" s="1" t="s">
        <v>286</v>
      </c>
      <c r="W35" s="1" t="s">
        <v>937</v>
      </c>
      <c r="X35" s="1" t="s">
        <v>287</v>
      </c>
      <c r="Y35" s="1" t="s">
        <v>951</v>
      </c>
      <c r="Z35" s="1" t="s">
        <v>948</v>
      </c>
      <c r="AA35" s="1" t="s">
        <v>949</v>
      </c>
      <c r="AB35" s="1" t="s">
        <v>946</v>
      </c>
      <c r="AC35" s="1">
        <v>1.0</v>
      </c>
      <c r="AD35" s="1">
        <v>1.0</v>
      </c>
      <c r="AE35" s="1">
        <v>1.0</v>
      </c>
      <c r="AF35" s="1">
        <v>1.0</v>
      </c>
      <c r="AG35" s="1">
        <v>4.0</v>
      </c>
      <c r="AH35" s="1">
        <v>1.0</v>
      </c>
      <c r="AI35" s="1" t="s">
        <v>962</v>
      </c>
    </row>
    <row r="36" ht="14.25" customHeight="1">
      <c r="A36" s="19">
        <v>35.0</v>
      </c>
      <c r="B36" s="7">
        <v>44302.51762731482</v>
      </c>
      <c r="C36" s="7">
        <v>44302.51939814815</v>
      </c>
      <c r="D36" s="7" t="s">
        <v>288</v>
      </c>
      <c r="E36" s="1">
        <v>100.0</v>
      </c>
      <c r="F36" s="1">
        <v>153.0</v>
      </c>
      <c r="G36" s="1">
        <v>1.0</v>
      </c>
      <c r="H36" s="7">
        <v>44302.51939814815</v>
      </c>
      <c r="I36" s="1">
        <v>52.1994018554687</v>
      </c>
      <c r="J36" s="1">
        <v>5.37399291992187</v>
      </c>
      <c r="K36" s="1">
        <v>19.0</v>
      </c>
      <c r="L36" s="1" t="s">
        <v>925</v>
      </c>
      <c r="M36" s="1" t="s">
        <v>290</v>
      </c>
      <c r="N36" s="1" t="s">
        <v>926</v>
      </c>
      <c r="O36" s="1" t="s">
        <v>924</v>
      </c>
      <c r="P36" s="1">
        <v>1.0</v>
      </c>
      <c r="Q36" s="1" t="s">
        <v>924</v>
      </c>
      <c r="R36" s="1" t="s">
        <v>135</v>
      </c>
      <c r="S36" s="1" t="s">
        <v>931</v>
      </c>
      <c r="T36" s="1" t="s">
        <v>923</v>
      </c>
      <c r="U36" s="1" t="s">
        <v>934</v>
      </c>
      <c r="V36" s="1" t="s">
        <v>157</v>
      </c>
      <c r="W36" s="1" t="s">
        <v>937</v>
      </c>
      <c r="X36" s="1" t="s">
        <v>291</v>
      </c>
      <c r="Y36" s="1" t="s">
        <v>951</v>
      </c>
      <c r="Z36" s="1" t="s">
        <v>948</v>
      </c>
      <c r="AA36" s="1" t="s">
        <v>949</v>
      </c>
      <c r="AB36" s="1" t="s">
        <v>946</v>
      </c>
      <c r="AC36" s="1">
        <v>1.0</v>
      </c>
      <c r="AD36" s="1">
        <v>1.0</v>
      </c>
      <c r="AE36" s="1">
        <v>1.0</v>
      </c>
      <c r="AF36" s="1">
        <v>1.0</v>
      </c>
      <c r="AG36" s="1">
        <v>4.0</v>
      </c>
      <c r="AH36" s="1">
        <v>1.0</v>
      </c>
      <c r="AI36" s="1" t="s">
        <v>961</v>
      </c>
    </row>
    <row r="37" ht="14.25" customHeight="1">
      <c r="A37" s="19">
        <v>36.0</v>
      </c>
      <c r="B37" s="7">
        <v>44302.521886574075</v>
      </c>
      <c r="C37" s="7">
        <v>44302.52358796296</v>
      </c>
      <c r="D37" s="7" t="s">
        <v>292</v>
      </c>
      <c r="E37" s="1">
        <v>100.0</v>
      </c>
      <c r="F37" s="1">
        <v>146.0</v>
      </c>
      <c r="G37" s="1">
        <v>1.0</v>
      </c>
      <c r="H37" s="7">
        <v>44302.52358796296</v>
      </c>
      <c r="I37" s="1">
        <v>35.0372924804687</v>
      </c>
      <c r="J37" s="1">
        <v>-106.671203613281</v>
      </c>
      <c r="K37" s="1">
        <v>0.0</v>
      </c>
      <c r="L37" s="1" t="s">
        <v>925</v>
      </c>
      <c r="M37" s="1" t="s">
        <v>294</v>
      </c>
      <c r="N37" s="1" t="s">
        <v>926</v>
      </c>
      <c r="O37" s="1" t="s">
        <v>924</v>
      </c>
      <c r="P37" s="1">
        <v>1.0</v>
      </c>
      <c r="Q37" s="1" t="s">
        <v>924</v>
      </c>
      <c r="R37" s="1" t="s">
        <v>135</v>
      </c>
      <c r="S37" s="1" t="s">
        <v>932</v>
      </c>
      <c r="T37" s="1" t="s">
        <v>923</v>
      </c>
      <c r="U37" s="1" t="s">
        <v>936</v>
      </c>
      <c r="V37" s="1" t="s">
        <v>136</v>
      </c>
      <c r="W37" s="1" t="s">
        <v>937</v>
      </c>
      <c r="X37" s="1" t="s">
        <v>295</v>
      </c>
      <c r="Y37" s="1" t="s">
        <v>960</v>
      </c>
      <c r="Z37" s="1" t="s">
        <v>955</v>
      </c>
      <c r="AA37" s="1" t="s">
        <v>945</v>
      </c>
      <c r="AB37" s="1" t="s">
        <v>946</v>
      </c>
      <c r="AC37" s="1">
        <v>0.0</v>
      </c>
      <c r="AD37" s="1">
        <v>0.0</v>
      </c>
      <c r="AE37" s="1">
        <v>0.0</v>
      </c>
      <c r="AF37" s="1">
        <v>1.0</v>
      </c>
      <c r="AG37" s="1">
        <v>1.0</v>
      </c>
      <c r="AH37" s="1">
        <v>3.0</v>
      </c>
      <c r="AI37" s="1" t="s">
        <v>961</v>
      </c>
    </row>
    <row r="38" ht="14.25" customHeight="1">
      <c r="A38" s="19">
        <v>37.0</v>
      </c>
      <c r="B38" s="7">
        <v>44302.485127314816</v>
      </c>
      <c r="C38" s="7">
        <v>44302.4859375</v>
      </c>
      <c r="D38" s="7" t="s">
        <v>296</v>
      </c>
      <c r="E38" s="1">
        <v>63.0</v>
      </c>
      <c r="F38" s="1">
        <v>70.0</v>
      </c>
      <c r="G38" s="1">
        <v>0.0</v>
      </c>
      <c r="H38" s="7">
        <v>44302.52761574074</v>
      </c>
      <c r="I38" s="1">
        <v>0.0</v>
      </c>
      <c r="J38" s="1">
        <v>0.0</v>
      </c>
      <c r="K38" s="1">
        <v>21.0</v>
      </c>
      <c r="L38" s="1" t="s">
        <v>925</v>
      </c>
      <c r="M38" s="1" t="s">
        <v>227</v>
      </c>
      <c r="N38" s="1" t="s">
        <v>926</v>
      </c>
      <c r="O38" s="1" t="s">
        <v>924</v>
      </c>
      <c r="P38" s="1">
        <v>1.0</v>
      </c>
      <c r="Q38" s="1" t="s">
        <v>924</v>
      </c>
      <c r="R38" s="1" t="s">
        <v>135</v>
      </c>
      <c r="S38" s="1" t="s">
        <v>933</v>
      </c>
      <c r="T38" s="1" t="s">
        <v>923</v>
      </c>
      <c r="U38" s="1" t="e">
        <v>#N/A</v>
      </c>
      <c r="V38" s="1">
        <v>0.0</v>
      </c>
      <c r="W38" s="1" t="e">
        <v>#N/A</v>
      </c>
      <c r="X38" s="1">
        <v>0.0</v>
      </c>
      <c r="Y38" s="1" t="e">
        <v>#N/A</v>
      </c>
      <c r="Z38" s="1" t="e">
        <v>#N/A</v>
      </c>
      <c r="AA38" s="1" t="e">
        <v>#N/A</v>
      </c>
      <c r="AB38" s="1" t="e">
        <v>#N/A</v>
      </c>
      <c r="AC38" s="1" t="e">
        <v>#N/A</v>
      </c>
      <c r="AD38" s="1" t="e">
        <v>#N/A</v>
      </c>
      <c r="AE38" s="1" t="e">
        <v>#N/A</v>
      </c>
      <c r="AF38" s="1" t="e">
        <v>#N/A</v>
      </c>
      <c r="AG38" s="1" t="e">
        <v>#N/A</v>
      </c>
      <c r="AH38" s="1" t="e">
        <v>#N/A</v>
      </c>
      <c r="AI38" s="1" t="e">
        <v>#N/A</v>
      </c>
    </row>
    <row r="39" ht="14.25" customHeight="1">
      <c r="A39" s="19">
        <v>38.0</v>
      </c>
      <c r="B39" s="7">
        <v>44302.52542824074</v>
      </c>
      <c r="C39" s="7">
        <v>44302.529016203705</v>
      </c>
      <c r="D39" s="7" t="s">
        <v>298</v>
      </c>
      <c r="E39" s="1">
        <v>100.0</v>
      </c>
      <c r="F39" s="1">
        <v>309.0</v>
      </c>
      <c r="G39" s="1">
        <v>1.0</v>
      </c>
      <c r="H39" s="7">
        <v>44302.529016203705</v>
      </c>
      <c r="I39" s="1">
        <v>32.7796936035156</v>
      </c>
      <c r="J39" s="1">
        <v>-96.8022003173828</v>
      </c>
      <c r="K39" s="1">
        <v>14.0</v>
      </c>
      <c r="L39" s="1" t="s">
        <v>922</v>
      </c>
      <c r="M39" s="1" t="s">
        <v>300</v>
      </c>
      <c r="N39" s="1" t="s">
        <v>923</v>
      </c>
      <c r="O39" s="1" t="s">
        <v>924</v>
      </c>
      <c r="P39" s="1">
        <v>0.0</v>
      </c>
      <c r="Q39" s="1" t="s">
        <v>926</v>
      </c>
      <c r="R39" s="1" t="s">
        <v>301</v>
      </c>
      <c r="S39" s="1" t="s">
        <v>931</v>
      </c>
      <c r="T39" s="1" t="s">
        <v>926</v>
      </c>
      <c r="U39" s="1" t="s">
        <v>934</v>
      </c>
      <c r="V39" s="1" t="s">
        <v>302</v>
      </c>
      <c r="W39" s="1" t="s">
        <v>937</v>
      </c>
      <c r="X39" s="1" t="s">
        <v>303</v>
      </c>
      <c r="Y39" s="1" t="s">
        <v>951</v>
      </c>
      <c r="Z39" s="1" t="s">
        <v>948</v>
      </c>
      <c r="AA39" s="1" t="s">
        <v>949</v>
      </c>
      <c r="AB39" s="1" t="s">
        <v>946</v>
      </c>
      <c r="AC39" s="1">
        <v>1.0</v>
      </c>
      <c r="AD39" s="1">
        <v>1.0</v>
      </c>
      <c r="AE39" s="1">
        <v>1.0</v>
      </c>
      <c r="AF39" s="1">
        <v>1.0</v>
      </c>
      <c r="AG39" s="1">
        <v>4.0</v>
      </c>
      <c r="AH39" s="1">
        <v>2.0</v>
      </c>
      <c r="AI39" s="1" t="s">
        <v>962</v>
      </c>
    </row>
    <row r="40" ht="14.25" customHeight="1">
      <c r="A40" s="19">
        <v>39.0</v>
      </c>
      <c r="B40" s="7">
        <v>44302.52476851852</v>
      </c>
      <c r="C40" s="7">
        <v>44302.53145833333</v>
      </c>
      <c r="D40" s="7" t="s">
        <v>304</v>
      </c>
      <c r="E40" s="1">
        <v>100.0</v>
      </c>
      <c r="F40" s="1">
        <v>577.0</v>
      </c>
      <c r="G40" s="1">
        <v>1.0</v>
      </c>
      <c r="H40" s="7">
        <v>44302.53145833333</v>
      </c>
      <c r="I40" s="1">
        <v>42.3473968505859</v>
      </c>
      <c r="J40" s="1">
        <v>-71.158203125</v>
      </c>
      <c r="K40" s="1">
        <v>23.0</v>
      </c>
      <c r="L40" s="1" t="s">
        <v>925</v>
      </c>
      <c r="M40" s="1" t="s">
        <v>134</v>
      </c>
      <c r="N40" s="1" t="s">
        <v>926</v>
      </c>
      <c r="O40" s="1" t="s">
        <v>924</v>
      </c>
      <c r="P40" s="1">
        <v>1.0</v>
      </c>
      <c r="Q40" s="1" t="s">
        <v>924</v>
      </c>
      <c r="R40" s="1" t="s">
        <v>210</v>
      </c>
      <c r="S40" s="1" t="s">
        <v>932</v>
      </c>
      <c r="T40" s="1" t="s">
        <v>923</v>
      </c>
      <c r="U40" s="1" t="s">
        <v>934</v>
      </c>
      <c r="V40" s="1" t="s">
        <v>136</v>
      </c>
      <c r="W40" s="1" t="s">
        <v>937</v>
      </c>
      <c r="X40" s="1" t="s">
        <v>306</v>
      </c>
      <c r="Y40" s="1" t="s">
        <v>951</v>
      </c>
      <c r="Z40" s="1" t="s">
        <v>948</v>
      </c>
      <c r="AA40" s="1" t="s">
        <v>949</v>
      </c>
      <c r="AB40" s="1" t="s">
        <v>946</v>
      </c>
      <c r="AC40" s="1">
        <v>1.0</v>
      </c>
      <c r="AD40" s="1">
        <v>1.0</v>
      </c>
      <c r="AE40" s="1">
        <v>1.0</v>
      </c>
      <c r="AF40" s="1">
        <v>1.0</v>
      </c>
      <c r="AG40" s="1">
        <v>4.0</v>
      </c>
      <c r="AH40" s="1">
        <v>1.0</v>
      </c>
      <c r="AI40" s="1" t="s">
        <v>961</v>
      </c>
    </row>
    <row r="41" ht="14.25" customHeight="1">
      <c r="A41" s="19">
        <v>40.0</v>
      </c>
      <c r="B41" s="7">
        <v>44302.539872685185</v>
      </c>
      <c r="C41" s="7">
        <v>44302.54143518519</v>
      </c>
      <c r="D41" s="7" t="s">
        <v>307</v>
      </c>
      <c r="E41" s="1">
        <v>100.0</v>
      </c>
      <c r="F41" s="1">
        <v>134.0</v>
      </c>
      <c r="G41" s="1">
        <v>1.0</v>
      </c>
      <c r="H41" s="7">
        <v>44302.54143518519</v>
      </c>
      <c r="I41" s="1">
        <v>41.6434936523437</v>
      </c>
      <c r="J41" s="1">
        <v>-91.5684967041015</v>
      </c>
      <c r="K41" s="1">
        <v>22.0</v>
      </c>
      <c r="L41" s="1" t="s">
        <v>925</v>
      </c>
      <c r="M41" s="1" t="s">
        <v>309</v>
      </c>
      <c r="N41" s="1" t="s">
        <v>923</v>
      </c>
      <c r="O41" s="1" t="s">
        <v>924</v>
      </c>
      <c r="P41" s="1">
        <v>1.0</v>
      </c>
      <c r="Q41" s="1" t="s">
        <v>924</v>
      </c>
      <c r="R41" s="1" t="s">
        <v>135</v>
      </c>
      <c r="S41" s="1" t="s">
        <v>931</v>
      </c>
      <c r="T41" s="1" t="s">
        <v>923</v>
      </c>
      <c r="U41" s="1" t="s">
        <v>934</v>
      </c>
      <c r="V41" s="1" t="s">
        <v>157</v>
      </c>
      <c r="W41" s="1" t="s">
        <v>937</v>
      </c>
      <c r="X41" s="1" t="s">
        <v>310</v>
      </c>
      <c r="Y41" s="1" t="s">
        <v>951</v>
      </c>
      <c r="Z41" s="1" t="s">
        <v>960</v>
      </c>
      <c r="AA41" s="1" t="s">
        <v>960</v>
      </c>
      <c r="AB41" s="1" t="s">
        <v>946</v>
      </c>
      <c r="AC41" s="1">
        <v>1.0</v>
      </c>
      <c r="AD41" s="1">
        <v>0.0</v>
      </c>
      <c r="AE41" s="1">
        <v>0.0</v>
      </c>
      <c r="AF41" s="1">
        <v>1.0</v>
      </c>
      <c r="AG41" s="1">
        <v>2.0</v>
      </c>
      <c r="AH41" s="1">
        <v>3.0</v>
      </c>
      <c r="AI41" s="1" t="s">
        <v>961</v>
      </c>
    </row>
    <row r="42" ht="14.25" customHeight="1">
      <c r="A42" s="19">
        <v>41.0</v>
      </c>
      <c r="B42" s="7">
        <v>44302.54619212963</v>
      </c>
      <c r="C42" s="7">
        <v>44302.55137731481</v>
      </c>
      <c r="D42" s="7" t="s">
        <v>311</v>
      </c>
      <c r="E42" s="1">
        <v>100.0</v>
      </c>
      <c r="F42" s="1">
        <v>448.0</v>
      </c>
      <c r="G42" s="1">
        <v>1.0</v>
      </c>
      <c r="H42" s="7">
        <v>44302.55137731481</v>
      </c>
      <c r="I42" s="1">
        <v>52.539794921875</v>
      </c>
      <c r="J42" s="1">
        <v>5.45030212402343</v>
      </c>
      <c r="K42" s="1">
        <v>24.0</v>
      </c>
      <c r="L42" s="1" t="s">
        <v>922</v>
      </c>
      <c r="M42" s="1" t="s">
        <v>290</v>
      </c>
      <c r="N42" s="1" t="s">
        <v>926</v>
      </c>
      <c r="O42" s="1" t="s">
        <v>924</v>
      </c>
      <c r="P42" s="1">
        <v>0.0</v>
      </c>
      <c r="Q42" s="1" t="s">
        <v>924</v>
      </c>
      <c r="R42" s="1" t="s">
        <v>218</v>
      </c>
      <c r="S42" s="1" t="s">
        <v>931</v>
      </c>
      <c r="T42" s="1" t="s">
        <v>926</v>
      </c>
      <c r="U42" s="1" t="s">
        <v>936</v>
      </c>
      <c r="V42" s="1" t="s">
        <v>313</v>
      </c>
      <c r="W42" s="1" t="s">
        <v>937</v>
      </c>
      <c r="X42" s="1" t="s">
        <v>314</v>
      </c>
      <c r="Y42" s="1" t="s">
        <v>951</v>
      </c>
      <c r="Z42" s="1" t="s">
        <v>948</v>
      </c>
      <c r="AA42" s="1" t="s">
        <v>949</v>
      </c>
      <c r="AB42" s="1" t="s">
        <v>946</v>
      </c>
      <c r="AC42" s="1">
        <v>1.0</v>
      </c>
      <c r="AD42" s="1">
        <v>1.0</v>
      </c>
      <c r="AE42" s="1">
        <v>1.0</v>
      </c>
      <c r="AF42" s="1">
        <v>1.0</v>
      </c>
      <c r="AG42" s="1">
        <v>4.0</v>
      </c>
      <c r="AH42" s="1">
        <v>4.0</v>
      </c>
      <c r="AI42" s="1" t="s">
        <v>962</v>
      </c>
    </row>
    <row r="43" ht="14.25" customHeight="1">
      <c r="A43" s="19">
        <v>42.0</v>
      </c>
      <c r="B43" s="7">
        <v>44302.508125</v>
      </c>
      <c r="C43" s="7">
        <v>44302.510300925926</v>
      </c>
      <c r="D43" s="7" t="s">
        <v>315</v>
      </c>
      <c r="E43" s="1">
        <v>63.0</v>
      </c>
      <c r="F43" s="1">
        <v>187.0</v>
      </c>
      <c r="G43" s="1">
        <v>0.0</v>
      </c>
      <c r="H43" s="7">
        <v>44302.55196759259</v>
      </c>
      <c r="I43" s="1">
        <v>0.0</v>
      </c>
      <c r="J43" s="1">
        <v>0.0</v>
      </c>
      <c r="K43" s="1">
        <v>18.0</v>
      </c>
      <c r="L43" s="1" t="s">
        <v>922</v>
      </c>
      <c r="M43" s="1" t="s">
        <v>317</v>
      </c>
      <c r="N43" s="1" t="s">
        <v>923</v>
      </c>
      <c r="O43" s="1" t="s">
        <v>924</v>
      </c>
      <c r="P43" s="1">
        <v>1.0</v>
      </c>
      <c r="Q43" s="1" t="s">
        <v>924</v>
      </c>
      <c r="R43" s="1" t="s">
        <v>135</v>
      </c>
      <c r="S43" s="1" t="s">
        <v>931</v>
      </c>
      <c r="T43" s="1" t="s">
        <v>926</v>
      </c>
      <c r="U43" s="1" t="e">
        <v>#N/A</v>
      </c>
      <c r="V43" s="1">
        <v>0.0</v>
      </c>
      <c r="W43" s="1" t="e">
        <v>#N/A</v>
      </c>
      <c r="X43" s="1">
        <v>0.0</v>
      </c>
      <c r="Y43" s="1" t="e">
        <v>#N/A</v>
      </c>
      <c r="Z43" s="1" t="e">
        <v>#N/A</v>
      </c>
      <c r="AA43" s="1" t="e">
        <v>#N/A</v>
      </c>
      <c r="AB43" s="1" t="e">
        <v>#N/A</v>
      </c>
      <c r="AC43" s="1" t="e">
        <v>#N/A</v>
      </c>
      <c r="AD43" s="1" t="e">
        <v>#N/A</v>
      </c>
      <c r="AE43" s="1" t="e">
        <v>#N/A</v>
      </c>
      <c r="AF43" s="1" t="e">
        <v>#N/A</v>
      </c>
      <c r="AG43" s="1" t="e">
        <v>#N/A</v>
      </c>
      <c r="AH43" s="1" t="e">
        <v>#N/A</v>
      </c>
      <c r="AI43" s="1" t="e">
        <v>#N/A</v>
      </c>
    </row>
    <row r="44" ht="14.25" customHeight="1">
      <c r="A44" s="19">
        <v>43.0</v>
      </c>
      <c r="B44" s="7">
        <v>44302.55365740741</v>
      </c>
      <c r="C44" s="7">
        <v>44302.557858796295</v>
      </c>
      <c r="D44" s="7" t="s">
        <v>318</v>
      </c>
      <c r="E44" s="1">
        <v>100.0</v>
      </c>
      <c r="F44" s="1">
        <v>363.0</v>
      </c>
      <c r="G44" s="1">
        <v>1.0</v>
      </c>
      <c r="H44" s="7">
        <v>44302.55787037037</v>
      </c>
      <c r="I44" s="1">
        <v>42.3737030029296</v>
      </c>
      <c r="J44" s="1">
        <v>-71.1284027099609</v>
      </c>
      <c r="K44" s="1">
        <v>23.0</v>
      </c>
      <c r="L44" s="1" t="s">
        <v>925</v>
      </c>
      <c r="M44" s="1" t="s">
        <v>294</v>
      </c>
      <c r="N44" s="1" t="s">
        <v>923</v>
      </c>
      <c r="O44" s="1" t="s">
        <v>924</v>
      </c>
      <c r="P44" s="1">
        <v>0.0</v>
      </c>
      <c r="Q44" s="1" t="s">
        <v>924</v>
      </c>
      <c r="R44" s="1" t="s">
        <v>320</v>
      </c>
      <c r="S44" s="1" t="s">
        <v>931</v>
      </c>
      <c r="T44" s="1" t="s">
        <v>923</v>
      </c>
      <c r="U44" s="1" t="s">
        <v>934</v>
      </c>
      <c r="V44" s="1" t="s">
        <v>321</v>
      </c>
      <c r="W44" s="1" t="s">
        <v>937</v>
      </c>
      <c r="X44" s="1" t="s">
        <v>322</v>
      </c>
      <c r="Y44" s="1" t="s">
        <v>951</v>
      </c>
      <c r="Z44" s="1" t="s">
        <v>955</v>
      </c>
      <c r="AA44" s="1" t="s">
        <v>945</v>
      </c>
      <c r="AB44" s="1" t="s">
        <v>946</v>
      </c>
      <c r="AC44" s="1">
        <v>1.0</v>
      </c>
      <c r="AD44" s="1">
        <v>0.0</v>
      </c>
      <c r="AE44" s="1">
        <v>0.0</v>
      </c>
      <c r="AF44" s="1">
        <v>1.0</v>
      </c>
      <c r="AG44" s="1">
        <v>2.0</v>
      </c>
      <c r="AH44" s="1">
        <v>3.0</v>
      </c>
      <c r="AI44" s="1" t="s">
        <v>962</v>
      </c>
    </row>
    <row r="45" ht="14.25" customHeight="1">
      <c r="A45" s="19">
        <v>44.0</v>
      </c>
      <c r="B45" s="7">
        <v>44302.56886574074</v>
      </c>
      <c r="C45" s="7">
        <v>44302.571076388886</v>
      </c>
      <c r="D45" s="7" t="s">
        <v>236</v>
      </c>
      <c r="E45" s="1">
        <v>100.0</v>
      </c>
      <c r="F45" s="1">
        <v>191.0</v>
      </c>
      <c r="G45" s="1">
        <v>1.0</v>
      </c>
      <c r="H45" s="7">
        <v>44302.571076388886</v>
      </c>
      <c r="I45" s="1">
        <v>42.3796997070312</v>
      </c>
      <c r="J45" s="1">
        <v>-71.103401184082</v>
      </c>
      <c r="K45" s="1">
        <v>22.0</v>
      </c>
      <c r="L45" s="1" t="s">
        <v>925</v>
      </c>
      <c r="M45" s="1" t="s">
        <v>134</v>
      </c>
      <c r="N45" s="1" t="s">
        <v>926</v>
      </c>
      <c r="O45" s="1" t="s">
        <v>924</v>
      </c>
      <c r="P45" s="1">
        <v>0.0</v>
      </c>
      <c r="Q45" s="1" t="s">
        <v>924</v>
      </c>
      <c r="R45" s="1" t="s">
        <v>324</v>
      </c>
      <c r="S45" s="1" t="s">
        <v>931</v>
      </c>
      <c r="T45" s="1" t="s">
        <v>923</v>
      </c>
      <c r="U45" s="1" t="s">
        <v>936</v>
      </c>
      <c r="V45" s="1" t="s">
        <v>325</v>
      </c>
      <c r="W45" s="1" t="s">
        <v>937</v>
      </c>
      <c r="X45" s="1" t="s">
        <v>326</v>
      </c>
      <c r="Y45" s="1" t="s">
        <v>960</v>
      </c>
      <c r="Z45" s="1" t="s">
        <v>958</v>
      </c>
      <c r="AA45" s="1" t="s">
        <v>945</v>
      </c>
      <c r="AB45" s="1" t="s">
        <v>946</v>
      </c>
      <c r="AC45" s="1">
        <v>0.0</v>
      </c>
      <c r="AD45" s="1">
        <v>0.0</v>
      </c>
      <c r="AE45" s="1">
        <v>0.0</v>
      </c>
      <c r="AF45" s="1">
        <v>1.0</v>
      </c>
      <c r="AG45" s="1">
        <v>1.0</v>
      </c>
      <c r="AH45" s="1">
        <v>5.0</v>
      </c>
      <c r="AI45" s="1" t="s">
        <v>962</v>
      </c>
    </row>
    <row r="46" ht="14.25" customHeight="1">
      <c r="A46" s="19">
        <v>45.0</v>
      </c>
      <c r="B46" s="7">
        <v>44302.57136574074</v>
      </c>
      <c r="C46" s="7">
        <v>44302.57591435185</v>
      </c>
      <c r="D46" s="7" t="s">
        <v>327</v>
      </c>
      <c r="E46" s="1">
        <v>100.0</v>
      </c>
      <c r="F46" s="1">
        <v>393.0</v>
      </c>
      <c r="G46" s="1">
        <v>1.0</v>
      </c>
      <c r="H46" s="7">
        <v>44302.57591435185</v>
      </c>
      <c r="I46" s="1">
        <v>42.3737030029296</v>
      </c>
      <c r="J46" s="1">
        <v>-71.1284027099609</v>
      </c>
      <c r="K46" s="1">
        <v>22.0</v>
      </c>
      <c r="L46" s="1" t="s">
        <v>927</v>
      </c>
      <c r="M46" s="1" t="s">
        <v>294</v>
      </c>
      <c r="N46" s="1" t="s">
        <v>923</v>
      </c>
      <c r="O46" s="1" t="s">
        <v>924</v>
      </c>
      <c r="P46" s="1">
        <v>0.0</v>
      </c>
      <c r="Q46" s="1" t="s">
        <v>924</v>
      </c>
      <c r="R46" s="1" t="s">
        <v>329</v>
      </c>
      <c r="S46" s="1" t="s">
        <v>931</v>
      </c>
      <c r="T46" s="1" t="s">
        <v>926</v>
      </c>
      <c r="U46" s="1" t="s">
        <v>934</v>
      </c>
      <c r="V46" s="1" t="s">
        <v>330</v>
      </c>
      <c r="W46" s="1" t="s">
        <v>935</v>
      </c>
      <c r="X46" s="1" t="s">
        <v>331</v>
      </c>
      <c r="Y46" s="1" t="s">
        <v>951</v>
      </c>
      <c r="Z46" s="1" t="s">
        <v>955</v>
      </c>
      <c r="AA46" s="1" t="s">
        <v>949</v>
      </c>
      <c r="AB46" s="1" t="s">
        <v>946</v>
      </c>
      <c r="AC46" s="1">
        <v>1.0</v>
      </c>
      <c r="AD46" s="1">
        <v>0.0</v>
      </c>
      <c r="AE46" s="1">
        <v>1.0</v>
      </c>
      <c r="AF46" s="1">
        <v>1.0</v>
      </c>
      <c r="AG46" s="1">
        <v>3.0</v>
      </c>
      <c r="AH46" s="1">
        <v>1.0</v>
      </c>
      <c r="AI46" s="1" t="s">
        <v>962</v>
      </c>
    </row>
    <row r="47" ht="14.25" customHeight="1">
      <c r="A47" s="19">
        <v>46.0</v>
      </c>
      <c r="B47" s="7">
        <v>44302.5216087963</v>
      </c>
      <c r="C47" s="7">
        <v>44302.54099537037</v>
      </c>
      <c r="D47" s="7" t="s">
        <v>332</v>
      </c>
      <c r="E47" s="1">
        <v>63.0</v>
      </c>
      <c r="F47" s="1">
        <v>1675.0</v>
      </c>
      <c r="G47" s="1">
        <v>0.0</v>
      </c>
      <c r="H47" s="7">
        <v>44302.58269675926</v>
      </c>
      <c r="I47" s="1">
        <v>0.0</v>
      </c>
      <c r="J47" s="1">
        <v>0.0</v>
      </c>
      <c r="K47" s="1">
        <v>18.0</v>
      </c>
      <c r="L47" s="1" t="s">
        <v>922</v>
      </c>
      <c r="M47" s="1" t="s">
        <v>202</v>
      </c>
      <c r="N47" s="1" t="s">
        <v>923</v>
      </c>
      <c r="O47" s="1" t="s">
        <v>924</v>
      </c>
      <c r="P47" s="1">
        <v>0.0</v>
      </c>
      <c r="Q47" s="1" t="s">
        <v>924</v>
      </c>
      <c r="R47" s="1" t="s">
        <v>334</v>
      </c>
      <c r="S47" s="1" t="s">
        <v>931</v>
      </c>
      <c r="T47" s="1" t="s">
        <v>926</v>
      </c>
      <c r="U47" s="1" t="e">
        <v>#N/A</v>
      </c>
      <c r="V47" s="1">
        <v>0.0</v>
      </c>
      <c r="W47" s="1" t="e">
        <v>#N/A</v>
      </c>
      <c r="X47" s="1">
        <v>0.0</v>
      </c>
      <c r="Y47" s="1" t="e">
        <v>#N/A</v>
      </c>
      <c r="Z47" s="1" t="e">
        <v>#N/A</v>
      </c>
      <c r="AA47" s="1" t="e">
        <v>#N/A</v>
      </c>
      <c r="AB47" s="1" t="e">
        <v>#N/A</v>
      </c>
      <c r="AC47" s="1" t="e">
        <v>#N/A</v>
      </c>
      <c r="AD47" s="1" t="e">
        <v>#N/A</v>
      </c>
      <c r="AE47" s="1" t="e">
        <v>#N/A</v>
      </c>
      <c r="AF47" s="1" t="e">
        <v>#N/A</v>
      </c>
      <c r="AG47" s="1" t="e">
        <v>#N/A</v>
      </c>
      <c r="AH47" s="1" t="e">
        <v>#N/A</v>
      </c>
      <c r="AI47" s="1" t="e">
        <v>#N/A</v>
      </c>
    </row>
    <row r="48" ht="14.25" customHeight="1">
      <c r="A48" s="19">
        <v>47.0</v>
      </c>
      <c r="B48" s="7">
        <v>44302.583344907405</v>
      </c>
      <c r="C48" s="7">
        <v>44302.58541666667</v>
      </c>
      <c r="D48" s="7" t="s">
        <v>335</v>
      </c>
      <c r="E48" s="1">
        <v>100.0</v>
      </c>
      <c r="F48" s="1">
        <v>178.0</v>
      </c>
      <c r="G48" s="1">
        <v>1.0</v>
      </c>
      <c r="H48" s="7">
        <v>44302.58541666667</v>
      </c>
      <c r="I48" s="1">
        <v>40.7126007080078</v>
      </c>
      <c r="J48" s="1">
        <v>-74.0065994262695</v>
      </c>
      <c r="K48" s="1">
        <v>19.0</v>
      </c>
      <c r="L48" s="1" t="s">
        <v>925</v>
      </c>
      <c r="M48" s="1" t="s">
        <v>337</v>
      </c>
      <c r="N48" s="1" t="s">
        <v>923</v>
      </c>
      <c r="O48" s="1" t="s">
        <v>924</v>
      </c>
      <c r="P48" s="1">
        <v>0.0</v>
      </c>
      <c r="Q48" s="1" t="s">
        <v>924</v>
      </c>
      <c r="R48" s="1" t="s">
        <v>338</v>
      </c>
      <c r="S48" s="1" t="s">
        <v>931</v>
      </c>
      <c r="T48" s="1" t="s">
        <v>926</v>
      </c>
      <c r="U48" s="1" t="s">
        <v>936</v>
      </c>
      <c r="V48" s="1" t="s">
        <v>339</v>
      </c>
      <c r="W48" s="1" t="s">
        <v>937</v>
      </c>
      <c r="X48" s="1" t="s">
        <v>340</v>
      </c>
      <c r="Y48" s="1" t="s">
        <v>951</v>
      </c>
      <c r="Z48" s="1" t="s">
        <v>948</v>
      </c>
      <c r="AA48" s="1" t="s">
        <v>945</v>
      </c>
      <c r="AB48" s="1" t="s">
        <v>946</v>
      </c>
      <c r="AC48" s="1">
        <v>1.0</v>
      </c>
      <c r="AD48" s="1">
        <v>1.0</v>
      </c>
      <c r="AE48" s="1">
        <v>0.0</v>
      </c>
      <c r="AF48" s="1">
        <v>1.0</v>
      </c>
      <c r="AG48" s="1">
        <v>3.0</v>
      </c>
      <c r="AH48" s="1">
        <v>2.0</v>
      </c>
      <c r="AI48" s="1" t="s">
        <v>962</v>
      </c>
    </row>
    <row r="49" ht="14.25" customHeight="1">
      <c r="A49" s="19">
        <v>48.0</v>
      </c>
      <c r="B49" s="7">
        <v>44302.589108796295</v>
      </c>
      <c r="C49" s="7">
        <v>44302.59292824074</v>
      </c>
      <c r="D49" s="7" t="s">
        <v>341</v>
      </c>
      <c r="E49" s="1">
        <v>100.0</v>
      </c>
      <c r="F49" s="1">
        <v>330.0</v>
      </c>
      <c r="G49" s="1">
        <v>1.0</v>
      </c>
      <c r="H49" s="7">
        <v>44302.592939814815</v>
      </c>
      <c r="I49" s="1">
        <v>12.8995971679687</v>
      </c>
      <c r="J49" s="1">
        <v>80.2208862304687</v>
      </c>
      <c r="K49" s="1">
        <v>48.0</v>
      </c>
      <c r="L49" s="1" t="s">
        <v>925</v>
      </c>
      <c r="M49" s="1" t="s">
        <v>202</v>
      </c>
      <c r="N49" s="1" t="s">
        <v>923</v>
      </c>
      <c r="O49" s="1" t="s">
        <v>926</v>
      </c>
      <c r="P49" s="1">
        <v>0.0</v>
      </c>
      <c r="Q49" s="1" t="s">
        <v>924</v>
      </c>
      <c r="R49" s="1" t="s">
        <v>343</v>
      </c>
      <c r="S49" s="1" t="s">
        <v>931</v>
      </c>
      <c r="T49" s="1" t="s">
        <v>923</v>
      </c>
      <c r="U49" s="1" t="s">
        <v>934</v>
      </c>
      <c r="V49" s="1">
        <v>44300.0</v>
      </c>
      <c r="W49" s="1" t="s">
        <v>937</v>
      </c>
      <c r="X49" s="1" t="s">
        <v>344</v>
      </c>
      <c r="Y49" s="1" t="s">
        <v>951</v>
      </c>
      <c r="Z49" s="1" t="s">
        <v>948</v>
      </c>
      <c r="AA49" s="1" t="s">
        <v>945</v>
      </c>
      <c r="AB49" s="1" t="s">
        <v>946</v>
      </c>
      <c r="AC49" s="1">
        <v>1.0</v>
      </c>
      <c r="AD49" s="1">
        <v>1.0</v>
      </c>
      <c r="AE49" s="1">
        <v>0.0</v>
      </c>
      <c r="AF49" s="1">
        <v>1.0</v>
      </c>
      <c r="AG49" s="1">
        <v>3.0</v>
      </c>
      <c r="AH49" s="1">
        <v>3.0</v>
      </c>
      <c r="AI49" s="1" t="s">
        <v>962</v>
      </c>
    </row>
    <row r="50" ht="14.25" customHeight="1">
      <c r="A50" s="19">
        <v>49.0</v>
      </c>
      <c r="B50" s="7">
        <v>44302.555439814816</v>
      </c>
      <c r="C50" s="7">
        <v>44302.563125</v>
      </c>
      <c r="D50" s="7" t="s">
        <v>345</v>
      </c>
      <c r="E50" s="1">
        <v>48.0</v>
      </c>
      <c r="F50" s="1">
        <v>664.0</v>
      </c>
      <c r="G50" s="1">
        <v>0.0</v>
      </c>
      <c r="H50" s="7">
        <v>44302.60480324074</v>
      </c>
      <c r="I50" s="1">
        <v>0.0</v>
      </c>
      <c r="J50" s="1">
        <v>0.0</v>
      </c>
      <c r="K50" s="1">
        <v>31.0</v>
      </c>
      <c r="L50" s="1" t="s">
        <v>925</v>
      </c>
      <c r="M50" s="1" t="s">
        <v>347</v>
      </c>
      <c r="N50" s="1" t="s">
        <v>923</v>
      </c>
      <c r="O50" s="1" t="s">
        <v>926</v>
      </c>
      <c r="P50" s="1" t="s">
        <v>979</v>
      </c>
      <c r="Q50" s="1" t="e">
        <v>#N/A</v>
      </c>
      <c r="R50" s="1" t="e">
        <v>#NAME?</v>
      </c>
      <c r="S50" s="1" t="e">
        <v>#N/A</v>
      </c>
      <c r="T50" s="1" t="e">
        <v>#N/A</v>
      </c>
      <c r="U50" s="1" t="e">
        <v>#N/A</v>
      </c>
      <c r="V50" s="1" t="e">
        <v>#NAME?</v>
      </c>
      <c r="W50" s="1" t="e">
        <v>#N/A</v>
      </c>
      <c r="X50" s="1" t="e">
        <v>#NAME?</v>
      </c>
      <c r="Y50" s="1" t="e">
        <v>#N/A</v>
      </c>
      <c r="Z50" s="1" t="e">
        <v>#N/A</v>
      </c>
      <c r="AA50" s="1" t="e">
        <v>#N/A</v>
      </c>
      <c r="AB50" s="1" t="e">
        <v>#N/A</v>
      </c>
      <c r="AC50" s="1" t="e">
        <v>#N/A</v>
      </c>
      <c r="AD50" s="1" t="e">
        <v>#N/A</v>
      </c>
      <c r="AE50" s="1" t="e">
        <v>#N/A</v>
      </c>
      <c r="AF50" s="1" t="e">
        <v>#N/A</v>
      </c>
      <c r="AG50" s="1" t="e">
        <v>#N/A</v>
      </c>
      <c r="AH50" s="1" t="e">
        <v>#N/A</v>
      </c>
      <c r="AI50" s="1" t="e">
        <v>#N/A</v>
      </c>
    </row>
    <row r="51" ht="14.25" customHeight="1">
      <c r="A51" s="19">
        <v>50.0</v>
      </c>
      <c r="B51" s="7">
        <v>44302.56961805555</v>
      </c>
      <c r="C51" s="7">
        <v>44302.57040509259</v>
      </c>
      <c r="D51" s="7" t="s">
        <v>348</v>
      </c>
      <c r="E51" s="1">
        <v>48.0</v>
      </c>
      <c r="F51" s="1">
        <v>67.0</v>
      </c>
      <c r="G51" s="1">
        <v>0.0</v>
      </c>
      <c r="H51" s="7">
        <v>44302.61207175926</v>
      </c>
      <c r="I51" s="1">
        <v>0.0</v>
      </c>
      <c r="J51" s="1">
        <v>0.0</v>
      </c>
      <c r="K51" s="1">
        <v>20.0</v>
      </c>
      <c r="L51" s="1" t="s">
        <v>922</v>
      </c>
      <c r="M51" s="1" t="s">
        <v>350</v>
      </c>
      <c r="N51" s="1" t="s">
        <v>923</v>
      </c>
      <c r="O51" s="1" t="s">
        <v>924</v>
      </c>
      <c r="P51" s="1" t="s">
        <v>979</v>
      </c>
      <c r="Q51" s="1" t="e">
        <v>#N/A</v>
      </c>
      <c r="R51" s="1" t="e">
        <v>#NAME?</v>
      </c>
      <c r="S51" s="1" t="e">
        <v>#N/A</v>
      </c>
      <c r="T51" s="1" t="e">
        <v>#N/A</v>
      </c>
      <c r="U51" s="1" t="e">
        <v>#N/A</v>
      </c>
      <c r="V51" s="1" t="e">
        <v>#NAME?</v>
      </c>
      <c r="W51" s="1" t="e">
        <v>#N/A</v>
      </c>
      <c r="X51" s="1" t="e">
        <v>#NAME?</v>
      </c>
      <c r="Y51" s="1" t="e">
        <v>#N/A</v>
      </c>
      <c r="Z51" s="1" t="e">
        <v>#N/A</v>
      </c>
      <c r="AA51" s="1" t="e">
        <v>#N/A</v>
      </c>
      <c r="AB51" s="1" t="e">
        <v>#N/A</v>
      </c>
      <c r="AC51" s="1" t="e">
        <v>#N/A</v>
      </c>
      <c r="AD51" s="1" t="e">
        <v>#N/A</v>
      </c>
      <c r="AE51" s="1" t="e">
        <v>#N/A</v>
      </c>
      <c r="AF51" s="1" t="e">
        <v>#N/A</v>
      </c>
      <c r="AG51" s="1" t="e">
        <v>#N/A</v>
      </c>
      <c r="AH51" s="1" t="e">
        <v>#N/A</v>
      </c>
      <c r="AI51" s="1" t="e">
        <v>#N/A</v>
      </c>
    </row>
    <row r="52" ht="14.25" customHeight="1">
      <c r="A52" s="19">
        <v>51.0</v>
      </c>
      <c r="B52" s="7">
        <v>44302.61099537037</v>
      </c>
      <c r="C52" s="7">
        <v>44302.61300925926</v>
      </c>
      <c r="D52" s="7" t="s">
        <v>351</v>
      </c>
      <c r="E52" s="1">
        <v>100.0</v>
      </c>
      <c r="F52" s="1">
        <v>173.0</v>
      </c>
      <c r="G52" s="1">
        <v>1.0</v>
      </c>
      <c r="H52" s="7">
        <v>44302.61300925926</v>
      </c>
      <c r="I52" s="1">
        <v>51.900894165039</v>
      </c>
      <c r="J52" s="1">
        <v>4.4945068359375</v>
      </c>
      <c r="K52" s="1">
        <v>23.0</v>
      </c>
      <c r="L52" s="1" t="s">
        <v>925</v>
      </c>
      <c r="M52" s="1" t="s">
        <v>353</v>
      </c>
      <c r="N52" s="1" t="s">
        <v>926</v>
      </c>
      <c r="O52" s="1" t="s">
        <v>924</v>
      </c>
      <c r="P52" s="1">
        <v>0.0</v>
      </c>
      <c r="Q52" s="1" t="s">
        <v>924</v>
      </c>
      <c r="R52" s="1" t="s">
        <v>354</v>
      </c>
      <c r="S52" s="1" t="s">
        <v>931</v>
      </c>
      <c r="T52" s="1" t="s">
        <v>923</v>
      </c>
      <c r="U52" s="1" t="s">
        <v>934</v>
      </c>
      <c r="V52" s="1" t="s">
        <v>355</v>
      </c>
      <c r="W52" s="1" t="s">
        <v>937</v>
      </c>
      <c r="X52" s="1" t="s">
        <v>356</v>
      </c>
      <c r="Y52" s="1" t="s">
        <v>951</v>
      </c>
      <c r="Z52" s="1" t="s">
        <v>948</v>
      </c>
      <c r="AA52" s="1" t="s">
        <v>949</v>
      </c>
      <c r="AB52" s="1" t="s">
        <v>946</v>
      </c>
      <c r="AC52" s="1">
        <v>1.0</v>
      </c>
      <c r="AD52" s="1">
        <v>1.0</v>
      </c>
      <c r="AE52" s="1">
        <v>1.0</v>
      </c>
      <c r="AF52" s="1">
        <v>1.0</v>
      </c>
      <c r="AG52" s="1">
        <v>4.0</v>
      </c>
      <c r="AH52" s="1">
        <v>3.0</v>
      </c>
      <c r="AI52" s="1" t="s">
        <v>962</v>
      </c>
    </row>
    <row r="53" ht="14.25" customHeight="1">
      <c r="A53" s="19">
        <v>52.0</v>
      </c>
      <c r="B53" s="7">
        <v>44302.559699074074</v>
      </c>
      <c r="C53" s="7">
        <v>44302.583969907406</v>
      </c>
      <c r="D53" s="7" t="s">
        <v>357</v>
      </c>
      <c r="E53" s="1">
        <v>63.0</v>
      </c>
      <c r="F53" s="1">
        <v>2097.0</v>
      </c>
      <c r="G53" s="1">
        <v>0.0</v>
      </c>
      <c r="H53" s="7">
        <v>44302.62563657408</v>
      </c>
      <c r="I53" s="1">
        <v>0.0</v>
      </c>
      <c r="J53" s="1">
        <v>0.0</v>
      </c>
      <c r="K53" s="1">
        <v>24.0</v>
      </c>
      <c r="L53" s="1" t="s">
        <v>927</v>
      </c>
      <c r="M53" s="1" t="s">
        <v>294</v>
      </c>
      <c r="N53" s="1" t="s">
        <v>923</v>
      </c>
      <c r="O53" s="1" t="s">
        <v>926</v>
      </c>
      <c r="P53" s="1">
        <v>1.0</v>
      </c>
      <c r="Q53" s="1" t="s">
        <v>926</v>
      </c>
      <c r="R53" s="1" t="s">
        <v>135</v>
      </c>
      <c r="S53" s="1" t="s">
        <v>931</v>
      </c>
      <c r="T53" s="1" t="s">
        <v>926</v>
      </c>
      <c r="U53" s="1" t="e">
        <v>#N/A</v>
      </c>
      <c r="V53" s="1">
        <v>0.0</v>
      </c>
      <c r="W53" s="1" t="e">
        <v>#N/A</v>
      </c>
      <c r="X53" s="1">
        <v>0.0</v>
      </c>
      <c r="Y53" s="1" t="e">
        <v>#N/A</v>
      </c>
      <c r="Z53" s="1" t="e">
        <v>#N/A</v>
      </c>
      <c r="AA53" s="1" t="e">
        <v>#N/A</v>
      </c>
      <c r="AB53" s="1" t="e">
        <v>#N/A</v>
      </c>
      <c r="AC53" s="1" t="e">
        <v>#N/A</v>
      </c>
      <c r="AD53" s="1" t="e">
        <v>#N/A</v>
      </c>
      <c r="AE53" s="1" t="e">
        <v>#N/A</v>
      </c>
      <c r="AF53" s="1" t="e">
        <v>#N/A</v>
      </c>
      <c r="AG53" s="1" t="e">
        <v>#N/A</v>
      </c>
      <c r="AH53" s="1" t="e">
        <v>#N/A</v>
      </c>
      <c r="AI53" s="1" t="e">
        <v>#N/A</v>
      </c>
    </row>
    <row r="54" ht="14.25" customHeight="1">
      <c r="A54" s="19">
        <v>53.0</v>
      </c>
      <c r="B54" s="7">
        <v>44302.62966435185</v>
      </c>
      <c r="C54" s="7">
        <v>44302.633055555554</v>
      </c>
      <c r="D54" s="7" t="s">
        <v>359</v>
      </c>
      <c r="E54" s="1">
        <v>100.0</v>
      </c>
      <c r="F54" s="1">
        <v>293.0</v>
      </c>
      <c r="G54" s="1">
        <v>1.0</v>
      </c>
      <c r="H54" s="7">
        <v>44302.633055555554</v>
      </c>
      <c r="I54" s="1">
        <v>50.5182952880859</v>
      </c>
      <c r="J54" s="1">
        <v>30.508804321289</v>
      </c>
      <c r="K54" s="1">
        <v>34.0</v>
      </c>
      <c r="L54" s="1" t="s">
        <v>925</v>
      </c>
      <c r="M54" s="1" t="s">
        <v>217</v>
      </c>
      <c r="N54" s="1" t="s">
        <v>926</v>
      </c>
      <c r="O54" s="1" t="s">
        <v>926</v>
      </c>
      <c r="P54" s="1">
        <v>0.0</v>
      </c>
      <c r="Q54" s="1" t="s">
        <v>926</v>
      </c>
      <c r="R54" s="1" t="s">
        <v>135</v>
      </c>
      <c r="S54" s="1" t="s">
        <v>931</v>
      </c>
      <c r="T54" s="1" t="s">
        <v>926</v>
      </c>
      <c r="U54" s="1" t="s">
        <v>936</v>
      </c>
      <c r="V54" s="1" t="s">
        <v>361</v>
      </c>
      <c r="W54" s="1" t="s">
        <v>939</v>
      </c>
      <c r="X54" s="1" t="s">
        <v>362</v>
      </c>
      <c r="Y54" s="1" t="s">
        <v>951</v>
      </c>
      <c r="Z54" s="1" t="s">
        <v>948</v>
      </c>
      <c r="AA54" s="1" t="s">
        <v>949</v>
      </c>
      <c r="AB54" s="1" t="s">
        <v>946</v>
      </c>
      <c r="AC54" s="1">
        <v>1.0</v>
      </c>
      <c r="AD54" s="1">
        <v>1.0</v>
      </c>
      <c r="AE54" s="1">
        <v>1.0</v>
      </c>
      <c r="AF54" s="1">
        <v>1.0</v>
      </c>
      <c r="AG54" s="1">
        <v>4.0</v>
      </c>
      <c r="AH54" s="1">
        <v>2.0</v>
      </c>
      <c r="AI54" s="1" t="s">
        <v>962</v>
      </c>
    </row>
    <row r="55" ht="14.25" customHeight="1">
      <c r="A55" s="19">
        <v>54.0</v>
      </c>
      <c r="B55" s="7">
        <v>44302.59508101852</v>
      </c>
      <c r="C55" s="7">
        <v>44302.59527777778</v>
      </c>
      <c r="D55" s="7" t="s">
        <v>363</v>
      </c>
      <c r="E55" s="1">
        <v>48.0</v>
      </c>
      <c r="F55" s="1">
        <v>17.0</v>
      </c>
      <c r="G55" s="1">
        <v>0.0</v>
      </c>
      <c r="H55" s="7">
        <v>44302.636967592596</v>
      </c>
      <c r="I55" s="1">
        <v>0.0</v>
      </c>
      <c r="J55" s="1">
        <v>0.0</v>
      </c>
      <c r="K55" s="1">
        <v>27.0</v>
      </c>
      <c r="L55" s="1" t="s">
        <v>922</v>
      </c>
      <c r="M55" s="1" t="s">
        <v>256</v>
      </c>
      <c r="N55" s="1" t="s">
        <v>926</v>
      </c>
      <c r="O55" s="1" t="s">
        <v>924</v>
      </c>
      <c r="P55" s="1" t="s">
        <v>979</v>
      </c>
      <c r="Q55" s="1" t="e">
        <v>#N/A</v>
      </c>
      <c r="R55" s="1" t="e">
        <v>#NAME?</v>
      </c>
      <c r="S55" s="1" t="e">
        <v>#N/A</v>
      </c>
      <c r="T55" s="1" t="e">
        <v>#N/A</v>
      </c>
      <c r="U55" s="1" t="e">
        <v>#N/A</v>
      </c>
      <c r="V55" s="1" t="e">
        <v>#NAME?</v>
      </c>
      <c r="W55" s="1" t="e">
        <v>#N/A</v>
      </c>
      <c r="X55" s="1" t="e">
        <v>#NAME?</v>
      </c>
      <c r="Y55" s="1" t="e">
        <v>#N/A</v>
      </c>
      <c r="Z55" s="1" t="e">
        <v>#N/A</v>
      </c>
      <c r="AA55" s="1" t="e">
        <v>#N/A</v>
      </c>
      <c r="AB55" s="1" t="e">
        <v>#N/A</v>
      </c>
      <c r="AC55" s="1" t="e">
        <v>#N/A</v>
      </c>
      <c r="AD55" s="1" t="e">
        <v>#N/A</v>
      </c>
      <c r="AE55" s="1" t="e">
        <v>#N/A</v>
      </c>
      <c r="AF55" s="1" t="e">
        <v>#N/A</v>
      </c>
      <c r="AG55" s="1" t="e">
        <v>#N/A</v>
      </c>
      <c r="AH55" s="1" t="e">
        <v>#N/A</v>
      </c>
      <c r="AI55" s="1" t="e">
        <v>#N/A</v>
      </c>
    </row>
    <row r="56" ht="14.25" customHeight="1">
      <c r="A56" s="19">
        <v>55.0</v>
      </c>
      <c r="B56" s="7">
        <v>44302.63542824074</v>
      </c>
      <c r="C56" s="7">
        <v>44302.6378125</v>
      </c>
      <c r="D56" s="7" t="s">
        <v>365</v>
      </c>
      <c r="E56" s="1">
        <v>100.0</v>
      </c>
      <c r="F56" s="1">
        <v>206.0</v>
      </c>
      <c r="G56" s="1">
        <v>1.0</v>
      </c>
      <c r="H56" s="7">
        <v>44302.6378125</v>
      </c>
      <c r="I56" s="1">
        <v>34.2669982910156</v>
      </c>
      <c r="J56" s="1">
        <v>-80.5913009643554</v>
      </c>
      <c r="K56" s="1">
        <v>29.0</v>
      </c>
      <c r="L56" s="1" t="s">
        <v>922</v>
      </c>
      <c r="M56" s="1" t="s">
        <v>309</v>
      </c>
      <c r="N56" s="1" t="s">
        <v>923</v>
      </c>
      <c r="O56" s="1" t="s">
        <v>926</v>
      </c>
      <c r="P56" s="1">
        <v>0.0</v>
      </c>
      <c r="Q56" s="1" t="s">
        <v>924</v>
      </c>
      <c r="R56" s="1" t="s">
        <v>367</v>
      </c>
      <c r="S56" s="1" t="s">
        <v>931</v>
      </c>
      <c r="T56" s="1" t="s">
        <v>923</v>
      </c>
      <c r="U56" s="1" t="s">
        <v>934</v>
      </c>
      <c r="V56" s="1" t="s">
        <v>368</v>
      </c>
      <c r="W56" s="1" t="s">
        <v>937</v>
      </c>
      <c r="X56" s="1" t="s">
        <v>369</v>
      </c>
      <c r="Y56" s="1" t="s">
        <v>951</v>
      </c>
      <c r="Z56" s="1" t="s">
        <v>948</v>
      </c>
      <c r="AA56" s="1" t="s">
        <v>949</v>
      </c>
      <c r="AB56" s="1" t="s">
        <v>946</v>
      </c>
      <c r="AC56" s="1">
        <v>1.0</v>
      </c>
      <c r="AD56" s="1">
        <v>1.0</v>
      </c>
      <c r="AE56" s="1">
        <v>1.0</v>
      </c>
      <c r="AF56" s="1">
        <v>1.0</v>
      </c>
      <c r="AG56" s="1">
        <v>4.0</v>
      </c>
      <c r="AH56" s="1">
        <v>4.0</v>
      </c>
      <c r="AI56" s="1" t="s">
        <v>962</v>
      </c>
    </row>
    <row r="57" ht="14.25" customHeight="1">
      <c r="A57" s="19">
        <v>56.0</v>
      </c>
      <c r="B57" s="7">
        <v>44302.59627314815</v>
      </c>
      <c r="C57" s="7">
        <v>44302.59644675926</v>
      </c>
      <c r="D57" s="7" t="s">
        <v>370</v>
      </c>
      <c r="E57" s="1">
        <v>48.0</v>
      </c>
      <c r="F57" s="1">
        <v>15.0</v>
      </c>
      <c r="G57" s="1">
        <v>0.0</v>
      </c>
      <c r="H57" s="7">
        <v>44302.63811342593</v>
      </c>
      <c r="I57" s="1">
        <v>0.0</v>
      </c>
      <c r="J57" s="1">
        <v>0.0</v>
      </c>
      <c r="K57" s="1">
        <v>20.0</v>
      </c>
      <c r="L57" s="1" t="s">
        <v>925</v>
      </c>
      <c r="M57" s="1" t="s">
        <v>372</v>
      </c>
      <c r="N57" s="1" t="s">
        <v>926</v>
      </c>
      <c r="O57" s="1" t="s">
        <v>924</v>
      </c>
      <c r="P57" s="1" t="s">
        <v>979</v>
      </c>
      <c r="Q57" s="1" t="e">
        <v>#N/A</v>
      </c>
      <c r="R57" s="1" t="e">
        <v>#NAME?</v>
      </c>
      <c r="S57" s="1" t="e">
        <v>#N/A</v>
      </c>
      <c r="T57" s="1" t="e">
        <v>#N/A</v>
      </c>
      <c r="U57" s="1" t="e">
        <v>#N/A</v>
      </c>
      <c r="V57" s="1" t="e">
        <v>#NAME?</v>
      </c>
      <c r="W57" s="1" t="e">
        <v>#N/A</v>
      </c>
      <c r="X57" s="1" t="e">
        <v>#NAME?</v>
      </c>
      <c r="Y57" s="1" t="e">
        <v>#N/A</v>
      </c>
      <c r="Z57" s="1" t="e">
        <v>#N/A</v>
      </c>
      <c r="AA57" s="1" t="e">
        <v>#N/A</v>
      </c>
      <c r="AB57" s="1" t="e">
        <v>#N/A</v>
      </c>
      <c r="AC57" s="1" t="e">
        <v>#N/A</v>
      </c>
      <c r="AD57" s="1" t="e">
        <v>#N/A</v>
      </c>
      <c r="AE57" s="1" t="e">
        <v>#N/A</v>
      </c>
      <c r="AF57" s="1" t="e">
        <v>#N/A</v>
      </c>
      <c r="AG57" s="1" t="e">
        <v>#N/A</v>
      </c>
      <c r="AH57" s="1" t="e">
        <v>#N/A</v>
      </c>
      <c r="AI57" s="1" t="e">
        <v>#N/A</v>
      </c>
    </row>
    <row r="58" ht="14.25" customHeight="1">
      <c r="A58" s="19">
        <v>57.0</v>
      </c>
      <c r="B58" s="7">
        <v>44302.63554398148</v>
      </c>
      <c r="C58" s="7">
        <v>44302.6397337963</v>
      </c>
      <c r="D58" s="7" t="s">
        <v>373</v>
      </c>
      <c r="E58" s="1">
        <v>100.0</v>
      </c>
      <c r="F58" s="1">
        <v>362.0</v>
      </c>
      <c r="G58" s="1">
        <v>1.0</v>
      </c>
      <c r="H58" s="7">
        <v>44302.6397337963</v>
      </c>
      <c r="I58" s="1">
        <v>59.3097991943359</v>
      </c>
      <c r="J58" s="1">
        <v>17.9795989990234</v>
      </c>
      <c r="K58" s="1">
        <v>20.0</v>
      </c>
      <c r="L58" s="1" t="s">
        <v>922</v>
      </c>
      <c r="M58" s="1" t="s">
        <v>375</v>
      </c>
      <c r="N58" s="1" t="s">
        <v>926</v>
      </c>
      <c r="O58" s="1" t="s">
        <v>924</v>
      </c>
      <c r="P58" s="1">
        <v>0.0</v>
      </c>
      <c r="Q58" s="1" t="s">
        <v>924</v>
      </c>
      <c r="R58" s="1" t="s">
        <v>376</v>
      </c>
      <c r="S58" s="1" t="s">
        <v>931</v>
      </c>
      <c r="T58" s="1" t="s">
        <v>926</v>
      </c>
      <c r="U58" s="1" t="s">
        <v>936</v>
      </c>
      <c r="V58" s="1" t="s">
        <v>377</v>
      </c>
      <c r="W58" s="1" t="s">
        <v>937</v>
      </c>
      <c r="X58" s="1" t="s">
        <v>378</v>
      </c>
      <c r="Y58" s="1" t="s">
        <v>951</v>
      </c>
      <c r="Z58" s="1" t="s">
        <v>948</v>
      </c>
      <c r="AA58" s="1" t="s">
        <v>960</v>
      </c>
      <c r="AB58" s="1" t="s">
        <v>946</v>
      </c>
      <c r="AC58" s="1">
        <v>1.0</v>
      </c>
      <c r="AD58" s="1">
        <v>1.0</v>
      </c>
      <c r="AE58" s="1">
        <v>0.0</v>
      </c>
      <c r="AF58" s="1">
        <v>1.0</v>
      </c>
      <c r="AG58" s="1">
        <v>3.0</v>
      </c>
      <c r="AH58" s="1">
        <v>3.0</v>
      </c>
      <c r="AI58" s="1" t="s">
        <v>962</v>
      </c>
    </row>
    <row r="59" ht="14.25" customHeight="1">
      <c r="A59" s="19">
        <v>58.0</v>
      </c>
      <c r="B59" s="7">
        <v>44302.638078703705</v>
      </c>
      <c r="C59" s="7">
        <v>44302.64028935185</v>
      </c>
      <c r="D59" s="7" t="s">
        <v>379</v>
      </c>
      <c r="E59" s="1">
        <v>100.0</v>
      </c>
      <c r="F59" s="1">
        <v>191.0</v>
      </c>
      <c r="G59" s="1">
        <v>1.0</v>
      </c>
      <c r="H59" s="7">
        <v>44302.64028935185</v>
      </c>
      <c r="I59" s="1">
        <v>39.21240234375</v>
      </c>
      <c r="J59" s="1">
        <v>-76.8776016235351</v>
      </c>
      <c r="K59" s="1">
        <v>28.0</v>
      </c>
      <c r="L59" s="1" t="s">
        <v>922</v>
      </c>
      <c r="M59" s="1" t="s">
        <v>294</v>
      </c>
      <c r="N59" s="1" t="s">
        <v>926</v>
      </c>
      <c r="O59" s="1" t="s">
        <v>924</v>
      </c>
      <c r="P59" s="1">
        <v>0.0</v>
      </c>
      <c r="Q59" s="1" t="s">
        <v>924</v>
      </c>
      <c r="R59" s="1" t="s">
        <v>218</v>
      </c>
      <c r="S59" s="1" t="s">
        <v>931</v>
      </c>
      <c r="T59" s="1" t="s">
        <v>926</v>
      </c>
      <c r="U59" s="1" t="s">
        <v>936</v>
      </c>
      <c r="V59" s="1" t="s">
        <v>198</v>
      </c>
      <c r="W59" s="1" t="s">
        <v>937</v>
      </c>
      <c r="X59" s="1" t="s">
        <v>381</v>
      </c>
      <c r="Y59" s="1" t="s">
        <v>951</v>
      </c>
      <c r="Z59" s="1" t="s">
        <v>948</v>
      </c>
      <c r="AA59" s="1" t="s">
        <v>949</v>
      </c>
      <c r="AB59" s="1" t="s">
        <v>946</v>
      </c>
      <c r="AC59" s="1">
        <v>1.0</v>
      </c>
      <c r="AD59" s="1">
        <v>1.0</v>
      </c>
      <c r="AE59" s="1">
        <v>1.0</v>
      </c>
      <c r="AF59" s="1">
        <v>1.0</v>
      </c>
      <c r="AG59" s="1">
        <v>4.0</v>
      </c>
      <c r="AH59" s="1">
        <v>1.0</v>
      </c>
      <c r="AI59" s="1" t="s">
        <v>962</v>
      </c>
    </row>
    <row r="60" ht="14.25" customHeight="1">
      <c r="A60" s="19">
        <v>59.0</v>
      </c>
      <c r="B60" s="7">
        <v>44302.5968287037</v>
      </c>
      <c r="C60" s="7">
        <v>44302.59976851852</v>
      </c>
      <c r="D60" s="7" t="s">
        <v>382</v>
      </c>
      <c r="E60" s="1">
        <v>78.0</v>
      </c>
      <c r="F60" s="1">
        <v>254.0</v>
      </c>
      <c r="G60" s="1">
        <v>0.0</v>
      </c>
      <c r="H60" s="7">
        <v>44302.641435185185</v>
      </c>
      <c r="I60" s="1">
        <v>0.0</v>
      </c>
      <c r="J60" s="1">
        <v>0.0</v>
      </c>
      <c r="K60" s="1">
        <v>24.0</v>
      </c>
      <c r="L60" s="1" t="s">
        <v>925</v>
      </c>
      <c r="M60" s="1" t="s">
        <v>384</v>
      </c>
      <c r="N60" s="1" t="s">
        <v>926</v>
      </c>
      <c r="O60" s="1" t="s">
        <v>924</v>
      </c>
      <c r="P60" s="1">
        <v>1.0</v>
      </c>
      <c r="Q60" s="1" t="s">
        <v>924</v>
      </c>
      <c r="R60" s="1" t="s">
        <v>218</v>
      </c>
      <c r="S60" s="1" t="s">
        <v>931</v>
      </c>
      <c r="T60" s="1" t="s">
        <v>923</v>
      </c>
      <c r="U60" s="1" t="s">
        <v>936</v>
      </c>
      <c r="V60" s="1" t="s">
        <v>385</v>
      </c>
      <c r="W60" s="1" t="s">
        <v>937</v>
      </c>
      <c r="X60" s="1" t="s">
        <v>386</v>
      </c>
      <c r="Y60" s="1" t="e">
        <v>#N/A</v>
      </c>
      <c r="Z60" s="1" t="e">
        <v>#N/A</v>
      </c>
      <c r="AA60" s="1" t="e">
        <v>#N/A</v>
      </c>
      <c r="AB60" s="1" t="e">
        <v>#N/A</v>
      </c>
      <c r="AC60" s="1" t="e">
        <v>#N/A</v>
      </c>
      <c r="AD60" s="1" t="e">
        <v>#N/A</v>
      </c>
      <c r="AE60" s="1" t="e">
        <v>#N/A</v>
      </c>
      <c r="AF60" s="1" t="e">
        <v>#N/A</v>
      </c>
      <c r="AG60" s="1" t="e">
        <v>#N/A</v>
      </c>
      <c r="AH60" s="1" t="e">
        <v>#N/A</v>
      </c>
      <c r="AI60" s="1" t="e">
        <v>#N/A</v>
      </c>
    </row>
    <row r="61" ht="14.25" customHeight="1">
      <c r="A61" s="19">
        <v>60.0</v>
      </c>
      <c r="B61" s="7">
        <v>44302.60041666667</v>
      </c>
      <c r="C61" s="7">
        <v>44302.60240740741</v>
      </c>
      <c r="D61" s="7" t="s">
        <v>382</v>
      </c>
      <c r="E61" s="1">
        <v>93.0</v>
      </c>
      <c r="F61" s="1">
        <v>171.0</v>
      </c>
      <c r="G61" s="1">
        <v>0.0</v>
      </c>
      <c r="H61" s="7">
        <v>44302.64407407407</v>
      </c>
      <c r="I61" s="1">
        <v>0.0</v>
      </c>
      <c r="J61" s="1">
        <v>0.0</v>
      </c>
      <c r="K61" s="1">
        <v>24.0</v>
      </c>
      <c r="L61" s="1" t="s">
        <v>925</v>
      </c>
      <c r="M61" s="1" t="s">
        <v>384</v>
      </c>
      <c r="N61" s="1" t="s">
        <v>926</v>
      </c>
      <c r="O61" s="1" t="s">
        <v>924</v>
      </c>
      <c r="P61" s="1">
        <v>0.0</v>
      </c>
      <c r="Q61" s="1" t="s">
        <v>924</v>
      </c>
      <c r="R61" s="1" t="s">
        <v>218</v>
      </c>
      <c r="S61" s="1" t="s">
        <v>931</v>
      </c>
      <c r="T61" s="1" t="s">
        <v>923</v>
      </c>
      <c r="U61" s="1" t="s">
        <v>936</v>
      </c>
      <c r="V61" s="1" t="s">
        <v>385</v>
      </c>
      <c r="W61" s="1" t="s">
        <v>937</v>
      </c>
      <c r="X61" s="1" t="s">
        <v>386</v>
      </c>
      <c r="Y61" s="1" t="s">
        <v>951</v>
      </c>
      <c r="Z61" s="1" t="s">
        <v>948</v>
      </c>
      <c r="AA61" s="1" t="s">
        <v>949</v>
      </c>
      <c r="AB61" s="1" t="s">
        <v>946</v>
      </c>
      <c r="AC61" s="1">
        <v>1.0</v>
      </c>
      <c r="AD61" s="1">
        <v>1.0</v>
      </c>
      <c r="AE61" s="1">
        <v>1.0</v>
      </c>
      <c r="AF61" s="1">
        <v>1.0</v>
      </c>
      <c r="AG61" s="1">
        <v>4.0</v>
      </c>
      <c r="AH61" s="1" t="e">
        <v>#N/A</v>
      </c>
      <c r="AI61" s="1" t="e">
        <v>#N/A</v>
      </c>
    </row>
    <row r="62" ht="14.25" customHeight="1">
      <c r="A62" s="19">
        <v>61.0</v>
      </c>
      <c r="B62" s="7">
        <v>44302.652546296296</v>
      </c>
      <c r="C62" s="7">
        <v>44302.65493055555</v>
      </c>
      <c r="D62" s="7" t="s">
        <v>388</v>
      </c>
      <c r="E62" s="1">
        <v>100.0</v>
      </c>
      <c r="F62" s="1">
        <v>206.0</v>
      </c>
      <c r="G62" s="1">
        <v>1.0</v>
      </c>
      <c r="H62" s="7">
        <v>44302.65494212963</v>
      </c>
      <c r="I62" s="1">
        <v>39.4940032958984</v>
      </c>
      <c r="J62" s="1">
        <v>-80.2220993041992</v>
      </c>
      <c r="K62" s="1">
        <v>21.0</v>
      </c>
      <c r="L62" s="1" t="s">
        <v>925</v>
      </c>
      <c r="M62" s="1" t="s">
        <v>390</v>
      </c>
      <c r="N62" s="1" t="s">
        <v>923</v>
      </c>
      <c r="O62" s="1" t="s">
        <v>924</v>
      </c>
      <c r="P62" s="1">
        <v>0.0</v>
      </c>
      <c r="Q62" s="1" t="s">
        <v>924</v>
      </c>
      <c r="R62" s="1" t="s">
        <v>391</v>
      </c>
      <c r="S62" s="1" t="s">
        <v>931</v>
      </c>
      <c r="T62" s="1" t="s">
        <v>926</v>
      </c>
      <c r="U62" s="1" t="s">
        <v>936</v>
      </c>
      <c r="V62" s="1" t="s">
        <v>392</v>
      </c>
      <c r="W62" s="1" t="s">
        <v>937</v>
      </c>
      <c r="X62" s="1" t="s">
        <v>393</v>
      </c>
      <c r="Y62" s="1" t="s">
        <v>951</v>
      </c>
      <c r="Z62" s="1" t="s">
        <v>948</v>
      </c>
      <c r="AA62" s="1" t="s">
        <v>949</v>
      </c>
      <c r="AB62" s="1" t="s">
        <v>946</v>
      </c>
      <c r="AC62" s="1">
        <v>1.0</v>
      </c>
      <c r="AD62" s="1">
        <v>1.0</v>
      </c>
      <c r="AE62" s="1">
        <v>1.0</v>
      </c>
      <c r="AF62" s="1">
        <v>1.0</v>
      </c>
      <c r="AG62" s="1">
        <v>4.0</v>
      </c>
      <c r="AH62" s="1">
        <v>3.0</v>
      </c>
      <c r="AI62" s="1" t="s">
        <v>962</v>
      </c>
    </row>
    <row r="63" ht="14.25" customHeight="1">
      <c r="A63" s="19">
        <v>62.0</v>
      </c>
      <c r="B63" s="7">
        <v>44302.61849537037</v>
      </c>
      <c r="C63" s="7">
        <v>44302.62056712963</v>
      </c>
      <c r="D63" s="7" t="s">
        <v>394</v>
      </c>
      <c r="E63" s="1">
        <v>78.0</v>
      </c>
      <c r="F63" s="1">
        <v>179.0</v>
      </c>
      <c r="G63" s="1">
        <v>0.0</v>
      </c>
      <c r="H63" s="7">
        <v>44302.66228009259</v>
      </c>
      <c r="I63" s="1">
        <v>0.0</v>
      </c>
      <c r="J63" s="1">
        <v>0.0</v>
      </c>
      <c r="K63" s="1">
        <v>15.0</v>
      </c>
      <c r="L63" s="1" t="s">
        <v>922</v>
      </c>
      <c r="M63" s="1" t="s">
        <v>396</v>
      </c>
      <c r="N63" s="1" t="s">
        <v>926</v>
      </c>
      <c r="O63" s="1" t="s">
        <v>924</v>
      </c>
      <c r="P63" s="1">
        <v>1.0</v>
      </c>
      <c r="Q63" s="1" t="s">
        <v>926</v>
      </c>
      <c r="R63" s="1" t="s">
        <v>135</v>
      </c>
      <c r="S63" s="1" t="s">
        <v>933</v>
      </c>
      <c r="T63" s="1" t="s">
        <v>926</v>
      </c>
      <c r="U63" s="1" t="s">
        <v>936</v>
      </c>
      <c r="V63" s="1" t="s">
        <v>157</v>
      </c>
      <c r="W63" s="1" t="s">
        <v>939</v>
      </c>
      <c r="X63" s="1" t="s">
        <v>397</v>
      </c>
      <c r="Y63" s="1" t="e">
        <v>#N/A</v>
      </c>
      <c r="Z63" s="1" t="e">
        <v>#N/A</v>
      </c>
      <c r="AA63" s="1" t="e">
        <v>#N/A</v>
      </c>
      <c r="AB63" s="1" t="e">
        <v>#N/A</v>
      </c>
      <c r="AC63" s="1" t="e">
        <v>#N/A</v>
      </c>
      <c r="AD63" s="1" t="e">
        <v>#N/A</v>
      </c>
      <c r="AE63" s="1" t="e">
        <v>#N/A</v>
      </c>
      <c r="AF63" s="1" t="e">
        <v>#N/A</v>
      </c>
      <c r="AG63" s="1" t="e">
        <v>#N/A</v>
      </c>
      <c r="AH63" s="1" t="e">
        <v>#N/A</v>
      </c>
      <c r="AI63" s="1" t="e">
        <v>#N/A</v>
      </c>
    </row>
    <row r="64" ht="14.25" customHeight="1">
      <c r="A64" s="19">
        <v>63.0</v>
      </c>
      <c r="B64" s="7">
        <v>44302.65640046296</v>
      </c>
      <c r="C64" s="7">
        <v>44302.663252314815</v>
      </c>
      <c r="D64" s="7" t="s">
        <v>398</v>
      </c>
      <c r="E64" s="1">
        <v>100.0</v>
      </c>
      <c r="F64" s="1">
        <v>592.0</v>
      </c>
      <c r="G64" s="1">
        <v>1.0</v>
      </c>
      <c r="H64" s="7">
        <v>44302.663252314815</v>
      </c>
      <c r="I64" s="1">
        <v>55.7700042724609</v>
      </c>
      <c r="J64" s="1">
        <v>-4.05349731445312</v>
      </c>
      <c r="K64" s="1">
        <v>21.0</v>
      </c>
      <c r="L64" s="1" t="s">
        <v>922</v>
      </c>
      <c r="M64" s="1" t="s">
        <v>400</v>
      </c>
      <c r="N64" s="1" t="s">
        <v>923</v>
      </c>
      <c r="O64" s="1" t="s">
        <v>924</v>
      </c>
      <c r="P64" s="1">
        <v>0.0</v>
      </c>
      <c r="Q64" s="1" t="s">
        <v>924</v>
      </c>
      <c r="R64" s="1" t="s">
        <v>401</v>
      </c>
      <c r="S64" s="1" t="s">
        <v>931</v>
      </c>
      <c r="T64" s="1" t="s">
        <v>926</v>
      </c>
      <c r="U64" s="1" t="s">
        <v>936</v>
      </c>
      <c r="V64" s="1" t="s">
        <v>402</v>
      </c>
      <c r="W64" s="1" t="s">
        <v>937</v>
      </c>
      <c r="X64" s="1" t="s">
        <v>403</v>
      </c>
      <c r="Y64" s="1" t="s">
        <v>951</v>
      </c>
      <c r="Z64" s="1" t="s">
        <v>958</v>
      </c>
      <c r="AA64" s="1" t="s">
        <v>949</v>
      </c>
      <c r="AB64" s="1" t="s">
        <v>946</v>
      </c>
      <c r="AC64" s="1">
        <v>1.0</v>
      </c>
      <c r="AD64" s="1">
        <v>0.0</v>
      </c>
      <c r="AE64" s="1">
        <v>1.0</v>
      </c>
      <c r="AF64" s="1">
        <v>1.0</v>
      </c>
      <c r="AG64" s="1">
        <v>3.0</v>
      </c>
      <c r="AH64" s="1">
        <v>3.0</v>
      </c>
      <c r="AI64" s="1" t="s">
        <v>962</v>
      </c>
    </row>
    <row r="65" ht="14.25" customHeight="1">
      <c r="A65" s="19">
        <v>64.0</v>
      </c>
      <c r="B65" s="7">
        <v>44302.63290509259</v>
      </c>
      <c r="C65" s="7">
        <v>44302.63520833333</v>
      </c>
      <c r="D65" s="7" t="s">
        <v>404</v>
      </c>
      <c r="E65" s="1">
        <v>63.0</v>
      </c>
      <c r="F65" s="1">
        <v>198.0</v>
      </c>
      <c r="G65" s="1">
        <v>0.0</v>
      </c>
      <c r="H65" s="7">
        <v>44302.67690972222</v>
      </c>
      <c r="I65" s="1">
        <v>0.0</v>
      </c>
      <c r="J65" s="1">
        <v>0.0</v>
      </c>
      <c r="K65" s="1" t="s">
        <v>406</v>
      </c>
      <c r="L65" s="1" t="s">
        <v>925</v>
      </c>
      <c r="M65" s="1" t="s">
        <v>353</v>
      </c>
      <c r="N65" s="1" t="s">
        <v>926</v>
      </c>
      <c r="O65" s="1" t="s">
        <v>924</v>
      </c>
      <c r="P65" s="1">
        <v>1.0</v>
      </c>
      <c r="Q65" s="1" t="s">
        <v>924</v>
      </c>
      <c r="R65" s="1" t="s">
        <v>135</v>
      </c>
      <c r="S65" s="1" t="s">
        <v>931</v>
      </c>
      <c r="T65" s="1" t="s">
        <v>923</v>
      </c>
      <c r="U65" s="1" t="e">
        <v>#N/A</v>
      </c>
      <c r="V65" s="1">
        <v>0.0</v>
      </c>
      <c r="W65" s="1" t="e">
        <v>#N/A</v>
      </c>
      <c r="X65" s="1">
        <v>0.0</v>
      </c>
      <c r="Y65" s="1" t="e">
        <v>#N/A</v>
      </c>
      <c r="Z65" s="1" t="e">
        <v>#N/A</v>
      </c>
      <c r="AA65" s="1" t="e">
        <v>#N/A</v>
      </c>
      <c r="AB65" s="1" t="e">
        <v>#N/A</v>
      </c>
      <c r="AC65" s="1" t="e">
        <v>#N/A</v>
      </c>
      <c r="AD65" s="1" t="e">
        <v>#N/A</v>
      </c>
      <c r="AE65" s="1" t="e">
        <v>#N/A</v>
      </c>
      <c r="AF65" s="1" t="e">
        <v>#N/A</v>
      </c>
      <c r="AG65" s="1" t="e">
        <v>#N/A</v>
      </c>
      <c r="AH65" s="1" t="e">
        <v>#N/A</v>
      </c>
      <c r="AI65" s="1" t="e">
        <v>#N/A</v>
      </c>
    </row>
    <row r="66" ht="14.25" customHeight="1">
      <c r="A66" s="19">
        <v>65.0</v>
      </c>
      <c r="B66" s="7">
        <v>44302.64241898148</v>
      </c>
      <c r="C66" s="7">
        <v>44302.64252314815</v>
      </c>
      <c r="D66" s="7" t="s">
        <v>407</v>
      </c>
      <c r="E66" s="1">
        <v>48.0</v>
      </c>
      <c r="F66" s="1">
        <v>9.0</v>
      </c>
      <c r="G66" s="1">
        <v>0.0</v>
      </c>
      <c r="H66" s="7">
        <v>44302.68420138889</v>
      </c>
      <c r="I66" s="1">
        <v>0.0</v>
      </c>
      <c r="J66" s="1">
        <v>0.0</v>
      </c>
      <c r="K66" s="1">
        <v>35.0</v>
      </c>
      <c r="L66" s="1" t="s">
        <v>925</v>
      </c>
      <c r="M66" s="1" t="s">
        <v>146</v>
      </c>
      <c r="N66" s="1" t="s">
        <v>923</v>
      </c>
      <c r="O66" s="1" t="s">
        <v>926</v>
      </c>
      <c r="P66" s="1" t="s">
        <v>979</v>
      </c>
      <c r="Q66" s="1" t="e">
        <v>#N/A</v>
      </c>
      <c r="R66" s="1" t="e">
        <v>#NAME?</v>
      </c>
      <c r="S66" s="1" t="e">
        <v>#N/A</v>
      </c>
      <c r="T66" s="1" t="e">
        <v>#N/A</v>
      </c>
      <c r="U66" s="1" t="e">
        <v>#N/A</v>
      </c>
      <c r="V66" s="1" t="e">
        <v>#NAME?</v>
      </c>
      <c r="W66" s="1" t="e">
        <v>#N/A</v>
      </c>
      <c r="X66" s="1" t="e">
        <v>#NAME?</v>
      </c>
      <c r="Y66" s="1" t="e">
        <v>#N/A</v>
      </c>
      <c r="Z66" s="1" t="e">
        <v>#N/A</v>
      </c>
      <c r="AA66" s="1" t="e">
        <v>#N/A</v>
      </c>
      <c r="AB66" s="1" t="e">
        <v>#N/A</v>
      </c>
      <c r="AC66" s="1" t="e">
        <v>#N/A</v>
      </c>
      <c r="AD66" s="1" t="e">
        <v>#N/A</v>
      </c>
      <c r="AE66" s="1" t="e">
        <v>#N/A</v>
      </c>
      <c r="AF66" s="1" t="e">
        <v>#N/A</v>
      </c>
      <c r="AG66" s="1" t="e">
        <v>#N/A</v>
      </c>
      <c r="AH66" s="1" t="e">
        <v>#N/A</v>
      </c>
      <c r="AI66" s="1" t="e">
        <v>#N/A</v>
      </c>
    </row>
    <row r="67" ht="14.25" customHeight="1">
      <c r="A67" s="19">
        <v>66.0</v>
      </c>
      <c r="B67" s="7">
        <v>44302.683599537035</v>
      </c>
      <c r="C67" s="7">
        <v>44302.69238425926</v>
      </c>
      <c r="D67" s="7" t="s">
        <v>409</v>
      </c>
      <c r="E67" s="1">
        <v>100.0</v>
      </c>
      <c r="F67" s="1">
        <v>758.0</v>
      </c>
      <c r="G67" s="1">
        <v>1.0</v>
      </c>
      <c r="H67" s="7">
        <v>44302.69238425926</v>
      </c>
      <c r="I67" s="1">
        <v>39.4776000976562</v>
      </c>
      <c r="J67" s="1">
        <v>-6.37980651855468</v>
      </c>
      <c r="K67" s="1">
        <v>31.0</v>
      </c>
      <c r="L67" s="1" t="s">
        <v>925</v>
      </c>
      <c r="M67" s="1" t="s">
        <v>411</v>
      </c>
      <c r="N67" s="1" t="s">
        <v>926</v>
      </c>
      <c r="O67" s="1" t="s">
        <v>926</v>
      </c>
      <c r="P67" s="1">
        <v>0.0</v>
      </c>
      <c r="Q67" s="1" t="s">
        <v>924</v>
      </c>
      <c r="R67" s="1" t="s">
        <v>320</v>
      </c>
      <c r="S67" s="1" t="s">
        <v>931</v>
      </c>
      <c r="T67" s="1" t="s">
        <v>923</v>
      </c>
      <c r="U67" s="1" t="s">
        <v>934</v>
      </c>
      <c r="V67" s="1" t="s">
        <v>412</v>
      </c>
      <c r="W67" s="1" t="s">
        <v>935</v>
      </c>
      <c r="X67" s="1" t="s">
        <v>413</v>
      </c>
      <c r="Y67" s="1" t="s">
        <v>951</v>
      </c>
      <c r="Z67" s="1" t="s">
        <v>948</v>
      </c>
      <c r="AA67" s="1" t="s">
        <v>949</v>
      </c>
      <c r="AB67" s="1" t="s">
        <v>946</v>
      </c>
      <c r="AC67" s="1">
        <v>1.0</v>
      </c>
      <c r="AD67" s="1">
        <v>1.0</v>
      </c>
      <c r="AE67" s="1">
        <v>1.0</v>
      </c>
      <c r="AF67" s="1">
        <v>1.0</v>
      </c>
      <c r="AG67" s="1">
        <v>4.0</v>
      </c>
      <c r="AH67" s="1">
        <v>2.0</v>
      </c>
      <c r="AI67" s="1" t="s">
        <v>962</v>
      </c>
    </row>
    <row r="68" ht="14.25" customHeight="1">
      <c r="A68" s="19">
        <v>67.0</v>
      </c>
      <c r="B68" s="7">
        <v>44302.70060185185</v>
      </c>
      <c r="C68" s="7">
        <v>44302.70210648148</v>
      </c>
      <c r="D68" s="7" t="s">
        <v>414</v>
      </c>
      <c r="E68" s="1">
        <v>100.0</v>
      </c>
      <c r="F68" s="1">
        <v>130.0</v>
      </c>
      <c r="G68" s="1">
        <v>1.0</v>
      </c>
      <c r="H68" s="7">
        <v>44302.70210648148</v>
      </c>
      <c r="I68" s="1">
        <v>52.3907012939453</v>
      </c>
      <c r="J68" s="1">
        <v>-1.29110717773437</v>
      </c>
      <c r="K68" s="1">
        <v>24.0</v>
      </c>
      <c r="L68" s="1" t="s">
        <v>925</v>
      </c>
      <c r="M68" s="1" t="s">
        <v>416</v>
      </c>
      <c r="N68" s="1" t="s">
        <v>923</v>
      </c>
      <c r="O68" s="1" t="s">
        <v>924</v>
      </c>
      <c r="P68" s="1">
        <v>1.0</v>
      </c>
      <c r="Q68" s="1" t="s">
        <v>924</v>
      </c>
      <c r="R68" s="1" t="s">
        <v>210</v>
      </c>
      <c r="S68" s="1" t="s">
        <v>931</v>
      </c>
      <c r="T68" s="1" t="s">
        <v>926</v>
      </c>
      <c r="U68" s="1" t="s">
        <v>936</v>
      </c>
      <c r="V68" s="1" t="s">
        <v>157</v>
      </c>
      <c r="W68" s="1" t="s">
        <v>937</v>
      </c>
      <c r="X68" s="1" t="s">
        <v>417</v>
      </c>
      <c r="Y68" s="1" t="s">
        <v>951</v>
      </c>
      <c r="Z68" s="1" t="s">
        <v>960</v>
      </c>
      <c r="AA68" s="1" t="s">
        <v>960</v>
      </c>
      <c r="AB68" s="1" t="s">
        <v>946</v>
      </c>
      <c r="AC68" s="1">
        <v>1.0</v>
      </c>
      <c r="AD68" s="1">
        <v>0.0</v>
      </c>
      <c r="AE68" s="1">
        <v>0.0</v>
      </c>
      <c r="AF68" s="1">
        <v>1.0</v>
      </c>
      <c r="AG68" s="1">
        <v>2.0</v>
      </c>
      <c r="AH68" s="1">
        <v>3.0</v>
      </c>
      <c r="AI68" s="1" t="s">
        <v>961</v>
      </c>
    </row>
    <row r="69" ht="14.25" customHeight="1">
      <c r="A69" s="19">
        <v>68.0</v>
      </c>
      <c r="B69" s="7">
        <v>44302.662835648145</v>
      </c>
      <c r="C69" s="7">
        <v>44302.66302083333</v>
      </c>
      <c r="D69" s="7" t="s">
        <v>418</v>
      </c>
      <c r="E69" s="1">
        <v>48.0</v>
      </c>
      <c r="F69" s="1">
        <v>15.0</v>
      </c>
      <c r="G69" s="1">
        <v>0.0</v>
      </c>
      <c r="H69" s="7">
        <v>44302.7046875</v>
      </c>
      <c r="I69" s="1">
        <v>0.0</v>
      </c>
      <c r="J69" s="1">
        <v>0.0</v>
      </c>
      <c r="K69" s="1">
        <v>20.0</v>
      </c>
      <c r="L69" s="1" t="s">
        <v>928</v>
      </c>
      <c r="M69" s="1" t="s">
        <v>420</v>
      </c>
      <c r="N69" s="1" t="s">
        <v>923</v>
      </c>
      <c r="O69" s="1" t="s">
        <v>924</v>
      </c>
      <c r="P69" s="1" t="s">
        <v>979</v>
      </c>
      <c r="Q69" s="1" t="e">
        <v>#N/A</v>
      </c>
      <c r="R69" s="1" t="e">
        <v>#NAME?</v>
      </c>
      <c r="S69" s="1" t="e">
        <v>#N/A</v>
      </c>
      <c r="T69" s="1" t="e">
        <v>#N/A</v>
      </c>
      <c r="U69" s="1" t="e">
        <v>#N/A</v>
      </c>
      <c r="V69" s="1" t="e">
        <v>#NAME?</v>
      </c>
      <c r="W69" s="1" t="e">
        <v>#N/A</v>
      </c>
      <c r="X69" s="1" t="e">
        <v>#NAME?</v>
      </c>
      <c r="Y69" s="1" t="e">
        <v>#N/A</v>
      </c>
      <c r="Z69" s="1" t="e">
        <v>#N/A</v>
      </c>
      <c r="AA69" s="1" t="e">
        <v>#N/A</v>
      </c>
      <c r="AB69" s="1" t="e">
        <v>#N/A</v>
      </c>
      <c r="AC69" s="1" t="e">
        <v>#N/A</v>
      </c>
      <c r="AD69" s="1" t="e">
        <v>#N/A</v>
      </c>
      <c r="AE69" s="1" t="e">
        <v>#N/A</v>
      </c>
      <c r="AF69" s="1" t="e">
        <v>#N/A</v>
      </c>
      <c r="AG69" s="1" t="e">
        <v>#N/A</v>
      </c>
      <c r="AH69" s="1" t="e">
        <v>#N/A</v>
      </c>
      <c r="AI69" s="1" t="e">
        <v>#N/A</v>
      </c>
    </row>
    <row r="70" ht="14.25" customHeight="1">
      <c r="A70" s="19">
        <v>69.0</v>
      </c>
      <c r="B70" s="7">
        <v>44302.6655787037</v>
      </c>
      <c r="C70" s="7">
        <v>44302.66642361111</v>
      </c>
      <c r="D70" s="7" t="s">
        <v>421</v>
      </c>
      <c r="E70" s="1">
        <v>63.0</v>
      </c>
      <c r="F70" s="1">
        <v>73.0</v>
      </c>
      <c r="G70" s="1">
        <v>0.0</v>
      </c>
      <c r="H70" s="7">
        <v>44302.70811342593</v>
      </c>
      <c r="I70" s="1">
        <v>0.0</v>
      </c>
      <c r="J70" s="1">
        <v>0.0</v>
      </c>
      <c r="K70" s="1">
        <v>26.0</v>
      </c>
      <c r="L70" s="1" t="s">
        <v>925</v>
      </c>
      <c r="M70" s="1" t="s">
        <v>146</v>
      </c>
      <c r="N70" s="1" t="s">
        <v>923</v>
      </c>
      <c r="O70" s="1" t="s">
        <v>926</v>
      </c>
      <c r="P70" s="1">
        <v>1.0</v>
      </c>
      <c r="Q70" s="1" t="s">
        <v>924</v>
      </c>
      <c r="R70" s="1" t="s">
        <v>135</v>
      </c>
      <c r="S70" s="1" t="s">
        <v>932</v>
      </c>
      <c r="T70" s="1" t="s">
        <v>926</v>
      </c>
      <c r="U70" s="1" t="e">
        <v>#N/A</v>
      </c>
      <c r="V70" s="1">
        <v>0.0</v>
      </c>
      <c r="W70" s="1" t="e">
        <v>#N/A</v>
      </c>
      <c r="X70" s="1">
        <v>0.0</v>
      </c>
      <c r="Y70" s="1" t="e">
        <v>#N/A</v>
      </c>
      <c r="Z70" s="1" t="e">
        <v>#N/A</v>
      </c>
      <c r="AA70" s="1" t="e">
        <v>#N/A</v>
      </c>
      <c r="AB70" s="1" t="e">
        <v>#N/A</v>
      </c>
      <c r="AC70" s="1" t="e">
        <v>#N/A</v>
      </c>
      <c r="AD70" s="1" t="e">
        <v>#N/A</v>
      </c>
      <c r="AE70" s="1" t="e">
        <v>#N/A</v>
      </c>
      <c r="AF70" s="1" t="e">
        <v>#N/A</v>
      </c>
      <c r="AG70" s="1" t="e">
        <v>#N/A</v>
      </c>
      <c r="AH70" s="1" t="e">
        <v>#N/A</v>
      </c>
      <c r="AI70" s="1" t="e">
        <v>#N/A</v>
      </c>
    </row>
    <row r="71" ht="14.25" customHeight="1">
      <c r="A71" s="19">
        <v>70.0</v>
      </c>
      <c r="B71" s="7">
        <v>44302.680127314816</v>
      </c>
      <c r="C71" s="7">
        <v>44302.680347222224</v>
      </c>
      <c r="D71" s="7" t="s">
        <v>423</v>
      </c>
      <c r="E71" s="1">
        <v>48.0</v>
      </c>
      <c r="F71" s="1">
        <v>19.0</v>
      </c>
      <c r="G71" s="1">
        <v>0.0</v>
      </c>
      <c r="H71" s="7">
        <v>44302.72204861111</v>
      </c>
      <c r="I71" s="1">
        <v>0.0</v>
      </c>
      <c r="J71" s="1">
        <v>0.0</v>
      </c>
      <c r="K71" s="1">
        <v>26.0</v>
      </c>
      <c r="L71" s="1" t="s">
        <v>922</v>
      </c>
      <c r="M71" s="1" t="s">
        <v>202</v>
      </c>
      <c r="N71" s="1" t="s">
        <v>923</v>
      </c>
      <c r="O71" s="1" t="s">
        <v>926</v>
      </c>
      <c r="P71" s="1" t="s">
        <v>979</v>
      </c>
      <c r="Q71" s="1" t="e">
        <v>#N/A</v>
      </c>
      <c r="R71" s="1" t="e">
        <v>#NAME?</v>
      </c>
      <c r="S71" s="1" t="e">
        <v>#N/A</v>
      </c>
      <c r="T71" s="1" t="e">
        <v>#N/A</v>
      </c>
      <c r="U71" s="1" t="e">
        <v>#N/A</v>
      </c>
      <c r="V71" s="1" t="e">
        <v>#NAME?</v>
      </c>
      <c r="W71" s="1" t="e">
        <v>#N/A</v>
      </c>
      <c r="X71" s="1" t="e">
        <v>#NAME?</v>
      </c>
      <c r="Y71" s="1" t="e">
        <v>#N/A</v>
      </c>
      <c r="Z71" s="1" t="e">
        <v>#N/A</v>
      </c>
      <c r="AA71" s="1" t="e">
        <v>#N/A</v>
      </c>
      <c r="AB71" s="1" t="e">
        <v>#N/A</v>
      </c>
      <c r="AC71" s="1" t="e">
        <v>#N/A</v>
      </c>
      <c r="AD71" s="1" t="e">
        <v>#N/A</v>
      </c>
      <c r="AE71" s="1" t="e">
        <v>#N/A</v>
      </c>
      <c r="AF71" s="1" t="e">
        <v>#N/A</v>
      </c>
      <c r="AG71" s="1" t="e">
        <v>#N/A</v>
      </c>
      <c r="AH71" s="1" t="e">
        <v>#N/A</v>
      </c>
      <c r="AI71" s="1" t="e">
        <v>#N/A</v>
      </c>
    </row>
    <row r="72" ht="14.25" customHeight="1">
      <c r="A72" s="19">
        <v>71.0</v>
      </c>
      <c r="B72" s="7">
        <v>44302.679756944446</v>
      </c>
      <c r="C72" s="7">
        <v>44302.68096064815</v>
      </c>
      <c r="D72" s="7" t="s">
        <v>425</v>
      </c>
      <c r="E72" s="1">
        <v>63.0</v>
      </c>
      <c r="F72" s="1">
        <v>104.0</v>
      </c>
      <c r="G72" s="1">
        <v>0.0</v>
      </c>
      <c r="H72" s="7">
        <v>44302.72262731481</v>
      </c>
      <c r="I72" s="1">
        <v>0.0</v>
      </c>
      <c r="J72" s="1">
        <v>0.0</v>
      </c>
      <c r="K72" s="1">
        <v>20.0</v>
      </c>
      <c r="L72" s="1" t="s">
        <v>922</v>
      </c>
      <c r="M72" s="1" t="s">
        <v>427</v>
      </c>
      <c r="N72" s="1" t="s">
        <v>926</v>
      </c>
      <c r="O72" s="1" t="s">
        <v>924</v>
      </c>
      <c r="P72" s="1">
        <v>0.0</v>
      </c>
      <c r="Q72" s="1" t="s">
        <v>924</v>
      </c>
      <c r="R72" s="1" t="s">
        <v>428</v>
      </c>
      <c r="S72" s="1" t="s">
        <v>932</v>
      </c>
      <c r="T72" s="1" t="s">
        <v>926</v>
      </c>
      <c r="U72" s="1" t="e">
        <v>#N/A</v>
      </c>
      <c r="V72" s="1">
        <v>0.0</v>
      </c>
      <c r="W72" s="1" t="e">
        <v>#N/A</v>
      </c>
      <c r="X72" s="1">
        <v>0.0</v>
      </c>
      <c r="Y72" s="1" t="e">
        <v>#N/A</v>
      </c>
      <c r="Z72" s="1" t="e">
        <v>#N/A</v>
      </c>
      <c r="AA72" s="1" t="e">
        <v>#N/A</v>
      </c>
      <c r="AB72" s="1" t="e">
        <v>#N/A</v>
      </c>
      <c r="AC72" s="1" t="e">
        <v>#N/A</v>
      </c>
      <c r="AD72" s="1" t="e">
        <v>#N/A</v>
      </c>
      <c r="AE72" s="1" t="e">
        <v>#N/A</v>
      </c>
      <c r="AF72" s="1" t="e">
        <v>#N/A</v>
      </c>
      <c r="AG72" s="1" t="e">
        <v>#N/A</v>
      </c>
      <c r="AH72" s="1" t="e">
        <v>#N/A</v>
      </c>
      <c r="AI72" s="1" t="e">
        <v>#N/A</v>
      </c>
    </row>
    <row r="73" ht="14.25" customHeight="1">
      <c r="A73" s="19">
        <v>72.0</v>
      </c>
      <c r="B73" s="7">
        <v>44302.73627314815</v>
      </c>
      <c r="C73" s="7">
        <v>44302.740636574075</v>
      </c>
      <c r="D73" s="7" t="s">
        <v>429</v>
      </c>
      <c r="E73" s="1">
        <v>100.0</v>
      </c>
      <c r="F73" s="1">
        <v>377.0</v>
      </c>
      <c r="G73" s="1">
        <v>1.0</v>
      </c>
      <c r="H73" s="7">
        <v>44302.740636574075</v>
      </c>
      <c r="I73" s="1">
        <v>25.0503997802734</v>
      </c>
      <c r="J73" s="1">
        <v>121.532409667968</v>
      </c>
      <c r="K73" s="1">
        <v>27.0</v>
      </c>
      <c r="L73" s="1" t="s">
        <v>925</v>
      </c>
      <c r="M73" s="1" t="s">
        <v>256</v>
      </c>
      <c r="N73" s="1" t="s">
        <v>926</v>
      </c>
      <c r="O73" s="1" t="s">
        <v>926</v>
      </c>
      <c r="P73" s="1">
        <v>0.0</v>
      </c>
      <c r="Q73" s="1" t="s">
        <v>924</v>
      </c>
      <c r="R73" s="1" t="s">
        <v>218</v>
      </c>
      <c r="S73" s="1" t="s">
        <v>932</v>
      </c>
      <c r="T73" s="1" t="s">
        <v>926</v>
      </c>
      <c r="U73" s="1" t="s">
        <v>934</v>
      </c>
      <c r="V73" s="1" t="s">
        <v>431</v>
      </c>
      <c r="W73" s="1" t="s">
        <v>937</v>
      </c>
      <c r="X73" s="1" t="s">
        <v>432</v>
      </c>
      <c r="Y73" s="1" t="s">
        <v>951</v>
      </c>
      <c r="Z73" s="1" t="s">
        <v>948</v>
      </c>
      <c r="AA73" s="1" t="s">
        <v>949</v>
      </c>
      <c r="AB73" s="1" t="s">
        <v>946</v>
      </c>
      <c r="AC73" s="1">
        <v>1.0</v>
      </c>
      <c r="AD73" s="1">
        <v>1.0</v>
      </c>
      <c r="AE73" s="1">
        <v>1.0</v>
      </c>
      <c r="AF73" s="1">
        <v>1.0</v>
      </c>
      <c r="AG73" s="1">
        <v>4.0</v>
      </c>
      <c r="AH73" s="1">
        <v>1.0</v>
      </c>
      <c r="AI73" s="1" t="s">
        <v>962</v>
      </c>
    </row>
    <row r="74" ht="14.25" customHeight="1">
      <c r="A74" s="19">
        <v>73.0</v>
      </c>
      <c r="B74" s="7">
        <v>44302.74475694444</v>
      </c>
      <c r="C74" s="7">
        <v>44302.7478125</v>
      </c>
      <c r="D74" s="7" t="s">
        <v>433</v>
      </c>
      <c r="E74" s="1">
        <v>100.0</v>
      </c>
      <c r="F74" s="1">
        <v>263.0</v>
      </c>
      <c r="G74" s="1">
        <v>1.0</v>
      </c>
      <c r="H74" s="7">
        <v>44302.7478125</v>
      </c>
      <c r="I74" s="1">
        <v>41.6325073242187</v>
      </c>
      <c r="J74" s="1">
        <v>-81.4033966064453</v>
      </c>
      <c r="K74" s="1">
        <v>21.0</v>
      </c>
      <c r="L74" s="1" t="s">
        <v>922</v>
      </c>
      <c r="M74" s="1" t="s">
        <v>294</v>
      </c>
      <c r="N74" s="1" t="s">
        <v>923</v>
      </c>
      <c r="O74" s="1" t="s">
        <v>926</v>
      </c>
      <c r="P74" s="1">
        <v>0.0</v>
      </c>
      <c r="Q74" s="1" t="s">
        <v>926</v>
      </c>
      <c r="R74" s="1" t="s">
        <v>222</v>
      </c>
      <c r="S74" s="1" t="s">
        <v>932</v>
      </c>
      <c r="T74" s="1" t="s">
        <v>926</v>
      </c>
      <c r="U74" s="1" t="s">
        <v>936</v>
      </c>
      <c r="V74" s="1" t="s">
        <v>223</v>
      </c>
      <c r="W74" s="1" t="s">
        <v>937</v>
      </c>
      <c r="X74" s="1" t="s">
        <v>435</v>
      </c>
      <c r="Y74" s="1" t="s">
        <v>951</v>
      </c>
      <c r="Z74" s="1" t="s">
        <v>948</v>
      </c>
      <c r="AA74" s="1" t="s">
        <v>949</v>
      </c>
      <c r="AB74" s="1" t="s">
        <v>946</v>
      </c>
      <c r="AC74" s="1">
        <v>1.0</v>
      </c>
      <c r="AD74" s="1">
        <v>1.0</v>
      </c>
      <c r="AE74" s="1">
        <v>1.0</v>
      </c>
      <c r="AF74" s="1">
        <v>1.0</v>
      </c>
      <c r="AG74" s="1">
        <v>4.0</v>
      </c>
      <c r="AH74" s="1">
        <v>1.0</v>
      </c>
      <c r="AI74" s="1" t="s">
        <v>962</v>
      </c>
    </row>
    <row r="75" ht="14.25" customHeight="1">
      <c r="A75" s="19">
        <v>74.0</v>
      </c>
      <c r="B75" s="7">
        <v>44302.74353009259</v>
      </c>
      <c r="C75" s="7">
        <v>44302.75206018519</v>
      </c>
      <c r="D75" s="7" t="s">
        <v>436</v>
      </c>
      <c r="E75" s="1">
        <v>100.0</v>
      </c>
      <c r="F75" s="1">
        <v>736.0</v>
      </c>
      <c r="G75" s="1">
        <v>1.0</v>
      </c>
      <c r="H75" s="7">
        <v>44302.75206018519</v>
      </c>
      <c r="I75" s="1">
        <v>40.8470001220703</v>
      </c>
      <c r="J75" s="1">
        <v>-73.8616027832031</v>
      </c>
      <c r="K75" s="1">
        <v>15.0</v>
      </c>
      <c r="L75" s="1" t="s">
        <v>438</v>
      </c>
      <c r="M75" s="1" t="s">
        <v>439</v>
      </c>
      <c r="N75" s="1" t="s">
        <v>926</v>
      </c>
      <c r="O75" s="1" t="s">
        <v>924</v>
      </c>
      <c r="P75" s="1">
        <v>1.0</v>
      </c>
      <c r="Q75" s="1" t="s">
        <v>926</v>
      </c>
      <c r="R75" s="1" t="s">
        <v>210</v>
      </c>
      <c r="S75" s="1" t="s">
        <v>932</v>
      </c>
      <c r="T75" s="1" t="s">
        <v>926</v>
      </c>
      <c r="U75" s="1" t="s">
        <v>936</v>
      </c>
      <c r="V75" s="1" t="s">
        <v>440</v>
      </c>
      <c r="W75" s="1" t="s">
        <v>939</v>
      </c>
      <c r="X75" s="1" t="s">
        <v>441</v>
      </c>
      <c r="Y75" s="1" t="s">
        <v>960</v>
      </c>
      <c r="Z75" s="1" t="s">
        <v>960</v>
      </c>
      <c r="AA75" s="1" t="s">
        <v>960</v>
      </c>
      <c r="AB75" s="1" t="s">
        <v>960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5.0</v>
      </c>
      <c r="AI75" s="1" t="s">
        <v>961</v>
      </c>
    </row>
    <row r="76" ht="14.25" customHeight="1">
      <c r="A76" s="19">
        <v>75.0</v>
      </c>
      <c r="B76" s="7">
        <v>44302.71743055555</v>
      </c>
      <c r="C76" s="7">
        <v>44302.718298611115</v>
      </c>
      <c r="D76" s="7" t="s">
        <v>442</v>
      </c>
      <c r="E76" s="1">
        <v>48.0</v>
      </c>
      <c r="F76" s="1">
        <v>74.0</v>
      </c>
      <c r="G76" s="1">
        <v>0.0</v>
      </c>
      <c r="H76" s="7">
        <v>44302.76001157407</v>
      </c>
      <c r="I76" s="1">
        <v>0.0</v>
      </c>
      <c r="J76" s="1">
        <v>0.0</v>
      </c>
      <c r="K76" s="1">
        <v>39.0</v>
      </c>
      <c r="L76" s="1" t="s">
        <v>922</v>
      </c>
      <c r="M76" s="1" t="s">
        <v>280</v>
      </c>
      <c r="N76" s="1" t="s">
        <v>923</v>
      </c>
      <c r="O76" s="1" t="s">
        <v>926</v>
      </c>
      <c r="P76" s="1" t="s">
        <v>979</v>
      </c>
      <c r="Q76" s="1" t="e">
        <v>#N/A</v>
      </c>
      <c r="R76" s="1" t="e">
        <v>#NAME?</v>
      </c>
      <c r="S76" s="1" t="e">
        <v>#N/A</v>
      </c>
      <c r="T76" s="1" t="e">
        <v>#N/A</v>
      </c>
      <c r="U76" s="1" t="e">
        <v>#N/A</v>
      </c>
      <c r="V76" s="1" t="e">
        <v>#NAME?</v>
      </c>
      <c r="W76" s="1" t="e">
        <v>#N/A</v>
      </c>
      <c r="X76" s="1" t="e">
        <v>#NAME?</v>
      </c>
      <c r="Y76" s="1" t="e">
        <v>#N/A</v>
      </c>
      <c r="Z76" s="1" t="e">
        <v>#N/A</v>
      </c>
      <c r="AA76" s="1" t="e">
        <v>#N/A</v>
      </c>
      <c r="AB76" s="1" t="e">
        <v>#N/A</v>
      </c>
      <c r="AC76" s="1" t="e">
        <v>#N/A</v>
      </c>
      <c r="AD76" s="1" t="e">
        <v>#N/A</v>
      </c>
      <c r="AE76" s="1" t="e">
        <v>#N/A</v>
      </c>
      <c r="AF76" s="1" t="e">
        <v>#N/A</v>
      </c>
      <c r="AG76" s="1" t="e">
        <v>#N/A</v>
      </c>
      <c r="AH76" s="1" t="e">
        <v>#N/A</v>
      </c>
      <c r="AI76" s="1" t="e">
        <v>#N/A</v>
      </c>
    </row>
    <row r="77" ht="14.25" customHeight="1">
      <c r="A77" s="19">
        <v>76.0</v>
      </c>
      <c r="B77" s="7">
        <v>44302.721967592595</v>
      </c>
      <c r="C77" s="7">
        <v>44302.722083333334</v>
      </c>
      <c r="D77" s="7" t="s">
        <v>444</v>
      </c>
      <c r="E77" s="1">
        <v>48.0</v>
      </c>
      <c r="F77" s="1">
        <v>10.0</v>
      </c>
      <c r="G77" s="1">
        <v>0.0</v>
      </c>
      <c r="H77" s="7">
        <v>44302.763773148145</v>
      </c>
      <c r="I77" s="1">
        <v>0.0</v>
      </c>
      <c r="J77" s="1">
        <v>0.0</v>
      </c>
      <c r="K77" s="1">
        <v>29.0</v>
      </c>
      <c r="L77" s="1" t="s">
        <v>925</v>
      </c>
      <c r="M77" s="1" t="s">
        <v>372</v>
      </c>
      <c r="N77" s="1" t="s">
        <v>926</v>
      </c>
      <c r="O77" s="1" t="s">
        <v>926</v>
      </c>
      <c r="P77" s="1" t="s">
        <v>979</v>
      </c>
      <c r="Q77" s="1" t="e">
        <v>#N/A</v>
      </c>
      <c r="R77" s="1" t="e">
        <v>#NAME?</v>
      </c>
      <c r="S77" s="1" t="e">
        <v>#N/A</v>
      </c>
      <c r="T77" s="1" t="e">
        <v>#N/A</v>
      </c>
      <c r="U77" s="1" t="e">
        <v>#N/A</v>
      </c>
      <c r="V77" s="1" t="e">
        <v>#NAME?</v>
      </c>
      <c r="W77" s="1" t="e">
        <v>#N/A</v>
      </c>
      <c r="X77" s="1" t="e">
        <v>#NAME?</v>
      </c>
      <c r="Y77" s="1" t="e">
        <v>#N/A</v>
      </c>
      <c r="Z77" s="1" t="e">
        <v>#N/A</v>
      </c>
      <c r="AA77" s="1" t="e">
        <v>#N/A</v>
      </c>
      <c r="AB77" s="1" t="e">
        <v>#N/A</v>
      </c>
      <c r="AC77" s="1" t="e">
        <v>#N/A</v>
      </c>
      <c r="AD77" s="1" t="e">
        <v>#N/A</v>
      </c>
      <c r="AE77" s="1" t="e">
        <v>#N/A</v>
      </c>
      <c r="AF77" s="1" t="e">
        <v>#N/A</v>
      </c>
      <c r="AG77" s="1" t="e">
        <v>#N/A</v>
      </c>
      <c r="AH77" s="1" t="e">
        <v>#N/A</v>
      </c>
      <c r="AI77" s="1" t="e">
        <v>#N/A</v>
      </c>
    </row>
    <row r="78" ht="14.25" customHeight="1">
      <c r="A78" s="19">
        <v>77.0</v>
      </c>
      <c r="B78" s="7">
        <v>44302.723495370374</v>
      </c>
      <c r="C78" s="7">
        <v>44302.72388888889</v>
      </c>
      <c r="D78" s="7" t="s">
        <v>446</v>
      </c>
      <c r="E78" s="1">
        <v>48.0</v>
      </c>
      <c r="F78" s="1">
        <v>33.0</v>
      </c>
      <c r="G78" s="1">
        <v>0.0</v>
      </c>
      <c r="H78" s="7">
        <v>44302.76556712963</v>
      </c>
      <c r="I78" s="1">
        <v>0.0</v>
      </c>
      <c r="J78" s="1">
        <v>0.0</v>
      </c>
      <c r="K78" s="1">
        <v>18.0</v>
      </c>
      <c r="L78" s="1" t="s">
        <v>927</v>
      </c>
      <c r="M78" s="1" t="s">
        <v>448</v>
      </c>
      <c r="N78" s="1" t="s">
        <v>923</v>
      </c>
      <c r="O78" s="1" t="s">
        <v>924</v>
      </c>
      <c r="P78" s="1" t="s">
        <v>979</v>
      </c>
      <c r="Q78" s="1" t="e">
        <v>#N/A</v>
      </c>
      <c r="R78" s="1" t="e">
        <v>#NAME?</v>
      </c>
      <c r="S78" s="1" t="e">
        <v>#N/A</v>
      </c>
      <c r="T78" s="1" t="e">
        <v>#N/A</v>
      </c>
      <c r="U78" s="1" t="e">
        <v>#N/A</v>
      </c>
      <c r="V78" s="1" t="e">
        <v>#NAME?</v>
      </c>
      <c r="W78" s="1" t="e">
        <v>#N/A</v>
      </c>
      <c r="X78" s="1" t="e">
        <v>#NAME?</v>
      </c>
      <c r="Y78" s="1" t="e">
        <v>#N/A</v>
      </c>
      <c r="Z78" s="1" t="e">
        <v>#N/A</v>
      </c>
      <c r="AA78" s="1" t="e">
        <v>#N/A</v>
      </c>
      <c r="AB78" s="1" t="e">
        <v>#N/A</v>
      </c>
      <c r="AC78" s="1" t="e">
        <v>#N/A</v>
      </c>
      <c r="AD78" s="1" t="e">
        <v>#N/A</v>
      </c>
      <c r="AE78" s="1" t="e">
        <v>#N/A</v>
      </c>
      <c r="AF78" s="1" t="e">
        <v>#N/A</v>
      </c>
      <c r="AG78" s="1" t="e">
        <v>#N/A</v>
      </c>
      <c r="AH78" s="1" t="e">
        <v>#N/A</v>
      </c>
      <c r="AI78" s="1" t="e">
        <v>#N/A</v>
      </c>
    </row>
    <row r="79" ht="14.25" customHeight="1">
      <c r="A79" s="19">
        <v>78.0</v>
      </c>
      <c r="B79" s="7">
        <v>44302.77028935185</v>
      </c>
      <c r="C79" s="7">
        <v>44302.771782407406</v>
      </c>
      <c r="D79" s="7" t="s">
        <v>449</v>
      </c>
      <c r="E79" s="1">
        <v>100.0</v>
      </c>
      <c r="F79" s="1">
        <v>129.0</v>
      </c>
      <c r="G79" s="1">
        <v>1.0</v>
      </c>
      <c r="H79" s="7">
        <v>44302.771782407406</v>
      </c>
      <c r="I79" s="1">
        <v>32.6909942626953</v>
      </c>
      <c r="J79" s="1">
        <v>-97.1918029785156</v>
      </c>
      <c r="K79" s="1">
        <v>24.0</v>
      </c>
      <c r="L79" s="1" t="s">
        <v>927</v>
      </c>
      <c r="M79" s="1" t="s">
        <v>294</v>
      </c>
      <c r="N79" s="1" t="s">
        <v>923</v>
      </c>
      <c r="O79" s="1" t="s">
        <v>926</v>
      </c>
      <c r="P79" s="1">
        <v>0.0</v>
      </c>
      <c r="Q79" s="1" t="s">
        <v>926</v>
      </c>
      <c r="R79" s="1" t="s">
        <v>451</v>
      </c>
      <c r="S79" s="1" t="s">
        <v>931</v>
      </c>
      <c r="T79" s="1" t="s">
        <v>926</v>
      </c>
      <c r="U79" s="1" t="s">
        <v>936</v>
      </c>
      <c r="V79" s="1" t="s">
        <v>194</v>
      </c>
      <c r="W79" s="1" t="s">
        <v>939</v>
      </c>
      <c r="X79" s="1" t="s">
        <v>452</v>
      </c>
      <c r="Y79" s="1" t="s">
        <v>146</v>
      </c>
      <c r="Z79" s="1" t="s">
        <v>948</v>
      </c>
      <c r="AA79" s="1" t="s">
        <v>949</v>
      </c>
      <c r="AB79" s="1" t="s">
        <v>946</v>
      </c>
      <c r="AC79" s="1">
        <v>0.0</v>
      </c>
      <c r="AD79" s="1">
        <v>1.0</v>
      </c>
      <c r="AE79" s="1">
        <v>1.0</v>
      </c>
      <c r="AF79" s="1">
        <v>1.0</v>
      </c>
      <c r="AG79" s="1">
        <v>3.0</v>
      </c>
      <c r="AH79" s="1">
        <v>2.0</v>
      </c>
      <c r="AI79" s="1" t="s">
        <v>962</v>
      </c>
    </row>
    <row r="80" ht="14.25" customHeight="1">
      <c r="A80" s="19">
        <v>79.0</v>
      </c>
      <c r="B80" s="7">
        <v>44302.77378472222</v>
      </c>
      <c r="C80" s="7">
        <v>44302.77700231481</v>
      </c>
      <c r="D80" s="7" t="s">
        <v>453</v>
      </c>
      <c r="E80" s="1">
        <v>100.0</v>
      </c>
      <c r="F80" s="1">
        <v>278.0</v>
      </c>
      <c r="G80" s="1">
        <v>1.0</v>
      </c>
      <c r="H80" s="7">
        <v>44302.77700231481</v>
      </c>
      <c r="I80" s="1">
        <v>53.3553009033203</v>
      </c>
      <c r="J80" s="1">
        <v>-1.56329345703125</v>
      </c>
      <c r="K80" s="1">
        <v>21.0</v>
      </c>
      <c r="L80" s="1" t="s">
        <v>925</v>
      </c>
      <c r="M80" s="1" t="s">
        <v>416</v>
      </c>
      <c r="N80" s="1" t="s">
        <v>923</v>
      </c>
      <c r="O80" s="1" t="s">
        <v>924</v>
      </c>
      <c r="P80" s="1">
        <v>0.0</v>
      </c>
      <c r="Q80" s="1" t="s">
        <v>924</v>
      </c>
      <c r="R80" s="1" t="s">
        <v>455</v>
      </c>
      <c r="S80" s="1" t="s">
        <v>931</v>
      </c>
      <c r="T80" s="1" t="s">
        <v>923</v>
      </c>
      <c r="U80" s="1" t="s">
        <v>936</v>
      </c>
      <c r="V80" s="1" t="s">
        <v>456</v>
      </c>
      <c r="W80" s="1" t="s">
        <v>937</v>
      </c>
      <c r="X80" s="1" t="s">
        <v>457</v>
      </c>
      <c r="Y80" s="1" t="s">
        <v>951</v>
      </c>
      <c r="Z80" s="1" t="s">
        <v>948</v>
      </c>
      <c r="AA80" s="1" t="s">
        <v>949</v>
      </c>
      <c r="AB80" s="1" t="s">
        <v>946</v>
      </c>
      <c r="AC80" s="1">
        <v>1.0</v>
      </c>
      <c r="AD80" s="1">
        <v>1.0</v>
      </c>
      <c r="AE80" s="1">
        <v>1.0</v>
      </c>
      <c r="AF80" s="1">
        <v>1.0</v>
      </c>
      <c r="AG80" s="1">
        <v>4.0</v>
      </c>
      <c r="AH80" s="1">
        <v>4.0</v>
      </c>
      <c r="AI80" s="1" t="s">
        <v>962</v>
      </c>
    </row>
    <row r="81" ht="14.25" customHeight="1">
      <c r="A81" s="19">
        <v>80.0</v>
      </c>
      <c r="B81" s="7">
        <v>44302.77951388889</v>
      </c>
      <c r="C81" s="7">
        <v>44302.782430555555</v>
      </c>
      <c r="D81" s="7" t="s">
        <v>458</v>
      </c>
      <c r="E81" s="1">
        <v>100.0</v>
      </c>
      <c r="F81" s="1">
        <v>252.0</v>
      </c>
      <c r="G81" s="1">
        <v>1.0</v>
      </c>
      <c r="H81" s="7">
        <v>44302.782430555555</v>
      </c>
      <c r="I81" s="1">
        <v>39.7317962646484</v>
      </c>
      <c r="J81" s="1">
        <v>-104.966903686523</v>
      </c>
      <c r="K81" s="1">
        <v>26.0</v>
      </c>
      <c r="L81" s="1" t="s">
        <v>925</v>
      </c>
      <c r="M81" s="1" t="s">
        <v>317</v>
      </c>
      <c r="N81" s="1" t="s">
        <v>923</v>
      </c>
      <c r="O81" s="1" t="s">
        <v>924</v>
      </c>
      <c r="P81" s="1">
        <v>1.0</v>
      </c>
      <c r="Q81" s="1" t="s">
        <v>924</v>
      </c>
      <c r="R81" s="1" t="s">
        <v>135</v>
      </c>
      <c r="S81" s="1" t="s">
        <v>931</v>
      </c>
      <c r="T81" s="1" t="s">
        <v>926</v>
      </c>
      <c r="U81" s="1" t="s">
        <v>936</v>
      </c>
      <c r="V81" s="1" t="s">
        <v>136</v>
      </c>
      <c r="W81" s="1" t="s">
        <v>935</v>
      </c>
      <c r="X81" s="1" t="s">
        <v>460</v>
      </c>
      <c r="Y81" s="1" t="s">
        <v>951</v>
      </c>
      <c r="Z81" s="1" t="s">
        <v>948</v>
      </c>
      <c r="AA81" s="1" t="s">
        <v>945</v>
      </c>
      <c r="AB81" s="1" t="s">
        <v>946</v>
      </c>
      <c r="AC81" s="1">
        <v>1.0</v>
      </c>
      <c r="AD81" s="1">
        <v>1.0</v>
      </c>
      <c r="AE81" s="1">
        <v>0.0</v>
      </c>
      <c r="AF81" s="1">
        <v>1.0</v>
      </c>
      <c r="AG81" s="1">
        <v>3.0</v>
      </c>
      <c r="AH81" s="1">
        <v>4.0</v>
      </c>
      <c r="AI81" s="1" t="s">
        <v>961</v>
      </c>
    </row>
    <row r="82" ht="14.25" customHeight="1">
      <c r="A82" s="19">
        <v>81.0</v>
      </c>
      <c r="B82" s="7">
        <v>44302.78224537037</v>
      </c>
      <c r="C82" s="7">
        <v>44302.78488425926</v>
      </c>
      <c r="D82" s="7" t="s">
        <v>461</v>
      </c>
      <c r="E82" s="1">
        <v>100.0</v>
      </c>
      <c r="F82" s="1">
        <v>228.0</v>
      </c>
      <c r="G82" s="1">
        <v>1.0</v>
      </c>
      <c r="H82" s="7">
        <v>44302.78488425926</v>
      </c>
      <c r="I82" s="1">
        <v>38.8596954345703</v>
      </c>
      <c r="J82" s="1">
        <v>-77.197998046875</v>
      </c>
      <c r="K82" s="1">
        <v>25.0</v>
      </c>
      <c r="L82" s="1" t="s">
        <v>922</v>
      </c>
      <c r="M82" s="1" t="s">
        <v>294</v>
      </c>
      <c r="N82" s="1" t="s">
        <v>923</v>
      </c>
      <c r="O82" s="1" t="s">
        <v>924</v>
      </c>
      <c r="P82" s="1">
        <v>0.0</v>
      </c>
      <c r="Q82" s="1" t="s">
        <v>926</v>
      </c>
      <c r="R82" s="1" t="s">
        <v>463</v>
      </c>
      <c r="S82" s="1" t="s">
        <v>931</v>
      </c>
      <c r="T82" s="1" t="s">
        <v>926</v>
      </c>
      <c r="U82" s="1" t="s">
        <v>938</v>
      </c>
      <c r="V82" s="1" t="s">
        <v>261</v>
      </c>
      <c r="W82" s="1" t="s">
        <v>939</v>
      </c>
      <c r="X82" s="1" t="s">
        <v>397</v>
      </c>
      <c r="Y82" s="1" t="s">
        <v>951</v>
      </c>
      <c r="Z82" s="1" t="s">
        <v>948</v>
      </c>
      <c r="AA82" s="1" t="s">
        <v>949</v>
      </c>
      <c r="AB82" s="1" t="s">
        <v>946</v>
      </c>
      <c r="AC82" s="1">
        <v>1.0</v>
      </c>
      <c r="AD82" s="1">
        <v>1.0</v>
      </c>
      <c r="AE82" s="1">
        <v>1.0</v>
      </c>
      <c r="AF82" s="1">
        <v>1.0</v>
      </c>
      <c r="AG82" s="1">
        <v>4.0</v>
      </c>
      <c r="AH82" s="1">
        <v>2.0</v>
      </c>
      <c r="AI82" s="1" t="s">
        <v>962</v>
      </c>
    </row>
    <row r="83" ht="14.25" customHeight="1">
      <c r="A83" s="19">
        <v>82.0</v>
      </c>
      <c r="B83" s="7">
        <v>44302.785150462965</v>
      </c>
      <c r="C83" s="7">
        <v>44302.78778935185</v>
      </c>
      <c r="D83" s="7" t="s">
        <v>464</v>
      </c>
      <c r="E83" s="1">
        <v>100.0</v>
      </c>
      <c r="F83" s="1">
        <v>227.0</v>
      </c>
      <c r="G83" s="1">
        <v>1.0</v>
      </c>
      <c r="H83" s="7">
        <v>44302.78778935185</v>
      </c>
      <c r="I83" s="1">
        <v>33.4792938232421</v>
      </c>
      <c r="J83" s="1">
        <v>-112.312103271484</v>
      </c>
      <c r="K83" s="1">
        <v>14.0</v>
      </c>
      <c r="L83" s="1" t="s">
        <v>922</v>
      </c>
      <c r="M83" s="1" t="s">
        <v>146</v>
      </c>
      <c r="N83" s="1" t="s">
        <v>923</v>
      </c>
      <c r="O83" s="1" t="s">
        <v>924</v>
      </c>
      <c r="P83" s="1">
        <v>0.0</v>
      </c>
      <c r="Q83" s="1" t="s">
        <v>924</v>
      </c>
      <c r="R83" s="1" t="s">
        <v>466</v>
      </c>
      <c r="S83" s="1" t="s">
        <v>933</v>
      </c>
      <c r="T83" s="1" t="s">
        <v>926</v>
      </c>
      <c r="U83" s="1" t="s">
        <v>934</v>
      </c>
      <c r="V83" s="1">
        <v>44300.0</v>
      </c>
      <c r="W83" s="1" t="s">
        <v>937</v>
      </c>
      <c r="X83" s="1" t="s">
        <v>467</v>
      </c>
      <c r="Y83" s="1" t="s">
        <v>943</v>
      </c>
      <c r="Z83" s="1" t="s">
        <v>958</v>
      </c>
      <c r="AA83" s="1" t="s">
        <v>960</v>
      </c>
      <c r="AB83" s="1" t="s">
        <v>946</v>
      </c>
      <c r="AC83" s="1">
        <v>0.0</v>
      </c>
      <c r="AD83" s="1">
        <v>0.0</v>
      </c>
      <c r="AE83" s="1">
        <v>0.0</v>
      </c>
      <c r="AF83" s="1">
        <v>1.0</v>
      </c>
      <c r="AG83" s="1">
        <v>1.0</v>
      </c>
      <c r="AH83" s="1">
        <v>3.0</v>
      </c>
      <c r="AI83" s="1" t="s">
        <v>962</v>
      </c>
    </row>
    <row r="84" ht="14.25" customHeight="1">
      <c r="A84" s="19">
        <v>83.0</v>
      </c>
      <c r="B84" s="7">
        <v>44302.811631944445</v>
      </c>
      <c r="C84" s="7">
        <v>44302.81429398148</v>
      </c>
      <c r="D84" s="7" t="s">
        <v>468</v>
      </c>
      <c r="E84" s="1">
        <v>100.0</v>
      </c>
      <c r="F84" s="1">
        <v>230.0</v>
      </c>
      <c r="G84" s="1">
        <v>1.0</v>
      </c>
      <c r="H84" s="7">
        <v>44302.81429398148</v>
      </c>
      <c r="I84" s="1">
        <v>-33.8562927246093</v>
      </c>
      <c r="J84" s="1">
        <v>151.212188720703</v>
      </c>
      <c r="K84" s="1">
        <v>18.0</v>
      </c>
      <c r="L84" s="1" t="s">
        <v>925</v>
      </c>
      <c r="M84" s="1" t="s">
        <v>470</v>
      </c>
      <c r="N84" s="1" t="s">
        <v>923</v>
      </c>
      <c r="O84" s="1" t="s">
        <v>926</v>
      </c>
      <c r="P84" s="1">
        <v>0.0</v>
      </c>
      <c r="Q84" s="1" t="s">
        <v>924</v>
      </c>
      <c r="R84" s="1" t="s">
        <v>320</v>
      </c>
      <c r="S84" s="1" t="s">
        <v>931</v>
      </c>
      <c r="T84" s="1" t="s">
        <v>926</v>
      </c>
      <c r="U84" s="1" t="s">
        <v>938</v>
      </c>
      <c r="V84" s="1" t="s">
        <v>194</v>
      </c>
      <c r="W84" s="1" t="s">
        <v>939</v>
      </c>
      <c r="X84" s="1" t="s">
        <v>471</v>
      </c>
      <c r="Y84" s="1" t="s">
        <v>951</v>
      </c>
      <c r="Z84" s="1" t="s">
        <v>948</v>
      </c>
      <c r="AA84" s="1" t="s">
        <v>949</v>
      </c>
      <c r="AB84" s="1" t="s">
        <v>946</v>
      </c>
      <c r="AC84" s="1">
        <v>1.0</v>
      </c>
      <c r="AD84" s="1">
        <v>1.0</v>
      </c>
      <c r="AE84" s="1">
        <v>1.0</v>
      </c>
      <c r="AF84" s="1">
        <v>1.0</v>
      </c>
      <c r="AG84" s="1">
        <v>4.0</v>
      </c>
      <c r="AH84" s="1">
        <v>3.0</v>
      </c>
      <c r="AI84" s="1" t="s">
        <v>962</v>
      </c>
    </row>
    <row r="85" ht="14.25" customHeight="1">
      <c r="A85" s="19">
        <v>84.0</v>
      </c>
      <c r="B85" s="7">
        <v>44302.81412037037</v>
      </c>
      <c r="C85" s="7">
        <v>44302.81606481481</v>
      </c>
      <c r="D85" s="7" t="s">
        <v>472</v>
      </c>
      <c r="E85" s="1">
        <v>100.0</v>
      </c>
      <c r="F85" s="1">
        <v>167.0</v>
      </c>
      <c r="G85" s="1">
        <v>1.0</v>
      </c>
      <c r="H85" s="7">
        <v>44302.81606481481</v>
      </c>
      <c r="I85" s="1">
        <v>43.075698852539</v>
      </c>
      <c r="J85" s="1">
        <v>-89.2030029296875</v>
      </c>
      <c r="K85" s="1">
        <v>22.0</v>
      </c>
      <c r="L85" s="1" t="s">
        <v>925</v>
      </c>
      <c r="M85" s="1" t="s">
        <v>146</v>
      </c>
      <c r="N85" s="1" t="s">
        <v>923</v>
      </c>
      <c r="O85" s="1" t="s">
        <v>926</v>
      </c>
      <c r="P85" s="1">
        <v>1.0</v>
      </c>
      <c r="Q85" s="1" t="s">
        <v>924</v>
      </c>
      <c r="R85" s="1" t="s">
        <v>135</v>
      </c>
      <c r="S85" s="1" t="s">
        <v>931</v>
      </c>
      <c r="T85" s="1" t="s">
        <v>926</v>
      </c>
      <c r="U85" s="1" t="s">
        <v>938</v>
      </c>
      <c r="V85" s="1" t="s">
        <v>252</v>
      </c>
      <c r="W85" s="1" t="s">
        <v>937</v>
      </c>
      <c r="X85" s="1" t="s">
        <v>474</v>
      </c>
      <c r="Y85" s="1" t="s">
        <v>951</v>
      </c>
      <c r="Z85" s="1" t="s">
        <v>960</v>
      </c>
      <c r="AA85" s="1" t="s">
        <v>949</v>
      </c>
      <c r="AB85" s="1" t="s">
        <v>946</v>
      </c>
      <c r="AC85" s="1">
        <v>1.0</v>
      </c>
      <c r="AD85" s="1">
        <v>0.0</v>
      </c>
      <c r="AE85" s="1">
        <v>1.0</v>
      </c>
      <c r="AF85" s="1">
        <v>1.0</v>
      </c>
      <c r="AG85" s="1">
        <v>3.0</v>
      </c>
      <c r="AH85" s="1">
        <v>3.0</v>
      </c>
      <c r="AI85" s="1" t="s">
        <v>961</v>
      </c>
    </row>
    <row r="86" ht="14.25" customHeight="1">
      <c r="A86" s="19">
        <v>85.0</v>
      </c>
      <c r="B86" s="7">
        <v>44302.818078703705</v>
      </c>
      <c r="C86" s="7">
        <v>44302.820810185185</v>
      </c>
      <c r="D86" s="7" t="s">
        <v>475</v>
      </c>
      <c r="E86" s="1">
        <v>100.0</v>
      </c>
      <c r="F86" s="1">
        <v>236.0</v>
      </c>
      <c r="G86" s="1">
        <v>1.0</v>
      </c>
      <c r="H86" s="7">
        <v>44302.820810185185</v>
      </c>
      <c r="I86" s="1">
        <v>46.0166015625</v>
      </c>
      <c r="J86" s="1">
        <v>-73.4483032226562</v>
      </c>
      <c r="K86" s="1">
        <v>36.0</v>
      </c>
      <c r="L86" s="1" t="s">
        <v>922</v>
      </c>
      <c r="M86" s="1" t="s">
        <v>206</v>
      </c>
      <c r="N86" s="1" t="s">
        <v>923</v>
      </c>
      <c r="O86" s="1" t="s">
        <v>926</v>
      </c>
      <c r="P86" s="1">
        <v>1.0</v>
      </c>
      <c r="Q86" s="1" t="s">
        <v>924</v>
      </c>
      <c r="R86" s="1" t="s">
        <v>477</v>
      </c>
      <c r="S86" s="1" t="s">
        <v>931</v>
      </c>
      <c r="T86" s="1" t="s">
        <v>926</v>
      </c>
      <c r="U86" s="1" t="s">
        <v>936</v>
      </c>
      <c r="V86" s="1" t="s">
        <v>478</v>
      </c>
      <c r="W86" s="1" t="s">
        <v>937</v>
      </c>
      <c r="X86" s="1" t="s">
        <v>479</v>
      </c>
      <c r="Y86" s="1" t="s">
        <v>951</v>
      </c>
      <c r="Z86" s="1" t="s">
        <v>948</v>
      </c>
      <c r="AA86" s="1" t="s">
        <v>960</v>
      </c>
      <c r="AB86" s="1" t="s">
        <v>946</v>
      </c>
      <c r="AC86" s="1">
        <v>1.0</v>
      </c>
      <c r="AD86" s="1">
        <v>1.0</v>
      </c>
      <c r="AE86" s="1">
        <v>0.0</v>
      </c>
      <c r="AF86" s="1">
        <v>1.0</v>
      </c>
      <c r="AG86" s="1">
        <v>3.0</v>
      </c>
      <c r="AH86" s="1">
        <v>3.0</v>
      </c>
      <c r="AI86" s="1" t="s">
        <v>961</v>
      </c>
    </row>
    <row r="87" ht="14.25" customHeight="1">
      <c r="A87" s="19">
        <v>86.0</v>
      </c>
      <c r="B87" s="7">
        <v>44302.81982638889</v>
      </c>
      <c r="C87" s="7">
        <v>44302.821701388886</v>
      </c>
      <c r="D87" s="7" t="s">
        <v>480</v>
      </c>
      <c r="E87" s="1">
        <v>100.0</v>
      </c>
      <c r="F87" s="1">
        <v>162.0</v>
      </c>
      <c r="G87" s="1">
        <v>1.0</v>
      </c>
      <c r="H87" s="7">
        <v>44302.821701388886</v>
      </c>
      <c r="I87" s="1">
        <v>38.684097290039</v>
      </c>
      <c r="J87" s="1">
        <v>-121.067596435546</v>
      </c>
      <c r="K87" s="1" t="s">
        <v>482</v>
      </c>
      <c r="L87" s="1" t="s">
        <v>928</v>
      </c>
      <c r="M87" s="1" t="s">
        <v>483</v>
      </c>
      <c r="N87" s="1" t="s">
        <v>923</v>
      </c>
      <c r="O87" s="1" t="s">
        <v>926</v>
      </c>
      <c r="P87" s="1">
        <v>0.0</v>
      </c>
      <c r="Q87" s="1" t="s">
        <v>924</v>
      </c>
      <c r="R87" s="1" t="s">
        <v>484</v>
      </c>
      <c r="S87" s="1" t="s">
        <v>931</v>
      </c>
      <c r="T87" s="1" t="s">
        <v>926</v>
      </c>
      <c r="U87" s="1" t="s">
        <v>940</v>
      </c>
      <c r="V87" s="1" t="s">
        <v>485</v>
      </c>
      <c r="W87" s="1" t="s">
        <v>937</v>
      </c>
      <c r="X87" s="1" t="s">
        <v>486</v>
      </c>
      <c r="Y87" s="1" t="s">
        <v>943</v>
      </c>
      <c r="Z87" s="1" t="s">
        <v>948</v>
      </c>
      <c r="AA87" s="1" t="s">
        <v>949</v>
      </c>
      <c r="AB87" s="1" t="s">
        <v>960</v>
      </c>
      <c r="AC87" s="1">
        <v>0.0</v>
      </c>
      <c r="AD87" s="1">
        <v>1.0</v>
      </c>
      <c r="AE87" s="1">
        <v>1.0</v>
      </c>
      <c r="AF87" s="1">
        <v>0.0</v>
      </c>
      <c r="AG87" s="1">
        <v>2.0</v>
      </c>
      <c r="AH87" s="1">
        <v>3.0</v>
      </c>
      <c r="AI87" s="1" t="s">
        <v>962</v>
      </c>
    </row>
    <row r="88" ht="14.25" customHeight="1">
      <c r="A88" s="19">
        <v>87.0</v>
      </c>
      <c r="B88" s="7">
        <v>44302.82381944444</v>
      </c>
      <c r="C88" s="7">
        <v>44302.824895833335</v>
      </c>
      <c r="D88" s="7" t="s">
        <v>487</v>
      </c>
      <c r="E88" s="1">
        <v>100.0</v>
      </c>
      <c r="F88" s="1">
        <v>92.0</v>
      </c>
      <c r="G88" s="1">
        <v>1.0</v>
      </c>
      <c r="H88" s="7">
        <v>44302.824907407405</v>
      </c>
      <c r="I88" s="1">
        <v>53.1784973144531</v>
      </c>
      <c r="J88" s="1">
        <v>50.1266937255859</v>
      </c>
      <c r="K88" s="1">
        <v>21.0</v>
      </c>
      <c r="L88" s="1" t="s">
        <v>925</v>
      </c>
      <c r="M88" s="1" t="s">
        <v>489</v>
      </c>
      <c r="N88" s="1" t="s">
        <v>926</v>
      </c>
      <c r="O88" s="1" t="s">
        <v>924</v>
      </c>
      <c r="P88" s="1">
        <v>1.0</v>
      </c>
      <c r="Q88" s="1" t="s">
        <v>924</v>
      </c>
      <c r="R88" s="1" t="s">
        <v>135</v>
      </c>
      <c r="S88" s="1" t="s">
        <v>931</v>
      </c>
      <c r="T88" s="1" t="s">
        <v>923</v>
      </c>
      <c r="U88" s="1" t="s">
        <v>936</v>
      </c>
      <c r="V88" s="1" t="s">
        <v>270</v>
      </c>
      <c r="W88" s="1" t="s">
        <v>935</v>
      </c>
      <c r="X88" s="1" t="s">
        <v>490</v>
      </c>
      <c r="Y88" s="1" t="s">
        <v>951</v>
      </c>
      <c r="Z88" s="1" t="s">
        <v>948</v>
      </c>
      <c r="AA88" s="1" t="s">
        <v>945</v>
      </c>
      <c r="AB88" s="1" t="s">
        <v>946</v>
      </c>
      <c r="AC88" s="1">
        <v>1.0</v>
      </c>
      <c r="AD88" s="1">
        <v>1.0</v>
      </c>
      <c r="AE88" s="1">
        <v>0.0</v>
      </c>
      <c r="AF88" s="1">
        <v>1.0</v>
      </c>
      <c r="AG88" s="1">
        <v>3.0</v>
      </c>
      <c r="AH88" s="1">
        <v>2.0</v>
      </c>
      <c r="AI88" s="1" t="s">
        <v>961</v>
      </c>
    </row>
    <row r="89" ht="14.25" customHeight="1">
      <c r="A89" s="19">
        <v>88.0</v>
      </c>
      <c r="B89" s="7">
        <v>44302.823287037034</v>
      </c>
      <c r="C89" s="7">
        <v>44302.82623842593</v>
      </c>
      <c r="D89" s="7" t="s">
        <v>491</v>
      </c>
      <c r="E89" s="1">
        <v>100.0</v>
      </c>
      <c r="F89" s="1">
        <v>255.0</v>
      </c>
      <c r="G89" s="1">
        <v>1.0</v>
      </c>
      <c r="H89" s="7">
        <v>44302.82623842593</v>
      </c>
      <c r="I89" s="1">
        <v>40.0021057128906</v>
      </c>
      <c r="J89" s="1">
        <v>-75.2723999023437</v>
      </c>
      <c r="K89" s="1">
        <v>17.0</v>
      </c>
      <c r="L89" s="1" t="s">
        <v>922</v>
      </c>
      <c r="M89" s="1" t="s">
        <v>390</v>
      </c>
      <c r="N89" s="1" t="s">
        <v>923</v>
      </c>
      <c r="O89" s="1" t="s">
        <v>924</v>
      </c>
      <c r="P89" s="1">
        <v>1.0</v>
      </c>
      <c r="Q89" s="1" t="s">
        <v>926</v>
      </c>
      <c r="R89" s="1" t="s">
        <v>135</v>
      </c>
      <c r="S89" s="1" t="s">
        <v>931</v>
      </c>
      <c r="T89" s="1" t="s">
        <v>926</v>
      </c>
      <c r="U89" s="1" t="s">
        <v>936</v>
      </c>
      <c r="V89" s="1" t="s">
        <v>136</v>
      </c>
      <c r="W89" s="1" t="s">
        <v>939</v>
      </c>
      <c r="X89" s="1" t="s">
        <v>493</v>
      </c>
      <c r="Y89" s="1" t="s">
        <v>951</v>
      </c>
      <c r="Z89" s="1" t="s">
        <v>948</v>
      </c>
      <c r="AA89" s="1" t="s">
        <v>953</v>
      </c>
      <c r="AB89" s="1" t="s">
        <v>946</v>
      </c>
      <c r="AC89" s="1">
        <v>1.0</v>
      </c>
      <c r="AD89" s="1">
        <v>1.0</v>
      </c>
      <c r="AE89" s="1">
        <v>0.0</v>
      </c>
      <c r="AF89" s="1">
        <v>1.0</v>
      </c>
      <c r="AG89" s="1">
        <v>3.0</v>
      </c>
      <c r="AH89" s="1">
        <v>3.0</v>
      </c>
      <c r="AI89" s="1" t="s">
        <v>961</v>
      </c>
    </row>
    <row r="90" ht="14.25" customHeight="1">
      <c r="A90" s="19">
        <v>89.0</v>
      </c>
      <c r="B90" s="7">
        <v>44302.82681712963</v>
      </c>
      <c r="C90" s="7">
        <v>44302.83256944444</v>
      </c>
      <c r="D90" s="7" t="s">
        <v>494</v>
      </c>
      <c r="E90" s="1">
        <v>100.0</v>
      </c>
      <c r="F90" s="1">
        <v>496.0</v>
      </c>
      <c r="G90" s="1">
        <v>1.0</v>
      </c>
      <c r="H90" s="7">
        <v>44302.83256944444</v>
      </c>
      <c r="I90" s="1">
        <v>60.9705963134765</v>
      </c>
      <c r="J90" s="1">
        <v>25.6501007080078</v>
      </c>
      <c r="K90" s="1">
        <v>27.0</v>
      </c>
      <c r="L90" s="1" t="s">
        <v>922</v>
      </c>
      <c r="M90" s="1" t="s">
        <v>496</v>
      </c>
      <c r="N90" s="1" t="s">
        <v>926</v>
      </c>
      <c r="O90" s="1" t="s">
        <v>926</v>
      </c>
      <c r="P90" s="1">
        <v>0.0</v>
      </c>
      <c r="Q90" s="1" t="s">
        <v>924</v>
      </c>
      <c r="R90" s="1" t="s">
        <v>497</v>
      </c>
      <c r="S90" s="1" t="s">
        <v>931</v>
      </c>
      <c r="T90" s="1" t="s">
        <v>926</v>
      </c>
      <c r="U90" s="1" t="s">
        <v>936</v>
      </c>
      <c r="V90" s="1" t="s">
        <v>498</v>
      </c>
      <c r="W90" s="1" t="s">
        <v>937</v>
      </c>
      <c r="X90" s="1" t="s">
        <v>499</v>
      </c>
      <c r="Y90" s="1" t="s">
        <v>951</v>
      </c>
      <c r="Z90" s="1" t="s">
        <v>948</v>
      </c>
      <c r="AA90" s="1" t="s">
        <v>949</v>
      </c>
      <c r="AB90" s="1" t="s">
        <v>946</v>
      </c>
      <c r="AC90" s="1">
        <v>1.0</v>
      </c>
      <c r="AD90" s="1">
        <v>1.0</v>
      </c>
      <c r="AE90" s="1">
        <v>1.0</v>
      </c>
      <c r="AF90" s="1">
        <v>1.0</v>
      </c>
      <c r="AG90" s="1">
        <v>4.0</v>
      </c>
      <c r="AH90" s="1">
        <v>2.0</v>
      </c>
      <c r="AI90" s="1" t="s">
        <v>962</v>
      </c>
    </row>
    <row r="91" ht="14.25" customHeight="1">
      <c r="A91" s="19">
        <v>90.0</v>
      </c>
      <c r="B91" s="7">
        <v>44302.84138888889</v>
      </c>
      <c r="C91" s="7">
        <v>44302.846608796295</v>
      </c>
      <c r="D91" s="7" t="s">
        <v>500</v>
      </c>
      <c r="E91" s="1">
        <v>100.0</v>
      </c>
      <c r="F91" s="1">
        <v>450.0</v>
      </c>
      <c r="G91" s="1">
        <v>1.0</v>
      </c>
      <c r="H91" s="7">
        <v>44302.84662037037</v>
      </c>
      <c r="I91" s="1">
        <v>42.5417938232421</v>
      </c>
      <c r="J91" s="1">
        <v>-83.2129974365234</v>
      </c>
      <c r="K91" s="1">
        <v>50.0</v>
      </c>
      <c r="L91" s="1" t="s">
        <v>925</v>
      </c>
      <c r="M91" s="1" t="s">
        <v>146</v>
      </c>
      <c r="N91" s="1" t="s">
        <v>923</v>
      </c>
      <c r="O91" s="1" t="s">
        <v>926</v>
      </c>
      <c r="P91" s="1">
        <v>1.0</v>
      </c>
      <c r="Q91" s="1" t="s">
        <v>924</v>
      </c>
      <c r="R91" s="1" t="s">
        <v>210</v>
      </c>
      <c r="S91" s="1" t="s">
        <v>931</v>
      </c>
      <c r="T91" s="1" t="s">
        <v>926</v>
      </c>
      <c r="U91" s="1" t="s">
        <v>934</v>
      </c>
      <c r="V91" s="1" t="s">
        <v>502</v>
      </c>
      <c r="W91" s="1" t="s">
        <v>937</v>
      </c>
      <c r="X91" s="1" t="s">
        <v>503</v>
      </c>
      <c r="Y91" s="1" t="s">
        <v>951</v>
      </c>
      <c r="Z91" s="1" t="s">
        <v>958</v>
      </c>
      <c r="AA91" s="1" t="s">
        <v>949</v>
      </c>
      <c r="AB91" s="1" t="s">
        <v>946</v>
      </c>
      <c r="AC91" s="1">
        <v>1.0</v>
      </c>
      <c r="AD91" s="1">
        <v>0.0</v>
      </c>
      <c r="AE91" s="1">
        <v>1.0</v>
      </c>
      <c r="AF91" s="1">
        <v>1.0</v>
      </c>
      <c r="AG91" s="1">
        <v>3.0</v>
      </c>
      <c r="AH91" s="1">
        <v>2.0</v>
      </c>
      <c r="AI91" s="1" t="s">
        <v>961</v>
      </c>
    </row>
    <row r="92" ht="14.25" customHeight="1">
      <c r="A92" s="19">
        <v>91.0</v>
      </c>
      <c r="B92" s="7">
        <v>44302.85949074074</v>
      </c>
      <c r="C92" s="7">
        <v>44302.86164351852</v>
      </c>
      <c r="D92" s="7" t="s">
        <v>504</v>
      </c>
      <c r="E92" s="1">
        <v>100.0</v>
      </c>
      <c r="F92" s="1">
        <v>186.0</v>
      </c>
      <c r="G92" s="1">
        <v>1.0</v>
      </c>
      <c r="H92" s="7">
        <v>44302.861655092594</v>
      </c>
      <c r="I92" s="1">
        <v>42.943603515625</v>
      </c>
      <c r="J92" s="1">
        <v>-78.8368988037109</v>
      </c>
      <c r="K92" s="1">
        <v>25.0</v>
      </c>
      <c r="L92" s="1" t="s">
        <v>925</v>
      </c>
      <c r="M92" s="1" t="s">
        <v>294</v>
      </c>
      <c r="N92" s="1" t="s">
        <v>923</v>
      </c>
      <c r="O92" s="1" t="s">
        <v>926</v>
      </c>
      <c r="P92" s="1">
        <v>0.0</v>
      </c>
      <c r="Q92" s="1" t="s">
        <v>924</v>
      </c>
      <c r="R92" s="1" t="s">
        <v>451</v>
      </c>
      <c r="S92" s="1" t="s">
        <v>932</v>
      </c>
      <c r="T92" s="1" t="s">
        <v>923</v>
      </c>
      <c r="U92" s="1" t="s">
        <v>934</v>
      </c>
      <c r="V92" s="1" t="s">
        <v>194</v>
      </c>
      <c r="W92" s="1" t="s">
        <v>935</v>
      </c>
      <c r="X92" s="1" t="s">
        <v>506</v>
      </c>
      <c r="Y92" s="1" t="s">
        <v>951</v>
      </c>
      <c r="Z92" s="1" t="s">
        <v>948</v>
      </c>
      <c r="AA92" s="1" t="s">
        <v>949</v>
      </c>
      <c r="AB92" s="1" t="s">
        <v>946</v>
      </c>
      <c r="AC92" s="1">
        <v>1.0</v>
      </c>
      <c r="AD92" s="1">
        <v>1.0</v>
      </c>
      <c r="AE92" s="1">
        <v>1.0</v>
      </c>
      <c r="AF92" s="1">
        <v>1.0</v>
      </c>
      <c r="AG92" s="1">
        <v>4.0</v>
      </c>
      <c r="AH92" s="1">
        <v>2.0</v>
      </c>
      <c r="AI92" s="1" t="s">
        <v>962</v>
      </c>
    </row>
    <row r="93" ht="14.25" customHeight="1">
      <c r="A93" s="19">
        <v>92.0</v>
      </c>
      <c r="B93" s="7">
        <v>44302.867847222224</v>
      </c>
      <c r="C93" s="7">
        <v>44302.870046296295</v>
      </c>
      <c r="D93" s="7" t="s">
        <v>507</v>
      </c>
      <c r="E93" s="1">
        <v>100.0</v>
      </c>
      <c r="F93" s="1">
        <v>190.0</v>
      </c>
      <c r="G93" s="1">
        <v>1.0</v>
      </c>
      <c r="H93" s="7">
        <v>44302.87005787037</v>
      </c>
      <c r="I93" s="1">
        <v>35.9151000976562</v>
      </c>
      <c r="J93" s="1">
        <v>-79.0971984863281</v>
      </c>
      <c r="K93" s="1">
        <v>21.0</v>
      </c>
      <c r="L93" s="1" t="s">
        <v>925</v>
      </c>
      <c r="M93" s="1" t="s">
        <v>509</v>
      </c>
      <c r="N93" s="1" t="s">
        <v>923</v>
      </c>
      <c r="O93" s="1" t="s">
        <v>924</v>
      </c>
      <c r="P93" s="1">
        <v>1.0</v>
      </c>
      <c r="Q93" s="1" t="s">
        <v>924</v>
      </c>
      <c r="R93" s="1" t="s">
        <v>135</v>
      </c>
      <c r="S93" s="1" t="s">
        <v>931</v>
      </c>
      <c r="T93" s="1" t="s">
        <v>926</v>
      </c>
      <c r="U93" s="1" t="s">
        <v>938</v>
      </c>
      <c r="V93" s="1" t="s">
        <v>440</v>
      </c>
      <c r="W93" s="1" t="s">
        <v>937</v>
      </c>
      <c r="X93" s="1" t="s">
        <v>510</v>
      </c>
      <c r="Y93" s="1" t="s">
        <v>951</v>
      </c>
      <c r="Z93" s="1" t="s">
        <v>948</v>
      </c>
      <c r="AA93" s="1" t="s">
        <v>960</v>
      </c>
      <c r="AB93" s="1" t="s">
        <v>946</v>
      </c>
      <c r="AC93" s="1">
        <v>1.0</v>
      </c>
      <c r="AD93" s="1">
        <v>1.0</v>
      </c>
      <c r="AE93" s="1">
        <v>0.0</v>
      </c>
      <c r="AF93" s="1">
        <v>1.0</v>
      </c>
      <c r="AG93" s="1">
        <v>3.0</v>
      </c>
      <c r="AH93" s="1">
        <v>3.0</v>
      </c>
      <c r="AI93" s="1" t="s">
        <v>961</v>
      </c>
    </row>
    <row r="94" ht="14.25" customHeight="1">
      <c r="A94" s="19">
        <v>93.0</v>
      </c>
      <c r="B94" s="7">
        <v>44302.88243055555</v>
      </c>
      <c r="C94" s="7">
        <v>44302.88450231482</v>
      </c>
      <c r="D94" s="7" t="s">
        <v>511</v>
      </c>
      <c r="E94" s="1">
        <v>100.0</v>
      </c>
      <c r="F94" s="1">
        <v>179.0</v>
      </c>
      <c r="G94" s="1">
        <v>1.0</v>
      </c>
      <c r="H94" s="7">
        <v>44302.88451388889</v>
      </c>
      <c r="I94" s="1">
        <v>-33.867202758789</v>
      </c>
      <c r="J94" s="1">
        <v>151.19970703125</v>
      </c>
      <c r="K94" s="1">
        <v>17.0</v>
      </c>
      <c r="L94" s="1" t="s">
        <v>925</v>
      </c>
      <c r="M94" s="1" t="s">
        <v>470</v>
      </c>
      <c r="N94" s="1" t="s">
        <v>923</v>
      </c>
      <c r="O94" s="1" t="s">
        <v>924</v>
      </c>
      <c r="P94" s="1">
        <v>1.0</v>
      </c>
      <c r="Q94" s="1" t="s">
        <v>926</v>
      </c>
      <c r="R94" s="1" t="s">
        <v>135</v>
      </c>
      <c r="S94" s="1" t="s">
        <v>931</v>
      </c>
      <c r="T94" s="1" t="s">
        <v>926</v>
      </c>
      <c r="U94" s="1" t="s">
        <v>936</v>
      </c>
      <c r="V94" s="1" t="s">
        <v>157</v>
      </c>
      <c r="W94" s="1" t="s">
        <v>937</v>
      </c>
      <c r="X94" s="1" t="s">
        <v>513</v>
      </c>
      <c r="Y94" s="1" t="s">
        <v>943</v>
      </c>
      <c r="Z94" s="1" t="s">
        <v>948</v>
      </c>
      <c r="AA94" s="1" t="s">
        <v>949</v>
      </c>
      <c r="AB94" s="1" t="s">
        <v>946</v>
      </c>
      <c r="AC94" s="1">
        <v>0.0</v>
      </c>
      <c r="AD94" s="1">
        <v>1.0</v>
      </c>
      <c r="AE94" s="1">
        <v>1.0</v>
      </c>
      <c r="AF94" s="1">
        <v>1.0</v>
      </c>
      <c r="AG94" s="1">
        <v>3.0</v>
      </c>
      <c r="AH94" s="1">
        <v>2.0</v>
      </c>
      <c r="AI94" s="1" t="s">
        <v>961</v>
      </c>
    </row>
    <row r="95" ht="14.25" customHeight="1">
      <c r="A95" s="19">
        <v>94.0</v>
      </c>
      <c r="B95" s="7">
        <v>44302.90275462963</v>
      </c>
      <c r="C95" s="7">
        <v>44302.904710648145</v>
      </c>
      <c r="D95" s="7" t="s">
        <v>514</v>
      </c>
      <c r="E95" s="1">
        <v>100.0</v>
      </c>
      <c r="F95" s="1">
        <v>168.0</v>
      </c>
      <c r="G95" s="1">
        <v>1.0</v>
      </c>
      <c r="H95" s="7">
        <v>44302.90472222222</v>
      </c>
      <c r="I95" s="1">
        <v>51.5919036865234</v>
      </c>
      <c r="J95" s="1">
        <v>0.673492431640625</v>
      </c>
      <c r="K95" s="1">
        <v>37.0</v>
      </c>
      <c r="L95" s="1" t="s">
        <v>925</v>
      </c>
      <c r="M95" s="1" t="s">
        <v>202</v>
      </c>
      <c r="N95" s="1" t="s">
        <v>923</v>
      </c>
      <c r="O95" s="1" t="s">
        <v>926</v>
      </c>
      <c r="P95" s="1">
        <v>1.0</v>
      </c>
      <c r="Q95" s="1" t="s">
        <v>924</v>
      </c>
      <c r="R95" s="1" t="s">
        <v>135</v>
      </c>
      <c r="S95" s="1" t="s">
        <v>931</v>
      </c>
      <c r="T95" s="1" t="s">
        <v>923</v>
      </c>
      <c r="U95" s="1" t="s">
        <v>934</v>
      </c>
      <c r="V95" s="1" t="s">
        <v>252</v>
      </c>
      <c r="W95" s="1" t="s">
        <v>935</v>
      </c>
      <c r="X95" s="1" t="s">
        <v>516</v>
      </c>
      <c r="Y95" s="1" t="s">
        <v>947</v>
      </c>
      <c r="Z95" s="1" t="s">
        <v>960</v>
      </c>
      <c r="AA95" s="1" t="s">
        <v>945</v>
      </c>
      <c r="AB95" s="1" t="s">
        <v>946</v>
      </c>
      <c r="AC95" s="1">
        <v>0.0</v>
      </c>
      <c r="AD95" s="1">
        <v>0.0</v>
      </c>
      <c r="AE95" s="1">
        <v>0.0</v>
      </c>
      <c r="AF95" s="1">
        <v>1.0</v>
      </c>
      <c r="AG95" s="1">
        <v>1.0</v>
      </c>
      <c r="AH95" s="1">
        <v>5.0</v>
      </c>
      <c r="AI95" s="1" t="s">
        <v>961</v>
      </c>
    </row>
    <row r="96" ht="14.25" customHeight="1">
      <c r="A96" s="19">
        <v>95.0</v>
      </c>
      <c r="B96" s="7">
        <v>44302.93344907407</v>
      </c>
      <c r="C96" s="7">
        <v>44302.93645833333</v>
      </c>
      <c r="D96" s="7" t="s">
        <v>517</v>
      </c>
      <c r="E96" s="1">
        <v>100.0</v>
      </c>
      <c r="F96" s="1">
        <v>260.0</v>
      </c>
      <c r="G96" s="1">
        <v>1.0</v>
      </c>
      <c r="H96" s="7">
        <v>44302.93646990741</v>
      </c>
      <c r="I96" s="1">
        <v>24.6569061279296</v>
      </c>
      <c r="J96" s="1">
        <v>46.7178955078125</v>
      </c>
      <c r="K96" s="1" t="s">
        <v>519</v>
      </c>
      <c r="L96" s="1" t="s">
        <v>925</v>
      </c>
      <c r="M96" s="1" t="s">
        <v>520</v>
      </c>
      <c r="N96" s="1" t="s">
        <v>923</v>
      </c>
      <c r="O96" s="1" t="s">
        <v>924</v>
      </c>
      <c r="P96" s="1">
        <v>0.0</v>
      </c>
      <c r="Q96" s="1" t="s">
        <v>924</v>
      </c>
      <c r="R96" s="1" t="s">
        <v>521</v>
      </c>
      <c r="S96" s="1" t="s">
        <v>931</v>
      </c>
      <c r="T96" s="1" t="s">
        <v>923</v>
      </c>
      <c r="U96" s="1" t="s">
        <v>934</v>
      </c>
      <c r="V96" s="1" t="s">
        <v>522</v>
      </c>
      <c r="W96" s="1" t="s">
        <v>935</v>
      </c>
      <c r="X96" s="1" t="s">
        <v>523</v>
      </c>
      <c r="Y96" s="1" t="s">
        <v>951</v>
      </c>
      <c r="Z96" s="1" t="s">
        <v>948</v>
      </c>
      <c r="AA96" s="1" t="s">
        <v>953</v>
      </c>
      <c r="AB96" s="1" t="s">
        <v>946</v>
      </c>
      <c r="AC96" s="1">
        <v>1.0</v>
      </c>
      <c r="AD96" s="1">
        <v>1.0</v>
      </c>
      <c r="AE96" s="1">
        <v>0.0</v>
      </c>
      <c r="AF96" s="1">
        <v>1.0</v>
      </c>
      <c r="AG96" s="1">
        <v>3.0</v>
      </c>
      <c r="AH96" s="1">
        <v>2.0</v>
      </c>
      <c r="AI96" s="1" t="s">
        <v>962</v>
      </c>
    </row>
    <row r="97" ht="14.25" customHeight="1">
      <c r="A97" s="19">
        <v>96.0</v>
      </c>
      <c r="B97" s="7">
        <v>44302.940358796295</v>
      </c>
      <c r="C97" s="7">
        <v>44302.94449074074</v>
      </c>
      <c r="D97" s="7" t="s">
        <v>524</v>
      </c>
      <c r="E97" s="1">
        <v>100.0</v>
      </c>
      <c r="F97" s="1">
        <v>356.0</v>
      </c>
      <c r="G97" s="1">
        <v>1.0</v>
      </c>
      <c r="H97" s="7">
        <v>44302.94449074074</v>
      </c>
      <c r="I97" s="1">
        <v>43.7805938720703</v>
      </c>
      <c r="J97" s="1">
        <v>-79.3503036499023</v>
      </c>
      <c r="K97" s="1">
        <v>24.0</v>
      </c>
      <c r="L97" s="1" t="s">
        <v>927</v>
      </c>
      <c r="M97" s="1" t="s">
        <v>206</v>
      </c>
      <c r="N97" s="1" t="s">
        <v>923</v>
      </c>
      <c r="O97" s="1" t="s">
        <v>926</v>
      </c>
      <c r="P97" s="1">
        <v>1.0</v>
      </c>
      <c r="Q97" s="1" t="s">
        <v>924</v>
      </c>
      <c r="R97" s="1" t="s">
        <v>135</v>
      </c>
      <c r="S97" s="1" t="s">
        <v>931</v>
      </c>
      <c r="T97" s="1" t="s">
        <v>926</v>
      </c>
      <c r="U97" s="1" t="s">
        <v>936</v>
      </c>
      <c r="V97" s="1" t="s">
        <v>157</v>
      </c>
      <c r="W97" s="1" t="s">
        <v>937</v>
      </c>
      <c r="X97" s="1" t="s">
        <v>526</v>
      </c>
      <c r="Y97" s="1" t="s">
        <v>951</v>
      </c>
      <c r="Z97" s="1" t="s">
        <v>948</v>
      </c>
      <c r="AA97" s="1" t="s">
        <v>949</v>
      </c>
      <c r="AB97" s="1" t="s">
        <v>960</v>
      </c>
      <c r="AC97" s="1">
        <v>1.0</v>
      </c>
      <c r="AD97" s="1">
        <v>1.0</v>
      </c>
      <c r="AE97" s="1">
        <v>1.0</v>
      </c>
      <c r="AF97" s="1">
        <v>0.0</v>
      </c>
      <c r="AG97" s="1">
        <v>3.0</v>
      </c>
      <c r="AH97" s="1">
        <v>2.0</v>
      </c>
      <c r="AI97" s="1" t="s">
        <v>961</v>
      </c>
    </row>
    <row r="98" ht="14.25" customHeight="1">
      <c r="A98" s="19">
        <v>97.0</v>
      </c>
      <c r="B98" s="7">
        <v>44302.950370370374</v>
      </c>
      <c r="C98" s="7">
        <v>44302.95216435185</v>
      </c>
      <c r="D98" s="7" t="s">
        <v>527</v>
      </c>
      <c r="E98" s="1">
        <v>100.0</v>
      </c>
      <c r="F98" s="1">
        <v>154.0</v>
      </c>
      <c r="G98" s="1">
        <v>1.0</v>
      </c>
      <c r="H98" s="7">
        <v>44302.95217592592</v>
      </c>
      <c r="I98" s="1">
        <v>25.0503997802734</v>
      </c>
      <c r="J98" s="1">
        <v>121.532409667968</v>
      </c>
      <c r="K98" s="1">
        <v>24.0</v>
      </c>
      <c r="L98" s="1" t="s">
        <v>925</v>
      </c>
      <c r="M98" s="1" t="s">
        <v>256</v>
      </c>
      <c r="N98" s="1" t="s">
        <v>926</v>
      </c>
      <c r="O98" s="1" t="s">
        <v>924</v>
      </c>
      <c r="P98" s="1">
        <v>1.0</v>
      </c>
      <c r="Q98" s="1" t="s">
        <v>924</v>
      </c>
      <c r="R98" s="1" t="s">
        <v>135</v>
      </c>
      <c r="S98" s="1" t="s">
        <v>931</v>
      </c>
      <c r="T98" s="1" t="s">
        <v>923</v>
      </c>
      <c r="U98" s="1" t="s">
        <v>936</v>
      </c>
      <c r="V98" s="1">
        <v>44300.0</v>
      </c>
      <c r="W98" s="1" t="s">
        <v>937</v>
      </c>
      <c r="X98" s="1" t="s">
        <v>529</v>
      </c>
      <c r="Y98" s="1" t="s">
        <v>960</v>
      </c>
      <c r="Z98" s="1" t="s">
        <v>960</v>
      </c>
      <c r="AA98" s="1" t="s">
        <v>960</v>
      </c>
      <c r="AB98" s="1" t="s">
        <v>946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4.0</v>
      </c>
      <c r="AI98" s="1" t="s">
        <v>961</v>
      </c>
    </row>
    <row r="99" ht="14.25" customHeight="1">
      <c r="A99" s="19">
        <v>98.0</v>
      </c>
      <c r="B99" s="7">
        <v>44302.961539351854</v>
      </c>
      <c r="C99" s="7">
        <v>44302.96503472222</v>
      </c>
      <c r="D99" s="7" t="s">
        <v>530</v>
      </c>
      <c r="E99" s="1">
        <v>100.0</v>
      </c>
      <c r="F99" s="1">
        <v>302.0</v>
      </c>
      <c r="G99" s="1">
        <v>1.0</v>
      </c>
      <c r="H99" s="7">
        <v>44302.96503472222</v>
      </c>
      <c r="I99" s="1">
        <v>43.6318969726562</v>
      </c>
      <c r="J99" s="1">
        <v>-79.371597290039</v>
      </c>
      <c r="K99" s="1">
        <v>33.0</v>
      </c>
      <c r="L99" s="1" t="s">
        <v>922</v>
      </c>
      <c r="M99" s="1" t="s">
        <v>532</v>
      </c>
      <c r="N99" s="1" t="s">
        <v>926</v>
      </c>
      <c r="O99" s="1" t="s">
        <v>926</v>
      </c>
      <c r="P99" s="1">
        <v>1.0</v>
      </c>
      <c r="Q99" s="1" t="s">
        <v>924</v>
      </c>
      <c r="R99" s="1" t="s">
        <v>533</v>
      </c>
      <c r="S99" s="1" t="s">
        <v>931</v>
      </c>
      <c r="T99" s="1" t="s">
        <v>926</v>
      </c>
      <c r="U99" s="1" t="s">
        <v>934</v>
      </c>
      <c r="V99" s="1" t="s">
        <v>534</v>
      </c>
      <c r="W99" s="1" t="s">
        <v>937</v>
      </c>
      <c r="X99" s="1" t="s">
        <v>535</v>
      </c>
      <c r="Y99" s="1" t="s">
        <v>951</v>
      </c>
      <c r="Z99" s="1" t="s">
        <v>948</v>
      </c>
      <c r="AA99" s="1" t="s">
        <v>949</v>
      </c>
      <c r="AB99" s="1" t="s">
        <v>946</v>
      </c>
      <c r="AC99" s="1">
        <v>1.0</v>
      </c>
      <c r="AD99" s="1">
        <v>1.0</v>
      </c>
      <c r="AE99" s="1">
        <v>1.0</v>
      </c>
      <c r="AF99" s="1">
        <v>1.0</v>
      </c>
      <c r="AG99" s="1">
        <v>4.0</v>
      </c>
      <c r="AH99" s="1">
        <v>5.0</v>
      </c>
      <c r="AI99" s="1" t="s">
        <v>962</v>
      </c>
    </row>
    <row r="100" ht="14.25" customHeight="1">
      <c r="A100" s="19">
        <v>99.0</v>
      </c>
      <c r="B100" s="7">
        <v>44302.969664351855</v>
      </c>
      <c r="C100" s="7">
        <v>44302.97207175926</v>
      </c>
      <c r="D100" s="7" t="s">
        <v>536</v>
      </c>
      <c r="E100" s="1">
        <v>100.0</v>
      </c>
      <c r="F100" s="1">
        <v>208.0</v>
      </c>
      <c r="G100" s="1">
        <v>1.0</v>
      </c>
      <c r="H100" s="7">
        <v>44302.97207175926</v>
      </c>
      <c r="I100" s="1">
        <v>28.2364959716796</v>
      </c>
      <c r="J100" s="1">
        <v>-82.3289031982421</v>
      </c>
      <c r="K100" s="1">
        <v>23.0</v>
      </c>
      <c r="L100" s="1" t="s">
        <v>925</v>
      </c>
      <c r="M100" s="1" t="s">
        <v>146</v>
      </c>
      <c r="N100" s="1" t="s">
        <v>923</v>
      </c>
      <c r="O100" s="1" t="s">
        <v>924</v>
      </c>
      <c r="P100" s="1">
        <v>0.0</v>
      </c>
      <c r="Q100" s="1" t="s">
        <v>924</v>
      </c>
      <c r="R100" s="1" t="s">
        <v>538</v>
      </c>
      <c r="S100" s="1" t="s">
        <v>931</v>
      </c>
      <c r="T100" s="1" t="s">
        <v>926</v>
      </c>
      <c r="U100" s="1" t="s">
        <v>934</v>
      </c>
      <c r="V100" s="1" t="s">
        <v>238</v>
      </c>
      <c r="W100" s="1" t="s">
        <v>937</v>
      </c>
      <c r="X100" s="1" t="s">
        <v>539</v>
      </c>
      <c r="Y100" s="1" t="s">
        <v>951</v>
      </c>
      <c r="Z100" s="1" t="s">
        <v>948</v>
      </c>
      <c r="AA100" s="1" t="s">
        <v>945</v>
      </c>
      <c r="AB100" s="1" t="s">
        <v>946</v>
      </c>
      <c r="AC100" s="1">
        <v>1.0</v>
      </c>
      <c r="AD100" s="1">
        <v>1.0</v>
      </c>
      <c r="AE100" s="1">
        <v>0.0</v>
      </c>
      <c r="AF100" s="1">
        <v>1.0</v>
      </c>
      <c r="AG100" s="1">
        <v>3.0</v>
      </c>
      <c r="AH100" s="1">
        <v>1.0</v>
      </c>
      <c r="AI100" s="1" t="s">
        <v>962</v>
      </c>
    </row>
    <row r="101" ht="14.25" customHeight="1">
      <c r="A101" s="19">
        <v>100.0</v>
      </c>
      <c r="B101" s="7">
        <v>44302.975127314814</v>
      </c>
      <c r="C101" s="7">
        <v>44302.9799537037</v>
      </c>
      <c r="D101" s="7" t="s">
        <v>540</v>
      </c>
      <c r="E101" s="1">
        <v>100.0</v>
      </c>
      <c r="F101" s="1">
        <v>416.0</v>
      </c>
      <c r="G101" s="1">
        <v>1.0</v>
      </c>
      <c r="H101" s="7">
        <v>44302.9799537037</v>
      </c>
      <c r="I101" s="1">
        <v>59.4116058349609</v>
      </c>
      <c r="J101" s="1">
        <v>5.2677001953125</v>
      </c>
      <c r="K101" s="1">
        <v>22.0</v>
      </c>
      <c r="L101" s="1" t="s">
        <v>925</v>
      </c>
      <c r="M101" s="1" t="s">
        <v>542</v>
      </c>
      <c r="N101" s="1" t="s">
        <v>926</v>
      </c>
      <c r="O101" s="1" t="s">
        <v>924</v>
      </c>
      <c r="P101" s="1">
        <v>0.0</v>
      </c>
      <c r="Q101" s="1" t="s">
        <v>924</v>
      </c>
      <c r="R101" s="1" t="s">
        <v>543</v>
      </c>
      <c r="S101" s="1" t="s">
        <v>932</v>
      </c>
      <c r="T101" s="1" t="s">
        <v>923</v>
      </c>
      <c r="U101" s="1" t="s">
        <v>934</v>
      </c>
      <c r="V101" s="1" t="s">
        <v>544</v>
      </c>
      <c r="W101" s="1" t="s">
        <v>935</v>
      </c>
      <c r="X101" s="1" t="s">
        <v>545</v>
      </c>
      <c r="Y101" s="1" t="s">
        <v>951</v>
      </c>
      <c r="Z101" s="1" t="s">
        <v>948</v>
      </c>
      <c r="AA101" s="1" t="s">
        <v>949</v>
      </c>
      <c r="AB101" s="1" t="s">
        <v>946</v>
      </c>
      <c r="AC101" s="1">
        <v>1.0</v>
      </c>
      <c r="AD101" s="1">
        <v>1.0</v>
      </c>
      <c r="AE101" s="1">
        <v>1.0</v>
      </c>
      <c r="AF101" s="1">
        <v>1.0</v>
      </c>
      <c r="AG101" s="1">
        <v>4.0</v>
      </c>
      <c r="AH101" s="1">
        <v>1.0</v>
      </c>
      <c r="AI101" s="1" t="s">
        <v>962</v>
      </c>
    </row>
    <row r="102" ht="14.25" customHeight="1">
      <c r="A102" s="19">
        <v>101.0</v>
      </c>
      <c r="B102" s="7">
        <v>44303.02552083333</v>
      </c>
      <c r="C102" s="7">
        <v>44303.028912037036</v>
      </c>
      <c r="D102" s="7" t="s">
        <v>546</v>
      </c>
      <c r="E102" s="1">
        <v>100.0</v>
      </c>
      <c r="F102" s="1">
        <v>293.0</v>
      </c>
      <c r="G102" s="1">
        <v>1.0</v>
      </c>
      <c r="H102" s="7">
        <v>44303.028912037036</v>
      </c>
      <c r="I102" s="1">
        <v>34.2826995849609</v>
      </c>
      <c r="J102" s="1">
        <v>-118.887496948242</v>
      </c>
      <c r="K102" s="1">
        <v>27.0</v>
      </c>
      <c r="L102" s="1" t="s">
        <v>925</v>
      </c>
      <c r="M102" s="1" t="s">
        <v>146</v>
      </c>
      <c r="N102" s="1" t="s">
        <v>923</v>
      </c>
      <c r="O102" s="1" t="s">
        <v>926</v>
      </c>
      <c r="P102" s="1">
        <v>0.0</v>
      </c>
      <c r="Q102" s="1" t="s">
        <v>924</v>
      </c>
      <c r="R102" s="1" t="s">
        <v>548</v>
      </c>
      <c r="S102" s="1" t="s">
        <v>931</v>
      </c>
      <c r="T102" s="1" t="s">
        <v>923</v>
      </c>
      <c r="U102" s="1" t="s">
        <v>934</v>
      </c>
      <c r="V102" s="1" t="s">
        <v>549</v>
      </c>
      <c r="W102" s="1" t="s">
        <v>937</v>
      </c>
      <c r="X102" s="1" t="s">
        <v>550</v>
      </c>
      <c r="Y102" s="1" t="s">
        <v>951</v>
      </c>
      <c r="Z102" s="1" t="s">
        <v>948</v>
      </c>
      <c r="AA102" s="1" t="s">
        <v>953</v>
      </c>
      <c r="AB102" s="1" t="s">
        <v>946</v>
      </c>
      <c r="AC102" s="1">
        <v>1.0</v>
      </c>
      <c r="AD102" s="1">
        <v>1.0</v>
      </c>
      <c r="AE102" s="1">
        <v>0.0</v>
      </c>
      <c r="AF102" s="1">
        <v>1.0</v>
      </c>
      <c r="AG102" s="1">
        <v>3.0</v>
      </c>
      <c r="AH102" s="1">
        <v>3.0</v>
      </c>
      <c r="AI102" s="1" t="s">
        <v>962</v>
      </c>
    </row>
    <row r="103" ht="14.25" customHeight="1">
      <c r="A103" s="19">
        <v>102.0</v>
      </c>
      <c r="B103" s="7">
        <v>44303.03275462963</v>
      </c>
      <c r="C103" s="7">
        <v>44303.039189814815</v>
      </c>
      <c r="D103" s="7" t="s">
        <v>551</v>
      </c>
      <c r="E103" s="1">
        <v>100.0</v>
      </c>
      <c r="F103" s="1">
        <v>555.0</v>
      </c>
      <c r="G103" s="1">
        <v>1.0</v>
      </c>
      <c r="H103" s="7">
        <v>44303.039189814815</v>
      </c>
      <c r="I103" s="1">
        <v>22.2794952392578</v>
      </c>
      <c r="J103" s="1">
        <v>114.14599609375</v>
      </c>
      <c r="K103" s="1">
        <v>32.0</v>
      </c>
      <c r="L103" s="1" t="s">
        <v>922</v>
      </c>
      <c r="M103" s="1" t="s">
        <v>294</v>
      </c>
      <c r="N103" s="1" t="s">
        <v>923</v>
      </c>
      <c r="O103" s="1" t="s">
        <v>926</v>
      </c>
      <c r="P103" s="1">
        <v>0.0</v>
      </c>
      <c r="Q103" s="1" t="s">
        <v>924</v>
      </c>
      <c r="R103" s="1" t="s">
        <v>553</v>
      </c>
      <c r="S103" s="1" t="s">
        <v>931</v>
      </c>
      <c r="T103" s="1" t="s">
        <v>923</v>
      </c>
      <c r="U103" s="1" t="s">
        <v>934</v>
      </c>
      <c r="V103" s="1" t="s">
        <v>554</v>
      </c>
      <c r="W103" s="1" t="s">
        <v>935</v>
      </c>
      <c r="X103" s="1" t="s">
        <v>555</v>
      </c>
      <c r="Y103" s="1" t="s">
        <v>951</v>
      </c>
      <c r="Z103" s="1" t="s">
        <v>948</v>
      </c>
      <c r="AA103" s="1" t="s">
        <v>949</v>
      </c>
      <c r="AB103" s="1" t="s">
        <v>946</v>
      </c>
      <c r="AC103" s="1">
        <v>1.0</v>
      </c>
      <c r="AD103" s="1">
        <v>1.0</v>
      </c>
      <c r="AE103" s="1">
        <v>1.0</v>
      </c>
      <c r="AF103" s="1">
        <v>1.0</v>
      </c>
      <c r="AG103" s="1">
        <v>4.0</v>
      </c>
      <c r="AH103" s="1">
        <v>3.0</v>
      </c>
      <c r="AI103" s="1" t="s">
        <v>962</v>
      </c>
    </row>
    <row r="104" ht="14.25" customHeight="1">
      <c r="A104" s="19">
        <v>103.0</v>
      </c>
      <c r="B104" s="7">
        <v>44303.037453703706</v>
      </c>
      <c r="C104" s="7">
        <v>44303.04141203704</v>
      </c>
      <c r="D104" s="7" t="s">
        <v>556</v>
      </c>
      <c r="E104" s="1">
        <v>100.0</v>
      </c>
      <c r="F104" s="1">
        <v>342.0</v>
      </c>
      <c r="G104" s="1">
        <v>1.0</v>
      </c>
      <c r="H104" s="7">
        <v>44303.04141203704</v>
      </c>
      <c r="I104" s="1">
        <v>25.0503997802734</v>
      </c>
      <c r="J104" s="1">
        <v>121.532409667968</v>
      </c>
      <c r="K104" s="1">
        <v>24.0</v>
      </c>
      <c r="L104" s="1" t="s">
        <v>922</v>
      </c>
      <c r="M104" s="1" t="s">
        <v>558</v>
      </c>
      <c r="N104" s="1" t="s">
        <v>926</v>
      </c>
      <c r="O104" s="1" t="s">
        <v>924</v>
      </c>
      <c r="P104" s="1">
        <v>0.0</v>
      </c>
      <c r="Q104" s="1" t="s">
        <v>924</v>
      </c>
      <c r="R104" s="1" t="s">
        <v>559</v>
      </c>
      <c r="S104" s="1" t="s">
        <v>931</v>
      </c>
      <c r="T104" s="1" t="s">
        <v>923</v>
      </c>
      <c r="U104" s="1" t="s">
        <v>936</v>
      </c>
      <c r="V104" s="1" t="s">
        <v>560</v>
      </c>
      <c r="W104" s="1" t="s">
        <v>935</v>
      </c>
      <c r="X104" s="1" t="s">
        <v>561</v>
      </c>
      <c r="Y104" s="1" t="s">
        <v>960</v>
      </c>
      <c r="Z104" s="1" t="s">
        <v>948</v>
      </c>
      <c r="AA104" s="1" t="s">
        <v>945</v>
      </c>
      <c r="AB104" s="1" t="s">
        <v>946</v>
      </c>
      <c r="AC104" s="1">
        <v>0.0</v>
      </c>
      <c r="AD104" s="1">
        <v>1.0</v>
      </c>
      <c r="AE104" s="1">
        <v>0.0</v>
      </c>
      <c r="AF104" s="1">
        <v>1.0</v>
      </c>
      <c r="AG104" s="1">
        <v>2.0</v>
      </c>
      <c r="AH104" s="1">
        <v>4.0</v>
      </c>
      <c r="AI104" s="1" t="s">
        <v>962</v>
      </c>
    </row>
    <row r="105" ht="14.25" customHeight="1">
      <c r="A105" s="19">
        <v>104.0</v>
      </c>
      <c r="B105" s="7">
        <v>44303.11268518519</v>
      </c>
      <c r="C105" s="7">
        <v>44303.11444444444</v>
      </c>
      <c r="D105" s="7" t="s">
        <v>562</v>
      </c>
      <c r="E105" s="1">
        <v>100.0</v>
      </c>
      <c r="F105" s="1">
        <v>152.0</v>
      </c>
      <c r="G105" s="1">
        <v>1.0</v>
      </c>
      <c r="H105" s="7">
        <v>44303.11445601852</v>
      </c>
      <c r="I105" s="1">
        <v>37.8829956054687</v>
      </c>
      <c r="J105" s="1">
        <v>-122.46760559082</v>
      </c>
      <c r="K105" s="1">
        <v>36.0</v>
      </c>
      <c r="L105" s="1" t="s">
        <v>925</v>
      </c>
      <c r="M105" s="1" t="s">
        <v>520</v>
      </c>
      <c r="N105" s="1" t="s">
        <v>923</v>
      </c>
      <c r="O105" s="1" t="s">
        <v>926</v>
      </c>
      <c r="P105" s="1">
        <v>1.0</v>
      </c>
      <c r="Q105" s="1" t="s">
        <v>924</v>
      </c>
      <c r="R105" s="1" t="s">
        <v>135</v>
      </c>
      <c r="S105" s="1" t="s">
        <v>931</v>
      </c>
      <c r="T105" s="1" t="s">
        <v>923</v>
      </c>
      <c r="U105" s="1" t="s">
        <v>934</v>
      </c>
      <c r="V105" s="1" t="s">
        <v>157</v>
      </c>
      <c r="W105" s="1" t="s">
        <v>937</v>
      </c>
      <c r="X105" s="1" t="s">
        <v>564</v>
      </c>
      <c r="Y105" s="1" t="s">
        <v>951</v>
      </c>
      <c r="Z105" s="1" t="s">
        <v>948</v>
      </c>
      <c r="AA105" s="1" t="s">
        <v>953</v>
      </c>
      <c r="AB105" s="1" t="s">
        <v>946</v>
      </c>
      <c r="AC105" s="1">
        <v>1.0</v>
      </c>
      <c r="AD105" s="1">
        <v>1.0</v>
      </c>
      <c r="AE105" s="1">
        <v>0.0</v>
      </c>
      <c r="AF105" s="1">
        <v>1.0</v>
      </c>
      <c r="AG105" s="1">
        <v>3.0</v>
      </c>
      <c r="AH105" s="1">
        <v>3.0</v>
      </c>
      <c r="AI105" s="1" t="s">
        <v>961</v>
      </c>
    </row>
    <row r="106" ht="14.25" customHeight="1">
      <c r="A106" s="19">
        <v>105.0</v>
      </c>
      <c r="B106" s="7">
        <v>44303.119305555556</v>
      </c>
      <c r="C106" s="7">
        <v>44303.123032407406</v>
      </c>
      <c r="D106" s="7" t="s">
        <v>565</v>
      </c>
      <c r="E106" s="1">
        <v>100.0</v>
      </c>
      <c r="F106" s="1">
        <v>322.0</v>
      </c>
      <c r="G106" s="1">
        <v>1.0</v>
      </c>
      <c r="H106" s="7">
        <v>44303.12304398148</v>
      </c>
      <c r="I106" s="1">
        <v>51.2993927001953</v>
      </c>
      <c r="J106" s="1">
        <v>1.0906982421875</v>
      </c>
      <c r="K106" s="1">
        <v>28.0</v>
      </c>
      <c r="L106" s="1" t="s">
        <v>922</v>
      </c>
      <c r="M106" s="1" t="s">
        <v>202</v>
      </c>
      <c r="N106" s="1" t="s">
        <v>923</v>
      </c>
      <c r="O106" s="1" t="s">
        <v>926</v>
      </c>
      <c r="P106" s="1">
        <v>0.0</v>
      </c>
      <c r="Q106" s="1" t="s">
        <v>924</v>
      </c>
      <c r="R106" s="1" t="s">
        <v>275</v>
      </c>
      <c r="S106" s="1" t="s">
        <v>931</v>
      </c>
      <c r="T106" s="1" t="s">
        <v>926</v>
      </c>
      <c r="U106" s="1" t="s">
        <v>936</v>
      </c>
      <c r="V106" s="1" t="s">
        <v>567</v>
      </c>
      <c r="W106" s="1" t="s">
        <v>937</v>
      </c>
      <c r="X106" s="1" t="s">
        <v>568</v>
      </c>
      <c r="Y106" s="1" t="s">
        <v>951</v>
      </c>
      <c r="Z106" s="1" t="s">
        <v>948</v>
      </c>
      <c r="AA106" s="1" t="s">
        <v>949</v>
      </c>
      <c r="AB106" s="1" t="s">
        <v>946</v>
      </c>
      <c r="AC106" s="1">
        <v>1.0</v>
      </c>
      <c r="AD106" s="1">
        <v>1.0</v>
      </c>
      <c r="AE106" s="1">
        <v>1.0</v>
      </c>
      <c r="AF106" s="1">
        <v>1.0</v>
      </c>
      <c r="AG106" s="1">
        <v>4.0</v>
      </c>
      <c r="AH106" s="1">
        <v>1.0</v>
      </c>
      <c r="AI106" s="1" t="s">
        <v>962</v>
      </c>
    </row>
    <row r="107" ht="14.25" customHeight="1">
      <c r="A107" s="19">
        <v>106.0</v>
      </c>
      <c r="B107" s="7">
        <v>44303.132627314815</v>
      </c>
      <c r="C107" s="7">
        <v>44303.139918981484</v>
      </c>
      <c r="D107" s="7" t="s">
        <v>569</v>
      </c>
      <c r="E107" s="1">
        <v>100.0</v>
      </c>
      <c r="F107" s="1">
        <v>630.0</v>
      </c>
      <c r="G107" s="1">
        <v>1.0</v>
      </c>
      <c r="H107" s="7">
        <v>44303.139918981484</v>
      </c>
      <c r="I107" s="1">
        <v>51.5095977783203</v>
      </c>
      <c r="J107" s="1">
        <v>-0.097198486328125</v>
      </c>
      <c r="K107" s="1">
        <v>38.0</v>
      </c>
      <c r="L107" s="1" t="s">
        <v>925</v>
      </c>
      <c r="M107" s="1" t="s">
        <v>571</v>
      </c>
      <c r="N107" s="1" t="s">
        <v>926</v>
      </c>
      <c r="O107" s="1" t="s">
        <v>924</v>
      </c>
      <c r="P107" s="1">
        <v>0.0</v>
      </c>
      <c r="Q107" s="1" t="s">
        <v>924</v>
      </c>
      <c r="R107" s="1" t="s">
        <v>572</v>
      </c>
      <c r="S107" s="1" t="s">
        <v>931</v>
      </c>
      <c r="T107" s="1" t="s">
        <v>923</v>
      </c>
      <c r="U107" s="1" t="s">
        <v>936</v>
      </c>
      <c r="V107" s="1" t="s">
        <v>573</v>
      </c>
      <c r="W107" s="1" t="s">
        <v>937</v>
      </c>
      <c r="X107" s="1" t="s">
        <v>574</v>
      </c>
      <c r="Y107" s="1" t="s">
        <v>951</v>
      </c>
      <c r="Z107" s="1" t="s">
        <v>948</v>
      </c>
      <c r="AA107" s="1" t="s">
        <v>949</v>
      </c>
      <c r="AB107" s="1" t="s">
        <v>946</v>
      </c>
      <c r="AC107" s="1">
        <v>1.0</v>
      </c>
      <c r="AD107" s="1">
        <v>1.0</v>
      </c>
      <c r="AE107" s="1">
        <v>1.0</v>
      </c>
      <c r="AF107" s="1">
        <v>1.0</v>
      </c>
      <c r="AG107" s="1">
        <v>4.0</v>
      </c>
      <c r="AH107" s="1">
        <v>4.0</v>
      </c>
      <c r="AI107" s="1" t="s">
        <v>962</v>
      </c>
    </row>
    <row r="108" ht="14.25" customHeight="1">
      <c r="A108" s="19">
        <v>107.0</v>
      </c>
      <c r="B108" s="7">
        <v>44303.16303240741</v>
      </c>
      <c r="C108" s="7">
        <v>44303.165983796294</v>
      </c>
      <c r="D108" s="7" t="s">
        <v>575</v>
      </c>
      <c r="E108" s="1">
        <v>100.0</v>
      </c>
      <c r="F108" s="1">
        <v>254.0</v>
      </c>
      <c r="G108" s="1">
        <v>1.0</v>
      </c>
      <c r="H108" s="7">
        <v>44303.165983796294</v>
      </c>
      <c r="I108" s="1">
        <v>12.8995971679687</v>
      </c>
      <c r="J108" s="1">
        <v>80.2208862304687</v>
      </c>
      <c r="K108" s="1">
        <v>23.0</v>
      </c>
      <c r="L108" s="1" t="s">
        <v>925</v>
      </c>
      <c r="M108" s="1" t="s">
        <v>577</v>
      </c>
      <c r="N108" s="1" t="s">
        <v>923</v>
      </c>
      <c r="O108" s="1" t="s">
        <v>926</v>
      </c>
      <c r="P108" s="1">
        <v>0.0</v>
      </c>
      <c r="Q108" s="1" t="s">
        <v>924</v>
      </c>
      <c r="R108" s="1" t="s">
        <v>578</v>
      </c>
      <c r="S108" s="1" t="s">
        <v>931</v>
      </c>
      <c r="T108" s="1" t="s">
        <v>926</v>
      </c>
      <c r="U108" s="1" t="s">
        <v>936</v>
      </c>
      <c r="V108" s="1" t="s">
        <v>578</v>
      </c>
      <c r="W108" s="1" t="s">
        <v>937</v>
      </c>
      <c r="X108" s="1" t="s">
        <v>579</v>
      </c>
      <c r="Y108" s="1" t="s">
        <v>951</v>
      </c>
      <c r="Z108" s="1" t="s">
        <v>948</v>
      </c>
      <c r="AA108" s="1" t="s">
        <v>949</v>
      </c>
      <c r="AB108" s="1" t="s">
        <v>960</v>
      </c>
      <c r="AC108" s="1">
        <v>1.0</v>
      </c>
      <c r="AD108" s="1">
        <v>1.0</v>
      </c>
      <c r="AE108" s="1">
        <v>1.0</v>
      </c>
      <c r="AF108" s="1">
        <v>0.0</v>
      </c>
      <c r="AG108" s="1">
        <v>3.0</v>
      </c>
      <c r="AH108" s="1">
        <v>3.0</v>
      </c>
      <c r="AI108" s="1" t="s">
        <v>962</v>
      </c>
    </row>
    <row r="109" ht="14.25" customHeight="1">
      <c r="A109" s="19">
        <v>108.0</v>
      </c>
      <c r="B109" s="7">
        <v>44303.197743055556</v>
      </c>
      <c r="C109" s="7">
        <v>44303.20174768518</v>
      </c>
      <c r="D109" s="7" t="s">
        <v>580</v>
      </c>
      <c r="E109" s="1">
        <v>100.0</v>
      </c>
      <c r="F109" s="1">
        <v>346.0</v>
      </c>
      <c r="G109" s="1">
        <v>1.0</v>
      </c>
      <c r="H109" s="7">
        <v>44303.20174768518</v>
      </c>
      <c r="I109" s="1">
        <v>37.9640045166015</v>
      </c>
      <c r="J109" s="1">
        <v>23.6358947753906</v>
      </c>
      <c r="K109" s="1">
        <v>19.0</v>
      </c>
      <c r="L109" s="1" t="s">
        <v>925</v>
      </c>
      <c r="M109" s="1" t="s">
        <v>582</v>
      </c>
      <c r="N109" s="1" t="s">
        <v>926</v>
      </c>
      <c r="O109" s="1" t="s">
        <v>924</v>
      </c>
      <c r="P109" s="1">
        <v>0.0</v>
      </c>
      <c r="Q109" s="1" t="s">
        <v>924</v>
      </c>
      <c r="R109" s="1" t="s">
        <v>583</v>
      </c>
      <c r="S109" s="1" t="s">
        <v>933</v>
      </c>
      <c r="T109" s="1" t="s">
        <v>926</v>
      </c>
      <c r="U109" s="1" t="s">
        <v>936</v>
      </c>
      <c r="V109" s="1" t="s">
        <v>584</v>
      </c>
      <c r="W109" s="1" t="s">
        <v>937</v>
      </c>
      <c r="X109" s="1" t="s">
        <v>585</v>
      </c>
      <c r="Y109" s="1" t="s">
        <v>951</v>
      </c>
      <c r="Z109" s="1" t="s">
        <v>948</v>
      </c>
      <c r="AA109" s="1" t="s">
        <v>949</v>
      </c>
      <c r="AB109" s="1" t="s">
        <v>946</v>
      </c>
      <c r="AC109" s="1">
        <v>1.0</v>
      </c>
      <c r="AD109" s="1">
        <v>1.0</v>
      </c>
      <c r="AE109" s="1">
        <v>1.0</v>
      </c>
      <c r="AF109" s="1">
        <v>1.0</v>
      </c>
      <c r="AG109" s="1">
        <v>4.0</v>
      </c>
      <c r="AH109" s="1">
        <v>2.0</v>
      </c>
      <c r="AI109" s="1" t="s">
        <v>962</v>
      </c>
    </row>
    <row r="110" ht="14.25" customHeight="1">
      <c r="A110" s="19">
        <v>109.0</v>
      </c>
      <c r="B110" s="7">
        <v>44303.20800925926</v>
      </c>
      <c r="C110" s="7">
        <v>44303.212060185186</v>
      </c>
      <c r="D110" s="7" t="s">
        <v>586</v>
      </c>
      <c r="E110" s="1">
        <v>100.0</v>
      </c>
      <c r="F110" s="1">
        <v>349.0</v>
      </c>
      <c r="G110" s="1">
        <v>1.0</v>
      </c>
      <c r="H110" s="7">
        <v>44303.21207175926</v>
      </c>
      <c r="I110" s="1">
        <v>61.1407928466796</v>
      </c>
      <c r="J110" s="1">
        <v>10.4387969970703</v>
      </c>
      <c r="K110" s="1">
        <v>23.0</v>
      </c>
      <c r="L110" s="1" t="s">
        <v>922</v>
      </c>
      <c r="M110" s="1" t="s">
        <v>588</v>
      </c>
      <c r="N110" s="1" t="s">
        <v>926</v>
      </c>
      <c r="O110" s="1" t="s">
        <v>924</v>
      </c>
      <c r="P110" s="1">
        <v>0.0</v>
      </c>
      <c r="Q110" s="1" t="s">
        <v>924</v>
      </c>
      <c r="R110" s="1" t="s">
        <v>589</v>
      </c>
      <c r="S110" s="1" t="s">
        <v>931</v>
      </c>
      <c r="T110" s="1" t="s">
        <v>923</v>
      </c>
      <c r="U110" s="1" t="s">
        <v>934</v>
      </c>
      <c r="V110" s="1" t="s">
        <v>590</v>
      </c>
      <c r="W110" s="1" t="s">
        <v>935</v>
      </c>
      <c r="X110" s="1" t="s">
        <v>591</v>
      </c>
      <c r="Y110" s="1" t="s">
        <v>951</v>
      </c>
      <c r="Z110" s="1" t="s">
        <v>948</v>
      </c>
      <c r="AA110" s="1" t="s">
        <v>949</v>
      </c>
      <c r="AB110" s="1" t="s">
        <v>946</v>
      </c>
      <c r="AC110" s="1">
        <v>1.0</v>
      </c>
      <c r="AD110" s="1">
        <v>1.0</v>
      </c>
      <c r="AE110" s="1">
        <v>1.0</v>
      </c>
      <c r="AF110" s="1">
        <v>1.0</v>
      </c>
      <c r="AG110" s="1">
        <v>4.0</v>
      </c>
      <c r="AH110" s="1">
        <v>1.0</v>
      </c>
      <c r="AI110" s="1" t="s">
        <v>962</v>
      </c>
    </row>
    <row r="111" ht="14.25" customHeight="1">
      <c r="A111" s="19">
        <v>110.0</v>
      </c>
      <c r="B111" s="7">
        <v>44303.22578703704</v>
      </c>
      <c r="C111" s="7">
        <v>44303.23074074074</v>
      </c>
      <c r="D111" s="7" t="s">
        <v>592</v>
      </c>
      <c r="E111" s="1">
        <v>100.0</v>
      </c>
      <c r="F111" s="1">
        <v>427.0</v>
      </c>
      <c r="G111" s="1">
        <v>1.0</v>
      </c>
      <c r="H111" s="7">
        <v>44303.23074074074</v>
      </c>
      <c r="I111" s="1">
        <v>53.5352935791015</v>
      </c>
      <c r="J111" s="1">
        <v>7.96220397949218</v>
      </c>
      <c r="K111" s="1">
        <v>16.0</v>
      </c>
      <c r="L111" s="1" t="s">
        <v>922</v>
      </c>
      <c r="M111" s="1" t="s">
        <v>227</v>
      </c>
      <c r="N111" s="1" t="s">
        <v>926</v>
      </c>
      <c r="O111" s="1" t="s">
        <v>924</v>
      </c>
      <c r="P111" s="1">
        <v>0.0</v>
      </c>
      <c r="Q111" s="1" t="s">
        <v>926</v>
      </c>
      <c r="R111" s="1" t="s">
        <v>451</v>
      </c>
      <c r="S111" s="1" t="s">
        <v>931</v>
      </c>
      <c r="T111" s="1" t="s">
        <v>926</v>
      </c>
      <c r="U111" s="1" t="s">
        <v>936</v>
      </c>
      <c r="V111" s="1" t="s">
        <v>594</v>
      </c>
      <c r="W111" s="1" t="s">
        <v>939</v>
      </c>
      <c r="X111" s="1" t="s">
        <v>595</v>
      </c>
      <c r="Y111" s="1" t="s">
        <v>951</v>
      </c>
      <c r="Z111" s="1" t="s">
        <v>948</v>
      </c>
      <c r="AA111" s="1" t="s">
        <v>949</v>
      </c>
      <c r="AB111" s="1" t="s">
        <v>946</v>
      </c>
      <c r="AC111" s="1">
        <v>1.0</v>
      </c>
      <c r="AD111" s="1">
        <v>1.0</v>
      </c>
      <c r="AE111" s="1">
        <v>1.0</v>
      </c>
      <c r="AF111" s="1">
        <v>1.0</v>
      </c>
      <c r="AG111" s="1">
        <v>4.0</v>
      </c>
      <c r="AH111" s="1">
        <v>1.0</v>
      </c>
      <c r="AI111" s="1" t="s">
        <v>962</v>
      </c>
    </row>
    <row r="112" ht="14.25" customHeight="1">
      <c r="A112" s="19">
        <v>111.0</v>
      </c>
      <c r="B112" s="7">
        <v>44303.22826388889</v>
      </c>
      <c r="C112" s="7">
        <v>44303.27543981482</v>
      </c>
      <c r="D112" s="7" t="s">
        <v>596</v>
      </c>
      <c r="E112" s="1">
        <v>100.0</v>
      </c>
      <c r="F112" s="1">
        <v>4075.0</v>
      </c>
      <c r="G112" s="1">
        <v>1.0</v>
      </c>
      <c r="H112" s="7">
        <v>44303.27543981482</v>
      </c>
      <c r="I112" s="1">
        <v>40.4102020263671</v>
      </c>
      <c r="J112" s="1">
        <v>-104.758399963378</v>
      </c>
      <c r="K112" s="1">
        <v>23.0</v>
      </c>
      <c r="L112" s="1" t="s">
        <v>922</v>
      </c>
      <c r="M112" s="1" t="s">
        <v>294</v>
      </c>
      <c r="N112" s="1" t="s">
        <v>923</v>
      </c>
      <c r="O112" s="1" t="s">
        <v>926</v>
      </c>
      <c r="P112" s="1">
        <v>1.0</v>
      </c>
      <c r="Q112" s="1" t="s">
        <v>924</v>
      </c>
      <c r="R112" s="1" t="s">
        <v>135</v>
      </c>
      <c r="S112" s="1" t="s">
        <v>933</v>
      </c>
      <c r="T112" s="1" t="s">
        <v>926</v>
      </c>
      <c r="U112" s="1" t="s">
        <v>934</v>
      </c>
      <c r="V112" s="1" t="s">
        <v>440</v>
      </c>
      <c r="W112" s="1" t="s">
        <v>937</v>
      </c>
      <c r="X112" s="1" t="s">
        <v>598</v>
      </c>
      <c r="Y112" s="1" t="s">
        <v>951</v>
      </c>
      <c r="Z112" s="1" t="s">
        <v>948</v>
      </c>
      <c r="AA112" s="1" t="s">
        <v>953</v>
      </c>
      <c r="AB112" s="1" t="s">
        <v>946</v>
      </c>
      <c r="AC112" s="1">
        <v>1.0</v>
      </c>
      <c r="AD112" s="1">
        <v>1.0</v>
      </c>
      <c r="AE112" s="1">
        <v>0.0</v>
      </c>
      <c r="AF112" s="1">
        <v>1.0</v>
      </c>
      <c r="AG112" s="1">
        <v>3.0</v>
      </c>
      <c r="AH112" s="1">
        <v>3.0</v>
      </c>
      <c r="AI112" s="1" t="s">
        <v>961</v>
      </c>
    </row>
    <row r="113" ht="14.25" customHeight="1">
      <c r="A113" s="19">
        <v>112.0</v>
      </c>
      <c r="B113" s="7">
        <v>44303.306539351855</v>
      </c>
      <c r="C113" s="7">
        <v>44303.30991898148</v>
      </c>
      <c r="D113" s="7" t="s">
        <v>599</v>
      </c>
      <c r="E113" s="1">
        <v>100.0</v>
      </c>
      <c r="F113" s="1">
        <v>292.0</v>
      </c>
      <c r="G113" s="1">
        <v>1.0</v>
      </c>
      <c r="H113" s="7">
        <v>44303.30991898148</v>
      </c>
      <c r="I113" s="1">
        <v>-31.9674072265625</v>
      </c>
      <c r="J113" s="1">
        <v>115.862091064453</v>
      </c>
      <c r="K113" s="1">
        <v>31.0</v>
      </c>
      <c r="L113" s="1" t="s">
        <v>925</v>
      </c>
      <c r="M113" s="1" t="s">
        <v>601</v>
      </c>
      <c r="N113" s="1" t="s">
        <v>923</v>
      </c>
      <c r="O113" s="1" t="s">
        <v>924</v>
      </c>
      <c r="P113" s="1">
        <v>1.0</v>
      </c>
      <c r="Q113" s="1" t="s">
        <v>924</v>
      </c>
      <c r="R113" s="1" t="s">
        <v>602</v>
      </c>
      <c r="S113" s="1" t="s">
        <v>931</v>
      </c>
      <c r="T113" s="1" t="s">
        <v>926</v>
      </c>
      <c r="U113" s="1" t="s">
        <v>936</v>
      </c>
      <c r="V113" s="1" t="s">
        <v>157</v>
      </c>
      <c r="W113" s="1" t="s">
        <v>937</v>
      </c>
      <c r="X113" s="1" t="s">
        <v>603</v>
      </c>
      <c r="Y113" s="1" t="s">
        <v>951</v>
      </c>
      <c r="Z113" s="1" t="s">
        <v>958</v>
      </c>
      <c r="AA113" s="1" t="s">
        <v>945</v>
      </c>
      <c r="AB113" s="1" t="s">
        <v>960</v>
      </c>
      <c r="AC113" s="1">
        <v>1.0</v>
      </c>
      <c r="AD113" s="1">
        <v>0.0</v>
      </c>
      <c r="AE113" s="1">
        <v>0.0</v>
      </c>
      <c r="AF113" s="1">
        <v>0.0</v>
      </c>
      <c r="AG113" s="1">
        <v>1.0</v>
      </c>
      <c r="AH113" s="1">
        <v>2.0</v>
      </c>
      <c r="AI113" s="1" t="s">
        <v>961</v>
      </c>
    </row>
    <row r="114" ht="14.25" customHeight="1">
      <c r="A114" s="19">
        <v>113.0</v>
      </c>
      <c r="B114" s="7">
        <v>44303.31590277778</v>
      </c>
      <c r="C114" s="7">
        <v>44303.319444444445</v>
      </c>
      <c r="D114" s="7" t="s">
        <v>604</v>
      </c>
      <c r="E114" s="1">
        <v>100.0</v>
      </c>
      <c r="F114" s="1">
        <v>305.0</v>
      </c>
      <c r="G114" s="1">
        <v>1.0</v>
      </c>
      <c r="H114" s="7">
        <v>44303.319444444445</v>
      </c>
      <c r="I114" s="1">
        <v>41.8986053466796</v>
      </c>
      <c r="J114" s="1">
        <v>-87.7379989624023</v>
      </c>
      <c r="K114" s="1">
        <v>21.0</v>
      </c>
      <c r="L114" s="1" t="s">
        <v>925</v>
      </c>
      <c r="M114" s="1" t="s">
        <v>146</v>
      </c>
      <c r="N114" s="1" t="s">
        <v>923</v>
      </c>
      <c r="O114" s="1" t="s">
        <v>924</v>
      </c>
      <c r="P114" s="1">
        <v>1.0</v>
      </c>
      <c r="Q114" s="1" t="s">
        <v>924</v>
      </c>
      <c r="R114" s="1" t="s">
        <v>606</v>
      </c>
      <c r="S114" s="1" t="s">
        <v>931</v>
      </c>
      <c r="T114" s="1" t="s">
        <v>923</v>
      </c>
      <c r="U114" s="1" t="s">
        <v>934</v>
      </c>
      <c r="V114" s="1" t="s">
        <v>607</v>
      </c>
      <c r="W114" s="1" t="s">
        <v>935</v>
      </c>
      <c r="X114" s="1" t="s">
        <v>608</v>
      </c>
      <c r="Y114" s="1" t="s">
        <v>951</v>
      </c>
      <c r="Z114" s="1" t="s">
        <v>948</v>
      </c>
      <c r="AA114" s="1" t="s">
        <v>949</v>
      </c>
      <c r="AB114" s="1" t="s">
        <v>946</v>
      </c>
      <c r="AC114" s="1">
        <v>1.0</v>
      </c>
      <c r="AD114" s="1">
        <v>1.0</v>
      </c>
      <c r="AE114" s="1">
        <v>1.0</v>
      </c>
      <c r="AF114" s="1">
        <v>1.0</v>
      </c>
      <c r="AG114" s="1">
        <v>4.0</v>
      </c>
      <c r="AH114" s="1">
        <v>1.0</v>
      </c>
      <c r="AI114" s="1" t="s">
        <v>962</v>
      </c>
    </row>
    <row r="115" ht="14.25" customHeight="1">
      <c r="A115" s="19">
        <v>114.0</v>
      </c>
      <c r="B115" s="7">
        <v>44303.34637731482</v>
      </c>
      <c r="C115" s="7">
        <v>44303.35037037037</v>
      </c>
      <c r="D115" s="7" t="s">
        <v>609</v>
      </c>
      <c r="E115" s="1">
        <v>100.0</v>
      </c>
      <c r="F115" s="1">
        <v>345.0</v>
      </c>
      <c r="G115" s="1">
        <v>1.0</v>
      </c>
      <c r="H115" s="7">
        <v>44303.350381944445</v>
      </c>
      <c r="I115" s="1">
        <v>42.3464050292968</v>
      </c>
      <c r="J115" s="1">
        <v>-71.0975036621093</v>
      </c>
      <c r="K115" s="1">
        <v>21.0</v>
      </c>
      <c r="L115" s="1" t="s">
        <v>925</v>
      </c>
      <c r="M115" s="1" t="s">
        <v>611</v>
      </c>
      <c r="N115" s="1" t="s">
        <v>926</v>
      </c>
      <c r="O115" s="1" t="s">
        <v>924</v>
      </c>
      <c r="P115" s="1">
        <v>0.0</v>
      </c>
      <c r="Q115" s="1" t="s">
        <v>924</v>
      </c>
      <c r="R115" s="1" t="s">
        <v>612</v>
      </c>
      <c r="S115" s="1" t="s">
        <v>931</v>
      </c>
      <c r="T115" s="1" t="s">
        <v>926</v>
      </c>
      <c r="U115" s="1" t="s">
        <v>936</v>
      </c>
      <c r="V115" s="1" t="s">
        <v>613</v>
      </c>
      <c r="W115" s="1" t="s">
        <v>937</v>
      </c>
      <c r="X115" s="1" t="s">
        <v>614</v>
      </c>
      <c r="Y115" s="1" t="s">
        <v>951</v>
      </c>
      <c r="Z115" s="1" t="s">
        <v>958</v>
      </c>
      <c r="AA115" s="1" t="s">
        <v>949</v>
      </c>
      <c r="AB115" s="1" t="s">
        <v>946</v>
      </c>
      <c r="AC115" s="1">
        <v>1.0</v>
      </c>
      <c r="AD115" s="1">
        <v>0.0</v>
      </c>
      <c r="AE115" s="1">
        <v>1.0</v>
      </c>
      <c r="AF115" s="1">
        <v>1.0</v>
      </c>
      <c r="AG115" s="1">
        <v>3.0</v>
      </c>
      <c r="AH115" s="1">
        <v>2.0</v>
      </c>
      <c r="AI115" s="1" t="s">
        <v>962</v>
      </c>
    </row>
    <row r="116" ht="14.25" customHeight="1">
      <c r="A116" s="19">
        <v>115.0</v>
      </c>
      <c r="B116" s="7">
        <v>44303.41923611111</v>
      </c>
      <c r="C116" s="7">
        <v>44303.42396990741</v>
      </c>
      <c r="D116" s="7" t="s">
        <v>615</v>
      </c>
      <c r="E116" s="1">
        <v>100.0</v>
      </c>
      <c r="F116" s="1">
        <v>408.0</v>
      </c>
      <c r="G116" s="1">
        <v>1.0</v>
      </c>
      <c r="H116" s="7">
        <v>44303.42396990741</v>
      </c>
      <c r="I116" s="1">
        <v>47.5635986328125</v>
      </c>
      <c r="J116" s="1">
        <v>19.0946960449218</v>
      </c>
      <c r="K116" s="1">
        <v>25.0</v>
      </c>
      <c r="L116" s="1" t="s">
        <v>925</v>
      </c>
      <c r="M116" s="1" t="s">
        <v>617</v>
      </c>
      <c r="N116" s="1" t="s">
        <v>926</v>
      </c>
      <c r="O116" s="1" t="s">
        <v>926</v>
      </c>
      <c r="P116" s="1">
        <v>0.0</v>
      </c>
      <c r="Q116" s="1" t="s">
        <v>924</v>
      </c>
      <c r="R116" s="1" t="s">
        <v>354</v>
      </c>
      <c r="S116" s="1" t="s">
        <v>931</v>
      </c>
      <c r="T116" s="1" t="s">
        <v>923</v>
      </c>
      <c r="U116" s="1" t="s">
        <v>936</v>
      </c>
      <c r="V116" s="1" t="s">
        <v>618</v>
      </c>
      <c r="W116" s="1" t="s">
        <v>937</v>
      </c>
      <c r="X116" s="1" t="s">
        <v>555</v>
      </c>
      <c r="Y116" s="1" t="s">
        <v>951</v>
      </c>
      <c r="Z116" s="1" t="s">
        <v>955</v>
      </c>
      <c r="AA116" s="1" t="s">
        <v>945</v>
      </c>
      <c r="AB116" s="1" t="s">
        <v>946</v>
      </c>
      <c r="AC116" s="1">
        <v>1.0</v>
      </c>
      <c r="AD116" s="1">
        <v>0.0</v>
      </c>
      <c r="AE116" s="1">
        <v>0.0</v>
      </c>
      <c r="AF116" s="1">
        <v>1.0</v>
      </c>
      <c r="AG116" s="1">
        <v>2.0</v>
      </c>
      <c r="AH116" s="1">
        <v>3.0</v>
      </c>
      <c r="AI116" s="1" t="s">
        <v>962</v>
      </c>
    </row>
    <row r="117" ht="14.25" customHeight="1">
      <c r="A117" s="19">
        <v>116.0</v>
      </c>
      <c r="B117" s="7">
        <v>44303.431493055556</v>
      </c>
      <c r="C117" s="7">
        <v>44303.434432870374</v>
      </c>
      <c r="D117" s="7" t="s">
        <v>619</v>
      </c>
      <c r="E117" s="1">
        <v>100.0</v>
      </c>
      <c r="F117" s="1">
        <v>254.0</v>
      </c>
      <c r="G117" s="1">
        <v>1.0</v>
      </c>
      <c r="H117" s="7">
        <v>44303.43444444444</v>
      </c>
      <c r="I117" s="1">
        <v>14.5413055419921</v>
      </c>
      <c r="J117" s="1">
        <v>121.049407958984</v>
      </c>
      <c r="K117" s="1">
        <v>17.0</v>
      </c>
      <c r="L117" s="1" t="s">
        <v>928</v>
      </c>
      <c r="M117" s="1" t="s">
        <v>621</v>
      </c>
      <c r="N117" s="1" t="s">
        <v>926</v>
      </c>
      <c r="O117" s="1" t="s">
        <v>924</v>
      </c>
      <c r="P117" s="1">
        <v>0.0</v>
      </c>
      <c r="Q117" s="1" t="s">
        <v>924</v>
      </c>
      <c r="R117" s="1" t="s">
        <v>275</v>
      </c>
      <c r="S117" s="1" t="s">
        <v>932</v>
      </c>
      <c r="T117" s="1" t="s">
        <v>926</v>
      </c>
      <c r="U117" s="1" t="s">
        <v>934</v>
      </c>
      <c r="V117" s="1" t="s">
        <v>194</v>
      </c>
      <c r="W117" s="1" t="s">
        <v>937</v>
      </c>
      <c r="X117" s="1" t="s">
        <v>622</v>
      </c>
      <c r="Y117" s="1" t="s">
        <v>960</v>
      </c>
      <c r="Z117" s="1" t="s">
        <v>960</v>
      </c>
      <c r="AA117" s="1" t="s">
        <v>960</v>
      </c>
      <c r="AB117" s="1" t="s">
        <v>946</v>
      </c>
      <c r="AC117" s="1">
        <v>0.0</v>
      </c>
      <c r="AD117" s="1">
        <v>0.0</v>
      </c>
      <c r="AE117" s="1">
        <v>0.0</v>
      </c>
      <c r="AF117" s="1">
        <v>1.0</v>
      </c>
      <c r="AG117" s="1">
        <v>1.0</v>
      </c>
      <c r="AH117" s="1">
        <v>4.0</v>
      </c>
      <c r="AI117" s="1" t="s">
        <v>962</v>
      </c>
    </row>
    <row r="118" ht="14.25" customHeight="1">
      <c r="A118" s="19">
        <v>117.0</v>
      </c>
      <c r="B118" s="7">
        <v>44303.45119212963</v>
      </c>
      <c r="C118" s="7">
        <v>44303.46888888889</v>
      </c>
      <c r="D118" s="7" t="s">
        <v>623</v>
      </c>
      <c r="E118" s="1">
        <v>100.0</v>
      </c>
      <c r="F118" s="1">
        <v>1528.0</v>
      </c>
      <c r="G118" s="1">
        <v>1.0</v>
      </c>
      <c r="H118" s="7">
        <v>44303.46888888889</v>
      </c>
      <c r="I118" s="1">
        <v>12.963394165039</v>
      </c>
      <c r="J118" s="1">
        <v>77.5855102539062</v>
      </c>
      <c r="K118" s="1">
        <v>22.0</v>
      </c>
      <c r="L118" s="1" t="s">
        <v>922</v>
      </c>
      <c r="M118" s="1" t="s">
        <v>577</v>
      </c>
      <c r="N118" s="1" t="s">
        <v>926</v>
      </c>
      <c r="O118" s="1" t="s">
        <v>924</v>
      </c>
      <c r="P118" s="1">
        <v>1.0</v>
      </c>
      <c r="Q118" s="1" t="s">
        <v>924</v>
      </c>
      <c r="R118" s="1" t="s">
        <v>625</v>
      </c>
      <c r="S118" s="1" t="s">
        <v>931</v>
      </c>
      <c r="T118" s="1" t="s">
        <v>923</v>
      </c>
      <c r="U118" s="1" t="s">
        <v>934</v>
      </c>
      <c r="V118" s="1" t="s">
        <v>440</v>
      </c>
      <c r="W118" s="1" t="s">
        <v>935</v>
      </c>
      <c r="X118" s="1" t="s">
        <v>626</v>
      </c>
      <c r="Y118" s="1" t="s">
        <v>951</v>
      </c>
      <c r="Z118" s="1" t="s">
        <v>958</v>
      </c>
      <c r="AA118" s="1" t="s">
        <v>953</v>
      </c>
      <c r="AB118" s="1" t="s">
        <v>946</v>
      </c>
      <c r="AC118" s="1">
        <v>1.0</v>
      </c>
      <c r="AD118" s="1">
        <v>0.0</v>
      </c>
      <c r="AE118" s="1">
        <v>0.0</v>
      </c>
      <c r="AF118" s="1">
        <v>1.0</v>
      </c>
      <c r="AG118" s="1">
        <v>2.0</v>
      </c>
      <c r="AH118" s="1">
        <v>2.0</v>
      </c>
      <c r="AI118" s="1" t="s">
        <v>961</v>
      </c>
    </row>
    <row r="119" ht="14.25" customHeight="1">
      <c r="A119" s="19">
        <v>118.0</v>
      </c>
      <c r="B119" s="7">
        <v>44303.472349537034</v>
      </c>
      <c r="C119" s="7">
        <v>44303.478483796294</v>
      </c>
      <c r="D119" s="7" t="s">
        <v>627</v>
      </c>
      <c r="E119" s="1">
        <v>100.0</v>
      </c>
      <c r="F119" s="1">
        <v>529.0</v>
      </c>
      <c r="G119" s="1">
        <v>1.0</v>
      </c>
      <c r="H119" s="7">
        <v>44303.478483796294</v>
      </c>
      <c r="I119" s="1">
        <v>50.1201934814453</v>
      </c>
      <c r="J119" s="1">
        <v>14.4976043701171</v>
      </c>
      <c r="K119" s="1">
        <v>21.0</v>
      </c>
      <c r="L119" s="1" t="s">
        <v>925</v>
      </c>
      <c r="M119" s="1" t="s">
        <v>629</v>
      </c>
      <c r="N119" s="1" t="s">
        <v>926</v>
      </c>
      <c r="O119" s="1" t="s">
        <v>924</v>
      </c>
      <c r="P119" s="1">
        <v>0.0</v>
      </c>
      <c r="Q119" s="1" t="s">
        <v>924</v>
      </c>
      <c r="R119" s="1" t="s">
        <v>210</v>
      </c>
      <c r="S119" s="1" t="s">
        <v>931</v>
      </c>
      <c r="T119" s="1" t="s">
        <v>923</v>
      </c>
      <c r="U119" s="1" t="s">
        <v>936</v>
      </c>
      <c r="V119" s="1" t="s">
        <v>630</v>
      </c>
      <c r="W119" s="1" t="s">
        <v>935</v>
      </c>
      <c r="X119" s="1" t="s">
        <v>631</v>
      </c>
      <c r="Y119" s="1" t="s">
        <v>951</v>
      </c>
      <c r="Z119" s="1" t="s">
        <v>948</v>
      </c>
      <c r="AA119" s="1" t="s">
        <v>949</v>
      </c>
      <c r="AB119" s="1" t="s">
        <v>946</v>
      </c>
      <c r="AC119" s="1">
        <v>1.0</v>
      </c>
      <c r="AD119" s="1">
        <v>1.0</v>
      </c>
      <c r="AE119" s="1">
        <v>1.0</v>
      </c>
      <c r="AF119" s="1">
        <v>1.0</v>
      </c>
      <c r="AG119" s="1">
        <v>4.0</v>
      </c>
      <c r="AH119" s="1">
        <v>3.0</v>
      </c>
      <c r="AI119" s="1" t="s">
        <v>962</v>
      </c>
    </row>
    <row r="120" ht="14.25" customHeight="1">
      <c r="A120" s="19">
        <v>119.0</v>
      </c>
      <c r="B120" s="7">
        <v>44303.519537037035</v>
      </c>
      <c r="C120" s="7">
        <v>44303.52243055555</v>
      </c>
      <c r="D120" s="7" t="s">
        <v>632</v>
      </c>
      <c r="E120" s="1">
        <v>100.0</v>
      </c>
      <c r="F120" s="1">
        <v>250.0</v>
      </c>
      <c r="G120" s="1">
        <v>1.0</v>
      </c>
      <c r="H120" s="7">
        <v>44303.52244212963</v>
      </c>
      <c r="I120" s="1">
        <v>42.3639984130859</v>
      </c>
      <c r="J120" s="1">
        <v>-71.026496887207</v>
      </c>
      <c r="K120" s="1">
        <v>23.0</v>
      </c>
      <c r="L120" s="1" t="s">
        <v>922</v>
      </c>
      <c r="M120" s="1" t="s">
        <v>146</v>
      </c>
      <c r="N120" s="1" t="s">
        <v>923</v>
      </c>
      <c r="O120" s="1" t="s">
        <v>924</v>
      </c>
      <c r="P120" s="1">
        <v>1.0</v>
      </c>
      <c r="Q120" s="1" t="s">
        <v>924</v>
      </c>
      <c r="R120" s="1" t="s">
        <v>251</v>
      </c>
      <c r="S120" s="1" t="s">
        <v>931</v>
      </c>
      <c r="T120" s="1" t="s">
        <v>923</v>
      </c>
      <c r="U120" s="1" t="s">
        <v>934</v>
      </c>
      <c r="V120" s="1" t="s">
        <v>634</v>
      </c>
      <c r="W120" s="1" t="s">
        <v>937</v>
      </c>
      <c r="X120" s="1" t="s">
        <v>635</v>
      </c>
      <c r="Y120" s="1" t="s">
        <v>951</v>
      </c>
      <c r="Z120" s="1" t="s">
        <v>948</v>
      </c>
      <c r="AA120" s="1" t="s">
        <v>949</v>
      </c>
      <c r="AB120" s="1" t="s">
        <v>946</v>
      </c>
      <c r="AC120" s="1">
        <v>1.0</v>
      </c>
      <c r="AD120" s="1">
        <v>1.0</v>
      </c>
      <c r="AE120" s="1">
        <v>1.0</v>
      </c>
      <c r="AF120" s="1">
        <v>1.0</v>
      </c>
      <c r="AG120" s="1">
        <v>4.0</v>
      </c>
      <c r="AH120" s="1">
        <v>2.0</v>
      </c>
      <c r="AI120" s="1" t="s">
        <v>961</v>
      </c>
    </row>
    <row r="121" ht="14.25" customHeight="1">
      <c r="A121" s="19">
        <v>120.0</v>
      </c>
      <c r="B121" s="7">
        <v>44303.547951388886</v>
      </c>
      <c r="C121" s="7">
        <v>44303.55351851852</v>
      </c>
      <c r="D121" s="7" t="s">
        <v>636</v>
      </c>
      <c r="E121" s="1">
        <v>100.0</v>
      </c>
      <c r="F121" s="1">
        <v>480.0</v>
      </c>
      <c r="G121" s="1">
        <v>1.0</v>
      </c>
      <c r="H121" s="7">
        <v>44303.55351851852</v>
      </c>
      <c r="I121" s="1">
        <v>-25.7599029541015</v>
      </c>
      <c r="J121" s="1">
        <v>28.2604064941406</v>
      </c>
      <c r="K121" s="1">
        <v>34.0</v>
      </c>
      <c r="L121" s="1" t="s">
        <v>922</v>
      </c>
      <c r="M121" s="1" t="s">
        <v>639</v>
      </c>
      <c r="N121" s="1" t="s">
        <v>923</v>
      </c>
      <c r="O121" s="1" t="s">
        <v>926</v>
      </c>
      <c r="P121" s="1">
        <v>0.0</v>
      </c>
      <c r="Q121" s="1" t="s">
        <v>924</v>
      </c>
      <c r="R121" s="1" t="s">
        <v>640</v>
      </c>
      <c r="S121" s="1" t="s">
        <v>931</v>
      </c>
      <c r="T121" s="1" t="s">
        <v>923</v>
      </c>
      <c r="U121" s="1" t="s">
        <v>934</v>
      </c>
      <c r="V121" s="1">
        <v>44300.0</v>
      </c>
      <c r="W121" s="1" t="s">
        <v>937</v>
      </c>
      <c r="X121" s="1" t="s">
        <v>641</v>
      </c>
      <c r="Y121" s="1" t="s">
        <v>146</v>
      </c>
      <c r="Z121" s="1" t="s">
        <v>958</v>
      </c>
      <c r="AA121" s="1" t="s">
        <v>956</v>
      </c>
      <c r="AB121" s="1" t="s">
        <v>946</v>
      </c>
      <c r="AC121" s="1">
        <v>0.0</v>
      </c>
      <c r="AD121" s="1">
        <v>0.0</v>
      </c>
      <c r="AE121" s="1">
        <v>0.0</v>
      </c>
      <c r="AF121" s="1">
        <v>1.0</v>
      </c>
      <c r="AG121" s="1">
        <v>1.0</v>
      </c>
      <c r="AH121" s="1">
        <v>1.0</v>
      </c>
      <c r="AI121" s="1" t="s">
        <v>961</v>
      </c>
    </row>
    <row r="122" ht="14.25" customHeight="1">
      <c r="A122" s="19">
        <v>121.0</v>
      </c>
      <c r="B122" s="7">
        <v>44303.55454861111</v>
      </c>
      <c r="C122" s="7">
        <v>44303.557337962964</v>
      </c>
      <c r="D122" s="7" t="s">
        <v>642</v>
      </c>
      <c r="E122" s="1">
        <v>100.0</v>
      </c>
      <c r="F122" s="1">
        <v>241.0</v>
      </c>
      <c r="G122" s="1">
        <v>1.0</v>
      </c>
      <c r="H122" s="7">
        <v>44303.55734953703</v>
      </c>
      <c r="I122" s="1">
        <v>26.1486053466796</v>
      </c>
      <c r="J122" s="1">
        <v>-80.2768020629882</v>
      </c>
      <c r="K122" s="1">
        <v>20.0</v>
      </c>
      <c r="L122" s="1" t="s">
        <v>925</v>
      </c>
      <c r="M122" s="1" t="s">
        <v>146</v>
      </c>
      <c r="N122" s="1" t="s">
        <v>923</v>
      </c>
      <c r="O122" s="1" t="s">
        <v>924</v>
      </c>
      <c r="P122" s="1">
        <v>0.0</v>
      </c>
      <c r="Q122" s="1" t="s">
        <v>924</v>
      </c>
      <c r="R122" s="1" t="s">
        <v>644</v>
      </c>
      <c r="S122" s="1" t="s">
        <v>932</v>
      </c>
      <c r="T122" s="1" t="s">
        <v>926</v>
      </c>
      <c r="U122" s="1" t="s">
        <v>936</v>
      </c>
      <c r="V122" s="1" t="s">
        <v>645</v>
      </c>
      <c r="W122" s="1" t="s">
        <v>937</v>
      </c>
      <c r="X122" s="1" t="s">
        <v>646</v>
      </c>
      <c r="Y122" s="1" t="s">
        <v>951</v>
      </c>
      <c r="Z122" s="1" t="s">
        <v>948</v>
      </c>
      <c r="AA122" s="1" t="s">
        <v>949</v>
      </c>
      <c r="AB122" s="1" t="s">
        <v>946</v>
      </c>
      <c r="AC122" s="1">
        <v>1.0</v>
      </c>
      <c r="AD122" s="1">
        <v>1.0</v>
      </c>
      <c r="AE122" s="1">
        <v>1.0</v>
      </c>
      <c r="AF122" s="1">
        <v>1.0</v>
      </c>
      <c r="AG122" s="1">
        <v>4.0</v>
      </c>
      <c r="AH122" s="1">
        <v>1.0</v>
      </c>
      <c r="AI122" s="1" t="s">
        <v>962</v>
      </c>
    </row>
    <row r="123" ht="14.25" customHeight="1">
      <c r="A123" s="19">
        <v>122.0</v>
      </c>
      <c r="B123" s="7">
        <v>44303.55582175926</v>
      </c>
      <c r="C123" s="7">
        <v>44303.55751157407</v>
      </c>
      <c r="D123" s="7" t="s">
        <v>647</v>
      </c>
      <c r="E123" s="1">
        <v>100.0</v>
      </c>
      <c r="F123" s="1">
        <v>145.0</v>
      </c>
      <c r="G123" s="1">
        <v>1.0</v>
      </c>
      <c r="H123" s="7">
        <v>44303.55751157407</v>
      </c>
      <c r="I123" s="1">
        <v>31.0682067871093</v>
      </c>
      <c r="J123" s="1">
        <v>-97.3919982910156</v>
      </c>
      <c r="K123" s="1">
        <v>16.0</v>
      </c>
      <c r="L123" s="1" t="s">
        <v>925</v>
      </c>
      <c r="M123" s="1" t="s">
        <v>280</v>
      </c>
      <c r="N123" s="1" t="s">
        <v>923</v>
      </c>
      <c r="O123" s="1" t="s">
        <v>924</v>
      </c>
      <c r="P123" s="1">
        <v>0.0</v>
      </c>
      <c r="Q123" s="1" t="s">
        <v>924</v>
      </c>
      <c r="R123" s="1" t="s">
        <v>649</v>
      </c>
      <c r="S123" s="1" t="s">
        <v>931</v>
      </c>
      <c r="T123" s="1" t="s">
        <v>926</v>
      </c>
      <c r="U123" s="1" t="s">
        <v>936</v>
      </c>
      <c r="V123" s="1" t="s">
        <v>650</v>
      </c>
      <c r="W123" s="1" t="s">
        <v>937</v>
      </c>
      <c r="X123" s="1" t="s">
        <v>651</v>
      </c>
      <c r="Y123" s="1" t="s">
        <v>951</v>
      </c>
      <c r="Z123" s="1" t="s">
        <v>948</v>
      </c>
      <c r="AA123" s="1" t="s">
        <v>949</v>
      </c>
      <c r="AB123" s="1" t="s">
        <v>946</v>
      </c>
      <c r="AC123" s="1">
        <v>1.0</v>
      </c>
      <c r="AD123" s="1">
        <v>1.0</v>
      </c>
      <c r="AE123" s="1">
        <v>1.0</v>
      </c>
      <c r="AF123" s="1">
        <v>1.0</v>
      </c>
      <c r="AG123" s="1">
        <v>4.0</v>
      </c>
      <c r="AH123" s="1">
        <v>2.0</v>
      </c>
      <c r="AI123" s="1" t="s">
        <v>962</v>
      </c>
    </row>
    <row r="124" ht="14.25" customHeight="1">
      <c r="A124" s="19">
        <v>123.0</v>
      </c>
      <c r="B124" s="7">
        <v>44303.58001157407</v>
      </c>
      <c r="C124" s="7">
        <v>44303.58746527778</v>
      </c>
      <c r="D124" s="7" t="s">
        <v>652</v>
      </c>
      <c r="E124" s="1">
        <v>100.0</v>
      </c>
      <c r="F124" s="1">
        <v>643.0</v>
      </c>
      <c r="G124" s="1">
        <v>1.0</v>
      </c>
      <c r="H124" s="7">
        <v>44303.58746527778</v>
      </c>
      <c r="I124" s="1">
        <v>-34.048599243164</v>
      </c>
      <c r="J124" s="1">
        <v>18.4810943603515</v>
      </c>
      <c r="K124" s="1">
        <v>20.0</v>
      </c>
      <c r="L124" s="1" t="s">
        <v>925</v>
      </c>
      <c r="M124" s="1" t="s">
        <v>654</v>
      </c>
      <c r="N124" s="1" t="s">
        <v>923</v>
      </c>
      <c r="O124" s="1" t="s">
        <v>924</v>
      </c>
      <c r="P124" s="1">
        <v>0.0</v>
      </c>
      <c r="Q124" s="1" t="s">
        <v>924</v>
      </c>
      <c r="R124" s="1" t="s">
        <v>655</v>
      </c>
      <c r="S124" s="1" t="s">
        <v>931</v>
      </c>
      <c r="T124" s="1" t="s">
        <v>926</v>
      </c>
      <c r="U124" s="1" t="s">
        <v>936</v>
      </c>
      <c r="V124" s="1" t="s">
        <v>656</v>
      </c>
      <c r="W124" s="1" t="s">
        <v>937</v>
      </c>
      <c r="X124" s="1" t="s">
        <v>657</v>
      </c>
      <c r="Y124" s="1" t="s">
        <v>951</v>
      </c>
      <c r="Z124" s="1" t="s">
        <v>948</v>
      </c>
      <c r="AA124" s="1" t="s">
        <v>949</v>
      </c>
      <c r="AB124" s="1" t="s">
        <v>946</v>
      </c>
      <c r="AC124" s="1">
        <v>1.0</v>
      </c>
      <c r="AD124" s="1">
        <v>1.0</v>
      </c>
      <c r="AE124" s="1">
        <v>1.0</v>
      </c>
      <c r="AF124" s="1">
        <v>1.0</v>
      </c>
      <c r="AG124" s="1">
        <v>4.0</v>
      </c>
      <c r="AH124" s="1">
        <v>1.0</v>
      </c>
      <c r="AI124" s="1" t="s">
        <v>962</v>
      </c>
    </row>
    <row r="125" ht="14.25" customHeight="1">
      <c r="A125" s="19">
        <v>124.0</v>
      </c>
      <c r="B125" s="7">
        <v>44303.61362268519</v>
      </c>
      <c r="C125" s="7">
        <v>44303.6166087963</v>
      </c>
      <c r="D125" s="7" t="s">
        <v>658</v>
      </c>
      <c r="E125" s="1">
        <v>100.0</v>
      </c>
      <c r="F125" s="1">
        <v>257.0</v>
      </c>
      <c r="G125" s="1">
        <v>1.0</v>
      </c>
      <c r="H125" s="7">
        <v>44303.61662037037</v>
      </c>
      <c r="I125" s="1">
        <v>53.2144927978515</v>
      </c>
      <c r="J125" s="1">
        <v>-0.57110595703125</v>
      </c>
      <c r="K125" s="1">
        <v>22.0</v>
      </c>
      <c r="L125" s="1" t="s">
        <v>922</v>
      </c>
      <c r="M125" s="1" t="s">
        <v>660</v>
      </c>
      <c r="N125" s="1" t="s">
        <v>923</v>
      </c>
      <c r="O125" s="1" t="s">
        <v>924</v>
      </c>
      <c r="P125" s="1">
        <v>0.0</v>
      </c>
      <c r="Q125" s="1" t="s">
        <v>926</v>
      </c>
      <c r="R125" s="1" t="s">
        <v>661</v>
      </c>
      <c r="S125" s="1" t="s">
        <v>931</v>
      </c>
      <c r="T125" s="1" t="s">
        <v>923</v>
      </c>
      <c r="U125" s="1" t="s">
        <v>938</v>
      </c>
      <c r="V125" s="1" t="s">
        <v>662</v>
      </c>
      <c r="W125" s="1" t="s">
        <v>937</v>
      </c>
      <c r="X125" s="1" t="s">
        <v>663</v>
      </c>
      <c r="Y125" s="1" t="s">
        <v>951</v>
      </c>
      <c r="Z125" s="1" t="s">
        <v>955</v>
      </c>
      <c r="AA125" s="1" t="s">
        <v>945</v>
      </c>
      <c r="AB125" s="1" t="s">
        <v>946</v>
      </c>
      <c r="AC125" s="1">
        <v>1.0</v>
      </c>
      <c r="AD125" s="1">
        <v>0.0</v>
      </c>
      <c r="AE125" s="1">
        <v>0.0</v>
      </c>
      <c r="AF125" s="1">
        <v>1.0</v>
      </c>
      <c r="AG125" s="1">
        <v>2.0</v>
      </c>
      <c r="AH125" s="1">
        <v>2.0</v>
      </c>
      <c r="AI125" s="1" t="s">
        <v>962</v>
      </c>
    </row>
    <row r="126" ht="14.25" customHeight="1">
      <c r="A126" s="19">
        <v>125.0</v>
      </c>
      <c r="B126" s="7">
        <v>44303.71444444444</v>
      </c>
      <c r="C126" s="7">
        <v>44303.71836805555</v>
      </c>
      <c r="D126" s="7" t="s">
        <v>664</v>
      </c>
      <c r="E126" s="1">
        <v>100.0</v>
      </c>
      <c r="F126" s="1">
        <v>338.0</v>
      </c>
      <c r="G126" s="1">
        <v>1.0</v>
      </c>
      <c r="H126" s="7">
        <v>44303.71836805555</v>
      </c>
      <c r="I126" s="1">
        <v>42.3634033203125</v>
      </c>
      <c r="J126" s="1">
        <v>-71.0712966918945</v>
      </c>
      <c r="K126" s="1">
        <v>24.0</v>
      </c>
      <c r="L126" s="1" t="s">
        <v>922</v>
      </c>
      <c r="M126" s="1" t="s">
        <v>134</v>
      </c>
      <c r="N126" s="1" t="s">
        <v>926</v>
      </c>
      <c r="O126" s="1" t="s">
        <v>924</v>
      </c>
      <c r="P126" s="1">
        <v>1.0</v>
      </c>
      <c r="Q126" s="1" t="s">
        <v>924</v>
      </c>
      <c r="R126" s="1" t="s">
        <v>251</v>
      </c>
      <c r="S126" s="1" t="s">
        <v>932</v>
      </c>
      <c r="T126" s="1" t="s">
        <v>923</v>
      </c>
      <c r="U126" s="1" t="s">
        <v>934</v>
      </c>
      <c r="V126" s="1" t="s">
        <v>554</v>
      </c>
      <c r="W126" s="1" t="s">
        <v>935</v>
      </c>
      <c r="X126" s="1" t="s">
        <v>666</v>
      </c>
      <c r="Y126" s="1" t="s">
        <v>951</v>
      </c>
      <c r="Z126" s="1" t="s">
        <v>948</v>
      </c>
      <c r="AA126" s="1" t="s">
        <v>960</v>
      </c>
      <c r="AB126" s="1" t="s">
        <v>946</v>
      </c>
      <c r="AC126" s="1">
        <v>1.0</v>
      </c>
      <c r="AD126" s="1">
        <v>1.0</v>
      </c>
      <c r="AE126" s="1">
        <v>0.0</v>
      </c>
      <c r="AF126" s="1">
        <v>1.0</v>
      </c>
      <c r="AG126" s="1">
        <v>3.0</v>
      </c>
      <c r="AH126" s="1">
        <v>2.0</v>
      </c>
      <c r="AI126" s="1" t="s">
        <v>961</v>
      </c>
    </row>
    <row r="127" ht="14.25" customHeight="1">
      <c r="A127" s="19">
        <v>126.0</v>
      </c>
      <c r="B127" s="7">
        <v>44303.7287037037</v>
      </c>
      <c r="C127" s="7">
        <v>44303.7337962963</v>
      </c>
      <c r="D127" s="7" t="s">
        <v>667</v>
      </c>
      <c r="E127" s="1">
        <v>100.0</v>
      </c>
      <c r="F127" s="1">
        <v>439.0</v>
      </c>
      <c r="G127" s="1">
        <v>1.0</v>
      </c>
      <c r="H127" s="7">
        <v>44303.7337962963</v>
      </c>
      <c r="I127" s="1">
        <v>42.3513946533203</v>
      </c>
      <c r="J127" s="1">
        <v>-71.0420989990234</v>
      </c>
      <c r="K127" s="1">
        <v>22.0</v>
      </c>
      <c r="L127" s="1" t="s">
        <v>922</v>
      </c>
      <c r="M127" s="1" t="s">
        <v>669</v>
      </c>
      <c r="N127" s="1" t="s">
        <v>926</v>
      </c>
      <c r="O127" s="1" t="s">
        <v>924</v>
      </c>
      <c r="P127" s="1">
        <v>0.0</v>
      </c>
      <c r="Q127" s="1" t="s">
        <v>924</v>
      </c>
      <c r="R127" s="1" t="s">
        <v>670</v>
      </c>
      <c r="S127" s="1" t="s">
        <v>931</v>
      </c>
      <c r="T127" s="1" t="s">
        <v>923</v>
      </c>
      <c r="U127" s="1" t="s">
        <v>936</v>
      </c>
      <c r="V127" s="1" t="s">
        <v>671</v>
      </c>
      <c r="W127" s="1" t="s">
        <v>935</v>
      </c>
      <c r="X127" s="1" t="s">
        <v>672</v>
      </c>
      <c r="Y127" s="1" t="s">
        <v>951</v>
      </c>
      <c r="Z127" s="1" t="s">
        <v>948</v>
      </c>
      <c r="AA127" s="1" t="s">
        <v>949</v>
      </c>
      <c r="AB127" s="1" t="s">
        <v>946</v>
      </c>
      <c r="AC127" s="1">
        <v>1.0</v>
      </c>
      <c r="AD127" s="1">
        <v>1.0</v>
      </c>
      <c r="AE127" s="1">
        <v>1.0</v>
      </c>
      <c r="AF127" s="1">
        <v>1.0</v>
      </c>
      <c r="AG127" s="1">
        <v>4.0</v>
      </c>
      <c r="AH127" s="1">
        <v>2.0</v>
      </c>
      <c r="AI127" s="1" t="s">
        <v>962</v>
      </c>
    </row>
    <row r="128" ht="14.25" customHeight="1">
      <c r="A128" s="19">
        <v>127.0</v>
      </c>
      <c r="B128" s="7">
        <v>44303.77111111111</v>
      </c>
      <c r="C128" s="7">
        <v>44303.77756944444</v>
      </c>
      <c r="D128" s="7" t="s">
        <v>673</v>
      </c>
      <c r="E128" s="1">
        <v>100.0</v>
      </c>
      <c r="F128" s="1">
        <v>557.0</v>
      </c>
      <c r="G128" s="1">
        <v>1.0</v>
      </c>
      <c r="H128" s="7">
        <v>44303.77756944444</v>
      </c>
      <c r="I128" s="1">
        <v>42.3497924804687</v>
      </c>
      <c r="J128" s="1">
        <v>-71.0764999389648</v>
      </c>
      <c r="K128" s="1">
        <v>22.0</v>
      </c>
      <c r="L128" s="1" t="s">
        <v>922</v>
      </c>
      <c r="M128" s="1" t="s">
        <v>675</v>
      </c>
      <c r="N128" s="1" t="s">
        <v>926</v>
      </c>
      <c r="O128" s="1" t="s">
        <v>924</v>
      </c>
      <c r="P128" s="1">
        <v>1.0</v>
      </c>
      <c r="Q128" s="1" t="s">
        <v>924</v>
      </c>
      <c r="R128" s="1" t="s">
        <v>135</v>
      </c>
      <c r="S128" s="1" t="s">
        <v>931</v>
      </c>
      <c r="T128" s="1" t="s">
        <v>923</v>
      </c>
      <c r="U128" s="1" t="s">
        <v>936</v>
      </c>
      <c r="V128" s="1" t="s">
        <v>157</v>
      </c>
      <c r="W128" s="1" t="s">
        <v>937</v>
      </c>
      <c r="X128" s="1" t="s">
        <v>676</v>
      </c>
      <c r="Y128" s="1" t="s">
        <v>951</v>
      </c>
      <c r="Z128" s="1" t="s">
        <v>960</v>
      </c>
      <c r="AA128" s="1" t="s">
        <v>960</v>
      </c>
      <c r="AB128" s="1" t="s">
        <v>960</v>
      </c>
      <c r="AC128" s="1">
        <v>1.0</v>
      </c>
      <c r="AD128" s="1">
        <v>0.0</v>
      </c>
      <c r="AE128" s="1">
        <v>0.0</v>
      </c>
      <c r="AF128" s="1">
        <v>0.0</v>
      </c>
      <c r="AG128" s="1">
        <v>1.0</v>
      </c>
      <c r="AH128" s="1">
        <v>3.0</v>
      </c>
      <c r="AI128" s="1" t="s">
        <v>961</v>
      </c>
    </row>
    <row r="129" ht="14.25" customHeight="1">
      <c r="A129" s="19">
        <v>128.0</v>
      </c>
      <c r="B129" s="7">
        <v>44303.816712962966</v>
      </c>
      <c r="C129" s="7">
        <v>44303.82131944445</v>
      </c>
      <c r="D129" s="7" t="s">
        <v>677</v>
      </c>
      <c r="E129" s="1">
        <v>100.0</v>
      </c>
      <c r="F129" s="1">
        <v>397.0</v>
      </c>
      <c r="G129" s="1">
        <v>1.0</v>
      </c>
      <c r="H129" s="7">
        <v>44303.82131944445</v>
      </c>
      <c r="I129" s="1">
        <v>-34.048599243164</v>
      </c>
      <c r="J129" s="1">
        <v>18.4810943603515</v>
      </c>
      <c r="K129" s="1">
        <v>29.0</v>
      </c>
      <c r="L129" s="1" t="s">
        <v>925</v>
      </c>
      <c r="M129" s="1" t="s">
        <v>679</v>
      </c>
      <c r="N129" s="1" t="s">
        <v>926</v>
      </c>
      <c r="O129" s="1" t="s">
        <v>926</v>
      </c>
      <c r="P129" s="1">
        <v>1.0</v>
      </c>
      <c r="Q129" s="1" t="s">
        <v>924</v>
      </c>
      <c r="R129" s="1" t="s">
        <v>210</v>
      </c>
      <c r="S129" s="1" t="s">
        <v>931</v>
      </c>
      <c r="T129" s="1" t="s">
        <v>923</v>
      </c>
      <c r="U129" s="1" t="s">
        <v>936</v>
      </c>
      <c r="V129" s="1" t="s">
        <v>680</v>
      </c>
      <c r="W129" s="1" t="s">
        <v>935</v>
      </c>
      <c r="X129" s="1" t="s">
        <v>681</v>
      </c>
      <c r="Y129" s="1" t="s">
        <v>943</v>
      </c>
      <c r="Z129" s="1" t="s">
        <v>948</v>
      </c>
      <c r="AA129" s="1" t="s">
        <v>945</v>
      </c>
      <c r="AB129" s="1" t="s">
        <v>946</v>
      </c>
      <c r="AC129" s="1">
        <v>0.0</v>
      </c>
      <c r="AD129" s="1">
        <v>1.0</v>
      </c>
      <c r="AE129" s="1">
        <v>0.0</v>
      </c>
      <c r="AF129" s="1">
        <v>1.0</v>
      </c>
      <c r="AG129" s="1">
        <v>2.0</v>
      </c>
      <c r="AH129" s="1">
        <v>2.0</v>
      </c>
      <c r="AI129" s="1" t="s">
        <v>961</v>
      </c>
    </row>
    <row r="130" ht="14.25" customHeight="1">
      <c r="A130" s="19">
        <v>129.0</v>
      </c>
      <c r="B130" s="7">
        <v>44303.82844907408</v>
      </c>
      <c r="C130" s="7">
        <v>44303.83048611111</v>
      </c>
      <c r="D130" s="7" t="s">
        <v>682</v>
      </c>
      <c r="E130" s="1">
        <v>100.0</v>
      </c>
      <c r="F130" s="1">
        <v>176.0</v>
      </c>
      <c r="G130" s="1">
        <v>1.0</v>
      </c>
      <c r="H130" s="7">
        <v>44303.83049768519</v>
      </c>
      <c r="I130" s="1">
        <v>14.9974060058593</v>
      </c>
      <c r="J130" s="1">
        <v>47.9998931884765</v>
      </c>
      <c r="K130" s="1">
        <v>30.0</v>
      </c>
      <c r="L130" s="1" t="s">
        <v>925</v>
      </c>
      <c r="M130" s="1" t="s">
        <v>684</v>
      </c>
      <c r="N130" s="1" t="s">
        <v>926</v>
      </c>
      <c r="O130" s="1" t="s">
        <v>924</v>
      </c>
      <c r="P130" s="1">
        <v>1.0</v>
      </c>
      <c r="Q130" s="1" t="s">
        <v>924</v>
      </c>
      <c r="R130" s="1" t="s">
        <v>251</v>
      </c>
      <c r="S130" s="1" t="s">
        <v>932</v>
      </c>
      <c r="T130" s="1" t="s">
        <v>923</v>
      </c>
      <c r="U130" s="1" t="s">
        <v>936</v>
      </c>
      <c r="V130" s="1" t="s">
        <v>685</v>
      </c>
      <c r="W130" s="1" t="s">
        <v>937</v>
      </c>
      <c r="X130" s="1" t="s">
        <v>686</v>
      </c>
      <c r="Y130" s="1" t="s">
        <v>960</v>
      </c>
      <c r="Z130" s="1" t="s">
        <v>948</v>
      </c>
      <c r="AA130" s="1" t="s">
        <v>960</v>
      </c>
      <c r="AB130" s="1" t="s">
        <v>954</v>
      </c>
      <c r="AC130" s="1">
        <v>0.0</v>
      </c>
      <c r="AD130" s="1">
        <v>1.0</v>
      </c>
      <c r="AE130" s="1">
        <v>0.0</v>
      </c>
      <c r="AF130" s="1">
        <v>0.0</v>
      </c>
      <c r="AG130" s="1">
        <v>1.0</v>
      </c>
      <c r="AH130" s="1">
        <v>4.0</v>
      </c>
      <c r="AI130" s="1" t="s">
        <v>961</v>
      </c>
    </row>
    <row r="131" ht="14.25" customHeight="1">
      <c r="A131" s="19">
        <v>130.0</v>
      </c>
      <c r="B131" s="7">
        <v>44303.86085648148</v>
      </c>
      <c r="C131" s="7">
        <v>44303.863530092596</v>
      </c>
      <c r="D131" s="7" t="s">
        <v>687</v>
      </c>
      <c r="E131" s="1">
        <v>100.0</v>
      </c>
      <c r="F131" s="1">
        <v>230.0</v>
      </c>
      <c r="G131" s="1">
        <v>1.0</v>
      </c>
      <c r="H131" s="7">
        <v>44303.863530092596</v>
      </c>
      <c r="I131" s="1">
        <v>12.9172058105468</v>
      </c>
      <c r="J131" s="1">
        <v>74.8560028076171</v>
      </c>
      <c r="K131" s="1">
        <v>38.0</v>
      </c>
      <c r="L131" s="1" t="s">
        <v>922</v>
      </c>
      <c r="M131" s="1" t="s">
        <v>577</v>
      </c>
      <c r="N131" s="1" t="s">
        <v>923</v>
      </c>
      <c r="O131" s="1" t="s">
        <v>926</v>
      </c>
      <c r="P131" s="1">
        <v>0.0</v>
      </c>
      <c r="Q131" s="1" t="s">
        <v>924</v>
      </c>
      <c r="R131" s="1" t="s">
        <v>451</v>
      </c>
      <c r="S131" s="1" t="s">
        <v>931</v>
      </c>
      <c r="T131" s="1" t="s">
        <v>923</v>
      </c>
      <c r="U131" s="1" t="s">
        <v>936</v>
      </c>
      <c r="V131" s="1" t="s">
        <v>689</v>
      </c>
      <c r="W131" s="1" t="s">
        <v>935</v>
      </c>
      <c r="X131" s="1" t="s">
        <v>690</v>
      </c>
      <c r="Y131" s="1" t="s">
        <v>951</v>
      </c>
      <c r="Z131" s="1" t="s">
        <v>955</v>
      </c>
      <c r="AA131" s="1" t="s">
        <v>945</v>
      </c>
      <c r="AB131" s="1" t="s">
        <v>946</v>
      </c>
      <c r="AC131" s="1">
        <v>1.0</v>
      </c>
      <c r="AD131" s="1">
        <v>0.0</v>
      </c>
      <c r="AE131" s="1">
        <v>0.0</v>
      </c>
      <c r="AF131" s="1">
        <v>1.0</v>
      </c>
      <c r="AG131" s="1">
        <v>2.0</v>
      </c>
      <c r="AH131" s="1">
        <v>1.0</v>
      </c>
      <c r="AI131" s="1" t="s">
        <v>962</v>
      </c>
    </row>
    <row r="132" ht="14.25" customHeight="1">
      <c r="A132" s="19">
        <v>131.0</v>
      </c>
      <c r="B132" s="7">
        <v>44304.00798611111</v>
      </c>
      <c r="C132" s="7">
        <v>44304.01194444444</v>
      </c>
      <c r="D132" s="7" t="s">
        <v>691</v>
      </c>
      <c r="E132" s="1">
        <v>100.0</v>
      </c>
      <c r="F132" s="1">
        <v>342.0</v>
      </c>
      <c r="G132" s="1">
        <v>1.0</v>
      </c>
      <c r="H132" s="7">
        <v>44304.01195601852</v>
      </c>
      <c r="I132" s="1">
        <v>-31.9474029541015</v>
      </c>
      <c r="J132" s="1">
        <v>115.864807128906</v>
      </c>
      <c r="K132" s="1">
        <v>0.0</v>
      </c>
      <c r="L132" s="1" t="s">
        <v>925</v>
      </c>
      <c r="M132" s="1" t="s">
        <v>601</v>
      </c>
      <c r="N132" s="1" t="s">
        <v>923</v>
      </c>
      <c r="O132" s="1" t="s">
        <v>924</v>
      </c>
      <c r="P132" s="1">
        <v>0.0</v>
      </c>
      <c r="Q132" s="1" t="s">
        <v>924</v>
      </c>
      <c r="R132" s="1" t="s">
        <v>693</v>
      </c>
      <c r="S132" s="1" t="s">
        <v>931</v>
      </c>
      <c r="T132" s="1" t="s">
        <v>923</v>
      </c>
      <c r="U132" s="1" t="s">
        <v>936</v>
      </c>
      <c r="V132" s="1" t="s">
        <v>694</v>
      </c>
      <c r="W132" s="1" t="s">
        <v>937</v>
      </c>
      <c r="X132" s="1" t="s">
        <v>695</v>
      </c>
      <c r="Y132" s="1" t="s">
        <v>951</v>
      </c>
      <c r="Z132" s="1" t="s">
        <v>948</v>
      </c>
      <c r="AA132" s="1" t="s">
        <v>949</v>
      </c>
      <c r="AB132" s="1" t="s">
        <v>946</v>
      </c>
      <c r="AC132" s="1">
        <v>1.0</v>
      </c>
      <c r="AD132" s="1">
        <v>1.0</v>
      </c>
      <c r="AE132" s="1">
        <v>1.0</v>
      </c>
      <c r="AF132" s="1">
        <v>1.0</v>
      </c>
      <c r="AG132" s="1">
        <v>4.0</v>
      </c>
      <c r="AH132" s="1">
        <v>1.0</v>
      </c>
      <c r="AI132" s="1" t="s">
        <v>962</v>
      </c>
    </row>
    <row r="133" ht="14.25" customHeight="1">
      <c r="A133" s="19">
        <v>132.0</v>
      </c>
      <c r="B133" s="7">
        <v>44304.07461805556</v>
      </c>
      <c r="C133" s="7">
        <v>44304.08217592593</v>
      </c>
      <c r="D133" s="7" t="s">
        <v>696</v>
      </c>
      <c r="E133" s="1">
        <v>100.0</v>
      </c>
      <c r="F133" s="1">
        <v>652.0</v>
      </c>
      <c r="G133" s="1">
        <v>1.0</v>
      </c>
      <c r="H133" s="7">
        <v>44304.08217592593</v>
      </c>
      <c r="I133" s="1">
        <v>-27.4732055664062</v>
      </c>
      <c r="J133" s="1">
        <v>153.021514892578</v>
      </c>
      <c r="K133" s="1">
        <v>26.0</v>
      </c>
      <c r="L133" s="1" t="s">
        <v>925</v>
      </c>
      <c r="M133" s="1" t="s">
        <v>698</v>
      </c>
      <c r="N133" s="1" t="s">
        <v>926</v>
      </c>
      <c r="O133" s="1" t="s">
        <v>926</v>
      </c>
      <c r="P133" s="1">
        <v>1.0</v>
      </c>
      <c r="Q133" s="1" t="s">
        <v>924</v>
      </c>
      <c r="R133" s="1" t="s">
        <v>135</v>
      </c>
      <c r="S133" s="1" t="s">
        <v>931</v>
      </c>
      <c r="T133" s="1" t="s">
        <v>923</v>
      </c>
      <c r="U133" s="1" t="s">
        <v>938</v>
      </c>
      <c r="V133" s="1" t="s">
        <v>157</v>
      </c>
      <c r="W133" s="1" t="s">
        <v>935</v>
      </c>
      <c r="X133" s="1" t="s">
        <v>699</v>
      </c>
      <c r="Y133" s="1" t="s">
        <v>951</v>
      </c>
      <c r="Z133" s="1" t="s">
        <v>948</v>
      </c>
      <c r="AA133" s="1" t="s">
        <v>960</v>
      </c>
      <c r="AB133" s="1" t="s">
        <v>946</v>
      </c>
      <c r="AC133" s="1">
        <v>1.0</v>
      </c>
      <c r="AD133" s="1">
        <v>1.0</v>
      </c>
      <c r="AE133" s="1">
        <v>0.0</v>
      </c>
      <c r="AF133" s="1">
        <v>1.0</v>
      </c>
      <c r="AG133" s="1">
        <v>3.0</v>
      </c>
      <c r="AH133" s="1">
        <v>1.0</v>
      </c>
      <c r="AI133" s="1" t="s">
        <v>961</v>
      </c>
    </row>
    <row r="134" ht="14.25" customHeight="1">
      <c r="A134" s="19">
        <v>133.0</v>
      </c>
      <c r="B134" s="7">
        <v>44304.10539351852</v>
      </c>
      <c r="C134" s="7">
        <v>44304.10803240741</v>
      </c>
      <c r="D134" s="7" t="s">
        <v>700</v>
      </c>
      <c r="E134" s="1">
        <v>100.0</v>
      </c>
      <c r="F134" s="1">
        <v>227.0</v>
      </c>
      <c r="G134" s="1">
        <v>1.0</v>
      </c>
      <c r="H134" s="7">
        <v>44304.10803240741</v>
      </c>
      <c r="I134" s="1">
        <v>25.0503997802734</v>
      </c>
      <c r="J134" s="1">
        <v>121.532409667968</v>
      </c>
      <c r="K134" s="1">
        <v>25.0</v>
      </c>
      <c r="L134" s="1" t="s">
        <v>922</v>
      </c>
      <c r="M134" s="1" t="s">
        <v>702</v>
      </c>
      <c r="N134" s="1" t="s">
        <v>926</v>
      </c>
      <c r="O134" s="1" t="s">
        <v>924</v>
      </c>
      <c r="P134" s="1">
        <v>0.0</v>
      </c>
      <c r="Q134" s="1" t="s">
        <v>924</v>
      </c>
      <c r="R134" s="1" t="s">
        <v>703</v>
      </c>
      <c r="S134" s="1" t="s">
        <v>931</v>
      </c>
      <c r="T134" s="1" t="s">
        <v>926</v>
      </c>
      <c r="U134" s="1" t="s">
        <v>936</v>
      </c>
      <c r="V134" s="1" t="s">
        <v>704</v>
      </c>
      <c r="W134" s="1" t="s">
        <v>937</v>
      </c>
      <c r="X134" s="1" t="s">
        <v>705</v>
      </c>
      <c r="Y134" s="1" t="s">
        <v>951</v>
      </c>
      <c r="Z134" s="1" t="s">
        <v>960</v>
      </c>
      <c r="AA134" s="1" t="s">
        <v>960</v>
      </c>
      <c r="AB134" s="1" t="s">
        <v>946</v>
      </c>
      <c r="AC134" s="1">
        <v>1.0</v>
      </c>
      <c r="AD134" s="1">
        <v>0.0</v>
      </c>
      <c r="AE134" s="1">
        <v>0.0</v>
      </c>
      <c r="AF134" s="1">
        <v>1.0</v>
      </c>
      <c r="AG134" s="1">
        <v>2.0</v>
      </c>
      <c r="AH134" s="1">
        <v>4.0</v>
      </c>
      <c r="AI134" s="1" t="s">
        <v>962</v>
      </c>
    </row>
    <row r="135" ht="14.25" customHeight="1">
      <c r="A135" s="19">
        <v>134.0</v>
      </c>
      <c r="B135" s="7">
        <v>44304.145520833335</v>
      </c>
      <c r="C135" s="7">
        <v>44304.148356481484</v>
      </c>
      <c r="D135" s="7" t="s">
        <v>706</v>
      </c>
      <c r="E135" s="1">
        <v>100.0</v>
      </c>
      <c r="F135" s="1">
        <v>245.0</v>
      </c>
      <c r="G135" s="1">
        <v>1.0</v>
      </c>
      <c r="H135" s="7">
        <v>44304.148356481484</v>
      </c>
      <c r="I135" s="1">
        <v>47.5635986328125</v>
      </c>
      <c r="J135" s="1">
        <v>19.0946960449218</v>
      </c>
      <c r="K135" s="1">
        <v>22.0</v>
      </c>
      <c r="L135" s="1" t="s">
        <v>925</v>
      </c>
      <c r="M135" s="1" t="s">
        <v>617</v>
      </c>
      <c r="N135" s="1" t="s">
        <v>926</v>
      </c>
      <c r="O135" s="1" t="s">
        <v>924</v>
      </c>
      <c r="P135" s="1">
        <v>1.0</v>
      </c>
      <c r="Q135" s="1" t="s">
        <v>926</v>
      </c>
      <c r="R135" s="1" t="s">
        <v>135</v>
      </c>
      <c r="S135" s="1" t="s">
        <v>931</v>
      </c>
      <c r="T135" s="1" t="s">
        <v>926</v>
      </c>
      <c r="U135" s="1" t="s">
        <v>936</v>
      </c>
      <c r="V135" s="1" t="s">
        <v>157</v>
      </c>
      <c r="W135" s="1" t="s">
        <v>937</v>
      </c>
      <c r="X135" s="1" t="s">
        <v>708</v>
      </c>
      <c r="Y135" s="1" t="s">
        <v>951</v>
      </c>
      <c r="Z135" s="1" t="s">
        <v>948</v>
      </c>
      <c r="AA135" s="1" t="s">
        <v>945</v>
      </c>
      <c r="AB135" s="1" t="s">
        <v>946</v>
      </c>
      <c r="AC135" s="1">
        <v>1.0</v>
      </c>
      <c r="AD135" s="1">
        <v>1.0</v>
      </c>
      <c r="AE135" s="1">
        <v>0.0</v>
      </c>
      <c r="AF135" s="1">
        <v>1.0</v>
      </c>
      <c r="AG135" s="1">
        <v>3.0</v>
      </c>
      <c r="AH135" s="1">
        <v>2.0</v>
      </c>
      <c r="AI135" s="1" t="s">
        <v>961</v>
      </c>
    </row>
    <row r="136" ht="14.25" customHeight="1">
      <c r="A136" s="19">
        <v>135.0</v>
      </c>
      <c r="B136" s="7">
        <v>44304.23012731481</v>
      </c>
      <c r="C136" s="7">
        <v>44304.23243055555</v>
      </c>
      <c r="D136" s="7" t="s">
        <v>709</v>
      </c>
      <c r="E136" s="1">
        <v>100.0</v>
      </c>
      <c r="F136" s="1">
        <v>199.0</v>
      </c>
      <c r="G136" s="1">
        <v>1.0</v>
      </c>
      <c r="H136" s="7">
        <v>44304.23243055555</v>
      </c>
      <c r="I136" s="1">
        <v>30.4201049804687</v>
      </c>
      <c r="J136" s="1">
        <v>-9.59120178222656</v>
      </c>
      <c r="K136" s="1">
        <v>24.0</v>
      </c>
      <c r="L136" s="1" t="s">
        <v>925</v>
      </c>
      <c r="M136" s="1" t="s">
        <v>711</v>
      </c>
      <c r="N136" s="1" t="s">
        <v>926</v>
      </c>
      <c r="O136" s="1" t="s">
        <v>924</v>
      </c>
      <c r="P136" s="1">
        <v>1.0</v>
      </c>
      <c r="Q136" s="1" t="s">
        <v>924</v>
      </c>
      <c r="R136" s="1" t="s">
        <v>712</v>
      </c>
      <c r="S136" s="1" t="s">
        <v>931</v>
      </c>
      <c r="T136" s="1" t="s">
        <v>926</v>
      </c>
      <c r="U136" s="1" t="s">
        <v>936</v>
      </c>
      <c r="V136" s="1" t="s">
        <v>157</v>
      </c>
      <c r="W136" s="1" t="s">
        <v>937</v>
      </c>
      <c r="X136" s="1" t="s">
        <v>713</v>
      </c>
      <c r="Y136" s="1" t="s">
        <v>951</v>
      </c>
      <c r="Z136" s="1" t="s">
        <v>948</v>
      </c>
      <c r="AA136" s="1" t="s">
        <v>956</v>
      </c>
      <c r="AB136" s="1" t="s">
        <v>946</v>
      </c>
      <c r="AC136" s="1">
        <v>1.0</v>
      </c>
      <c r="AD136" s="1">
        <v>1.0</v>
      </c>
      <c r="AE136" s="1">
        <v>0.0</v>
      </c>
      <c r="AF136" s="1">
        <v>1.0</v>
      </c>
      <c r="AG136" s="1">
        <v>3.0</v>
      </c>
      <c r="AH136" s="1">
        <v>2.0</v>
      </c>
      <c r="AI136" s="1" t="s">
        <v>961</v>
      </c>
    </row>
    <row r="137" ht="14.25" customHeight="1">
      <c r="A137" s="19">
        <v>136.0</v>
      </c>
      <c r="B137" s="7">
        <v>44304.25402777778</v>
      </c>
      <c r="C137" s="7">
        <v>44304.256747685184</v>
      </c>
      <c r="D137" s="7" t="s">
        <v>714</v>
      </c>
      <c r="E137" s="1">
        <v>100.0</v>
      </c>
      <c r="F137" s="1">
        <v>234.0</v>
      </c>
      <c r="G137" s="1">
        <v>1.0</v>
      </c>
      <c r="H137" s="7">
        <v>44304.256747685184</v>
      </c>
      <c r="I137" s="1">
        <v>25.3923950195312</v>
      </c>
      <c r="J137" s="1">
        <v>68.3737030029296</v>
      </c>
      <c r="K137" s="1">
        <v>18.0</v>
      </c>
      <c r="L137" s="1" t="s">
        <v>925</v>
      </c>
      <c r="M137" s="1" t="s">
        <v>716</v>
      </c>
      <c r="N137" s="1" t="s">
        <v>926</v>
      </c>
      <c r="O137" s="1" t="s">
        <v>924</v>
      </c>
      <c r="P137" s="1">
        <v>1.0</v>
      </c>
      <c r="Q137" s="1" t="s">
        <v>924</v>
      </c>
      <c r="R137" s="1" t="s">
        <v>135</v>
      </c>
      <c r="S137" s="1" t="s">
        <v>931</v>
      </c>
      <c r="T137" s="1" t="s">
        <v>923</v>
      </c>
      <c r="U137" s="1" t="s">
        <v>934</v>
      </c>
      <c r="V137" s="1" t="s">
        <v>157</v>
      </c>
      <c r="W137" s="1" t="s">
        <v>935</v>
      </c>
      <c r="X137" s="1" t="s">
        <v>717</v>
      </c>
      <c r="Y137" s="1" t="s">
        <v>951</v>
      </c>
      <c r="Z137" s="1" t="s">
        <v>948</v>
      </c>
      <c r="AA137" s="1" t="s">
        <v>949</v>
      </c>
      <c r="AB137" s="1" t="s">
        <v>946</v>
      </c>
      <c r="AC137" s="1">
        <v>1.0</v>
      </c>
      <c r="AD137" s="1">
        <v>1.0</v>
      </c>
      <c r="AE137" s="1">
        <v>1.0</v>
      </c>
      <c r="AF137" s="1">
        <v>1.0</v>
      </c>
      <c r="AG137" s="1">
        <v>4.0</v>
      </c>
      <c r="AH137" s="1">
        <v>4.0</v>
      </c>
      <c r="AI137" s="1" t="s">
        <v>961</v>
      </c>
    </row>
    <row r="138" ht="14.25" customHeight="1">
      <c r="A138" s="19">
        <v>137.0</v>
      </c>
      <c r="B138" s="7">
        <v>44304.295335648145</v>
      </c>
      <c r="C138" s="7">
        <v>44304.29730324074</v>
      </c>
      <c r="D138" s="7" t="s">
        <v>718</v>
      </c>
      <c r="E138" s="1">
        <v>100.0</v>
      </c>
      <c r="F138" s="1">
        <v>169.0</v>
      </c>
      <c r="G138" s="1">
        <v>1.0</v>
      </c>
      <c r="H138" s="7">
        <v>44304.29730324074</v>
      </c>
      <c r="I138" s="1">
        <v>-37.8200073242187</v>
      </c>
      <c r="J138" s="1">
        <v>144.963714599609</v>
      </c>
      <c r="K138" s="1">
        <v>19.0</v>
      </c>
      <c r="L138" s="1" t="s">
        <v>925</v>
      </c>
      <c r="M138" s="1" t="s">
        <v>470</v>
      </c>
      <c r="N138" s="1" t="s">
        <v>923</v>
      </c>
      <c r="O138" s="1" t="s">
        <v>924</v>
      </c>
      <c r="P138" s="1">
        <v>1.0</v>
      </c>
      <c r="Q138" s="1" t="s">
        <v>924</v>
      </c>
      <c r="R138" s="1" t="s">
        <v>135</v>
      </c>
      <c r="S138" s="1" t="s">
        <v>931</v>
      </c>
      <c r="T138" s="1" t="s">
        <v>923</v>
      </c>
      <c r="U138" s="1" t="s">
        <v>934</v>
      </c>
      <c r="V138" s="1" t="s">
        <v>440</v>
      </c>
      <c r="W138" s="1" t="s">
        <v>937</v>
      </c>
      <c r="X138" s="1" t="s">
        <v>720</v>
      </c>
      <c r="Y138" s="1" t="s">
        <v>951</v>
      </c>
      <c r="Z138" s="1" t="s">
        <v>948</v>
      </c>
      <c r="AA138" s="1" t="s">
        <v>960</v>
      </c>
      <c r="AB138" s="1" t="s">
        <v>946</v>
      </c>
      <c r="AC138" s="1">
        <v>1.0</v>
      </c>
      <c r="AD138" s="1">
        <v>1.0</v>
      </c>
      <c r="AE138" s="1">
        <v>0.0</v>
      </c>
      <c r="AF138" s="1">
        <v>1.0</v>
      </c>
      <c r="AG138" s="1">
        <v>3.0</v>
      </c>
      <c r="AH138" s="1">
        <v>3.0</v>
      </c>
      <c r="AI138" s="1" t="s">
        <v>961</v>
      </c>
    </row>
    <row r="139" ht="14.25" customHeight="1">
      <c r="A139" s="19">
        <v>138.0</v>
      </c>
      <c r="B139" s="7">
        <v>44304.33373842593</v>
      </c>
      <c r="C139" s="7">
        <v>44304.3365162037</v>
      </c>
      <c r="D139" s="7" t="s">
        <v>721</v>
      </c>
      <c r="E139" s="1">
        <v>100.0</v>
      </c>
      <c r="F139" s="1">
        <v>240.0</v>
      </c>
      <c r="G139" s="1">
        <v>1.0</v>
      </c>
      <c r="H139" s="7">
        <v>44304.3365162037</v>
      </c>
      <c r="I139" s="1">
        <v>50.9349975585937</v>
      </c>
      <c r="J139" s="1">
        <v>5.33720397949218</v>
      </c>
      <c r="K139" s="1">
        <v>28.0</v>
      </c>
      <c r="L139" s="1" t="s">
        <v>922</v>
      </c>
      <c r="M139" s="1" t="s">
        <v>723</v>
      </c>
      <c r="N139" s="1" t="s">
        <v>926</v>
      </c>
      <c r="O139" s="1" t="s">
        <v>924</v>
      </c>
      <c r="P139" s="1">
        <v>0.0</v>
      </c>
      <c r="Q139" s="1" t="s">
        <v>924</v>
      </c>
      <c r="R139" s="1" t="s">
        <v>724</v>
      </c>
      <c r="S139" s="1" t="s">
        <v>931</v>
      </c>
      <c r="T139" s="1" t="s">
        <v>923</v>
      </c>
      <c r="U139" s="1" t="s">
        <v>934</v>
      </c>
      <c r="V139" s="1" t="s">
        <v>725</v>
      </c>
      <c r="W139" s="1" t="s">
        <v>937</v>
      </c>
      <c r="X139" s="1" t="s">
        <v>726</v>
      </c>
      <c r="Y139" s="1" t="s">
        <v>951</v>
      </c>
      <c r="Z139" s="1" t="s">
        <v>948</v>
      </c>
      <c r="AA139" s="1" t="s">
        <v>949</v>
      </c>
      <c r="AB139" s="1" t="s">
        <v>946</v>
      </c>
      <c r="AC139" s="1">
        <v>1.0</v>
      </c>
      <c r="AD139" s="1">
        <v>1.0</v>
      </c>
      <c r="AE139" s="1">
        <v>1.0</v>
      </c>
      <c r="AF139" s="1">
        <v>1.0</v>
      </c>
      <c r="AG139" s="1">
        <v>4.0</v>
      </c>
      <c r="AH139" s="1">
        <v>1.0</v>
      </c>
      <c r="AI139" s="1" t="s">
        <v>962</v>
      </c>
    </row>
    <row r="140" ht="14.25" customHeight="1">
      <c r="A140" s="19">
        <v>139.0</v>
      </c>
      <c r="B140" s="7">
        <v>44304.39849537037</v>
      </c>
      <c r="C140" s="7">
        <v>44304.40136574074</v>
      </c>
      <c r="D140" s="7" t="s">
        <v>727</v>
      </c>
      <c r="E140" s="1">
        <v>100.0</v>
      </c>
      <c r="F140" s="1">
        <v>247.0</v>
      </c>
      <c r="G140" s="1">
        <v>1.0</v>
      </c>
      <c r="H140" s="7">
        <v>44304.40136574074</v>
      </c>
      <c r="I140" s="1">
        <v>42.3464050292968</v>
      </c>
      <c r="J140" s="1">
        <v>-71.0975036621093</v>
      </c>
      <c r="K140" s="1">
        <v>23.0</v>
      </c>
      <c r="L140" s="1" t="s">
        <v>925</v>
      </c>
      <c r="M140" s="1" t="s">
        <v>294</v>
      </c>
      <c r="N140" s="1" t="s">
        <v>923</v>
      </c>
      <c r="O140" s="1" t="s">
        <v>924</v>
      </c>
      <c r="P140" s="1">
        <v>1.0</v>
      </c>
      <c r="Q140" s="1" t="s">
        <v>924</v>
      </c>
      <c r="R140" s="1" t="s">
        <v>135</v>
      </c>
      <c r="S140" s="1" t="s">
        <v>931</v>
      </c>
      <c r="T140" s="1" t="s">
        <v>926</v>
      </c>
      <c r="U140" s="1" t="s">
        <v>934</v>
      </c>
      <c r="V140" s="1" t="s">
        <v>270</v>
      </c>
      <c r="W140" s="1" t="s">
        <v>937</v>
      </c>
      <c r="X140" s="1" t="s">
        <v>729</v>
      </c>
      <c r="Y140" s="1" t="s">
        <v>951</v>
      </c>
      <c r="Z140" s="1" t="s">
        <v>948</v>
      </c>
      <c r="AA140" s="1" t="s">
        <v>949</v>
      </c>
      <c r="AB140" s="1" t="s">
        <v>946</v>
      </c>
      <c r="AC140" s="1">
        <v>1.0</v>
      </c>
      <c r="AD140" s="1">
        <v>1.0</v>
      </c>
      <c r="AE140" s="1">
        <v>1.0</v>
      </c>
      <c r="AF140" s="1">
        <v>1.0</v>
      </c>
      <c r="AG140" s="1">
        <v>4.0</v>
      </c>
      <c r="AH140" s="1">
        <v>1.0</v>
      </c>
      <c r="AI140" s="1" t="s">
        <v>961</v>
      </c>
    </row>
    <row r="141" ht="14.25" customHeight="1">
      <c r="A141" s="19">
        <v>140.0</v>
      </c>
      <c r="B141" s="7">
        <v>44304.41322916667</v>
      </c>
      <c r="C141" s="7">
        <v>44304.41539351852</v>
      </c>
      <c r="D141" s="7" t="s">
        <v>730</v>
      </c>
      <c r="E141" s="1">
        <v>100.0</v>
      </c>
      <c r="F141" s="1">
        <v>187.0</v>
      </c>
      <c r="G141" s="1">
        <v>1.0</v>
      </c>
      <c r="H141" s="7">
        <v>44304.41539351852</v>
      </c>
      <c r="I141" s="1">
        <v>40.66650390625</v>
      </c>
      <c r="J141" s="1">
        <v>-73.5455017089843</v>
      </c>
      <c r="K141" s="1">
        <v>22.0</v>
      </c>
      <c r="L141" s="1" t="s">
        <v>922</v>
      </c>
      <c r="M141" s="1" t="s">
        <v>146</v>
      </c>
      <c r="N141" s="1" t="s">
        <v>923</v>
      </c>
      <c r="O141" s="1" t="s">
        <v>924</v>
      </c>
      <c r="P141" s="1">
        <v>1.0</v>
      </c>
      <c r="Q141" s="1" t="s">
        <v>924</v>
      </c>
      <c r="R141" s="1" t="s">
        <v>135</v>
      </c>
      <c r="S141" s="1" t="s">
        <v>932</v>
      </c>
      <c r="T141" s="1" t="s">
        <v>923</v>
      </c>
      <c r="U141" s="1" t="s">
        <v>936</v>
      </c>
      <c r="V141" s="1" t="s">
        <v>732</v>
      </c>
      <c r="W141" s="1" t="s">
        <v>935</v>
      </c>
      <c r="X141" s="1" t="s">
        <v>733</v>
      </c>
      <c r="Y141" s="1" t="s">
        <v>951</v>
      </c>
      <c r="Z141" s="1" t="s">
        <v>960</v>
      </c>
      <c r="AA141" s="1" t="s">
        <v>949</v>
      </c>
      <c r="AB141" s="1" t="s">
        <v>946</v>
      </c>
      <c r="AC141" s="1">
        <v>1.0</v>
      </c>
      <c r="AD141" s="1">
        <v>0.0</v>
      </c>
      <c r="AE141" s="1">
        <v>1.0</v>
      </c>
      <c r="AF141" s="1">
        <v>1.0</v>
      </c>
      <c r="AG141" s="1">
        <v>3.0</v>
      </c>
      <c r="AH141" s="1">
        <v>3.0</v>
      </c>
      <c r="AI141" s="1" t="s">
        <v>961</v>
      </c>
    </row>
    <row r="142" ht="14.25" customHeight="1">
      <c r="A142" s="19">
        <v>141.0</v>
      </c>
      <c r="B142" s="7">
        <v>44304.45556712963</v>
      </c>
      <c r="C142" s="7">
        <v>44304.457662037035</v>
      </c>
      <c r="D142" s="7" t="s">
        <v>734</v>
      </c>
      <c r="E142" s="1">
        <v>100.0</v>
      </c>
      <c r="F142" s="1">
        <v>181.0</v>
      </c>
      <c r="G142" s="1">
        <v>1.0</v>
      </c>
      <c r="H142" s="7">
        <v>44304.457662037035</v>
      </c>
      <c r="I142" s="1">
        <v>51.451904296875</v>
      </c>
      <c r="J142" s="1">
        <v>0.178695678710937</v>
      </c>
      <c r="K142" s="1">
        <v>21.0</v>
      </c>
      <c r="L142" s="1" t="s">
        <v>925</v>
      </c>
      <c r="M142" s="1" t="s">
        <v>736</v>
      </c>
      <c r="N142" s="1" t="s">
        <v>923</v>
      </c>
      <c r="O142" s="1" t="s">
        <v>924</v>
      </c>
      <c r="P142" s="1">
        <v>0.0</v>
      </c>
      <c r="Q142" s="1" t="s">
        <v>924</v>
      </c>
      <c r="R142" s="1" t="s">
        <v>737</v>
      </c>
      <c r="S142" s="1" t="s">
        <v>931</v>
      </c>
      <c r="T142" s="1" t="s">
        <v>923</v>
      </c>
      <c r="U142" s="1" t="s">
        <v>934</v>
      </c>
      <c r="V142" s="1" t="s">
        <v>738</v>
      </c>
      <c r="W142" s="1" t="s">
        <v>937</v>
      </c>
      <c r="X142" s="1" t="s">
        <v>739</v>
      </c>
      <c r="Y142" s="1" t="s">
        <v>951</v>
      </c>
      <c r="Z142" s="1" t="s">
        <v>948</v>
      </c>
      <c r="AA142" s="1" t="s">
        <v>949</v>
      </c>
      <c r="AB142" s="1" t="s">
        <v>946</v>
      </c>
      <c r="AC142" s="1">
        <v>1.0</v>
      </c>
      <c r="AD142" s="1">
        <v>1.0</v>
      </c>
      <c r="AE142" s="1">
        <v>1.0</v>
      </c>
      <c r="AF142" s="1">
        <v>1.0</v>
      </c>
      <c r="AG142" s="1">
        <v>4.0</v>
      </c>
      <c r="AH142" s="1">
        <v>1.0</v>
      </c>
      <c r="AI142" s="1" t="s">
        <v>962</v>
      </c>
    </row>
    <row r="143" ht="14.25" customHeight="1">
      <c r="A143" s="19">
        <v>142.0</v>
      </c>
      <c r="B143" s="7">
        <v>44304.46834490741</v>
      </c>
      <c r="C143" s="7">
        <v>44304.479849537034</v>
      </c>
      <c r="D143" s="7" t="s">
        <v>740</v>
      </c>
      <c r="E143" s="1">
        <v>100.0</v>
      </c>
      <c r="F143" s="1">
        <v>993.0</v>
      </c>
      <c r="G143" s="1">
        <v>1.0</v>
      </c>
      <c r="H143" s="7">
        <v>44304.479849537034</v>
      </c>
      <c r="I143" s="1">
        <v>-26.381103515625</v>
      </c>
      <c r="J143" s="1">
        <v>27.8376007080078</v>
      </c>
      <c r="K143" s="1">
        <v>26.0</v>
      </c>
      <c r="L143" s="1" t="s">
        <v>925</v>
      </c>
      <c r="M143" s="1" t="s">
        <v>743</v>
      </c>
      <c r="N143" s="1" t="s">
        <v>923</v>
      </c>
      <c r="O143" s="1" t="s">
        <v>924</v>
      </c>
      <c r="P143" s="1">
        <v>0.0</v>
      </c>
      <c r="Q143" s="1" t="s">
        <v>924</v>
      </c>
      <c r="R143" s="1" t="s">
        <v>744</v>
      </c>
      <c r="S143" s="1" t="s">
        <v>931</v>
      </c>
      <c r="T143" s="1" t="s">
        <v>926</v>
      </c>
      <c r="U143" s="1" t="s">
        <v>940</v>
      </c>
      <c r="V143" s="1" t="s">
        <v>745</v>
      </c>
      <c r="W143" s="1" t="s">
        <v>935</v>
      </c>
      <c r="X143" s="1" t="s">
        <v>746</v>
      </c>
      <c r="Y143" s="1" t="s">
        <v>960</v>
      </c>
      <c r="Z143" s="1" t="s">
        <v>958</v>
      </c>
      <c r="AA143" s="1" t="s">
        <v>949</v>
      </c>
      <c r="AB143" s="1" t="s">
        <v>946</v>
      </c>
      <c r="AC143" s="1">
        <v>0.0</v>
      </c>
      <c r="AD143" s="1">
        <v>0.0</v>
      </c>
      <c r="AE143" s="1">
        <v>1.0</v>
      </c>
      <c r="AF143" s="1">
        <v>1.0</v>
      </c>
      <c r="AG143" s="1">
        <v>2.0</v>
      </c>
      <c r="AH143" s="1">
        <v>1.0</v>
      </c>
      <c r="AI143" s="1" t="s">
        <v>962</v>
      </c>
    </row>
    <row r="144" ht="14.25" customHeight="1">
      <c r="A144" s="19">
        <v>143.0</v>
      </c>
      <c r="B144" s="7">
        <v>44304.53759259259</v>
      </c>
      <c r="C144" s="7">
        <v>44304.54069444445</v>
      </c>
      <c r="D144" s="7" t="s">
        <v>747</v>
      </c>
      <c r="E144" s="1">
        <v>100.0</v>
      </c>
      <c r="F144" s="1">
        <v>267.0</v>
      </c>
      <c r="G144" s="1">
        <v>1.0</v>
      </c>
      <c r="H144" s="7">
        <v>44304.54069444445</v>
      </c>
      <c r="I144" s="1">
        <v>50.8544006347656</v>
      </c>
      <c r="J144" s="1">
        <v>-1.00199890136718</v>
      </c>
      <c r="K144" s="1">
        <v>18.0</v>
      </c>
      <c r="L144" s="1" t="s">
        <v>925</v>
      </c>
      <c r="M144" s="1" t="s">
        <v>416</v>
      </c>
      <c r="N144" s="1" t="s">
        <v>923</v>
      </c>
      <c r="O144" s="1" t="s">
        <v>924</v>
      </c>
      <c r="P144" s="1">
        <v>0.0</v>
      </c>
      <c r="Q144" s="1" t="s">
        <v>924</v>
      </c>
      <c r="R144" s="1" t="s">
        <v>749</v>
      </c>
      <c r="S144" s="1" t="s">
        <v>932</v>
      </c>
      <c r="T144" s="1" t="s">
        <v>923</v>
      </c>
      <c r="U144" s="1" t="s">
        <v>934</v>
      </c>
      <c r="V144" s="1" t="s">
        <v>281</v>
      </c>
      <c r="W144" s="1" t="s">
        <v>935</v>
      </c>
      <c r="X144" s="1" t="s">
        <v>750</v>
      </c>
      <c r="Y144" s="1" t="s">
        <v>951</v>
      </c>
      <c r="Z144" s="1" t="s">
        <v>955</v>
      </c>
      <c r="AA144" s="1" t="s">
        <v>949</v>
      </c>
      <c r="AB144" s="1" t="s">
        <v>946</v>
      </c>
      <c r="AC144" s="1">
        <v>1.0</v>
      </c>
      <c r="AD144" s="1">
        <v>0.0</v>
      </c>
      <c r="AE144" s="1">
        <v>1.0</v>
      </c>
      <c r="AF144" s="1">
        <v>1.0</v>
      </c>
      <c r="AG144" s="1">
        <v>3.0</v>
      </c>
      <c r="AH144" s="1">
        <v>4.0</v>
      </c>
      <c r="AI144" s="1" t="s">
        <v>962</v>
      </c>
    </row>
    <row r="145" ht="14.25" customHeight="1">
      <c r="A145" s="19">
        <v>144.0</v>
      </c>
      <c r="B145" s="7">
        <v>44304.61262731482</v>
      </c>
      <c r="C145" s="7">
        <v>44304.61457175926</v>
      </c>
      <c r="D145" s="7" t="s">
        <v>751</v>
      </c>
      <c r="E145" s="1">
        <v>100.0</v>
      </c>
      <c r="F145" s="1">
        <v>167.0</v>
      </c>
      <c r="G145" s="1">
        <v>1.0</v>
      </c>
      <c r="H145" s="7">
        <v>44304.61457175926</v>
      </c>
      <c r="I145" s="1">
        <v>-26.6999969482421</v>
      </c>
      <c r="J145" s="1">
        <v>27.8166961669921</v>
      </c>
      <c r="K145" s="1">
        <v>25.0</v>
      </c>
      <c r="L145" s="1" t="s">
        <v>922</v>
      </c>
      <c r="M145" s="1" t="s">
        <v>654</v>
      </c>
      <c r="N145" s="1" t="s">
        <v>923</v>
      </c>
      <c r="O145" s="1" t="s">
        <v>924</v>
      </c>
      <c r="P145" s="1">
        <v>1.0</v>
      </c>
      <c r="Q145" s="1" t="s">
        <v>924</v>
      </c>
      <c r="R145" s="1" t="s">
        <v>135</v>
      </c>
      <c r="S145" s="1" t="s">
        <v>931</v>
      </c>
      <c r="T145" s="1" t="s">
        <v>923</v>
      </c>
      <c r="U145" s="1" t="s">
        <v>934</v>
      </c>
      <c r="V145" s="1" t="s">
        <v>136</v>
      </c>
      <c r="W145" s="1" t="s">
        <v>935</v>
      </c>
      <c r="X145" s="1" t="s">
        <v>753</v>
      </c>
      <c r="Y145" s="1" t="s">
        <v>146</v>
      </c>
      <c r="Z145" s="1" t="s">
        <v>958</v>
      </c>
      <c r="AA145" s="1" t="s">
        <v>953</v>
      </c>
      <c r="AB145" s="1" t="s">
        <v>957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3.0</v>
      </c>
      <c r="AI145" s="1" t="s">
        <v>961</v>
      </c>
    </row>
    <row r="146" ht="14.25" customHeight="1">
      <c r="A146" s="19">
        <v>145.0</v>
      </c>
      <c r="B146" s="7">
        <v>44304.74365740741</v>
      </c>
      <c r="C146" s="7">
        <v>44304.74972222222</v>
      </c>
      <c r="D146" s="7" t="s">
        <v>754</v>
      </c>
      <c r="E146" s="1">
        <v>100.0</v>
      </c>
      <c r="F146" s="1">
        <v>523.0</v>
      </c>
      <c r="G146" s="1">
        <v>1.0</v>
      </c>
      <c r="H146" s="7">
        <v>44304.74972222222</v>
      </c>
      <c r="I146" s="1">
        <v>1.32420349121093</v>
      </c>
      <c r="J146" s="1">
        <v>103.78970336914</v>
      </c>
      <c r="K146" s="1">
        <v>53.0</v>
      </c>
      <c r="L146" s="1" t="s">
        <v>925</v>
      </c>
      <c r="M146" s="1" t="s">
        <v>756</v>
      </c>
      <c r="N146" s="1" t="s">
        <v>923</v>
      </c>
      <c r="O146" s="1" t="s">
        <v>926</v>
      </c>
      <c r="P146" s="1">
        <v>0.0</v>
      </c>
      <c r="Q146" s="1" t="s">
        <v>924</v>
      </c>
      <c r="R146" s="1" t="s">
        <v>757</v>
      </c>
      <c r="S146" s="1" t="s">
        <v>931</v>
      </c>
      <c r="T146" s="1" t="s">
        <v>923</v>
      </c>
      <c r="U146" s="1" t="s">
        <v>936</v>
      </c>
      <c r="V146" s="1" t="s">
        <v>758</v>
      </c>
      <c r="W146" s="1" t="s">
        <v>937</v>
      </c>
      <c r="X146" s="1" t="s">
        <v>759</v>
      </c>
      <c r="Y146" s="1" t="s">
        <v>951</v>
      </c>
      <c r="Z146" s="1" t="s">
        <v>948</v>
      </c>
      <c r="AA146" s="1" t="s">
        <v>953</v>
      </c>
      <c r="AB146" s="1" t="s">
        <v>946</v>
      </c>
      <c r="AC146" s="1">
        <v>1.0</v>
      </c>
      <c r="AD146" s="1">
        <v>1.0</v>
      </c>
      <c r="AE146" s="1">
        <v>0.0</v>
      </c>
      <c r="AF146" s="1">
        <v>1.0</v>
      </c>
      <c r="AG146" s="1">
        <v>3.0</v>
      </c>
      <c r="AH146" s="1">
        <v>2.0</v>
      </c>
      <c r="AI146" s="1" t="s">
        <v>962</v>
      </c>
    </row>
    <row r="147" ht="14.25" customHeight="1">
      <c r="A147" s="19">
        <v>146.0</v>
      </c>
      <c r="B147" s="7">
        <v>44305.11127314815</v>
      </c>
      <c r="C147" s="7">
        <v>44305.11552083334</v>
      </c>
      <c r="D147" s="7" t="s">
        <v>754</v>
      </c>
      <c r="E147" s="1">
        <v>100.0</v>
      </c>
      <c r="F147" s="1">
        <v>367.0</v>
      </c>
      <c r="G147" s="1">
        <v>1.0</v>
      </c>
      <c r="H147" s="7">
        <v>44305.115532407406</v>
      </c>
      <c r="I147" s="1">
        <v>1.32420349121093</v>
      </c>
      <c r="J147" s="1">
        <v>103.78970336914</v>
      </c>
      <c r="K147" s="1">
        <v>57.0</v>
      </c>
      <c r="L147" s="1" t="s">
        <v>922</v>
      </c>
      <c r="M147" s="1" t="s">
        <v>756</v>
      </c>
      <c r="N147" s="1" t="s">
        <v>923</v>
      </c>
      <c r="O147" s="1" t="s">
        <v>926</v>
      </c>
      <c r="P147" s="1">
        <v>1.0</v>
      </c>
      <c r="Q147" s="1" t="s">
        <v>924</v>
      </c>
      <c r="R147" s="1" t="s">
        <v>135</v>
      </c>
      <c r="S147" s="1" t="s">
        <v>931</v>
      </c>
      <c r="T147" s="1" t="s">
        <v>926</v>
      </c>
      <c r="U147" s="1" t="s">
        <v>936</v>
      </c>
      <c r="V147" s="1" t="s">
        <v>157</v>
      </c>
      <c r="W147" s="1" t="s">
        <v>937</v>
      </c>
      <c r="X147" s="1" t="s">
        <v>761</v>
      </c>
      <c r="Y147" s="1" t="s">
        <v>951</v>
      </c>
      <c r="Z147" s="1" t="s">
        <v>948</v>
      </c>
      <c r="AA147" s="1" t="s">
        <v>953</v>
      </c>
      <c r="AB147" s="1" t="s">
        <v>946</v>
      </c>
      <c r="AC147" s="1">
        <v>1.0</v>
      </c>
      <c r="AD147" s="1">
        <v>1.0</v>
      </c>
      <c r="AE147" s="1">
        <v>0.0</v>
      </c>
      <c r="AF147" s="1">
        <v>1.0</v>
      </c>
      <c r="AG147" s="1">
        <v>3.0</v>
      </c>
      <c r="AH147" s="1">
        <v>2.0</v>
      </c>
      <c r="AI147" s="1" t="s">
        <v>961</v>
      </c>
    </row>
    <row r="148" ht="14.25" customHeight="1">
      <c r="A148" s="19">
        <v>147.0</v>
      </c>
      <c r="B148" s="7">
        <v>44305.21046296296</v>
      </c>
      <c r="C148" s="7">
        <v>44305.21221064815</v>
      </c>
      <c r="D148" s="7" t="s">
        <v>762</v>
      </c>
      <c r="E148" s="1">
        <v>100.0</v>
      </c>
      <c r="F148" s="1">
        <v>150.0</v>
      </c>
      <c r="G148" s="1">
        <v>1.0</v>
      </c>
      <c r="H148" s="7">
        <v>44305.21226851852</v>
      </c>
      <c r="I148" s="1">
        <v>51.9127044677734</v>
      </c>
      <c r="J148" s="1">
        <v>5.83929443359375</v>
      </c>
      <c r="K148" s="1">
        <v>20.0</v>
      </c>
      <c r="L148" s="1" t="s">
        <v>925</v>
      </c>
      <c r="M148" s="1" t="s">
        <v>764</v>
      </c>
      <c r="N148" s="1" t="s">
        <v>926</v>
      </c>
      <c r="O148" s="1" t="s">
        <v>924</v>
      </c>
      <c r="P148" s="1">
        <v>1.0</v>
      </c>
      <c r="Q148" s="1" t="s">
        <v>924</v>
      </c>
      <c r="R148" s="1" t="s">
        <v>210</v>
      </c>
      <c r="S148" s="1" t="s">
        <v>931</v>
      </c>
      <c r="T148" s="1" t="s">
        <v>923</v>
      </c>
      <c r="U148" s="1" t="s">
        <v>936</v>
      </c>
      <c r="V148" s="1" t="s">
        <v>440</v>
      </c>
      <c r="W148" s="1" t="s">
        <v>937</v>
      </c>
      <c r="X148" s="1" t="s">
        <v>765</v>
      </c>
      <c r="Y148" s="1" t="s">
        <v>960</v>
      </c>
      <c r="Z148" s="1" t="s">
        <v>960</v>
      </c>
      <c r="AA148" s="1" t="s">
        <v>953</v>
      </c>
      <c r="AB148" s="1" t="s">
        <v>946</v>
      </c>
      <c r="AC148" s="1">
        <v>0.0</v>
      </c>
      <c r="AD148" s="1">
        <v>0.0</v>
      </c>
      <c r="AE148" s="1">
        <v>0.0</v>
      </c>
      <c r="AF148" s="1">
        <v>1.0</v>
      </c>
      <c r="AG148" s="1">
        <v>1.0</v>
      </c>
      <c r="AH148" s="1">
        <v>2.0</v>
      </c>
      <c r="AI148" s="1" t="s">
        <v>961</v>
      </c>
    </row>
    <row r="149" ht="14.25" customHeight="1">
      <c r="A149" s="19">
        <v>148.0</v>
      </c>
      <c r="B149" s="7">
        <v>44305.32329861111</v>
      </c>
      <c r="C149" s="7">
        <v>44305.32601851852</v>
      </c>
      <c r="D149" s="7" t="s">
        <v>766</v>
      </c>
      <c r="E149" s="1">
        <v>100.0</v>
      </c>
      <c r="F149" s="1">
        <v>235.0</v>
      </c>
      <c r="G149" s="1">
        <v>1.0</v>
      </c>
      <c r="H149" s="7">
        <v>44305.32601851852</v>
      </c>
      <c r="I149" s="1">
        <v>9.17529296875</v>
      </c>
      <c r="J149" s="1">
        <v>7.17140197753906</v>
      </c>
      <c r="K149" s="1">
        <v>18.0</v>
      </c>
      <c r="L149" s="1" t="s">
        <v>922</v>
      </c>
      <c r="M149" s="1" t="s">
        <v>768</v>
      </c>
      <c r="N149" s="1" t="s">
        <v>923</v>
      </c>
      <c r="O149" s="1" t="s">
        <v>924</v>
      </c>
      <c r="P149" s="1">
        <v>1.0</v>
      </c>
      <c r="Q149" s="1" t="s">
        <v>924</v>
      </c>
      <c r="R149" s="1" t="s">
        <v>210</v>
      </c>
      <c r="S149" s="1" t="s">
        <v>931</v>
      </c>
      <c r="T149" s="1" t="s">
        <v>923</v>
      </c>
      <c r="U149" s="1" t="s">
        <v>936</v>
      </c>
      <c r="V149" s="1" t="s">
        <v>157</v>
      </c>
      <c r="W149" s="1" t="s">
        <v>937</v>
      </c>
      <c r="X149" s="1" t="s">
        <v>769</v>
      </c>
      <c r="Y149" s="1" t="s">
        <v>146</v>
      </c>
      <c r="Z149" s="1" t="s">
        <v>955</v>
      </c>
      <c r="AA149" s="1" t="s">
        <v>960</v>
      </c>
      <c r="AB149" s="1" t="s">
        <v>946</v>
      </c>
      <c r="AC149" s="1">
        <v>0.0</v>
      </c>
      <c r="AD149" s="1">
        <v>0.0</v>
      </c>
      <c r="AE149" s="1">
        <v>0.0</v>
      </c>
      <c r="AF149" s="1">
        <v>1.0</v>
      </c>
      <c r="AG149" s="1">
        <v>1.0</v>
      </c>
      <c r="AH149" s="1">
        <v>3.0</v>
      </c>
      <c r="AI149" s="1" t="s">
        <v>961</v>
      </c>
    </row>
    <row r="150" ht="14.25" customHeight="1">
      <c r="A150" s="19">
        <v>149.0</v>
      </c>
      <c r="B150" s="7">
        <v>44305.53428240741</v>
      </c>
      <c r="C150" s="7">
        <v>44305.540497685186</v>
      </c>
      <c r="D150" s="7" t="s">
        <v>770</v>
      </c>
      <c r="E150" s="1">
        <v>100.0</v>
      </c>
      <c r="F150" s="1">
        <v>537.0</v>
      </c>
      <c r="G150" s="1">
        <v>1.0</v>
      </c>
      <c r="H150" s="7">
        <v>44305.54050925926</v>
      </c>
      <c r="I150" s="1">
        <v>42.3737030029296</v>
      </c>
      <c r="J150" s="1">
        <v>-71.1284027099609</v>
      </c>
      <c r="K150" s="1">
        <v>29.0</v>
      </c>
      <c r="L150" s="1" t="s">
        <v>925</v>
      </c>
      <c r="M150" s="1" t="s">
        <v>577</v>
      </c>
      <c r="N150" s="1" t="s">
        <v>926</v>
      </c>
      <c r="O150" s="1" t="s">
        <v>924</v>
      </c>
      <c r="P150" s="1">
        <v>1.0</v>
      </c>
      <c r="Q150" s="1" t="s">
        <v>924</v>
      </c>
      <c r="R150" s="1" t="s">
        <v>135</v>
      </c>
      <c r="S150" s="1" t="s">
        <v>931</v>
      </c>
      <c r="T150" s="1" t="s">
        <v>923</v>
      </c>
      <c r="U150" s="1" t="s">
        <v>936</v>
      </c>
      <c r="V150" s="1" t="s">
        <v>772</v>
      </c>
      <c r="W150" s="1" t="s">
        <v>935</v>
      </c>
      <c r="X150" s="1" t="s">
        <v>773</v>
      </c>
      <c r="Y150" s="1" t="s">
        <v>951</v>
      </c>
      <c r="Z150" s="1" t="s">
        <v>948</v>
      </c>
      <c r="AA150" s="1" t="s">
        <v>949</v>
      </c>
      <c r="AB150" s="1" t="s">
        <v>946</v>
      </c>
      <c r="AC150" s="1">
        <v>1.0</v>
      </c>
      <c r="AD150" s="1">
        <v>1.0</v>
      </c>
      <c r="AE150" s="1">
        <v>1.0</v>
      </c>
      <c r="AF150" s="1">
        <v>1.0</v>
      </c>
      <c r="AG150" s="1">
        <v>4.0</v>
      </c>
      <c r="AH150" s="1">
        <v>2.0</v>
      </c>
      <c r="AI150" s="1" t="s">
        <v>961</v>
      </c>
    </row>
    <row r="151" ht="14.25" customHeight="1">
      <c r="A151" s="19">
        <v>150.0</v>
      </c>
      <c r="B151" s="7">
        <v>44305.6396875</v>
      </c>
      <c r="C151" s="7">
        <v>44305.641689814816</v>
      </c>
      <c r="D151" s="7" t="s">
        <v>774</v>
      </c>
      <c r="E151" s="1">
        <v>100.0</v>
      </c>
      <c r="F151" s="1">
        <v>172.0</v>
      </c>
      <c r="G151" s="1">
        <v>1.0</v>
      </c>
      <c r="H151" s="7">
        <v>44305.641689814816</v>
      </c>
      <c r="I151" s="1">
        <v>49.2666015625</v>
      </c>
      <c r="J151" s="1">
        <v>-123.197601318359</v>
      </c>
      <c r="K151" s="1">
        <v>22.0</v>
      </c>
      <c r="L151" s="1" t="s">
        <v>925</v>
      </c>
      <c r="M151" s="1" t="s">
        <v>206</v>
      </c>
      <c r="N151" s="1" t="s">
        <v>923</v>
      </c>
      <c r="O151" s="1" t="s">
        <v>924</v>
      </c>
      <c r="P151" s="1">
        <v>0.0</v>
      </c>
      <c r="Q151" s="1" t="s">
        <v>924</v>
      </c>
      <c r="R151" s="1" t="s">
        <v>776</v>
      </c>
      <c r="S151" s="1" t="s">
        <v>931</v>
      </c>
      <c r="T151" s="1" t="s">
        <v>926</v>
      </c>
      <c r="U151" s="1" t="s">
        <v>934</v>
      </c>
      <c r="V151" s="1" t="s">
        <v>777</v>
      </c>
      <c r="W151" s="1" t="s">
        <v>937</v>
      </c>
      <c r="X151" s="1" t="s">
        <v>778</v>
      </c>
      <c r="Y151" s="1" t="s">
        <v>951</v>
      </c>
      <c r="Z151" s="1" t="s">
        <v>955</v>
      </c>
      <c r="AA151" s="1" t="s">
        <v>949</v>
      </c>
      <c r="AB151" s="1" t="s">
        <v>946</v>
      </c>
      <c r="AC151" s="1">
        <v>1.0</v>
      </c>
      <c r="AD151" s="1">
        <v>0.0</v>
      </c>
      <c r="AE151" s="1">
        <v>1.0</v>
      </c>
      <c r="AF151" s="1">
        <v>1.0</v>
      </c>
      <c r="AG151" s="1">
        <v>3.0</v>
      </c>
      <c r="AH151" s="1">
        <v>4.0</v>
      </c>
      <c r="AI151" s="1" t="s">
        <v>962</v>
      </c>
    </row>
    <row r="152" ht="14.25" customHeight="1">
      <c r="A152" s="19">
        <v>151.0</v>
      </c>
      <c r="B152" s="7">
        <v>44305.69951388889</v>
      </c>
      <c r="C152" s="7">
        <v>44305.7019212963</v>
      </c>
      <c r="D152" s="7" t="s">
        <v>779</v>
      </c>
      <c r="E152" s="1">
        <v>100.0</v>
      </c>
      <c r="F152" s="1">
        <v>208.0</v>
      </c>
      <c r="G152" s="1">
        <v>1.0</v>
      </c>
      <c r="H152" s="7">
        <v>44305.70193287037</v>
      </c>
      <c r="I152" s="1">
        <v>42.2904052734375</v>
      </c>
      <c r="J152" s="1">
        <v>-71.0711975097656</v>
      </c>
      <c r="K152" s="1">
        <v>29.0</v>
      </c>
      <c r="L152" s="1" t="s">
        <v>925</v>
      </c>
      <c r="M152" s="1" t="s">
        <v>146</v>
      </c>
      <c r="N152" s="1" t="s">
        <v>923</v>
      </c>
      <c r="O152" s="1" t="s">
        <v>926</v>
      </c>
      <c r="P152" s="1">
        <v>1.0</v>
      </c>
      <c r="Q152" s="1" t="s">
        <v>924</v>
      </c>
      <c r="R152" s="1" t="s">
        <v>781</v>
      </c>
      <c r="S152" s="1" t="s">
        <v>932</v>
      </c>
      <c r="T152" s="1" t="s">
        <v>926</v>
      </c>
      <c r="U152" s="1" t="s">
        <v>936</v>
      </c>
      <c r="V152" s="1" t="s">
        <v>782</v>
      </c>
      <c r="W152" s="1" t="s">
        <v>937</v>
      </c>
      <c r="X152" s="1" t="s">
        <v>783</v>
      </c>
      <c r="Y152" s="1" t="s">
        <v>951</v>
      </c>
      <c r="Z152" s="1" t="s">
        <v>955</v>
      </c>
      <c r="AA152" s="1" t="s">
        <v>945</v>
      </c>
      <c r="AB152" s="1" t="s">
        <v>946</v>
      </c>
      <c r="AC152" s="1">
        <v>1.0</v>
      </c>
      <c r="AD152" s="1">
        <v>0.0</v>
      </c>
      <c r="AE152" s="1">
        <v>0.0</v>
      </c>
      <c r="AF152" s="1">
        <v>1.0</v>
      </c>
      <c r="AG152" s="1">
        <v>2.0</v>
      </c>
      <c r="AH152" s="1">
        <v>2.0</v>
      </c>
      <c r="AI152" s="1" t="s">
        <v>961</v>
      </c>
    </row>
    <row r="153" ht="14.25" customHeight="1">
      <c r="A153" s="19">
        <v>152.0</v>
      </c>
      <c r="B153" s="7">
        <v>44305.69913194444</v>
      </c>
      <c r="C153" s="7">
        <v>44305.70532407407</v>
      </c>
      <c r="D153" s="7" t="s">
        <v>784</v>
      </c>
      <c r="E153" s="1">
        <v>100.0</v>
      </c>
      <c r="F153" s="1">
        <v>534.0</v>
      </c>
      <c r="G153" s="1">
        <v>1.0</v>
      </c>
      <c r="H153" s="7">
        <v>44305.70532407407</v>
      </c>
      <c r="I153" s="1">
        <v>42.2904052734375</v>
      </c>
      <c r="J153" s="1">
        <v>-71.0711975097656</v>
      </c>
      <c r="K153" s="1">
        <v>30.0</v>
      </c>
      <c r="L153" s="1" t="s">
        <v>925</v>
      </c>
      <c r="M153" s="1" t="s">
        <v>294</v>
      </c>
      <c r="N153" s="1" t="s">
        <v>923</v>
      </c>
      <c r="O153" s="1" t="s">
        <v>926</v>
      </c>
      <c r="P153" s="1">
        <v>1.0</v>
      </c>
      <c r="Q153" s="1" t="s">
        <v>924</v>
      </c>
      <c r="R153" s="1" t="s">
        <v>135</v>
      </c>
      <c r="S153" s="1" t="s">
        <v>931</v>
      </c>
      <c r="T153" s="1" t="s">
        <v>923</v>
      </c>
      <c r="U153" s="1" t="s">
        <v>936</v>
      </c>
      <c r="V153" s="1" t="s">
        <v>786</v>
      </c>
      <c r="W153" s="1" t="s">
        <v>937</v>
      </c>
      <c r="X153" s="1" t="s">
        <v>787</v>
      </c>
      <c r="Y153" s="1" t="s">
        <v>951</v>
      </c>
      <c r="Z153" s="1" t="s">
        <v>948</v>
      </c>
      <c r="AA153" s="1" t="s">
        <v>949</v>
      </c>
      <c r="AB153" s="1" t="s">
        <v>946</v>
      </c>
      <c r="AC153" s="1">
        <v>1.0</v>
      </c>
      <c r="AD153" s="1">
        <v>1.0</v>
      </c>
      <c r="AE153" s="1">
        <v>1.0</v>
      </c>
      <c r="AF153" s="1">
        <v>1.0</v>
      </c>
      <c r="AG153" s="1">
        <v>4.0</v>
      </c>
      <c r="AH153" s="1">
        <v>1.0</v>
      </c>
      <c r="AI153" s="1" t="s">
        <v>962</v>
      </c>
    </row>
    <row r="154" ht="14.25" customHeight="1">
      <c r="A154" s="19">
        <v>153.0</v>
      </c>
      <c r="B154" s="7">
        <v>44305.71331018519</v>
      </c>
      <c r="C154" s="7">
        <v>44305.71959490741</v>
      </c>
      <c r="D154" s="7" t="s">
        <v>788</v>
      </c>
      <c r="E154" s="1">
        <v>100.0</v>
      </c>
      <c r="F154" s="1">
        <v>543.0</v>
      </c>
      <c r="G154" s="1">
        <v>1.0</v>
      </c>
      <c r="H154" s="7">
        <v>44305.71960648148</v>
      </c>
      <c r="I154" s="1">
        <v>42.2931060791015</v>
      </c>
      <c r="J154" s="1">
        <v>-83.2547988891601</v>
      </c>
      <c r="K154" s="1">
        <v>62.0</v>
      </c>
      <c r="L154" s="1" t="s">
        <v>925</v>
      </c>
      <c r="M154" s="1" t="s">
        <v>146</v>
      </c>
      <c r="N154" s="1" t="s">
        <v>923</v>
      </c>
      <c r="O154" s="1" t="s">
        <v>926</v>
      </c>
      <c r="P154" s="1">
        <v>0.0</v>
      </c>
      <c r="Q154" s="1" t="s">
        <v>924</v>
      </c>
      <c r="R154" s="1" t="s">
        <v>790</v>
      </c>
      <c r="S154" s="1" t="s">
        <v>931</v>
      </c>
      <c r="T154" s="1" t="s">
        <v>926</v>
      </c>
      <c r="U154" s="1" t="s">
        <v>936</v>
      </c>
      <c r="V154" s="1" t="s">
        <v>791</v>
      </c>
      <c r="W154" s="1" t="s">
        <v>937</v>
      </c>
      <c r="X154" s="1" t="s">
        <v>792</v>
      </c>
      <c r="Y154" s="1" t="s">
        <v>951</v>
      </c>
      <c r="Z154" s="1" t="s">
        <v>948</v>
      </c>
      <c r="AA154" s="1" t="s">
        <v>949</v>
      </c>
      <c r="AB154" s="1" t="s">
        <v>946</v>
      </c>
      <c r="AC154" s="1">
        <v>1.0</v>
      </c>
      <c r="AD154" s="1">
        <v>1.0</v>
      </c>
      <c r="AE154" s="1">
        <v>1.0</v>
      </c>
      <c r="AF154" s="1">
        <v>1.0</v>
      </c>
      <c r="AG154" s="1">
        <v>4.0</v>
      </c>
      <c r="AH154" s="1">
        <v>4.0</v>
      </c>
      <c r="AI154" s="1" t="s">
        <v>962</v>
      </c>
    </row>
    <row r="155" ht="14.25" customHeight="1">
      <c r="A155" s="19">
        <v>154.0</v>
      </c>
      <c r="B155" s="7">
        <v>44305.718668981484</v>
      </c>
      <c r="C155" s="7">
        <v>44305.72025462963</v>
      </c>
      <c r="D155" s="7" t="s">
        <v>793</v>
      </c>
      <c r="E155" s="1">
        <v>100.0</v>
      </c>
      <c r="F155" s="1">
        <v>137.0</v>
      </c>
      <c r="G155" s="1">
        <v>1.0</v>
      </c>
      <c r="H155" s="7">
        <v>44305.72025462963</v>
      </c>
      <c r="I155" s="1">
        <v>42.3119964599609</v>
      </c>
      <c r="J155" s="1">
        <v>-71.1081008911132</v>
      </c>
      <c r="K155" s="1">
        <v>29.0</v>
      </c>
      <c r="L155" s="1" t="s">
        <v>925</v>
      </c>
      <c r="M155" s="1" t="s">
        <v>294</v>
      </c>
      <c r="N155" s="1" t="s">
        <v>923</v>
      </c>
      <c r="O155" s="1" t="s">
        <v>926</v>
      </c>
      <c r="P155" s="1">
        <v>1.0</v>
      </c>
      <c r="Q155" s="1" t="s">
        <v>924</v>
      </c>
      <c r="R155" s="1" t="s">
        <v>135</v>
      </c>
      <c r="S155" s="1" t="s">
        <v>931</v>
      </c>
      <c r="T155" s="1" t="s">
        <v>926</v>
      </c>
      <c r="U155" s="1" t="s">
        <v>936</v>
      </c>
      <c r="V155" s="1" t="s">
        <v>795</v>
      </c>
      <c r="W155" s="1" t="s">
        <v>937</v>
      </c>
      <c r="X155" s="1" t="s">
        <v>796</v>
      </c>
      <c r="Y155" s="1" t="s">
        <v>951</v>
      </c>
      <c r="Z155" s="1" t="s">
        <v>948</v>
      </c>
      <c r="AA155" s="1" t="s">
        <v>949</v>
      </c>
      <c r="AB155" s="1" t="s">
        <v>946</v>
      </c>
      <c r="AC155" s="1">
        <v>1.0</v>
      </c>
      <c r="AD155" s="1">
        <v>1.0</v>
      </c>
      <c r="AE155" s="1">
        <v>1.0</v>
      </c>
      <c r="AF155" s="1">
        <v>1.0</v>
      </c>
      <c r="AG155" s="1">
        <v>4.0</v>
      </c>
      <c r="AH155" s="1">
        <v>2.0</v>
      </c>
      <c r="AI155" s="1" t="s">
        <v>961</v>
      </c>
    </row>
    <row r="156" ht="14.25" customHeight="1">
      <c r="A156" s="19">
        <v>155.0</v>
      </c>
      <c r="B156" s="7">
        <v>44305.72023148148</v>
      </c>
      <c r="C156" s="7">
        <v>44305.72353009259</v>
      </c>
      <c r="D156" s="7" t="s">
        <v>793</v>
      </c>
      <c r="E156" s="1">
        <v>100.0</v>
      </c>
      <c r="F156" s="1">
        <v>284.0</v>
      </c>
      <c r="G156" s="1">
        <v>1.0</v>
      </c>
      <c r="H156" s="7">
        <v>44305.72353009259</v>
      </c>
      <c r="I156" s="1">
        <v>42.3119964599609</v>
      </c>
      <c r="J156" s="1">
        <v>-71.1081008911132</v>
      </c>
      <c r="K156" s="1">
        <v>0.0</v>
      </c>
      <c r="L156" s="1" t="s">
        <v>925</v>
      </c>
      <c r="M156" s="1" t="s">
        <v>146</v>
      </c>
      <c r="N156" s="1" t="s">
        <v>923</v>
      </c>
      <c r="O156" s="1" t="s">
        <v>926</v>
      </c>
      <c r="P156" s="1">
        <v>1.0</v>
      </c>
      <c r="Q156" s="1" t="s">
        <v>924</v>
      </c>
      <c r="R156" s="1" t="s">
        <v>602</v>
      </c>
      <c r="S156" s="1" t="s">
        <v>931</v>
      </c>
      <c r="T156" s="1" t="s">
        <v>926</v>
      </c>
      <c r="U156" s="1" t="s">
        <v>936</v>
      </c>
      <c r="V156" s="1" t="s">
        <v>440</v>
      </c>
      <c r="W156" s="1" t="s">
        <v>937</v>
      </c>
      <c r="X156" s="1" t="s">
        <v>798</v>
      </c>
      <c r="Y156" s="1" t="s">
        <v>951</v>
      </c>
      <c r="Z156" s="1" t="s">
        <v>948</v>
      </c>
      <c r="AA156" s="1" t="s">
        <v>953</v>
      </c>
      <c r="AB156" s="1" t="s">
        <v>946</v>
      </c>
      <c r="AC156" s="1">
        <v>1.0</v>
      </c>
      <c r="AD156" s="1">
        <v>1.0</v>
      </c>
      <c r="AE156" s="1">
        <v>0.0</v>
      </c>
      <c r="AF156" s="1">
        <v>1.0</v>
      </c>
      <c r="AG156" s="1">
        <v>3.0</v>
      </c>
      <c r="AH156" s="1">
        <v>1.0</v>
      </c>
      <c r="AI156" s="1" t="s">
        <v>961</v>
      </c>
    </row>
    <row r="157" ht="14.25" customHeight="1">
      <c r="A157" s="19">
        <v>156.0</v>
      </c>
      <c r="B157" s="7">
        <v>44302.747615740744</v>
      </c>
      <c r="C157" s="7">
        <v>44302.74784722222</v>
      </c>
      <c r="D157" s="7" t="s">
        <v>799</v>
      </c>
      <c r="E157" s="1">
        <v>50.0</v>
      </c>
      <c r="F157" s="1">
        <v>19.0</v>
      </c>
      <c r="G157" s="1">
        <v>0.0</v>
      </c>
      <c r="H157" s="7">
        <v>44305.747881944444</v>
      </c>
      <c r="I157" s="1">
        <v>0.0</v>
      </c>
      <c r="J157" s="1">
        <v>0.0</v>
      </c>
      <c r="K157" s="1">
        <v>40.0</v>
      </c>
      <c r="L157" s="1" t="s">
        <v>927</v>
      </c>
      <c r="M157" s="1" t="s">
        <v>280</v>
      </c>
      <c r="N157" s="1" t="s">
        <v>923</v>
      </c>
      <c r="O157" s="1" t="s">
        <v>924</v>
      </c>
      <c r="P157" s="1" t="s">
        <v>979</v>
      </c>
      <c r="Q157" s="1" t="e">
        <v>#N/A</v>
      </c>
      <c r="R157" s="1" t="e">
        <v>#NAME?</v>
      </c>
      <c r="S157" s="1" t="e">
        <v>#N/A</v>
      </c>
      <c r="T157" s="1" t="e">
        <v>#N/A</v>
      </c>
      <c r="U157" s="1" t="e">
        <v>#N/A</v>
      </c>
      <c r="V157" s="1" t="e">
        <v>#NAME?</v>
      </c>
      <c r="W157" s="1" t="e">
        <v>#N/A</v>
      </c>
      <c r="X157" s="1" t="e">
        <v>#NAME?</v>
      </c>
      <c r="Y157" s="1" t="e">
        <v>#N/A</v>
      </c>
      <c r="Z157" s="1" t="e">
        <v>#N/A</v>
      </c>
      <c r="AA157" s="1" t="e">
        <v>#N/A</v>
      </c>
      <c r="AB157" s="1" t="e">
        <v>#N/A</v>
      </c>
      <c r="AC157" s="1" t="e">
        <v>#N/A</v>
      </c>
      <c r="AD157" s="1" t="e">
        <v>#N/A</v>
      </c>
      <c r="AE157" s="1" t="e">
        <v>#N/A</v>
      </c>
      <c r="AF157" s="1" t="e">
        <v>#N/A</v>
      </c>
      <c r="AG157" s="1" t="e">
        <v>#N/A</v>
      </c>
      <c r="AH157" s="1" t="e">
        <v>#N/A</v>
      </c>
      <c r="AI157" s="1" t="e">
        <v>#N/A</v>
      </c>
    </row>
    <row r="158" ht="14.25" customHeight="1">
      <c r="A158" s="19">
        <v>157.0</v>
      </c>
      <c r="B158" s="7">
        <v>44305.739166666666</v>
      </c>
      <c r="C158" s="7">
        <v>44305.7487962963</v>
      </c>
      <c r="D158" s="7" t="s">
        <v>788</v>
      </c>
      <c r="E158" s="1">
        <v>100.0</v>
      </c>
      <c r="F158" s="1">
        <v>831.0</v>
      </c>
      <c r="G158" s="1">
        <v>1.0</v>
      </c>
      <c r="H158" s="7">
        <v>44305.7487962963</v>
      </c>
      <c r="I158" s="1">
        <v>42.2931060791015</v>
      </c>
      <c r="J158" s="1">
        <v>-83.2547988891601</v>
      </c>
      <c r="K158" s="1">
        <v>59.0</v>
      </c>
      <c r="L158" s="1" t="s">
        <v>922</v>
      </c>
      <c r="M158" s="1" t="s">
        <v>146</v>
      </c>
      <c r="N158" s="1" t="s">
        <v>923</v>
      </c>
      <c r="O158" s="1" t="s">
        <v>924</v>
      </c>
      <c r="P158" s="1">
        <v>1.0</v>
      </c>
      <c r="Q158" s="1" t="s">
        <v>924</v>
      </c>
      <c r="R158" s="1" t="s">
        <v>135</v>
      </c>
      <c r="S158" s="1" t="s">
        <v>931</v>
      </c>
      <c r="T158" s="1" t="s">
        <v>923</v>
      </c>
      <c r="U158" s="1" t="s">
        <v>936</v>
      </c>
      <c r="V158" s="1" t="s">
        <v>157</v>
      </c>
      <c r="W158" s="1" t="s">
        <v>937</v>
      </c>
      <c r="X158" s="1" t="s">
        <v>802</v>
      </c>
      <c r="Y158" s="1" t="s">
        <v>951</v>
      </c>
      <c r="Z158" s="1" t="s">
        <v>948</v>
      </c>
      <c r="AA158" s="1" t="s">
        <v>949</v>
      </c>
      <c r="AB158" s="1" t="s">
        <v>946</v>
      </c>
      <c r="AC158" s="1">
        <v>1.0</v>
      </c>
      <c r="AD158" s="1">
        <v>1.0</v>
      </c>
      <c r="AE158" s="1">
        <v>1.0</v>
      </c>
      <c r="AF158" s="1">
        <v>1.0</v>
      </c>
      <c r="AG158" s="1">
        <v>4.0</v>
      </c>
      <c r="AH158" s="1">
        <v>4.0</v>
      </c>
      <c r="AI158" s="1" t="s">
        <v>961</v>
      </c>
    </row>
    <row r="159" ht="14.25" customHeight="1">
      <c r="A159" s="19">
        <v>158.0</v>
      </c>
      <c r="B159" s="7">
        <v>44305.75179398148</v>
      </c>
      <c r="C159" s="7">
        <v>44305.75461805556</v>
      </c>
      <c r="D159" s="7" t="s">
        <v>803</v>
      </c>
      <c r="E159" s="1">
        <v>100.0</v>
      </c>
      <c r="F159" s="1">
        <v>243.0</v>
      </c>
      <c r="G159" s="1">
        <v>1.0</v>
      </c>
      <c r="H159" s="7">
        <v>44305.75462962963</v>
      </c>
      <c r="I159" s="1">
        <v>43.1493072509765</v>
      </c>
      <c r="J159" s="1">
        <v>-76.2220993041992</v>
      </c>
      <c r="K159" s="1">
        <v>31.0</v>
      </c>
      <c r="L159" s="1" t="s">
        <v>925</v>
      </c>
      <c r="M159" s="1" t="s">
        <v>146</v>
      </c>
      <c r="N159" s="1" t="s">
        <v>923</v>
      </c>
      <c r="O159" s="1" t="s">
        <v>926</v>
      </c>
      <c r="P159" s="1">
        <v>1.0</v>
      </c>
      <c r="Q159" s="1" t="s">
        <v>924</v>
      </c>
      <c r="R159" s="1" t="s">
        <v>135</v>
      </c>
      <c r="S159" s="1" t="s">
        <v>931</v>
      </c>
      <c r="T159" s="1" t="s">
        <v>923</v>
      </c>
      <c r="U159" s="1" t="s">
        <v>934</v>
      </c>
      <c r="V159" s="1" t="s">
        <v>252</v>
      </c>
      <c r="W159" s="1" t="s">
        <v>937</v>
      </c>
      <c r="X159" s="1" t="s">
        <v>805</v>
      </c>
      <c r="Y159" s="1" t="s">
        <v>951</v>
      </c>
      <c r="Z159" s="1" t="s">
        <v>948</v>
      </c>
      <c r="AA159" s="1" t="s">
        <v>949</v>
      </c>
      <c r="AB159" s="1" t="s">
        <v>946</v>
      </c>
      <c r="AC159" s="1">
        <v>1.0</v>
      </c>
      <c r="AD159" s="1">
        <v>1.0</v>
      </c>
      <c r="AE159" s="1">
        <v>1.0</v>
      </c>
      <c r="AF159" s="1">
        <v>1.0</v>
      </c>
      <c r="AG159" s="1">
        <v>4.0</v>
      </c>
      <c r="AH159" s="1">
        <v>2.0</v>
      </c>
      <c r="AI159" s="1" t="s">
        <v>961</v>
      </c>
    </row>
    <row r="160" ht="14.25" customHeight="1">
      <c r="A160" s="19">
        <v>159.0</v>
      </c>
      <c r="B160" s="7">
        <v>44305.75074074074</v>
      </c>
      <c r="C160" s="7">
        <v>44305.755057870374</v>
      </c>
      <c r="D160" s="7" t="s">
        <v>806</v>
      </c>
      <c r="E160" s="1">
        <v>100.0</v>
      </c>
      <c r="F160" s="1">
        <v>372.0</v>
      </c>
      <c r="G160" s="1">
        <v>1.0</v>
      </c>
      <c r="H160" s="7">
        <v>44305.755057870374</v>
      </c>
      <c r="I160" s="1">
        <v>42.3119964599609</v>
      </c>
      <c r="J160" s="1">
        <v>-71.1081008911132</v>
      </c>
      <c r="K160" s="1">
        <v>34.0</v>
      </c>
      <c r="L160" s="1" t="s">
        <v>925</v>
      </c>
      <c r="M160" s="1" t="s">
        <v>808</v>
      </c>
      <c r="N160" s="1" t="s">
        <v>923</v>
      </c>
      <c r="O160" s="1" t="s">
        <v>926</v>
      </c>
      <c r="P160" s="1">
        <v>1.0</v>
      </c>
      <c r="Q160" s="1" t="s">
        <v>924</v>
      </c>
      <c r="R160" s="1" t="s">
        <v>135</v>
      </c>
      <c r="S160" s="1" t="s">
        <v>931</v>
      </c>
      <c r="T160" s="1" t="s">
        <v>923</v>
      </c>
      <c r="U160" s="1" t="s">
        <v>934</v>
      </c>
      <c r="V160" s="1" t="s">
        <v>142</v>
      </c>
      <c r="W160" s="1" t="s">
        <v>937</v>
      </c>
      <c r="X160" s="1" t="s">
        <v>809</v>
      </c>
      <c r="Y160" s="1" t="s">
        <v>951</v>
      </c>
      <c r="Z160" s="1" t="s">
        <v>948</v>
      </c>
      <c r="AA160" s="1" t="s">
        <v>949</v>
      </c>
      <c r="AB160" s="1" t="s">
        <v>946</v>
      </c>
      <c r="AC160" s="1">
        <v>1.0</v>
      </c>
      <c r="AD160" s="1">
        <v>1.0</v>
      </c>
      <c r="AE160" s="1">
        <v>1.0</v>
      </c>
      <c r="AF160" s="1">
        <v>1.0</v>
      </c>
      <c r="AG160" s="1">
        <v>4.0</v>
      </c>
      <c r="AH160" s="1">
        <v>2.0</v>
      </c>
      <c r="AI160" s="1" t="s">
        <v>961</v>
      </c>
    </row>
    <row r="161" ht="14.25" customHeight="1">
      <c r="A161" s="19">
        <v>160.0</v>
      </c>
      <c r="B161" s="7">
        <v>44305.75355324074</v>
      </c>
      <c r="C161" s="7">
        <v>44305.759050925924</v>
      </c>
      <c r="D161" s="7" t="s">
        <v>810</v>
      </c>
      <c r="E161" s="1">
        <v>100.0</v>
      </c>
      <c r="F161" s="1">
        <v>475.0</v>
      </c>
      <c r="G161" s="1">
        <v>1.0</v>
      </c>
      <c r="H161" s="7">
        <v>44305.7590625</v>
      </c>
      <c r="I161" s="1">
        <v>26.185806274414</v>
      </c>
      <c r="J161" s="1">
        <v>-80.2399978637695</v>
      </c>
      <c r="K161" s="1">
        <v>30.0</v>
      </c>
      <c r="L161" s="1" t="s">
        <v>925</v>
      </c>
      <c r="M161" s="1" t="s">
        <v>294</v>
      </c>
      <c r="N161" s="1" t="s">
        <v>923</v>
      </c>
      <c r="O161" s="1" t="s">
        <v>926</v>
      </c>
      <c r="P161" s="1">
        <v>0.0</v>
      </c>
      <c r="Q161" s="1" t="s">
        <v>924</v>
      </c>
      <c r="R161" s="1" t="s">
        <v>275</v>
      </c>
      <c r="S161" s="1" t="s">
        <v>931</v>
      </c>
      <c r="T161" s="1" t="s">
        <v>923</v>
      </c>
      <c r="U161" s="1" t="s">
        <v>934</v>
      </c>
      <c r="V161" s="1" t="s">
        <v>321</v>
      </c>
      <c r="W161" s="1" t="s">
        <v>935</v>
      </c>
      <c r="X161" s="1" t="s">
        <v>812</v>
      </c>
      <c r="Y161" s="1" t="s">
        <v>951</v>
      </c>
      <c r="Z161" s="1" t="s">
        <v>948</v>
      </c>
      <c r="AA161" s="1" t="s">
        <v>949</v>
      </c>
      <c r="AB161" s="1" t="s">
        <v>946</v>
      </c>
      <c r="AC161" s="1">
        <v>1.0</v>
      </c>
      <c r="AD161" s="1">
        <v>1.0</v>
      </c>
      <c r="AE161" s="1">
        <v>1.0</v>
      </c>
      <c r="AF161" s="1">
        <v>1.0</v>
      </c>
      <c r="AG161" s="1">
        <v>4.0</v>
      </c>
      <c r="AH161" s="1">
        <v>2.0</v>
      </c>
      <c r="AI161" s="1" t="s">
        <v>962</v>
      </c>
    </row>
    <row r="162" ht="14.25" customHeight="1">
      <c r="A162" s="19">
        <v>161.0</v>
      </c>
      <c r="B162" s="7">
        <v>44302.76703703704</v>
      </c>
      <c r="C162" s="7">
        <v>44302.76881944444</v>
      </c>
      <c r="D162" s="7" t="s">
        <v>813</v>
      </c>
      <c r="E162" s="1">
        <v>64.0</v>
      </c>
      <c r="F162" s="1">
        <v>153.0</v>
      </c>
      <c r="G162" s="1">
        <v>0.0</v>
      </c>
      <c r="H162" s="7">
        <v>44305.76881944444</v>
      </c>
      <c r="I162" s="1">
        <v>0.0</v>
      </c>
      <c r="J162" s="1">
        <v>0.0</v>
      </c>
      <c r="K162" s="1">
        <v>16.0</v>
      </c>
      <c r="L162" s="1" t="s">
        <v>922</v>
      </c>
      <c r="M162" s="1" t="s">
        <v>815</v>
      </c>
      <c r="N162" s="1" t="s">
        <v>926</v>
      </c>
      <c r="O162" s="1" t="s">
        <v>924</v>
      </c>
      <c r="P162" s="1">
        <v>0.0</v>
      </c>
      <c r="Q162" s="1" t="s">
        <v>924</v>
      </c>
      <c r="R162" s="1" t="s">
        <v>816</v>
      </c>
      <c r="S162" s="1" t="s">
        <v>931</v>
      </c>
      <c r="T162" s="1" t="s">
        <v>926</v>
      </c>
      <c r="U162" s="1" t="e">
        <v>#N/A</v>
      </c>
      <c r="V162" s="1">
        <v>0.0</v>
      </c>
      <c r="W162" s="1" t="e">
        <v>#N/A</v>
      </c>
      <c r="X162" s="1">
        <v>0.0</v>
      </c>
      <c r="Y162" s="1" t="e">
        <v>#N/A</v>
      </c>
      <c r="Z162" s="1" t="e">
        <v>#N/A</v>
      </c>
      <c r="AA162" s="1" t="e">
        <v>#N/A</v>
      </c>
      <c r="AB162" s="1" t="e">
        <v>#N/A</v>
      </c>
      <c r="AC162" s="1" t="e">
        <v>#N/A</v>
      </c>
      <c r="AD162" s="1" t="e">
        <v>#N/A</v>
      </c>
      <c r="AE162" s="1" t="e">
        <v>#N/A</v>
      </c>
      <c r="AF162" s="1" t="e">
        <v>#N/A</v>
      </c>
      <c r="AG162" s="1" t="e">
        <v>#N/A</v>
      </c>
      <c r="AH162" s="1" t="e">
        <v>#N/A</v>
      </c>
      <c r="AI162" s="1" t="e">
        <v>#N/A</v>
      </c>
    </row>
    <row r="163" ht="14.25" customHeight="1">
      <c r="A163" s="19">
        <v>162.0</v>
      </c>
      <c r="B163" s="7">
        <v>44302.808530092596</v>
      </c>
      <c r="C163" s="7">
        <v>44302.808796296296</v>
      </c>
      <c r="D163" s="7" t="s">
        <v>817</v>
      </c>
      <c r="E163" s="1">
        <v>50.0</v>
      </c>
      <c r="F163" s="1">
        <v>23.0</v>
      </c>
      <c r="G163" s="1">
        <v>0.0</v>
      </c>
      <c r="H163" s="7">
        <v>44305.80880787037</v>
      </c>
      <c r="I163" s="1">
        <v>0.0</v>
      </c>
      <c r="J163" s="1">
        <v>0.0</v>
      </c>
      <c r="K163" s="1">
        <v>18.0</v>
      </c>
      <c r="L163" s="1" t="s">
        <v>922</v>
      </c>
      <c r="M163" s="1" t="s">
        <v>231</v>
      </c>
      <c r="N163" s="1" t="s">
        <v>923</v>
      </c>
      <c r="O163" s="1" t="s">
        <v>924</v>
      </c>
      <c r="P163" s="1" t="s">
        <v>979</v>
      </c>
      <c r="Q163" s="1" t="e">
        <v>#N/A</v>
      </c>
      <c r="R163" s="1" t="e">
        <v>#NAME?</v>
      </c>
      <c r="S163" s="1" t="e">
        <v>#N/A</v>
      </c>
      <c r="T163" s="1" t="e">
        <v>#N/A</v>
      </c>
      <c r="U163" s="1" t="e">
        <v>#N/A</v>
      </c>
      <c r="V163" s="1" t="e">
        <v>#NAME?</v>
      </c>
      <c r="W163" s="1" t="e">
        <v>#N/A</v>
      </c>
      <c r="X163" s="1" t="e">
        <v>#NAME?</v>
      </c>
      <c r="Y163" s="1" t="e">
        <v>#N/A</v>
      </c>
      <c r="Z163" s="1" t="e">
        <v>#N/A</v>
      </c>
      <c r="AA163" s="1" t="e">
        <v>#N/A</v>
      </c>
      <c r="AB163" s="1" t="e">
        <v>#N/A</v>
      </c>
      <c r="AC163" s="1" t="e">
        <v>#N/A</v>
      </c>
      <c r="AD163" s="1" t="e">
        <v>#N/A</v>
      </c>
      <c r="AE163" s="1" t="e">
        <v>#N/A</v>
      </c>
      <c r="AF163" s="1" t="e">
        <v>#N/A</v>
      </c>
      <c r="AG163" s="1" t="e">
        <v>#N/A</v>
      </c>
      <c r="AH163" s="1" t="e">
        <v>#N/A</v>
      </c>
      <c r="AI163" s="1" t="e">
        <v>#N/A</v>
      </c>
    </row>
    <row r="164" ht="14.25" customHeight="1">
      <c r="A164" s="19">
        <v>163.0</v>
      </c>
      <c r="B164" s="7">
        <v>44305.80540509259</v>
      </c>
      <c r="C164" s="7">
        <v>44305.80898148148</v>
      </c>
      <c r="D164" s="7" t="s">
        <v>819</v>
      </c>
      <c r="E164" s="1">
        <v>100.0</v>
      </c>
      <c r="F164" s="1">
        <v>308.0</v>
      </c>
      <c r="G164" s="1">
        <v>1.0</v>
      </c>
      <c r="H164" s="7">
        <v>44305.80899305556</v>
      </c>
      <c r="I164" s="1">
        <v>40.8141937255859</v>
      </c>
      <c r="J164" s="1">
        <v>-73.9080963134765</v>
      </c>
      <c r="K164" s="1">
        <v>34.0</v>
      </c>
      <c r="L164" s="1" t="s">
        <v>925</v>
      </c>
      <c r="M164" s="1" t="s">
        <v>294</v>
      </c>
      <c r="N164" s="1" t="s">
        <v>923</v>
      </c>
      <c r="O164" s="1" t="s">
        <v>926</v>
      </c>
      <c r="P164" s="1">
        <v>0.0</v>
      </c>
      <c r="Q164" s="1" t="s">
        <v>924</v>
      </c>
      <c r="R164" s="1" t="s">
        <v>451</v>
      </c>
      <c r="S164" s="1" t="s">
        <v>931</v>
      </c>
      <c r="T164" s="1" t="s">
        <v>923</v>
      </c>
      <c r="U164" s="1" t="s">
        <v>940</v>
      </c>
      <c r="V164" s="1" t="s">
        <v>821</v>
      </c>
      <c r="W164" s="1" t="s">
        <v>939</v>
      </c>
      <c r="X164" s="1" t="s">
        <v>822</v>
      </c>
      <c r="Y164" s="1" t="s">
        <v>951</v>
      </c>
      <c r="Z164" s="1" t="s">
        <v>948</v>
      </c>
      <c r="AA164" s="1" t="s">
        <v>949</v>
      </c>
      <c r="AB164" s="1" t="s">
        <v>946</v>
      </c>
      <c r="AC164" s="1">
        <v>1.0</v>
      </c>
      <c r="AD164" s="1">
        <v>1.0</v>
      </c>
      <c r="AE164" s="1">
        <v>1.0</v>
      </c>
      <c r="AF164" s="1">
        <v>1.0</v>
      </c>
      <c r="AG164" s="1">
        <v>4.0</v>
      </c>
      <c r="AH164" s="1">
        <v>1.0</v>
      </c>
      <c r="AI164" s="1" t="s">
        <v>962</v>
      </c>
    </row>
    <row r="165" ht="14.25" customHeight="1">
      <c r="A165" s="19">
        <v>164.0</v>
      </c>
      <c r="B165" s="7">
        <v>44302.816875</v>
      </c>
      <c r="C165" s="7">
        <v>44302.817974537036</v>
      </c>
      <c r="D165" s="7" t="s">
        <v>823</v>
      </c>
      <c r="E165" s="1">
        <v>64.0</v>
      </c>
      <c r="F165" s="1">
        <v>95.0</v>
      </c>
      <c r="G165" s="1">
        <v>0.0</v>
      </c>
      <c r="H165" s="7">
        <v>44305.81799768518</v>
      </c>
      <c r="I165" s="1">
        <v>0.0</v>
      </c>
      <c r="J165" s="1">
        <v>0.0</v>
      </c>
      <c r="K165" s="1">
        <v>0.0</v>
      </c>
      <c r="L165" s="1" t="s">
        <v>925</v>
      </c>
      <c r="M165" s="1" t="s">
        <v>146</v>
      </c>
      <c r="N165" s="1" t="s">
        <v>923</v>
      </c>
      <c r="O165" s="1" t="s">
        <v>926</v>
      </c>
      <c r="P165" s="1">
        <v>0.0</v>
      </c>
      <c r="Q165" s="1" t="s">
        <v>924</v>
      </c>
      <c r="R165" s="1" t="s">
        <v>825</v>
      </c>
      <c r="S165" s="1" t="s">
        <v>931</v>
      </c>
      <c r="T165" s="1" t="s">
        <v>923</v>
      </c>
      <c r="U165" s="1" t="e">
        <v>#N/A</v>
      </c>
      <c r="V165" s="1">
        <v>0.0</v>
      </c>
      <c r="W165" s="1" t="e">
        <v>#N/A</v>
      </c>
      <c r="X165" s="1">
        <v>0.0</v>
      </c>
      <c r="Y165" s="1" t="e">
        <v>#N/A</v>
      </c>
      <c r="Z165" s="1" t="e">
        <v>#N/A</v>
      </c>
      <c r="AA165" s="1" t="e">
        <v>#N/A</v>
      </c>
      <c r="AB165" s="1" t="e">
        <v>#N/A</v>
      </c>
      <c r="AC165" s="1" t="e">
        <v>#N/A</v>
      </c>
      <c r="AD165" s="1" t="e">
        <v>#N/A</v>
      </c>
      <c r="AE165" s="1" t="e">
        <v>#N/A</v>
      </c>
      <c r="AF165" s="1" t="e">
        <v>#N/A</v>
      </c>
      <c r="AG165" s="1" t="e">
        <v>#N/A</v>
      </c>
      <c r="AH165" s="1" t="e">
        <v>#N/A</v>
      </c>
      <c r="AI165" s="1" t="e">
        <v>#N/A</v>
      </c>
    </row>
    <row r="166" ht="14.25" customHeight="1">
      <c r="A166" s="19">
        <v>165.0</v>
      </c>
      <c r="B166" s="7">
        <v>44302.82184027778</v>
      </c>
      <c r="C166" s="7">
        <v>44302.82375</v>
      </c>
      <c r="D166" s="7" t="s">
        <v>487</v>
      </c>
      <c r="E166" s="1">
        <v>79.0</v>
      </c>
      <c r="F166" s="1">
        <v>164.0</v>
      </c>
      <c r="G166" s="1">
        <v>0.0</v>
      </c>
      <c r="H166" s="7">
        <v>44305.82378472222</v>
      </c>
      <c r="I166" s="1">
        <v>0.0</v>
      </c>
      <c r="J166" s="1">
        <v>0.0</v>
      </c>
      <c r="K166" s="1">
        <v>21.0</v>
      </c>
      <c r="L166" s="1" t="s">
        <v>925</v>
      </c>
      <c r="M166" s="1" t="s">
        <v>489</v>
      </c>
      <c r="N166" s="1" t="s">
        <v>926</v>
      </c>
      <c r="O166" s="1" t="s">
        <v>924</v>
      </c>
      <c r="P166" s="1">
        <v>1.0</v>
      </c>
      <c r="Q166" s="1" t="s">
        <v>924</v>
      </c>
      <c r="R166" s="1" t="s">
        <v>135</v>
      </c>
      <c r="S166" s="1" t="s">
        <v>931</v>
      </c>
      <c r="T166" s="1" t="s">
        <v>923</v>
      </c>
      <c r="U166" s="1" t="s">
        <v>934</v>
      </c>
      <c r="V166" s="1" t="s">
        <v>827</v>
      </c>
      <c r="W166" s="1" t="s">
        <v>935</v>
      </c>
      <c r="X166" s="1" t="s">
        <v>490</v>
      </c>
      <c r="Y166" s="1" t="e">
        <v>#N/A</v>
      </c>
      <c r="Z166" s="1" t="e">
        <v>#N/A</v>
      </c>
      <c r="AA166" s="1" t="e">
        <v>#N/A</v>
      </c>
      <c r="AB166" s="1" t="e">
        <v>#N/A</v>
      </c>
      <c r="AC166" s="1" t="e">
        <v>#N/A</v>
      </c>
      <c r="AD166" s="1" t="e">
        <v>#N/A</v>
      </c>
      <c r="AE166" s="1" t="e">
        <v>#N/A</v>
      </c>
      <c r="AF166" s="1" t="e">
        <v>#N/A</v>
      </c>
      <c r="AG166" s="1" t="e">
        <v>#N/A</v>
      </c>
      <c r="AH166" s="1" t="e">
        <v>#N/A</v>
      </c>
      <c r="AI166" s="1" t="e">
        <v>#N/A</v>
      </c>
    </row>
    <row r="167" ht="14.25" customHeight="1">
      <c r="A167" s="19">
        <v>166.0</v>
      </c>
      <c r="B167" s="7">
        <v>44302.83283564815</v>
      </c>
      <c r="C167" s="7">
        <v>44302.83336805556</v>
      </c>
      <c r="D167" s="7" t="s">
        <v>494</v>
      </c>
      <c r="E167" s="1">
        <v>50.0</v>
      </c>
      <c r="F167" s="1">
        <v>45.0</v>
      </c>
      <c r="G167" s="1">
        <v>0.0</v>
      </c>
      <c r="H167" s="7">
        <v>44305.83337962963</v>
      </c>
      <c r="I167" s="1">
        <v>0.0</v>
      </c>
      <c r="J167" s="1">
        <v>0.0</v>
      </c>
      <c r="K167" s="1">
        <v>0.0</v>
      </c>
      <c r="L167" s="1" t="e">
        <v>#N/A</v>
      </c>
      <c r="M167" s="1">
        <v>0.0</v>
      </c>
      <c r="N167" s="1" t="s">
        <v>926</v>
      </c>
      <c r="O167" s="1" t="e">
        <v>#N/A</v>
      </c>
      <c r="P167" s="1" t="s">
        <v>979</v>
      </c>
      <c r="Q167" s="1" t="e">
        <v>#N/A</v>
      </c>
      <c r="R167" s="1" t="e">
        <v>#NAME?</v>
      </c>
      <c r="S167" s="1" t="e">
        <v>#N/A</v>
      </c>
      <c r="T167" s="1" t="e">
        <v>#N/A</v>
      </c>
      <c r="U167" s="1" t="e">
        <v>#N/A</v>
      </c>
      <c r="V167" s="1" t="e">
        <v>#NAME?</v>
      </c>
      <c r="W167" s="1" t="e">
        <v>#N/A</v>
      </c>
      <c r="X167" s="1" t="e">
        <v>#NAME?</v>
      </c>
      <c r="Y167" s="1" t="e">
        <v>#N/A</v>
      </c>
      <c r="Z167" s="1" t="e">
        <v>#N/A</v>
      </c>
      <c r="AA167" s="1" t="e">
        <v>#N/A</v>
      </c>
      <c r="AB167" s="1" t="e">
        <v>#N/A</v>
      </c>
      <c r="AC167" s="1" t="e">
        <v>#N/A</v>
      </c>
      <c r="AD167" s="1" t="e">
        <v>#N/A</v>
      </c>
      <c r="AE167" s="1" t="e">
        <v>#N/A</v>
      </c>
      <c r="AF167" s="1" t="e">
        <v>#N/A</v>
      </c>
      <c r="AG167" s="1" t="e">
        <v>#N/A</v>
      </c>
      <c r="AH167" s="1" t="e">
        <v>#N/A</v>
      </c>
      <c r="AI167" s="1" t="e">
        <v>#N/A</v>
      </c>
    </row>
    <row r="168" ht="14.25" customHeight="1">
      <c r="A168" s="19">
        <v>167.0</v>
      </c>
      <c r="B168" s="7">
        <v>44305.834444444445</v>
      </c>
      <c r="C168" s="7">
        <v>44305.844201388885</v>
      </c>
      <c r="D168" s="7" t="s">
        <v>829</v>
      </c>
      <c r="E168" s="1">
        <v>100.0</v>
      </c>
      <c r="F168" s="1">
        <v>842.0</v>
      </c>
      <c r="G168" s="1">
        <v>1.0</v>
      </c>
      <c r="H168" s="7">
        <v>44305.844201388885</v>
      </c>
      <c r="I168" s="1">
        <v>27.3937072753906</v>
      </c>
      <c r="J168" s="1">
        <v>-80.3174972534179</v>
      </c>
      <c r="K168" s="1">
        <v>74.0</v>
      </c>
      <c r="L168" s="1" t="s">
        <v>925</v>
      </c>
      <c r="M168" s="1" t="s">
        <v>146</v>
      </c>
      <c r="N168" s="1" t="s">
        <v>923</v>
      </c>
      <c r="O168" s="1" t="s">
        <v>926</v>
      </c>
      <c r="P168" s="1">
        <v>1.0</v>
      </c>
      <c r="Q168" s="1" t="s">
        <v>924</v>
      </c>
      <c r="R168" s="1" t="s">
        <v>170</v>
      </c>
      <c r="S168" s="1" t="s">
        <v>931</v>
      </c>
      <c r="T168" s="1" t="s">
        <v>926</v>
      </c>
      <c r="U168" s="1" t="s">
        <v>940</v>
      </c>
      <c r="V168" s="1" t="s">
        <v>198</v>
      </c>
      <c r="W168" s="1" t="s">
        <v>935</v>
      </c>
      <c r="X168" s="1" t="s">
        <v>831</v>
      </c>
      <c r="Y168" s="1" t="s">
        <v>951</v>
      </c>
      <c r="Z168" s="1" t="s">
        <v>948</v>
      </c>
      <c r="AA168" s="1" t="s">
        <v>949</v>
      </c>
      <c r="AB168" s="1" t="s">
        <v>946</v>
      </c>
      <c r="AC168" s="1">
        <v>1.0</v>
      </c>
      <c r="AD168" s="1">
        <v>1.0</v>
      </c>
      <c r="AE168" s="1">
        <v>1.0</v>
      </c>
      <c r="AF168" s="1">
        <v>1.0</v>
      </c>
      <c r="AG168" s="1">
        <v>4.0</v>
      </c>
      <c r="AH168" s="1">
        <v>2.0</v>
      </c>
      <c r="AI168" s="1" t="s">
        <v>962</v>
      </c>
    </row>
    <row r="169" ht="14.25" customHeight="1">
      <c r="A169" s="19">
        <v>168.0</v>
      </c>
      <c r="B169" s="7">
        <v>44305.86516203704</v>
      </c>
      <c r="C169" s="7">
        <v>44305.869155092594</v>
      </c>
      <c r="D169" s="7" t="s">
        <v>832</v>
      </c>
      <c r="E169" s="1">
        <v>100.0</v>
      </c>
      <c r="F169" s="1">
        <v>344.0</v>
      </c>
      <c r="G169" s="1">
        <v>1.0</v>
      </c>
      <c r="H169" s="7">
        <v>44305.869155092594</v>
      </c>
      <c r="I169" s="1">
        <v>57.7064971923828</v>
      </c>
      <c r="J169" s="1">
        <v>11.9669952392578</v>
      </c>
      <c r="K169" s="1">
        <v>27.0</v>
      </c>
      <c r="L169" s="1" t="s">
        <v>925</v>
      </c>
      <c r="M169" s="1" t="s">
        <v>375</v>
      </c>
      <c r="N169" s="1" t="s">
        <v>926</v>
      </c>
      <c r="O169" s="1" t="s">
        <v>924</v>
      </c>
      <c r="P169" s="1">
        <v>1.0</v>
      </c>
      <c r="Q169" s="1" t="s">
        <v>924</v>
      </c>
      <c r="R169" s="1" t="s">
        <v>135</v>
      </c>
      <c r="S169" s="1" t="s">
        <v>931</v>
      </c>
      <c r="T169" s="1" t="s">
        <v>923</v>
      </c>
      <c r="U169" s="1" t="s">
        <v>934</v>
      </c>
      <c r="V169" s="1" t="s">
        <v>136</v>
      </c>
      <c r="W169" s="1" t="s">
        <v>935</v>
      </c>
      <c r="X169" s="1" t="s">
        <v>834</v>
      </c>
      <c r="Y169" s="1" t="s">
        <v>951</v>
      </c>
      <c r="Z169" s="1" t="s">
        <v>958</v>
      </c>
      <c r="AA169" s="1" t="s">
        <v>956</v>
      </c>
      <c r="AB169" s="1" t="s">
        <v>946</v>
      </c>
      <c r="AC169" s="1">
        <v>1.0</v>
      </c>
      <c r="AD169" s="1">
        <v>0.0</v>
      </c>
      <c r="AE169" s="1">
        <v>0.0</v>
      </c>
      <c r="AF169" s="1">
        <v>1.0</v>
      </c>
      <c r="AG169" s="1">
        <v>2.0</v>
      </c>
      <c r="AH169" s="1">
        <v>1.0</v>
      </c>
      <c r="AI169" s="1" t="s">
        <v>961</v>
      </c>
    </row>
    <row r="170" ht="14.25" customHeight="1">
      <c r="A170" s="19">
        <v>169.0</v>
      </c>
      <c r="B170" s="7">
        <v>44305.875601851854</v>
      </c>
      <c r="C170" s="7">
        <v>44305.87805555556</v>
      </c>
      <c r="D170" s="7" t="s">
        <v>835</v>
      </c>
      <c r="E170" s="1">
        <v>100.0</v>
      </c>
      <c r="F170" s="1">
        <v>212.0</v>
      </c>
      <c r="G170" s="1">
        <v>1.0</v>
      </c>
      <c r="H170" s="7">
        <v>44305.878067129626</v>
      </c>
      <c r="I170" s="1">
        <v>17.4253997802734</v>
      </c>
      <c r="J170" s="1">
        <v>78.5075073242187</v>
      </c>
      <c r="K170" s="1">
        <v>22.0</v>
      </c>
      <c r="L170" s="1" t="s">
        <v>922</v>
      </c>
      <c r="M170" s="1" t="s">
        <v>577</v>
      </c>
      <c r="N170" s="1" t="s">
        <v>926</v>
      </c>
      <c r="O170" s="1" t="s">
        <v>924</v>
      </c>
      <c r="P170" s="1">
        <v>0.0</v>
      </c>
      <c r="Q170" s="1" t="s">
        <v>924</v>
      </c>
      <c r="R170" s="1" t="s">
        <v>837</v>
      </c>
      <c r="S170" s="1" t="s">
        <v>931</v>
      </c>
      <c r="T170" s="1" t="s">
        <v>923</v>
      </c>
      <c r="U170" s="1" t="s">
        <v>936</v>
      </c>
      <c r="V170" s="1" t="s">
        <v>838</v>
      </c>
      <c r="W170" s="1" t="s">
        <v>937</v>
      </c>
      <c r="X170" s="1" t="s">
        <v>839</v>
      </c>
      <c r="Y170" s="1" t="s">
        <v>951</v>
      </c>
      <c r="Z170" s="1" t="s">
        <v>948</v>
      </c>
      <c r="AA170" s="1" t="s">
        <v>949</v>
      </c>
      <c r="AB170" s="1" t="s">
        <v>946</v>
      </c>
      <c r="AC170" s="1">
        <v>1.0</v>
      </c>
      <c r="AD170" s="1">
        <v>1.0</v>
      </c>
      <c r="AE170" s="1">
        <v>1.0</v>
      </c>
      <c r="AF170" s="1">
        <v>1.0</v>
      </c>
      <c r="AG170" s="1">
        <v>4.0</v>
      </c>
      <c r="AH170" s="1">
        <v>5.0</v>
      </c>
      <c r="AI170" s="1" t="s">
        <v>962</v>
      </c>
    </row>
    <row r="171" ht="14.25" customHeight="1">
      <c r="A171" s="19">
        <v>170.0</v>
      </c>
      <c r="B171" s="7">
        <v>44305.887337962966</v>
      </c>
      <c r="C171" s="7">
        <v>44305.89267361111</v>
      </c>
      <c r="D171" s="7" t="s">
        <v>840</v>
      </c>
      <c r="E171" s="1">
        <v>100.0</v>
      </c>
      <c r="F171" s="1">
        <v>460.0</v>
      </c>
      <c r="G171" s="1">
        <v>1.0</v>
      </c>
      <c r="H171" s="7">
        <v>44305.89267361111</v>
      </c>
      <c r="I171" s="1">
        <v>41.7162933349609</v>
      </c>
      <c r="J171" s="1">
        <v>44.8386993408203</v>
      </c>
      <c r="K171" s="1">
        <v>38.0</v>
      </c>
      <c r="L171" s="1" t="s">
        <v>925</v>
      </c>
      <c r="M171" s="1" t="s">
        <v>842</v>
      </c>
      <c r="N171" s="1" t="s">
        <v>926</v>
      </c>
      <c r="O171" s="1" t="s">
        <v>926</v>
      </c>
      <c r="P171" s="1">
        <v>0.0</v>
      </c>
      <c r="Q171" s="1" t="s">
        <v>924</v>
      </c>
      <c r="R171" s="1" t="s">
        <v>843</v>
      </c>
      <c r="S171" s="1" t="s">
        <v>931</v>
      </c>
      <c r="T171" s="1" t="s">
        <v>923</v>
      </c>
      <c r="U171" s="1" t="s">
        <v>934</v>
      </c>
      <c r="V171" s="1" t="s">
        <v>844</v>
      </c>
      <c r="W171" s="1" t="s">
        <v>937</v>
      </c>
      <c r="X171" s="1" t="s">
        <v>845</v>
      </c>
      <c r="Y171" s="1" t="s">
        <v>951</v>
      </c>
      <c r="Z171" s="1" t="s">
        <v>960</v>
      </c>
      <c r="AA171" s="1" t="s">
        <v>949</v>
      </c>
      <c r="AB171" s="1" t="s">
        <v>946</v>
      </c>
      <c r="AC171" s="1">
        <v>1.0</v>
      </c>
      <c r="AD171" s="1">
        <v>0.0</v>
      </c>
      <c r="AE171" s="1">
        <v>1.0</v>
      </c>
      <c r="AF171" s="1">
        <v>1.0</v>
      </c>
      <c r="AG171" s="1">
        <v>3.0</v>
      </c>
      <c r="AH171" s="1">
        <v>4.0</v>
      </c>
      <c r="AI171" s="1" t="s">
        <v>962</v>
      </c>
    </row>
    <row r="172" ht="14.25" customHeight="1">
      <c r="A172" s="19">
        <v>171.0</v>
      </c>
      <c r="B172" s="7">
        <v>44302.93219907407</v>
      </c>
      <c r="C172" s="7">
        <v>44302.93315972222</v>
      </c>
      <c r="D172" s="7" t="s">
        <v>846</v>
      </c>
      <c r="E172" s="1">
        <v>64.0</v>
      </c>
      <c r="F172" s="1">
        <v>83.0</v>
      </c>
      <c r="G172" s="1">
        <v>0.0</v>
      </c>
      <c r="H172" s="7">
        <v>44305.933217592596</v>
      </c>
      <c r="I172" s="1">
        <v>0.0</v>
      </c>
      <c r="J172" s="1">
        <v>0.0</v>
      </c>
      <c r="K172" s="1">
        <v>50.0</v>
      </c>
      <c r="L172" s="1" t="s">
        <v>925</v>
      </c>
      <c r="M172" s="1" t="s">
        <v>848</v>
      </c>
      <c r="N172" s="1" t="s">
        <v>926</v>
      </c>
      <c r="O172" s="1" t="s">
        <v>926</v>
      </c>
      <c r="P172" s="1">
        <v>0.0</v>
      </c>
      <c r="Q172" s="1" t="s">
        <v>924</v>
      </c>
      <c r="R172" s="1" t="s">
        <v>849</v>
      </c>
      <c r="S172" s="1" t="s">
        <v>931</v>
      </c>
      <c r="T172" s="1" t="s">
        <v>923</v>
      </c>
      <c r="U172" s="1" t="e">
        <v>#N/A</v>
      </c>
      <c r="V172" s="1">
        <v>0.0</v>
      </c>
      <c r="W172" s="1" t="e">
        <v>#N/A</v>
      </c>
      <c r="X172" s="1">
        <v>0.0</v>
      </c>
      <c r="Y172" s="1" t="e">
        <v>#N/A</v>
      </c>
      <c r="Z172" s="1" t="e">
        <v>#N/A</v>
      </c>
      <c r="AA172" s="1" t="e">
        <v>#N/A</v>
      </c>
      <c r="AB172" s="1" t="e">
        <v>#N/A</v>
      </c>
      <c r="AC172" s="1" t="e">
        <v>#N/A</v>
      </c>
      <c r="AD172" s="1" t="e">
        <v>#N/A</v>
      </c>
      <c r="AE172" s="1" t="e">
        <v>#N/A</v>
      </c>
      <c r="AF172" s="1" t="e">
        <v>#N/A</v>
      </c>
      <c r="AG172" s="1" t="e">
        <v>#N/A</v>
      </c>
      <c r="AH172" s="1" t="e">
        <v>#N/A</v>
      </c>
      <c r="AI172" s="1" t="e">
        <v>#N/A</v>
      </c>
    </row>
    <row r="173" ht="14.25" customHeight="1">
      <c r="A173" s="19">
        <v>172.0</v>
      </c>
      <c r="B173" s="7">
        <v>44302.938622685186</v>
      </c>
      <c r="C173" s="7">
        <v>44302.941342592596</v>
      </c>
      <c r="D173" s="7" t="s">
        <v>341</v>
      </c>
      <c r="E173" s="1">
        <v>50.0</v>
      </c>
      <c r="F173" s="1">
        <v>234.0</v>
      </c>
      <c r="G173" s="1">
        <v>0.0</v>
      </c>
      <c r="H173" s="7">
        <v>44305.941354166665</v>
      </c>
      <c r="I173" s="1">
        <v>0.0</v>
      </c>
      <c r="J173" s="1">
        <v>0.0</v>
      </c>
      <c r="K173" s="1" t="s">
        <v>851</v>
      </c>
      <c r="L173" s="1" t="s">
        <v>925</v>
      </c>
      <c r="M173" s="1" t="s">
        <v>577</v>
      </c>
      <c r="N173" s="1" t="s">
        <v>926</v>
      </c>
      <c r="O173" s="1" t="s">
        <v>926</v>
      </c>
      <c r="P173" s="1" t="s">
        <v>979</v>
      </c>
      <c r="Q173" s="1" t="e">
        <v>#N/A</v>
      </c>
      <c r="R173" s="1" t="e">
        <v>#NAME?</v>
      </c>
      <c r="S173" s="1" t="e">
        <v>#N/A</v>
      </c>
      <c r="T173" s="1" t="e">
        <v>#N/A</v>
      </c>
      <c r="U173" s="1" t="e">
        <v>#N/A</v>
      </c>
      <c r="V173" s="1" t="e">
        <v>#NAME?</v>
      </c>
      <c r="W173" s="1" t="e">
        <v>#N/A</v>
      </c>
      <c r="X173" s="1" t="e">
        <v>#NAME?</v>
      </c>
      <c r="Y173" s="1" t="e">
        <v>#N/A</v>
      </c>
      <c r="Z173" s="1" t="e">
        <v>#N/A</v>
      </c>
      <c r="AA173" s="1" t="e">
        <v>#N/A</v>
      </c>
      <c r="AB173" s="1" t="e">
        <v>#N/A</v>
      </c>
      <c r="AC173" s="1" t="e">
        <v>#N/A</v>
      </c>
      <c r="AD173" s="1" t="e">
        <v>#N/A</v>
      </c>
      <c r="AE173" s="1" t="e">
        <v>#N/A</v>
      </c>
      <c r="AF173" s="1" t="e">
        <v>#N/A</v>
      </c>
      <c r="AG173" s="1" t="e">
        <v>#N/A</v>
      </c>
      <c r="AH173" s="1" t="e">
        <v>#N/A</v>
      </c>
      <c r="AI173" s="1" t="e">
        <v>#N/A</v>
      </c>
    </row>
    <row r="174" ht="14.25" customHeight="1">
      <c r="A174" s="19">
        <v>173.0</v>
      </c>
      <c r="B174" s="7">
        <v>44302.99873842593</v>
      </c>
      <c r="C174" s="7">
        <v>44303.000231481485</v>
      </c>
      <c r="D174" s="7" t="s">
        <v>852</v>
      </c>
      <c r="E174" s="1">
        <v>64.0</v>
      </c>
      <c r="F174" s="1">
        <v>129.0</v>
      </c>
      <c r="G174" s="1">
        <v>0.0</v>
      </c>
      <c r="H174" s="7">
        <v>44306.000289351854</v>
      </c>
      <c r="I174" s="1">
        <v>0.0</v>
      </c>
      <c r="J174" s="1">
        <v>0.0</v>
      </c>
      <c r="K174" s="1">
        <v>20.0</v>
      </c>
      <c r="L174" s="1" t="s">
        <v>925</v>
      </c>
      <c r="M174" s="1" t="s">
        <v>294</v>
      </c>
      <c r="N174" s="1" t="s">
        <v>923</v>
      </c>
      <c r="O174" s="1" t="s">
        <v>924</v>
      </c>
      <c r="P174" s="1">
        <v>0.0</v>
      </c>
      <c r="Q174" s="1" t="s">
        <v>924</v>
      </c>
      <c r="R174" s="1" t="s">
        <v>135</v>
      </c>
      <c r="S174" s="1" t="s">
        <v>931</v>
      </c>
      <c r="T174" s="1" t="s">
        <v>923</v>
      </c>
      <c r="U174" s="1" t="e">
        <v>#N/A</v>
      </c>
      <c r="V174" s="1">
        <v>0.0</v>
      </c>
      <c r="W174" s="1" t="e">
        <v>#N/A</v>
      </c>
      <c r="X174" s="1">
        <v>0.0</v>
      </c>
      <c r="Y174" s="1" t="e">
        <v>#N/A</v>
      </c>
      <c r="Z174" s="1" t="e">
        <v>#N/A</v>
      </c>
      <c r="AA174" s="1" t="e">
        <v>#N/A</v>
      </c>
      <c r="AB174" s="1" t="e">
        <v>#N/A</v>
      </c>
      <c r="AC174" s="1" t="e">
        <v>#N/A</v>
      </c>
      <c r="AD174" s="1" t="e">
        <v>#N/A</v>
      </c>
      <c r="AE174" s="1" t="e">
        <v>#N/A</v>
      </c>
      <c r="AF174" s="1" t="e">
        <v>#N/A</v>
      </c>
      <c r="AG174" s="1" t="e">
        <v>#N/A</v>
      </c>
      <c r="AH174" s="1" t="e">
        <v>#N/A</v>
      </c>
      <c r="AI174" s="1" t="e">
        <v>#N/A</v>
      </c>
    </row>
    <row r="175" ht="14.25" customHeight="1">
      <c r="A175" s="19">
        <v>174.0</v>
      </c>
      <c r="B175" s="7">
        <v>44303.02576388889</v>
      </c>
      <c r="C175" s="7">
        <v>44303.02795138889</v>
      </c>
      <c r="D175" s="7" t="s">
        <v>854</v>
      </c>
      <c r="E175" s="1">
        <v>64.0</v>
      </c>
      <c r="F175" s="1">
        <v>188.0</v>
      </c>
      <c r="G175" s="1">
        <v>0.0</v>
      </c>
      <c r="H175" s="7">
        <v>44306.027962962966</v>
      </c>
      <c r="I175" s="1">
        <v>0.0</v>
      </c>
      <c r="J175" s="1">
        <v>0.0</v>
      </c>
      <c r="K175" s="1">
        <v>46.0</v>
      </c>
      <c r="L175" s="1" t="s">
        <v>925</v>
      </c>
      <c r="M175" s="1" t="s">
        <v>280</v>
      </c>
      <c r="N175" s="1" t="s">
        <v>923</v>
      </c>
      <c r="O175" s="1" t="s">
        <v>926</v>
      </c>
      <c r="P175" s="1">
        <v>1.0</v>
      </c>
      <c r="Q175" s="1" t="s">
        <v>924</v>
      </c>
      <c r="R175" s="1" t="s">
        <v>856</v>
      </c>
      <c r="S175" s="1" t="s">
        <v>931</v>
      </c>
      <c r="T175" s="1" t="s">
        <v>926</v>
      </c>
      <c r="U175" s="1" t="e">
        <v>#N/A</v>
      </c>
      <c r="V175" s="1">
        <v>0.0</v>
      </c>
      <c r="W175" s="1" t="e">
        <v>#N/A</v>
      </c>
      <c r="X175" s="1">
        <v>0.0</v>
      </c>
      <c r="Y175" s="1" t="e">
        <v>#N/A</v>
      </c>
      <c r="Z175" s="1" t="e">
        <v>#N/A</v>
      </c>
      <c r="AA175" s="1" t="e">
        <v>#N/A</v>
      </c>
      <c r="AB175" s="1" t="e">
        <v>#N/A</v>
      </c>
      <c r="AC175" s="1" t="e">
        <v>#N/A</v>
      </c>
      <c r="AD175" s="1" t="e">
        <v>#N/A</v>
      </c>
      <c r="AE175" s="1" t="e">
        <v>#N/A</v>
      </c>
      <c r="AF175" s="1" t="e">
        <v>#N/A</v>
      </c>
      <c r="AG175" s="1" t="e">
        <v>#N/A</v>
      </c>
      <c r="AH175" s="1" t="e">
        <v>#N/A</v>
      </c>
      <c r="AI175" s="1" t="e">
        <v>#N/A</v>
      </c>
    </row>
    <row r="176" ht="14.25" customHeight="1">
      <c r="A176" s="19">
        <v>175.0</v>
      </c>
      <c r="B176" s="7">
        <v>44303.06628472222</v>
      </c>
      <c r="C176" s="7">
        <v>44303.06920138889</v>
      </c>
      <c r="D176" s="7" t="s">
        <v>857</v>
      </c>
      <c r="E176" s="1">
        <v>64.0</v>
      </c>
      <c r="F176" s="1">
        <v>251.0</v>
      </c>
      <c r="G176" s="1">
        <v>0.0</v>
      </c>
      <c r="H176" s="7">
        <v>44306.06920138889</v>
      </c>
      <c r="I176" s="1">
        <v>0.0</v>
      </c>
      <c r="J176" s="1">
        <v>0.0</v>
      </c>
      <c r="K176" s="1">
        <v>19.0</v>
      </c>
      <c r="L176" s="1" t="s">
        <v>925</v>
      </c>
      <c r="M176" s="1" t="s">
        <v>256</v>
      </c>
      <c r="N176" s="1" t="s">
        <v>926</v>
      </c>
      <c r="O176" s="1" t="s">
        <v>924</v>
      </c>
      <c r="P176" s="1">
        <v>0.0</v>
      </c>
      <c r="Q176" s="1" t="s">
        <v>924</v>
      </c>
      <c r="R176" s="1" t="s">
        <v>859</v>
      </c>
      <c r="S176" s="1" t="s">
        <v>931</v>
      </c>
      <c r="T176" s="1" t="s">
        <v>923</v>
      </c>
      <c r="U176" s="1" t="e">
        <v>#N/A</v>
      </c>
      <c r="V176" s="1">
        <v>0.0</v>
      </c>
      <c r="W176" s="1" t="e">
        <v>#N/A</v>
      </c>
      <c r="X176" s="1">
        <v>0.0</v>
      </c>
      <c r="Y176" s="1" t="e">
        <v>#N/A</v>
      </c>
      <c r="Z176" s="1" t="e">
        <v>#N/A</v>
      </c>
      <c r="AA176" s="1" t="e">
        <v>#N/A</v>
      </c>
      <c r="AB176" s="1" t="e">
        <v>#N/A</v>
      </c>
      <c r="AC176" s="1" t="e">
        <v>#N/A</v>
      </c>
      <c r="AD176" s="1" t="e">
        <v>#N/A</v>
      </c>
      <c r="AE176" s="1" t="e">
        <v>#N/A</v>
      </c>
      <c r="AF176" s="1" t="e">
        <v>#N/A</v>
      </c>
      <c r="AG176" s="1" t="e">
        <v>#N/A</v>
      </c>
      <c r="AH176" s="1" t="e">
        <v>#N/A</v>
      </c>
      <c r="AI176" s="1" t="e">
        <v>#N/A</v>
      </c>
    </row>
    <row r="177" ht="14.25" customHeight="1">
      <c r="A177" s="19">
        <v>176.0</v>
      </c>
      <c r="B177" s="7">
        <v>44303.20484953704</v>
      </c>
      <c r="C177" s="7">
        <v>44303.205405092594</v>
      </c>
      <c r="D177" s="7" t="s">
        <v>860</v>
      </c>
      <c r="E177" s="1">
        <v>50.0</v>
      </c>
      <c r="F177" s="1">
        <v>47.0</v>
      </c>
      <c r="G177" s="1">
        <v>0.0</v>
      </c>
      <c r="H177" s="7">
        <v>44306.205405092594</v>
      </c>
      <c r="I177" s="1">
        <v>0.0</v>
      </c>
      <c r="J177" s="1">
        <v>0.0</v>
      </c>
      <c r="K177" s="1">
        <v>20.0</v>
      </c>
      <c r="L177" s="1" t="s">
        <v>925</v>
      </c>
      <c r="M177" s="1" t="s">
        <v>723</v>
      </c>
      <c r="N177" s="1" t="s">
        <v>926</v>
      </c>
      <c r="O177" s="1" t="s">
        <v>924</v>
      </c>
      <c r="P177" s="1" t="s">
        <v>979</v>
      </c>
      <c r="Q177" s="1" t="e">
        <v>#N/A</v>
      </c>
      <c r="R177" s="1" t="e">
        <v>#NAME?</v>
      </c>
      <c r="S177" s="1" t="e">
        <v>#N/A</v>
      </c>
      <c r="T177" s="1" t="e">
        <v>#N/A</v>
      </c>
      <c r="U177" s="1" t="e">
        <v>#N/A</v>
      </c>
      <c r="V177" s="1" t="e">
        <v>#NAME?</v>
      </c>
      <c r="W177" s="1" t="e">
        <v>#N/A</v>
      </c>
      <c r="X177" s="1" t="e">
        <v>#NAME?</v>
      </c>
      <c r="Y177" s="1" t="e">
        <v>#N/A</v>
      </c>
      <c r="Z177" s="1" t="e">
        <v>#N/A</v>
      </c>
      <c r="AA177" s="1" t="e">
        <v>#N/A</v>
      </c>
      <c r="AB177" s="1" t="e">
        <v>#N/A</v>
      </c>
      <c r="AC177" s="1" t="e">
        <v>#N/A</v>
      </c>
      <c r="AD177" s="1" t="e">
        <v>#N/A</v>
      </c>
      <c r="AE177" s="1" t="e">
        <v>#N/A</v>
      </c>
      <c r="AF177" s="1" t="e">
        <v>#N/A</v>
      </c>
      <c r="AG177" s="1" t="e">
        <v>#N/A</v>
      </c>
      <c r="AH177" s="1" t="e">
        <v>#N/A</v>
      </c>
      <c r="AI177" s="1" t="e">
        <v>#N/A</v>
      </c>
    </row>
    <row r="178" ht="14.25" customHeight="1">
      <c r="A178" s="19">
        <v>177.0</v>
      </c>
      <c r="B178" s="7">
        <v>44303.37365740741</v>
      </c>
      <c r="C178" s="7">
        <v>44303.37482638889</v>
      </c>
      <c r="D178" s="7" t="s">
        <v>862</v>
      </c>
      <c r="E178" s="1">
        <v>64.0</v>
      </c>
      <c r="F178" s="1">
        <v>100.0</v>
      </c>
      <c r="G178" s="1">
        <v>0.0</v>
      </c>
      <c r="H178" s="7">
        <v>44306.37486111111</v>
      </c>
      <c r="I178" s="1">
        <v>0.0</v>
      </c>
      <c r="J178" s="1">
        <v>0.0</v>
      </c>
      <c r="K178" s="1">
        <v>21.0</v>
      </c>
      <c r="L178" s="1" t="s">
        <v>925</v>
      </c>
      <c r="M178" s="1" t="s">
        <v>716</v>
      </c>
      <c r="N178" s="1" t="s">
        <v>926</v>
      </c>
      <c r="O178" s="1" t="s">
        <v>924</v>
      </c>
      <c r="P178" s="1">
        <v>1.0</v>
      </c>
      <c r="Q178" s="1" t="s">
        <v>924</v>
      </c>
      <c r="R178" s="1" t="s">
        <v>135</v>
      </c>
      <c r="S178" s="1" t="s">
        <v>931</v>
      </c>
      <c r="T178" s="1" t="s">
        <v>926</v>
      </c>
      <c r="U178" s="1" t="e">
        <v>#N/A</v>
      </c>
      <c r="V178" s="1">
        <v>0.0</v>
      </c>
      <c r="W178" s="1" t="e">
        <v>#N/A</v>
      </c>
      <c r="X178" s="1">
        <v>0.0</v>
      </c>
      <c r="Y178" s="1" t="e">
        <v>#N/A</v>
      </c>
      <c r="Z178" s="1" t="e">
        <v>#N/A</v>
      </c>
      <c r="AA178" s="1" t="e">
        <v>#N/A</v>
      </c>
      <c r="AB178" s="1" t="e">
        <v>#N/A</v>
      </c>
      <c r="AC178" s="1" t="e">
        <v>#N/A</v>
      </c>
      <c r="AD178" s="1" t="e">
        <v>#N/A</v>
      </c>
      <c r="AE178" s="1" t="e">
        <v>#N/A</v>
      </c>
      <c r="AF178" s="1" t="e">
        <v>#N/A</v>
      </c>
      <c r="AG178" s="1" t="e">
        <v>#N/A</v>
      </c>
      <c r="AH178" s="1" t="e">
        <v>#N/A</v>
      </c>
      <c r="AI178" s="1" t="e">
        <v>#N/A</v>
      </c>
    </row>
    <row r="179" ht="14.25" customHeight="1">
      <c r="A179" s="19">
        <v>178.0</v>
      </c>
      <c r="B179" s="7">
        <v>44303.39184027778</v>
      </c>
      <c r="C179" s="7">
        <v>44303.39325231482</v>
      </c>
      <c r="D179" s="7" t="s">
        <v>864</v>
      </c>
      <c r="E179" s="1">
        <v>64.0</v>
      </c>
      <c r="F179" s="1">
        <v>122.0</v>
      </c>
      <c r="G179" s="1">
        <v>0.0</v>
      </c>
      <c r="H179" s="7">
        <v>44306.39326388889</v>
      </c>
      <c r="I179" s="1">
        <v>0.0</v>
      </c>
      <c r="J179" s="1">
        <v>0.0</v>
      </c>
      <c r="K179" s="1">
        <v>28.0</v>
      </c>
      <c r="L179" s="1" t="s">
        <v>925</v>
      </c>
      <c r="M179" s="1" t="s">
        <v>294</v>
      </c>
      <c r="N179" s="1" t="s">
        <v>923</v>
      </c>
      <c r="O179" s="1" t="s">
        <v>926</v>
      </c>
      <c r="P179" s="1">
        <v>0.0</v>
      </c>
      <c r="Q179" s="1" t="s">
        <v>924</v>
      </c>
      <c r="R179" s="1" t="s">
        <v>275</v>
      </c>
      <c r="S179" s="1" t="s">
        <v>931</v>
      </c>
      <c r="T179" s="1" t="s">
        <v>923</v>
      </c>
      <c r="U179" s="1" t="e">
        <v>#N/A</v>
      </c>
      <c r="V179" s="1">
        <v>0.0</v>
      </c>
      <c r="W179" s="1" t="e">
        <v>#N/A</v>
      </c>
      <c r="X179" s="1">
        <v>0.0</v>
      </c>
      <c r="Y179" s="1" t="e">
        <v>#N/A</v>
      </c>
      <c r="Z179" s="1" t="e">
        <v>#N/A</v>
      </c>
      <c r="AA179" s="1" t="e">
        <v>#N/A</v>
      </c>
      <c r="AB179" s="1" t="e">
        <v>#N/A</v>
      </c>
      <c r="AC179" s="1" t="e">
        <v>#N/A</v>
      </c>
      <c r="AD179" s="1" t="e">
        <v>#N/A</v>
      </c>
      <c r="AE179" s="1" t="e">
        <v>#N/A</v>
      </c>
      <c r="AF179" s="1" t="e">
        <v>#N/A</v>
      </c>
      <c r="AG179" s="1" t="e">
        <v>#N/A</v>
      </c>
      <c r="AH179" s="1" t="e">
        <v>#N/A</v>
      </c>
      <c r="AI179" s="1" t="e">
        <v>#N/A</v>
      </c>
    </row>
    <row r="180" ht="14.25" customHeight="1">
      <c r="A180" s="19">
        <v>179.0</v>
      </c>
      <c r="B180" s="7">
        <v>44303.433275462965</v>
      </c>
      <c r="C180" s="7">
        <v>44303.434583333335</v>
      </c>
      <c r="D180" s="7" t="s">
        <v>866</v>
      </c>
      <c r="E180" s="1">
        <v>50.0</v>
      </c>
      <c r="F180" s="1">
        <v>112.0</v>
      </c>
      <c r="G180" s="1">
        <v>0.0</v>
      </c>
      <c r="H180" s="7">
        <v>44306.434594907405</v>
      </c>
      <c r="I180" s="1">
        <v>0.0</v>
      </c>
      <c r="J180" s="1">
        <v>0.0</v>
      </c>
      <c r="K180" s="1">
        <v>24.0</v>
      </c>
      <c r="L180" s="1" t="s">
        <v>922</v>
      </c>
      <c r="M180" s="1" t="s">
        <v>577</v>
      </c>
      <c r="N180" s="1" t="s">
        <v>926</v>
      </c>
      <c r="O180" s="1" t="s">
        <v>924</v>
      </c>
      <c r="P180" s="1" t="s">
        <v>979</v>
      </c>
      <c r="Q180" s="1" t="e">
        <v>#N/A</v>
      </c>
      <c r="R180" s="1" t="e">
        <v>#NAME?</v>
      </c>
      <c r="S180" s="1" t="e">
        <v>#N/A</v>
      </c>
      <c r="T180" s="1" t="e">
        <v>#N/A</v>
      </c>
      <c r="U180" s="1" t="e">
        <v>#N/A</v>
      </c>
      <c r="V180" s="1" t="e">
        <v>#NAME?</v>
      </c>
      <c r="W180" s="1" t="e">
        <v>#N/A</v>
      </c>
      <c r="X180" s="1" t="e">
        <v>#NAME?</v>
      </c>
      <c r="Y180" s="1" t="e">
        <v>#N/A</v>
      </c>
      <c r="Z180" s="1" t="e">
        <v>#N/A</v>
      </c>
      <c r="AA180" s="1" t="e">
        <v>#N/A</v>
      </c>
      <c r="AB180" s="1" t="e">
        <v>#N/A</v>
      </c>
      <c r="AC180" s="1" t="e">
        <v>#N/A</v>
      </c>
      <c r="AD180" s="1" t="e">
        <v>#N/A</v>
      </c>
      <c r="AE180" s="1" t="e">
        <v>#N/A</v>
      </c>
      <c r="AF180" s="1" t="e">
        <v>#N/A</v>
      </c>
      <c r="AG180" s="1" t="e">
        <v>#N/A</v>
      </c>
      <c r="AH180" s="1" t="e">
        <v>#N/A</v>
      </c>
      <c r="AI180" s="1" t="e">
        <v>#N/A</v>
      </c>
    </row>
    <row r="181" ht="14.25" customHeight="1">
      <c r="A181" s="19">
        <v>180.0</v>
      </c>
      <c r="B181" s="7">
        <v>44303.43324074074</v>
      </c>
      <c r="C181" s="7">
        <v>44303.43645833333</v>
      </c>
      <c r="D181" s="7" t="s">
        <v>868</v>
      </c>
      <c r="E181" s="1">
        <v>64.0</v>
      </c>
      <c r="F181" s="1">
        <v>278.0</v>
      </c>
      <c r="G181" s="1">
        <v>0.0</v>
      </c>
      <c r="H181" s="7">
        <v>44306.43646990741</v>
      </c>
      <c r="I181" s="1">
        <v>0.0</v>
      </c>
      <c r="J181" s="1">
        <v>0.0</v>
      </c>
      <c r="K181" s="1">
        <v>17.0</v>
      </c>
      <c r="L181" s="1" t="s">
        <v>922</v>
      </c>
      <c r="M181" s="1" t="s">
        <v>870</v>
      </c>
      <c r="N181" s="1" t="s">
        <v>926</v>
      </c>
      <c r="O181" s="1" t="s">
        <v>924</v>
      </c>
      <c r="P181" s="1">
        <v>0.0</v>
      </c>
      <c r="Q181" s="1" t="s">
        <v>924</v>
      </c>
      <c r="R181" s="1" t="s">
        <v>871</v>
      </c>
      <c r="S181" s="1" t="s">
        <v>931</v>
      </c>
      <c r="T181" s="1" t="s">
        <v>926</v>
      </c>
      <c r="U181" s="1" t="e">
        <v>#N/A</v>
      </c>
      <c r="V181" s="1">
        <v>0.0</v>
      </c>
      <c r="W181" s="1" t="e">
        <v>#N/A</v>
      </c>
      <c r="X181" s="1">
        <v>0.0</v>
      </c>
      <c r="Y181" s="1" t="e">
        <v>#N/A</v>
      </c>
      <c r="Z181" s="1" t="e">
        <v>#N/A</v>
      </c>
      <c r="AA181" s="1" t="e">
        <v>#N/A</v>
      </c>
      <c r="AB181" s="1" t="e">
        <v>#N/A</v>
      </c>
      <c r="AC181" s="1" t="e">
        <v>#N/A</v>
      </c>
      <c r="AD181" s="1" t="e">
        <v>#N/A</v>
      </c>
      <c r="AE181" s="1" t="e">
        <v>#N/A</v>
      </c>
      <c r="AF181" s="1" t="e">
        <v>#N/A</v>
      </c>
      <c r="AG181" s="1" t="e">
        <v>#N/A</v>
      </c>
      <c r="AH181" s="1" t="e">
        <v>#N/A</v>
      </c>
      <c r="AI181" s="1" t="e">
        <v>#N/A</v>
      </c>
    </row>
    <row r="182" ht="14.25" customHeight="1">
      <c r="A182" s="19">
        <v>181.0</v>
      </c>
      <c r="B182" s="7">
        <v>44303.51483796296</v>
      </c>
      <c r="C182" s="7">
        <v>44303.51497685185</v>
      </c>
      <c r="D182" s="7" t="s">
        <v>872</v>
      </c>
      <c r="E182" s="1">
        <v>50.0</v>
      </c>
      <c r="F182" s="1">
        <v>11.0</v>
      </c>
      <c r="G182" s="1">
        <v>0.0</v>
      </c>
      <c r="H182" s="7">
        <v>44306.515</v>
      </c>
      <c r="I182" s="1">
        <v>0.0</v>
      </c>
      <c r="J182" s="1">
        <v>0.0</v>
      </c>
      <c r="K182" s="1">
        <v>19.0</v>
      </c>
      <c r="L182" s="1" t="s">
        <v>927</v>
      </c>
      <c r="M182" s="1" t="s">
        <v>146</v>
      </c>
      <c r="N182" s="1" t="s">
        <v>923</v>
      </c>
      <c r="O182" s="1" t="s">
        <v>924</v>
      </c>
      <c r="P182" s="1" t="s">
        <v>979</v>
      </c>
      <c r="Q182" s="1" t="e">
        <v>#N/A</v>
      </c>
      <c r="R182" s="1" t="e">
        <v>#NAME?</v>
      </c>
      <c r="S182" s="1" t="e">
        <v>#N/A</v>
      </c>
      <c r="T182" s="1" t="e">
        <v>#N/A</v>
      </c>
      <c r="U182" s="1" t="e">
        <v>#N/A</v>
      </c>
      <c r="V182" s="1" t="e">
        <v>#NAME?</v>
      </c>
      <c r="W182" s="1" t="e">
        <v>#N/A</v>
      </c>
      <c r="X182" s="1" t="e">
        <v>#NAME?</v>
      </c>
      <c r="Y182" s="1" t="e">
        <v>#N/A</v>
      </c>
      <c r="Z182" s="1" t="e">
        <v>#N/A</v>
      </c>
      <c r="AA182" s="1" t="e">
        <v>#N/A</v>
      </c>
      <c r="AB182" s="1" t="e">
        <v>#N/A</v>
      </c>
      <c r="AC182" s="1" t="e">
        <v>#N/A</v>
      </c>
      <c r="AD182" s="1" t="e">
        <v>#N/A</v>
      </c>
      <c r="AE182" s="1" t="e">
        <v>#N/A</v>
      </c>
      <c r="AF182" s="1" t="e">
        <v>#N/A</v>
      </c>
      <c r="AG182" s="1" t="e">
        <v>#N/A</v>
      </c>
      <c r="AH182" s="1" t="e">
        <v>#N/A</v>
      </c>
      <c r="AI182" s="1" t="e">
        <v>#N/A</v>
      </c>
    </row>
    <row r="183" ht="14.25" customHeight="1">
      <c r="A183" s="19">
        <v>182.0</v>
      </c>
      <c r="B183" s="7">
        <v>44303.51810185185</v>
      </c>
      <c r="C183" s="7">
        <v>44303.5183912037</v>
      </c>
      <c r="D183" s="7" t="s">
        <v>632</v>
      </c>
      <c r="E183" s="1">
        <v>50.0</v>
      </c>
      <c r="F183" s="1">
        <v>25.0</v>
      </c>
      <c r="G183" s="1">
        <v>0.0</v>
      </c>
      <c r="H183" s="7">
        <v>44306.51844907407</v>
      </c>
      <c r="I183" s="1">
        <v>0.0</v>
      </c>
      <c r="J183" s="1">
        <v>0.0</v>
      </c>
      <c r="K183" s="1">
        <v>23.0</v>
      </c>
      <c r="L183" s="1" t="s">
        <v>922</v>
      </c>
      <c r="M183" s="1" t="s">
        <v>146</v>
      </c>
      <c r="N183" s="1" t="s">
        <v>923</v>
      </c>
      <c r="O183" s="1" t="s">
        <v>924</v>
      </c>
      <c r="P183" s="1" t="s">
        <v>979</v>
      </c>
      <c r="Q183" s="1" t="e">
        <v>#N/A</v>
      </c>
      <c r="R183" s="1" t="e">
        <v>#NAME?</v>
      </c>
      <c r="S183" s="1" t="e">
        <v>#N/A</v>
      </c>
      <c r="T183" s="1" t="e">
        <v>#N/A</v>
      </c>
      <c r="U183" s="1" t="e">
        <v>#N/A</v>
      </c>
      <c r="V183" s="1" t="e">
        <v>#NAME?</v>
      </c>
      <c r="W183" s="1" t="e">
        <v>#N/A</v>
      </c>
      <c r="X183" s="1" t="e">
        <v>#NAME?</v>
      </c>
      <c r="Y183" s="1" t="e">
        <v>#N/A</v>
      </c>
      <c r="Z183" s="1" t="e">
        <v>#N/A</v>
      </c>
      <c r="AA183" s="1" t="e">
        <v>#N/A</v>
      </c>
      <c r="AB183" s="1" t="e">
        <v>#N/A</v>
      </c>
      <c r="AC183" s="1" t="e">
        <v>#N/A</v>
      </c>
      <c r="AD183" s="1" t="e">
        <v>#N/A</v>
      </c>
      <c r="AE183" s="1" t="e">
        <v>#N/A</v>
      </c>
      <c r="AF183" s="1" t="e">
        <v>#N/A</v>
      </c>
      <c r="AG183" s="1" t="e">
        <v>#N/A</v>
      </c>
      <c r="AH183" s="1" t="e">
        <v>#N/A</v>
      </c>
      <c r="AI183" s="1" t="e">
        <v>#N/A</v>
      </c>
    </row>
    <row r="184" ht="14.25" customHeight="1">
      <c r="A184" s="19">
        <v>183.0</v>
      </c>
      <c r="B184" s="7">
        <v>44303.57125</v>
      </c>
      <c r="C184" s="7">
        <v>44303.57438657407</v>
      </c>
      <c r="D184" s="7" t="s">
        <v>875</v>
      </c>
      <c r="E184" s="1">
        <v>86.0</v>
      </c>
      <c r="F184" s="1">
        <v>270.0</v>
      </c>
      <c r="G184" s="1">
        <v>0.0</v>
      </c>
      <c r="H184" s="7">
        <v>44306.57439814815</v>
      </c>
      <c r="I184" s="1">
        <v>0.0</v>
      </c>
      <c r="J184" s="1">
        <v>0.0</v>
      </c>
      <c r="K184" s="1">
        <v>32.0</v>
      </c>
      <c r="L184" s="1" t="s">
        <v>925</v>
      </c>
      <c r="M184" s="1" t="s">
        <v>877</v>
      </c>
      <c r="N184" s="1" t="s">
        <v>926</v>
      </c>
      <c r="O184" s="1" t="s">
        <v>926</v>
      </c>
      <c r="P184" s="1">
        <v>0.0</v>
      </c>
      <c r="Q184" s="1" t="s">
        <v>924</v>
      </c>
      <c r="R184" s="1" t="s">
        <v>553</v>
      </c>
      <c r="S184" s="1" t="s">
        <v>931</v>
      </c>
      <c r="T184" s="1" t="s">
        <v>926</v>
      </c>
      <c r="U184" s="1" t="s">
        <v>934</v>
      </c>
      <c r="V184" s="1" t="s">
        <v>878</v>
      </c>
      <c r="W184" s="1" t="s">
        <v>937</v>
      </c>
      <c r="X184" s="1" t="s">
        <v>879</v>
      </c>
      <c r="Y184" s="1" t="s">
        <v>951</v>
      </c>
      <c r="Z184" s="1" t="s">
        <v>948</v>
      </c>
      <c r="AA184" s="1" t="e">
        <v>#N/A</v>
      </c>
      <c r="AB184" s="1" t="e">
        <v>#N/A</v>
      </c>
      <c r="AC184" s="1">
        <v>1.0</v>
      </c>
      <c r="AD184" s="1">
        <v>1.0</v>
      </c>
      <c r="AE184" s="1" t="e">
        <v>#N/A</v>
      </c>
      <c r="AF184" s="1" t="e">
        <v>#N/A</v>
      </c>
      <c r="AG184" s="1" t="e">
        <v>#N/A</v>
      </c>
      <c r="AH184" s="1" t="e">
        <v>#N/A</v>
      </c>
      <c r="AI184" s="1" t="e">
        <v>#N/A</v>
      </c>
    </row>
    <row r="185" ht="14.25" customHeight="1">
      <c r="A185" s="19">
        <v>184.0</v>
      </c>
      <c r="B185" s="7">
        <v>44303.62856481481</v>
      </c>
      <c r="C185" s="7">
        <v>44303.63175925926</v>
      </c>
      <c r="D185" s="7" t="s">
        <v>880</v>
      </c>
      <c r="E185" s="1">
        <v>79.0</v>
      </c>
      <c r="F185" s="1">
        <v>275.0</v>
      </c>
      <c r="G185" s="1">
        <v>0.0</v>
      </c>
      <c r="H185" s="7">
        <v>44306.63177083333</v>
      </c>
      <c r="I185" s="1">
        <v>0.0</v>
      </c>
      <c r="J185" s="1">
        <v>0.0</v>
      </c>
      <c r="K185" s="1">
        <v>22.0</v>
      </c>
      <c r="L185" s="1" t="s">
        <v>925</v>
      </c>
      <c r="M185" s="1" t="s">
        <v>654</v>
      </c>
      <c r="N185" s="1" t="s">
        <v>926</v>
      </c>
      <c r="O185" s="1" t="s">
        <v>924</v>
      </c>
      <c r="P185" s="1">
        <v>1.0</v>
      </c>
      <c r="Q185" s="1" t="s">
        <v>924</v>
      </c>
      <c r="R185" s="1" t="s">
        <v>135</v>
      </c>
      <c r="S185" s="1" t="s">
        <v>931</v>
      </c>
      <c r="T185" s="1" t="s">
        <v>926</v>
      </c>
      <c r="U185" s="1" t="s">
        <v>936</v>
      </c>
      <c r="V185" s="1" t="s">
        <v>440</v>
      </c>
      <c r="W185" s="1" t="s">
        <v>935</v>
      </c>
      <c r="X185" s="1" t="s">
        <v>882</v>
      </c>
      <c r="Y185" s="1" t="e">
        <v>#N/A</v>
      </c>
      <c r="Z185" s="1" t="e">
        <v>#N/A</v>
      </c>
      <c r="AA185" s="1" t="e">
        <v>#N/A</v>
      </c>
      <c r="AB185" s="1" t="e">
        <v>#N/A</v>
      </c>
      <c r="AC185" s="1" t="e">
        <v>#N/A</v>
      </c>
      <c r="AD185" s="1" t="e">
        <v>#N/A</v>
      </c>
      <c r="AE185" s="1" t="e">
        <v>#N/A</v>
      </c>
      <c r="AF185" s="1" t="e">
        <v>#N/A</v>
      </c>
      <c r="AG185" s="1" t="e">
        <v>#N/A</v>
      </c>
      <c r="AH185" s="1" t="e">
        <v>#N/A</v>
      </c>
      <c r="AI185" s="1" t="e">
        <v>#N/A</v>
      </c>
    </row>
    <row r="186" ht="14.25" customHeight="1">
      <c r="A186" s="19">
        <v>185.0</v>
      </c>
      <c r="B186" s="7">
        <v>44306.72497685185</v>
      </c>
      <c r="C186" s="7">
        <v>44306.72736111111</v>
      </c>
      <c r="D186" s="7" t="s">
        <v>883</v>
      </c>
      <c r="E186" s="1">
        <v>100.0</v>
      </c>
      <c r="F186" s="1">
        <v>206.0</v>
      </c>
      <c r="G186" s="1">
        <v>1.0</v>
      </c>
      <c r="H186" s="7">
        <v>44306.727372685185</v>
      </c>
      <c r="I186" s="1">
        <v>42.3388061523437</v>
      </c>
      <c r="J186" s="1">
        <v>-71.0726013183593</v>
      </c>
      <c r="K186" s="1">
        <v>23.0</v>
      </c>
      <c r="L186" s="1" t="s">
        <v>925</v>
      </c>
      <c r="M186" s="1" t="s">
        <v>242</v>
      </c>
      <c r="N186" s="1" t="s">
        <v>926</v>
      </c>
      <c r="O186" s="1" t="s">
        <v>924</v>
      </c>
      <c r="P186" s="1">
        <v>0.0</v>
      </c>
      <c r="Q186" s="1" t="s">
        <v>924</v>
      </c>
      <c r="R186" s="1" t="s">
        <v>885</v>
      </c>
      <c r="S186" s="1" t="s">
        <v>931</v>
      </c>
      <c r="T186" s="1" t="s">
        <v>923</v>
      </c>
      <c r="U186" s="1" t="s">
        <v>936</v>
      </c>
      <c r="V186" s="1" t="s">
        <v>886</v>
      </c>
      <c r="W186" s="1" t="s">
        <v>937</v>
      </c>
      <c r="X186" s="1" t="s">
        <v>887</v>
      </c>
      <c r="Y186" s="1" t="s">
        <v>951</v>
      </c>
      <c r="Z186" s="1" t="s">
        <v>948</v>
      </c>
      <c r="AA186" s="1" t="s">
        <v>949</v>
      </c>
      <c r="AB186" s="1" t="s">
        <v>946</v>
      </c>
      <c r="AC186" s="1">
        <v>1.0</v>
      </c>
      <c r="AD186" s="1">
        <v>1.0</v>
      </c>
      <c r="AE186" s="1">
        <v>1.0</v>
      </c>
      <c r="AF186" s="1">
        <v>1.0</v>
      </c>
      <c r="AG186" s="1">
        <v>4.0</v>
      </c>
      <c r="AH186" s="1">
        <v>2.0</v>
      </c>
      <c r="AI186" s="1" t="s">
        <v>962</v>
      </c>
    </row>
    <row r="187" ht="14.25" customHeight="1">
      <c r="A187" s="19">
        <v>186.0</v>
      </c>
      <c r="B187" s="7">
        <v>44306.79369212963</v>
      </c>
      <c r="C187" s="7">
        <v>44306.79828703704</v>
      </c>
      <c r="D187" s="7" t="s">
        <v>888</v>
      </c>
      <c r="E187" s="1">
        <v>100.0</v>
      </c>
      <c r="F187" s="1">
        <v>397.0</v>
      </c>
      <c r="G187" s="1">
        <v>1.0</v>
      </c>
      <c r="H187" s="7">
        <v>44306.79828703704</v>
      </c>
      <c r="I187" s="1">
        <v>24.9389038085937</v>
      </c>
      <c r="J187" s="1">
        <v>121.542205810546</v>
      </c>
      <c r="K187" s="1">
        <v>17.0</v>
      </c>
      <c r="L187" s="1" t="s">
        <v>922</v>
      </c>
      <c r="M187" s="1" t="s">
        <v>890</v>
      </c>
      <c r="N187" s="1" t="s">
        <v>926</v>
      </c>
      <c r="O187" s="1" t="s">
        <v>924</v>
      </c>
      <c r="P187" s="1">
        <v>0.0</v>
      </c>
      <c r="Q187" s="1" t="s">
        <v>924</v>
      </c>
      <c r="R187" s="1" t="s">
        <v>891</v>
      </c>
      <c r="S187" s="1" t="s">
        <v>933</v>
      </c>
      <c r="T187" s="1" t="s">
        <v>926</v>
      </c>
      <c r="U187" s="1" t="s">
        <v>936</v>
      </c>
      <c r="V187" s="1" t="s">
        <v>892</v>
      </c>
      <c r="W187" s="1" t="s">
        <v>937</v>
      </c>
      <c r="X187" s="1" t="s">
        <v>893</v>
      </c>
      <c r="Y187" s="1" t="s">
        <v>951</v>
      </c>
      <c r="Z187" s="1" t="s">
        <v>948</v>
      </c>
      <c r="AA187" s="1" t="s">
        <v>949</v>
      </c>
      <c r="AB187" s="1" t="s">
        <v>946</v>
      </c>
      <c r="AC187" s="1">
        <v>1.0</v>
      </c>
      <c r="AD187" s="1">
        <v>1.0</v>
      </c>
      <c r="AE187" s="1">
        <v>1.0</v>
      </c>
      <c r="AF187" s="1">
        <v>1.0</v>
      </c>
      <c r="AG187" s="1">
        <v>4.0</v>
      </c>
      <c r="AH187" s="1">
        <v>2.0</v>
      </c>
      <c r="AI187" s="1" t="s">
        <v>962</v>
      </c>
    </row>
    <row r="188" ht="14.25" customHeight="1">
      <c r="A188" s="19">
        <v>187.0</v>
      </c>
      <c r="B188" s="7">
        <v>44303.90678240741</v>
      </c>
      <c r="C188" s="7">
        <v>44303.907314814816</v>
      </c>
      <c r="D188" s="7" t="s">
        <v>894</v>
      </c>
      <c r="E188" s="1">
        <v>64.0</v>
      </c>
      <c r="F188" s="1">
        <v>46.0</v>
      </c>
      <c r="G188" s="1">
        <v>0.0</v>
      </c>
      <c r="H188" s="7">
        <v>44306.907326388886</v>
      </c>
      <c r="I188" s="1">
        <v>0.0</v>
      </c>
      <c r="J188" s="1">
        <v>0.0</v>
      </c>
      <c r="K188" s="1">
        <v>0.0</v>
      </c>
      <c r="L188" s="1" t="s">
        <v>925</v>
      </c>
      <c r="M188" s="1" t="s">
        <v>294</v>
      </c>
      <c r="N188" s="1" t="s">
        <v>923</v>
      </c>
      <c r="O188" s="1" t="s">
        <v>926</v>
      </c>
      <c r="P188" s="1">
        <v>1.0</v>
      </c>
      <c r="Q188" s="1" t="s">
        <v>924</v>
      </c>
      <c r="R188" s="1" t="s">
        <v>251</v>
      </c>
      <c r="S188" s="1" t="s">
        <v>931</v>
      </c>
      <c r="T188" s="1" t="s">
        <v>926</v>
      </c>
      <c r="U188" s="1" t="e">
        <v>#N/A</v>
      </c>
      <c r="V188" s="1">
        <v>0.0</v>
      </c>
      <c r="W188" s="1" t="e">
        <v>#N/A</v>
      </c>
      <c r="X188" s="1">
        <v>0.0</v>
      </c>
      <c r="Y188" s="1" t="e">
        <v>#N/A</v>
      </c>
      <c r="Z188" s="1" t="e">
        <v>#N/A</v>
      </c>
      <c r="AA188" s="1" t="e">
        <v>#N/A</v>
      </c>
      <c r="AB188" s="1" t="e">
        <v>#N/A</v>
      </c>
      <c r="AC188" s="1" t="e">
        <v>#N/A</v>
      </c>
      <c r="AD188" s="1" t="e">
        <v>#N/A</v>
      </c>
      <c r="AE188" s="1" t="e">
        <v>#N/A</v>
      </c>
      <c r="AF188" s="1" t="e">
        <v>#N/A</v>
      </c>
      <c r="AG188" s="1" t="e">
        <v>#N/A</v>
      </c>
      <c r="AH188" s="1" t="e">
        <v>#N/A</v>
      </c>
      <c r="AI188" s="1" t="e">
        <v>#N/A</v>
      </c>
    </row>
    <row r="189" ht="14.25" customHeight="1">
      <c r="A189" s="19">
        <v>188.0</v>
      </c>
      <c r="B189" s="7">
        <v>44307.00849537037</v>
      </c>
      <c r="C189" s="7">
        <v>44307.01232638889</v>
      </c>
      <c r="D189" s="7" t="s">
        <v>896</v>
      </c>
      <c r="E189" s="1">
        <v>100.0</v>
      </c>
      <c r="F189" s="1">
        <v>330.0</v>
      </c>
      <c r="G189" s="1">
        <v>1.0</v>
      </c>
      <c r="H189" s="7">
        <v>44307.012337962966</v>
      </c>
      <c r="I189" s="1">
        <v>42.3473968505859</v>
      </c>
      <c r="J189" s="1">
        <v>-71.158203125</v>
      </c>
      <c r="K189" s="1">
        <v>30.0</v>
      </c>
      <c r="L189" s="1" t="s">
        <v>922</v>
      </c>
      <c r="M189" s="1" t="s">
        <v>898</v>
      </c>
      <c r="N189" s="1" t="s">
        <v>926</v>
      </c>
      <c r="O189" s="1" t="s">
        <v>924</v>
      </c>
      <c r="P189" s="1">
        <v>0.0</v>
      </c>
      <c r="Q189" s="1" t="s">
        <v>924</v>
      </c>
      <c r="R189" s="1" t="s">
        <v>899</v>
      </c>
      <c r="S189" s="1" t="s">
        <v>931</v>
      </c>
      <c r="T189" s="1" t="s">
        <v>926</v>
      </c>
      <c r="U189" s="1" t="s">
        <v>934</v>
      </c>
      <c r="V189" s="1" t="s">
        <v>194</v>
      </c>
      <c r="W189" s="1" t="s">
        <v>937</v>
      </c>
      <c r="X189" s="1" t="s">
        <v>900</v>
      </c>
      <c r="Y189" s="1" t="s">
        <v>951</v>
      </c>
      <c r="Z189" s="1" t="s">
        <v>958</v>
      </c>
      <c r="AA189" s="1" t="s">
        <v>949</v>
      </c>
      <c r="AB189" s="1" t="s">
        <v>946</v>
      </c>
      <c r="AC189" s="1">
        <v>1.0</v>
      </c>
      <c r="AD189" s="1">
        <v>0.0</v>
      </c>
      <c r="AE189" s="1">
        <v>1.0</v>
      </c>
      <c r="AF189" s="1">
        <v>1.0</v>
      </c>
      <c r="AG189" s="1">
        <v>3.0</v>
      </c>
      <c r="AH189" s="1">
        <v>1.0</v>
      </c>
      <c r="AI189" s="1" t="s">
        <v>962</v>
      </c>
    </row>
    <row r="190" ht="14.25" customHeight="1">
      <c r="A190" s="19">
        <v>189.0</v>
      </c>
      <c r="B190" s="7">
        <v>44307.057800925926</v>
      </c>
      <c r="C190" s="7">
        <v>44307.06115740741</v>
      </c>
      <c r="D190" s="7" t="s">
        <v>901</v>
      </c>
      <c r="E190" s="1">
        <v>100.0</v>
      </c>
      <c r="F190" s="1">
        <v>290.0</v>
      </c>
      <c r="G190" s="1">
        <v>1.0</v>
      </c>
      <c r="H190" s="7">
        <v>44307.06116898148</v>
      </c>
      <c r="I190" s="1">
        <v>51.5113067626953</v>
      </c>
      <c r="J190" s="1">
        <v>-0.271392822265625</v>
      </c>
      <c r="K190" s="1">
        <v>35.0</v>
      </c>
      <c r="L190" s="1" t="s">
        <v>922</v>
      </c>
      <c r="M190" s="1" t="s">
        <v>202</v>
      </c>
      <c r="N190" s="1" t="s">
        <v>923</v>
      </c>
      <c r="O190" s="1" t="s">
        <v>926</v>
      </c>
      <c r="P190" s="1">
        <v>0.0</v>
      </c>
      <c r="Q190" s="1" t="s">
        <v>924</v>
      </c>
      <c r="R190" s="1" t="s">
        <v>477</v>
      </c>
      <c r="S190" s="1" t="s">
        <v>931</v>
      </c>
      <c r="T190" s="1" t="s">
        <v>926</v>
      </c>
      <c r="U190" s="1" t="s">
        <v>936</v>
      </c>
      <c r="V190" s="1" t="s">
        <v>903</v>
      </c>
      <c r="W190" s="1" t="s">
        <v>937</v>
      </c>
      <c r="X190" s="1" t="s">
        <v>904</v>
      </c>
      <c r="Y190" s="1" t="s">
        <v>951</v>
      </c>
      <c r="Z190" s="1" t="s">
        <v>955</v>
      </c>
      <c r="AA190" s="1" t="s">
        <v>949</v>
      </c>
      <c r="AB190" s="1" t="s">
        <v>946</v>
      </c>
      <c r="AC190" s="1">
        <v>1.0</v>
      </c>
      <c r="AD190" s="1">
        <v>0.0</v>
      </c>
      <c r="AE190" s="1">
        <v>1.0</v>
      </c>
      <c r="AF190" s="1">
        <v>1.0</v>
      </c>
      <c r="AG190" s="1">
        <v>3.0</v>
      </c>
      <c r="AH190" s="1">
        <v>2.0</v>
      </c>
      <c r="AI190" s="1" t="s">
        <v>962</v>
      </c>
    </row>
    <row r="191" ht="14.25" customHeight="1">
      <c r="A191" s="19">
        <v>190.0</v>
      </c>
      <c r="B191" s="7">
        <v>44304.085023148145</v>
      </c>
      <c r="C191" s="7">
        <v>44304.08579861111</v>
      </c>
      <c r="D191" s="7" t="s">
        <v>905</v>
      </c>
      <c r="E191" s="1">
        <v>64.0</v>
      </c>
      <c r="F191" s="1">
        <v>67.0</v>
      </c>
      <c r="G191" s="1">
        <v>0.0</v>
      </c>
      <c r="H191" s="7">
        <v>44307.085810185185</v>
      </c>
      <c r="I191" s="1">
        <v>0.0</v>
      </c>
      <c r="J191" s="1">
        <v>0.0</v>
      </c>
      <c r="K191" s="1">
        <v>18.0</v>
      </c>
      <c r="L191" s="1" t="s">
        <v>925</v>
      </c>
      <c r="M191" s="1" t="s">
        <v>736</v>
      </c>
      <c r="N191" s="1" t="s">
        <v>923</v>
      </c>
      <c r="O191" s="1" t="s">
        <v>924</v>
      </c>
      <c r="P191" s="1">
        <v>1.0</v>
      </c>
      <c r="Q191" s="1" t="s">
        <v>924</v>
      </c>
      <c r="R191" s="1" t="s">
        <v>135</v>
      </c>
      <c r="S191" s="1" t="s">
        <v>931</v>
      </c>
      <c r="T191" s="1" t="s">
        <v>923</v>
      </c>
      <c r="U191" s="1" t="e">
        <v>#N/A</v>
      </c>
      <c r="V191" s="1">
        <v>0.0</v>
      </c>
      <c r="W191" s="1" t="e">
        <v>#N/A</v>
      </c>
      <c r="X191" s="1">
        <v>0.0</v>
      </c>
      <c r="Y191" s="1" t="e">
        <v>#N/A</v>
      </c>
      <c r="Z191" s="1" t="e">
        <v>#N/A</v>
      </c>
      <c r="AA191" s="1" t="e">
        <v>#N/A</v>
      </c>
      <c r="AB191" s="1" t="e">
        <v>#N/A</v>
      </c>
      <c r="AC191" s="1" t="e">
        <v>#N/A</v>
      </c>
      <c r="AD191" s="1" t="e">
        <v>#N/A</v>
      </c>
      <c r="AE191" s="1" t="e">
        <v>#N/A</v>
      </c>
      <c r="AF191" s="1" t="e">
        <v>#N/A</v>
      </c>
      <c r="AG191" s="1" t="e">
        <v>#N/A</v>
      </c>
      <c r="AH191" s="1" t="e">
        <v>#N/A</v>
      </c>
      <c r="AI191" s="1" t="e">
        <v>#N/A</v>
      </c>
    </row>
    <row r="192" ht="14.25" customHeight="1">
      <c r="A192" s="19">
        <v>191.0</v>
      </c>
      <c r="B192" s="7">
        <v>44304.23767361111</v>
      </c>
      <c r="C192" s="7">
        <v>44304.258356481485</v>
      </c>
      <c r="D192" s="7" t="s">
        <v>907</v>
      </c>
      <c r="E192" s="1">
        <v>50.0</v>
      </c>
      <c r="F192" s="1">
        <v>1786.0</v>
      </c>
      <c r="G192" s="1">
        <v>0.0</v>
      </c>
      <c r="H192" s="7">
        <v>44307.258356481485</v>
      </c>
      <c r="I192" s="1">
        <v>0.0</v>
      </c>
      <c r="J192" s="1">
        <v>0.0</v>
      </c>
      <c r="K192" s="1">
        <v>30.0</v>
      </c>
      <c r="L192" s="1" t="s">
        <v>925</v>
      </c>
      <c r="M192" s="1" t="s">
        <v>909</v>
      </c>
      <c r="N192" s="1" t="s">
        <v>926</v>
      </c>
      <c r="O192" s="1" t="s">
        <v>924</v>
      </c>
      <c r="P192" s="1" t="s">
        <v>979</v>
      </c>
      <c r="Q192" s="1" t="e">
        <v>#N/A</v>
      </c>
      <c r="R192" s="1" t="e">
        <v>#NAME?</v>
      </c>
      <c r="S192" s="1" t="e">
        <v>#N/A</v>
      </c>
      <c r="T192" s="1" t="e">
        <v>#N/A</v>
      </c>
      <c r="U192" s="1" t="e">
        <v>#N/A</v>
      </c>
      <c r="V192" s="1" t="e">
        <v>#NAME?</v>
      </c>
      <c r="W192" s="1" t="e">
        <v>#N/A</v>
      </c>
      <c r="X192" s="1" t="e">
        <v>#NAME?</v>
      </c>
      <c r="Y192" s="1" t="e">
        <v>#N/A</v>
      </c>
      <c r="Z192" s="1" t="e">
        <v>#N/A</v>
      </c>
      <c r="AA192" s="1" t="e">
        <v>#N/A</v>
      </c>
      <c r="AB192" s="1" t="e">
        <v>#N/A</v>
      </c>
      <c r="AC192" s="1" t="e">
        <v>#N/A</v>
      </c>
      <c r="AD192" s="1" t="e">
        <v>#N/A</v>
      </c>
      <c r="AE192" s="1" t="e">
        <v>#N/A</v>
      </c>
      <c r="AF192" s="1" t="e">
        <v>#N/A</v>
      </c>
      <c r="AG192" s="1" t="e">
        <v>#N/A</v>
      </c>
      <c r="AH192" s="1" t="e">
        <v>#N/A</v>
      </c>
      <c r="AI192" s="1" t="e">
        <v>#N/A</v>
      </c>
    </row>
    <row r="193" ht="14.25" customHeight="1">
      <c r="A193" s="19">
        <v>192.0</v>
      </c>
      <c r="B193" s="7">
        <v>44304.32219907407</v>
      </c>
      <c r="C193" s="7">
        <v>44304.32241898148</v>
      </c>
      <c r="D193" s="7" t="s">
        <v>910</v>
      </c>
      <c r="E193" s="1">
        <v>50.0</v>
      </c>
      <c r="F193" s="1">
        <v>18.0</v>
      </c>
      <c r="G193" s="1">
        <v>0.0</v>
      </c>
      <c r="H193" s="7">
        <v>44307.32241898148</v>
      </c>
      <c r="I193" s="1">
        <v>0.0</v>
      </c>
      <c r="J193" s="1">
        <v>0.0</v>
      </c>
      <c r="K193" s="1">
        <v>16.0</v>
      </c>
      <c r="L193" s="1" t="s">
        <v>925</v>
      </c>
      <c r="M193" s="1" t="s">
        <v>912</v>
      </c>
      <c r="N193" s="1" t="s">
        <v>923</v>
      </c>
      <c r="O193" s="1" t="s">
        <v>924</v>
      </c>
      <c r="P193" s="1" t="s">
        <v>979</v>
      </c>
      <c r="Q193" s="1" t="e">
        <v>#N/A</v>
      </c>
      <c r="R193" s="1" t="e">
        <v>#NAME?</v>
      </c>
      <c r="S193" s="1" t="e">
        <v>#N/A</v>
      </c>
      <c r="T193" s="1" t="e">
        <v>#N/A</v>
      </c>
      <c r="U193" s="1" t="e">
        <v>#N/A</v>
      </c>
      <c r="V193" s="1" t="e">
        <v>#NAME?</v>
      </c>
      <c r="W193" s="1" t="e">
        <v>#N/A</v>
      </c>
      <c r="X193" s="1" t="e">
        <v>#NAME?</v>
      </c>
      <c r="Y193" s="1" t="e">
        <v>#N/A</v>
      </c>
      <c r="Z193" s="1" t="e">
        <v>#N/A</v>
      </c>
      <c r="AA193" s="1" t="e">
        <v>#N/A</v>
      </c>
      <c r="AB193" s="1" t="e">
        <v>#N/A</v>
      </c>
      <c r="AC193" s="1" t="e">
        <v>#N/A</v>
      </c>
      <c r="AD193" s="1" t="e">
        <v>#N/A</v>
      </c>
      <c r="AE193" s="1" t="e">
        <v>#N/A</v>
      </c>
      <c r="AF193" s="1" t="e">
        <v>#N/A</v>
      </c>
      <c r="AG193" s="1" t="e">
        <v>#N/A</v>
      </c>
      <c r="AH193" s="1" t="e">
        <v>#N/A</v>
      </c>
      <c r="AI193" s="1" t="e">
        <v>#N/A</v>
      </c>
    </row>
    <row r="194" ht="14.25" customHeight="1">
      <c r="A194" s="19">
        <v>193.0</v>
      </c>
      <c r="B194" s="7">
        <v>44304.56128472222</v>
      </c>
      <c r="C194" s="7">
        <v>44304.561527777776</v>
      </c>
      <c r="D194" s="7" t="s">
        <v>913</v>
      </c>
      <c r="E194" s="1">
        <v>50.0</v>
      </c>
      <c r="F194" s="1">
        <v>21.0</v>
      </c>
      <c r="G194" s="1">
        <v>0.0</v>
      </c>
      <c r="H194" s="7">
        <v>44307.56153935185</v>
      </c>
      <c r="I194" s="1">
        <v>0.0</v>
      </c>
      <c r="J194" s="1">
        <v>0.0</v>
      </c>
      <c r="K194" s="1">
        <v>0.0</v>
      </c>
      <c r="L194" s="1" t="e">
        <v>#N/A</v>
      </c>
      <c r="M194" s="1">
        <v>0.0</v>
      </c>
      <c r="N194" s="1" t="s">
        <v>923</v>
      </c>
      <c r="O194" s="1" t="e">
        <v>#N/A</v>
      </c>
      <c r="P194" s="1" t="s">
        <v>979</v>
      </c>
      <c r="Q194" s="1" t="e">
        <v>#N/A</v>
      </c>
      <c r="R194" s="1" t="e">
        <v>#NAME?</v>
      </c>
      <c r="S194" s="1" t="e">
        <v>#N/A</v>
      </c>
      <c r="T194" s="1" t="e">
        <v>#N/A</v>
      </c>
      <c r="U194" s="1" t="e">
        <v>#N/A</v>
      </c>
      <c r="V194" s="1" t="e">
        <v>#NAME?</v>
      </c>
      <c r="W194" s="1" t="e">
        <v>#N/A</v>
      </c>
      <c r="X194" s="1" t="e">
        <v>#NAME?</v>
      </c>
      <c r="Y194" s="1" t="e">
        <v>#N/A</v>
      </c>
      <c r="Z194" s="1" t="e">
        <v>#N/A</v>
      </c>
      <c r="AA194" s="1" t="e">
        <v>#N/A</v>
      </c>
      <c r="AB194" s="1" t="e">
        <v>#N/A</v>
      </c>
      <c r="AC194" s="1" t="e">
        <v>#N/A</v>
      </c>
      <c r="AD194" s="1" t="e">
        <v>#N/A</v>
      </c>
      <c r="AE194" s="1" t="e">
        <v>#N/A</v>
      </c>
      <c r="AF194" s="1" t="e">
        <v>#N/A</v>
      </c>
      <c r="AG194" s="1" t="e">
        <v>#N/A</v>
      </c>
      <c r="AH194" s="1" t="e">
        <v>#N/A</v>
      </c>
      <c r="AI194" s="1" t="e">
        <v>#N/A</v>
      </c>
    </row>
    <row r="195" ht="14.25" customHeight="1">
      <c r="A195" s="19">
        <v>194.0</v>
      </c>
      <c r="B195" s="7">
        <v>44304.6628125</v>
      </c>
      <c r="C195" s="7">
        <v>44304.66478009259</v>
      </c>
      <c r="D195" s="7" t="s">
        <v>915</v>
      </c>
      <c r="E195" s="1">
        <v>64.0</v>
      </c>
      <c r="F195" s="1">
        <v>170.0</v>
      </c>
      <c r="G195" s="1">
        <v>0.0</v>
      </c>
      <c r="H195" s="7">
        <v>44307.664814814816</v>
      </c>
      <c r="I195" s="1">
        <v>0.0</v>
      </c>
      <c r="J195" s="1">
        <v>0.0</v>
      </c>
      <c r="K195" s="1">
        <v>28.0</v>
      </c>
      <c r="L195" s="1" t="s">
        <v>922</v>
      </c>
      <c r="M195" s="1" t="s">
        <v>917</v>
      </c>
      <c r="N195" s="1" t="s">
        <v>923</v>
      </c>
      <c r="O195" s="1" t="s">
        <v>924</v>
      </c>
      <c r="P195" s="1">
        <v>0.0</v>
      </c>
      <c r="Q195" s="1" t="s">
        <v>924</v>
      </c>
      <c r="R195" s="1" t="s">
        <v>918</v>
      </c>
      <c r="S195" s="1" t="s">
        <v>931</v>
      </c>
      <c r="T195" s="1" t="s">
        <v>923</v>
      </c>
      <c r="U195" s="1" t="e">
        <v>#N/A</v>
      </c>
      <c r="V195" s="1">
        <v>0.0</v>
      </c>
      <c r="W195" s="1" t="e">
        <v>#N/A</v>
      </c>
      <c r="X195" s="1">
        <v>0.0</v>
      </c>
      <c r="Y195" s="1" t="e">
        <v>#N/A</v>
      </c>
      <c r="Z195" s="1" t="e">
        <v>#N/A</v>
      </c>
      <c r="AA195" s="1" t="e">
        <v>#N/A</v>
      </c>
      <c r="AB195" s="1" t="e">
        <v>#N/A</v>
      </c>
      <c r="AC195" s="1" t="e">
        <v>#N/A</v>
      </c>
      <c r="AD195" s="1" t="e">
        <v>#N/A</v>
      </c>
      <c r="AE195" s="1" t="e">
        <v>#N/A</v>
      </c>
      <c r="AF195" s="1" t="e">
        <v>#N/A</v>
      </c>
      <c r="AG195" s="1" t="e">
        <v>#N/A</v>
      </c>
      <c r="AH195" s="1" t="e">
        <v>#N/A</v>
      </c>
      <c r="AI195" s="1" t="e">
        <v>#N/A</v>
      </c>
    </row>
    <row r="196" ht="14.25" customHeight="1">
      <c r="A196" s="19">
        <v>195.0</v>
      </c>
      <c r="B196" s="7">
        <v>44304.810011574074</v>
      </c>
      <c r="C196" s="7">
        <v>44304.81099537037</v>
      </c>
      <c r="D196" s="7" t="s">
        <v>919</v>
      </c>
      <c r="E196" s="1">
        <v>64.0</v>
      </c>
      <c r="F196" s="1">
        <v>85.0</v>
      </c>
      <c r="G196" s="1">
        <v>0.0</v>
      </c>
      <c r="H196" s="7">
        <v>44307.811006944445</v>
      </c>
      <c r="I196" s="1">
        <v>0.0</v>
      </c>
      <c r="J196" s="1">
        <v>0.0</v>
      </c>
      <c r="K196" s="1">
        <v>28.0</v>
      </c>
      <c r="L196" s="1" t="s">
        <v>925</v>
      </c>
      <c r="M196" s="1" t="s">
        <v>294</v>
      </c>
      <c r="N196" s="1" t="s">
        <v>923</v>
      </c>
      <c r="O196" s="1" t="s">
        <v>924</v>
      </c>
      <c r="P196" s="1">
        <v>0.0</v>
      </c>
      <c r="Q196" s="1" t="s">
        <v>924</v>
      </c>
      <c r="R196" s="1" t="s">
        <v>921</v>
      </c>
      <c r="S196" s="1" t="s">
        <v>931</v>
      </c>
      <c r="T196" s="1" t="s">
        <v>926</v>
      </c>
      <c r="U196" s="1" t="e">
        <v>#N/A</v>
      </c>
      <c r="V196" s="1">
        <v>0.0</v>
      </c>
      <c r="W196" s="1" t="e">
        <v>#N/A</v>
      </c>
      <c r="X196" s="1">
        <v>0.0</v>
      </c>
      <c r="Y196" s="1" t="e">
        <v>#N/A</v>
      </c>
      <c r="Z196" s="1" t="e">
        <v>#N/A</v>
      </c>
      <c r="AA196" s="1" t="e">
        <v>#N/A</v>
      </c>
      <c r="AB196" s="1" t="e">
        <v>#N/A</v>
      </c>
      <c r="AC196" s="1" t="e">
        <v>#N/A</v>
      </c>
      <c r="AD196" s="1" t="e">
        <v>#N/A</v>
      </c>
      <c r="AE196" s="1" t="e">
        <v>#N/A</v>
      </c>
      <c r="AF196" s="1" t="e">
        <v>#N/A</v>
      </c>
      <c r="AG196" s="1" t="e">
        <v>#N/A</v>
      </c>
      <c r="AH196" s="1" t="e">
        <v>#N/A</v>
      </c>
      <c r="AI196" s="1" t="e">
        <v>#N/A</v>
      </c>
    </row>
    <row r="197" ht="14.25" customHeight="1">
      <c r="A197" s="19"/>
    </row>
    <row r="198" ht="14.25" customHeight="1">
      <c r="A198" s="19"/>
    </row>
    <row r="199" ht="14.25" customHeight="1">
      <c r="A199" s="19"/>
    </row>
    <row r="200" ht="14.25" customHeight="1">
      <c r="A200" s="19"/>
    </row>
    <row r="201" ht="14.25" customHeight="1">
      <c r="A201" s="19"/>
    </row>
    <row r="202" ht="14.25" customHeight="1">
      <c r="A202" s="19"/>
    </row>
    <row r="203" ht="14.25" customHeight="1">
      <c r="A203" s="19"/>
    </row>
    <row r="204" ht="14.25" customHeight="1">
      <c r="A204" s="19"/>
    </row>
    <row r="205" ht="14.25" customHeight="1">
      <c r="A205" s="19"/>
    </row>
    <row r="206" ht="14.25" customHeight="1">
      <c r="A206" s="19"/>
    </row>
    <row r="207" ht="14.25" customHeight="1">
      <c r="A207" s="19"/>
    </row>
    <row r="208" ht="14.25" customHeight="1">
      <c r="A208" s="19"/>
    </row>
    <row r="209" ht="14.25" customHeight="1">
      <c r="A209" s="19"/>
    </row>
    <row r="210" ht="14.25" customHeight="1">
      <c r="A210" s="19"/>
    </row>
    <row r="211" ht="14.25" customHeight="1">
      <c r="A211" s="19"/>
    </row>
    <row r="212" ht="14.25" customHeight="1">
      <c r="A212" s="19"/>
    </row>
    <row r="213" ht="14.25" customHeight="1">
      <c r="A213" s="19"/>
    </row>
    <row r="214" ht="14.25" customHeight="1">
      <c r="A214" s="19"/>
    </row>
    <row r="215" ht="14.25" customHeight="1">
      <c r="A215" s="19"/>
    </row>
    <row r="216" ht="14.25" customHeight="1">
      <c r="A216" s="19"/>
    </row>
    <row r="217" ht="14.25" customHeight="1">
      <c r="A217" s="19"/>
    </row>
    <row r="218" ht="14.25" customHeight="1">
      <c r="A218" s="19"/>
    </row>
    <row r="219" ht="14.25" customHeight="1">
      <c r="A219" s="19"/>
    </row>
    <row r="220" ht="14.25" customHeight="1">
      <c r="A220" s="19"/>
    </row>
    <row r="221" ht="14.25" customHeight="1">
      <c r="A221" s="19"/>
    </row>
    <row r="222" ht="14.25" customHeight="1">
      <c r="A222" s="19"/>
    </row>
    <row r="223" ht="14.25" customHeight="1">
      <c r="A223" s="19"/>
    </row>
    <row r="224" ht="14.25" customHeight="1">
      <c r="A224" s="19"/>
    </row>
    <row r="225" ht="14.25" customHeight="1">
      <c r="A225" s="19"/>
    </row>
    <row r="226" ht="14.25" customHeight="1">
      <c r="A226" s="19"/>
    </row>
    <row r="227" ht="14.25" customHeight="1">
      <c r="A227" s="19"/>
    </row>
    <row r="228" ht="14.25" customHeight="1">
      <c r="A228" s="19"/>
    </row>
    <row r="229" ht="14.25" customHeight="1">
      <c r="A229" s="19"/>
    </row>
    <row r="230" ht="14.25" customHeight="1">
      <c r="A230" s="19"/>
    </row>
    <row r="231" ht="14.25" customHeight="1">
      <c r="A231" s="19"/>
    </row>
    <row r="232" ht="14.25" customHeight="1">
      <c r="A232" s="19"/>
    </row>
    <row r="233" ht="14.25" customHeight="1">
      <c r="A233" s="19"/>
    </row>
    <row r="234" ht="14.25" customHeight="1">
      <c r="A234" s="19"/>
    </row>
    <row r="235" ht="14.25" customHeight="1">
      <c r="A235" s="19"/>
    </row>
    <row r="236" ht="14.25" customHeight="1">
      <c r="A236" s="19"/>
    </row>
    <row r="237" ht="14.25" customHeight="1">
      <c r="A237" s="19"/>
    </row>
    <row r="238" ht="14.25" customHeight="1">
      <c r="A238" s="19"/>
    </row>
    <row r="239" ht="14.25" customHeight="1">
      <c r="A239" s="19"/>
    </row>
    <row r="240" ht="14.25" customHeight="1">
      <c r="A240" s="19"/>
    </row>
    <row r="241" ht="14.25" customHeight="1">
      <c r="A241" s="19"/>
    </row>
    <row r="242" ht="14.25" customHeight="1">
      <c r="A242" s="19"/>
    </row>
    <row r="243" ht="14.25" customHeight="1">
      <c r="A243" s="19"/>
    </row>
    <row r="244" ht="14.25" customHeight="1">
      <c r="A244" s="19"/>
    </row>
    <row r="245" ht="14.25" customHeight="1">
      <c r="A245" s="19"/>
    </row>
    <row r="246" ht="14.25" customHeight="1">
      <c r="A246" s="19"/>
    </row>
    <row r="247" ht="14.25" customHeight="1">
      <c r="A247" s="19"/>
    </row>
    <row r="248" ht="14.25" customHeight="1">
      <c r="A248" s="19"/>
    </row>
    <row r="249" ht="14.25" customHeight="1">
      <c r="A249" s="19"/>
    </row>
    <row r="250" ht="14.25" customHeight="1">
      <c r="A250" s="19"/>
    </row>
    <row r="251" ht="14.25" customHeight="1">
      <c r="A251" s="19"/>
    </row>
    <row r="252" ht="14.25" customHeight="1">
      <c r="A252" s="19"/>
    </row>
    <row r="253" ht="14.25" customHeight="1">
      <c r="A253" s="19"/>
    </row>
    <row r="254" ht="14.25" customHeight="1">
      <c r="A254" s="19"/>
    </row>
    <row r="255" ht="14.25" customHeight="1">
      <c r="A255" s="19"/>
    </row>
    <row r="256" ht="14.25" customHeight="1">
      <c r="A256" s="19"/>
    </row>
    <row r="257" ht="14.25" customHeight="1">
      <c r="A257" s="19"/>
    </row>
    <row r="258" ht="14.25" customHeight="1">
      <c r="A258" s="19"/>
    </row>
    <row r="259" ht="14.25" customHeight="1">
      <c r="A259" s="19"/>
    </row>
    <row r="260" ht="14.25" customHeight="1">
      <c r="A260" s="19"/>
    </row>
    <row r="261" ht="14.25" customHeight="1">
      <c r="A261" s="19"/>
    </row>
    <row r="262" ht="14.25" customHeight="1">
      <c r="A262" s="19"/>
    </row>
    <row r="263" ht="14.25" customHeight="1">
      <c r="A263" s="19"/>
    </row>
    <row r="264" ht="14.25" customHeight="1">
      <c r="A264" s="19"/>
    </row>
    <row r="265" ht="14.25" customHeight="1">
      <c r="A265" s="19"/>
    </row>
    <row r="266" ht="14.25" customHeight="1">
      <c r="A266" s="19"/>
    </row>
    <row r="267" ht="14.25" customHeight="1">
      <c r="A267" s="19"/>
    </row>
    <row r="268" ht="14.25" customHeight="1">
      <c r="A268" s="19"/>
    </row>
    <row r="269" ht="14.25" customHeight="1">
      <c r="A269" s="19"/>
    </row>
    <row r="270" ht="14.25" customHeight="1">
      <c r="A270" s="19"/>
    </row>
    <row r="271" ht="14.25" customHeight="1">
      <c r="A271" s="19"/>
    </row>
    <row r="272" ht="14.25" customHeight="1">
      <c r="A272" s="19"/>
    </row>
    <row r="273" ht="14.25" customHeight="1">
      <c r="A273" s="19"/>
    </row>
    <row r="274" ht="14.25" customHeight="1">
      <c r="A274" s="19"/>
    </row>
    <row r="275" ht="14.25" customHeight="1">
      <c r="A275" s="19"/>
    </row>
    <row r="276" ht="14.25" customHeight="1">
      <c r="A276" s="19"/>
    </row>
    <row r="277" ht="14.25" customHeight="1">
      <c r="A277" s="19"/>
    </row>
    <row r="278" ht="14.25" customHeight="1">
      <c r="A278" s="19"/>
    </row>
    <row r="279" ht="14.25" customHeight="1">
      <c r="A279" s="19"/>
    </row>
    <row r="280" ht="14.25" customHeight="1">
      <c r="A280" s="19"/>
    </row>
    <row r="281" ht="14.25" customHeight="1">
      <c r="A281" s="19"/>
    </row>
    <row r="282" ht="14.25" customHeight="1">
      <c r="A282" s="19"/>
    </row>
    <row r="283" ht="14.25" customHeight="1">
      <c r="A283" s="19"/>
    </row>
    <row r="284" ht="14.25" customHeight="1">
      <c r="A284" s="19"/>
    </row>
    <row r="285" ht="14.25" customHeight="1">
      <c r="A285" s="19"/>
    </row>
    <row r="286" ht="14.25" customHeight="1">
      <c r="A286" s="19"/>
    </row>
    <row r="287" ht="14.25" customHeight="1">
      <c r="A287" s="19"/>
    </row>
    <row r="288" ht="14.25" customHeight="1">
      <c r="A288" s="19"/>
    </row>
    <row r="289" ht="14.25" customHeight="1">
      <c r="A289" s="19"/>
    </row>
    <row r="290" ht="14.25" customHeight="1">
      <c r="A290" s="19"/>
    </row>
    <row r="291" ht="14.25" customHeight="1">
      <c r="A291" s="19"/>
    </row>
    <row r="292" ht="14.25" customHeight="1">
      <c r="A292" s="19"/>
    </row>
    <row r="293" ht="14.25" customHeight="1">
      <c r="A293" s="19"/>
    </row>
    <row r="294" ht="14.25" customHeight="1">
      <c r="A294" s="19"/>
    </row>
    <row r="295" ht="14.25" customHeight="1">
      <c r="A295" s="19"/>
    </row>
    <row r="296" ht="14.25" customHeight="1">
      <c r="A296" s="19"/>
    </row>
    <row r="297" ht="14.25" customHeight="1">
      <c r="A297" s="19"/>
    </row>
    <row r="298" ht="14.25" customHeight="1">
      <c r="A298" s="19"/>
    </row>
    <row r="299" ht="14.25" customHeight="1">
      <c r="A299" s="19"/>
    </row>
    <row r="300" ht="14.25" customHeight="1">
      <c r="A300" s="19"/>
    </row>
    <row r="301" ht="14.25" customHeight="1">
      <c r="A301" s="19"/>
    </row>
    <row r="302" ht="14.25" customHeight="1">
      <c r="A302" s="19"/>
    </row>
    <row r="303" ht="14.25" customHeight="1">
      <c r="A303" s="19"/>
    </row>
    <row r="304" ht="14.25" customHeight="1">
      <c r="A304" s="19"/>
    </row>
    <row r="305" ht="14.25" customHeight="1">
      <c r="A305" s="19"/>
    </row>
    <row r="306" ht="14.25" customHeight="1">
      <c r="A306" s="19"/>
    </row>
    <row r="307" ht="14.25" customHeight="1">
      <c r="A307" s="19"/>
    </row>
    <row r="308" ht="14.25" customHeight="1">
      <c r="A308" s="19"/>
    </row>
    <row r="309" ht="14.25" customHeight="1">
      <c r="A309" s="19"/>
    </row>
    <row r="310" ht="14.25" customHeight="1">
      <c r="A310" s="19"/>
    </row>
    <row r="311" ht="14.25" customHeight="1">
      <c r="A311" s="19"/>
    </row>
    <row r="312" ht="14.25" customHeight="1">
      <c r="A312" s="19"/>
    </row>
    <row r="313" ht="14.25" customHeight="1">
      <c r="A313" s="19"/>
    </row>
    <row r="314" ht="14.25" customHeight="1">
      <c r="A314" s="19"/>
    </row>
    <row r="315" ht="14.25" customHeight="1">
      <c r="A315" s="19"/>
    </row>
    <row r="316" ht="14.25" customHeight="1">
      <c r="A316" s="19"/>
    </row>
    <row r="317" ht="14.25" customHeight="1">
      <c r="A317" s="19"/>
    </row>
    <row r="318" ht="14.25" customHeight="1">
      <c r="A318" s="19"/>
    </row>
    <row r="319" ht="14.25" customHeight="1">
      <c r="A319" s="19"/>
    </row>
    <row r="320" ht="14.25" customHeight="1">
      <c r="A320" s="19"/>
    </row>
    <row r="321" ht="14.25" customHeight="1">
      <c r="A321" s="19"/>
    </row>
    <row r="322" ht="14.25" customHeight="1">
      <c r="A322" s="19"/>
    </row>
    <row r="323" ht="14.25" customHeight="1">
      <c r="A323" s="19"/>
    </row>
    <row r="324" ht="14.25" customHeight="1">
      <c r="A324" s="19"/>
    </row>
    <row r="325" ht="14.25" customHeight="1">
      <c r="A325" s="19"/>
    </row>
    <row r="326" ht="14.25" customHeight="1">
      <c r="A326" s="19"/>
    </row>
    <row r="327" ht="14.25" customHeight="1">
      <c r="A327" s="19"/>
    </row>
    <row r="328" ht="14.25" customHeight="1">
      <c r="A328" s="19"/>
    </row>
    <row r="329" ht="14.25" customHeight="1">
      <c r="A329" s="19"/>
    </row>
    <row r="330" ht="14.25" customHeight="1">
      <c r="A330" s="19"/>
    </row>
    <row r="331" ht="14.25" customHeight="1">
      <c r="A331" s="19"/>
    </row>
    <row r="332" ht="14.25" customHeight="1">
      <c r="A332" s="19"/>
    </row>
    <row r="333" ht="14.25" customHeight="1">
      <c r="A333" s="19"/>
    </row>
    <row r="334" ht="14.25" customHeight="1">
      <c r="A334" s="19"/>
    </row>
    <row r="335" ht="14.25" customHeight="1">
      <c r="A335" s="19"/>
    </row>
    <row r="336" ht="14.25" customHeight="1">
      <c r="A336" s="19"/>
    </row>
    <row r="337" ht="14.25" customHeight="1">
      <c r="A337" s="19"/>
    </row>
    <row r="338" ht="14.25" customHeight="1">
      <c r="A338" s="19"/>
    </row>
    <row r="339" ht="14.25" customHeight="1">
      <c r="A339" s="19"/>
    </row>
    <row r="340" ht="14.25" customHeight="1">
      <c r="A340" s="19"/>
    </row>
    <row r="341" ht="14.25" customHeight="1">
      <c r="A341" s="19"/>
    </row>
    <row r="342" ht="14.25" customHeight="1">
      <c r="A342" s="19"/>
    </row>
    <row r="343" ht="14.25" customHeight="1">
      <c r="A343" s="19"/>
    </row>
    <row r="344" ht="14.25" customHeight="1">
      <c r="A344" s="19"/>
    </row>
    <row r="345" ht="14.25" customHeight="1">
      <c r="A345" s="19"/>
    </row>
    <row r="346" ht="14.25" customHeight="1">
      <c r="A346" s="19"/>
    </row>
    <row r="347" ht="14.25" customHeight="1">
      <c r="A347" s="19"/>
    </row>
    <row r="348" ht="14.25" customHeight="1">
      <c r="A348" s="19"/>
    </row>
    <row r="349" ht="14.25" customHeight="1">
      <c r="A349" s="19"/>
    </row>
    <row r="350" ht="14.25" customHeight="1">
      <c r="A350" s="19"/>
    </row>
    <row r="351" ht="14.25" customHeight="1">
      <c r="A351" s="19"/>
    </row>
    <row r="352" ht="14.25" customHeight="1">
      <c r="A352" s="19"/>
    </row>
    <row r="353" ht="14.25" customHeight="1">
      <c r="A353" s="19"/>
    </row>
    <row r="354" ht="14.25" customHeight="1">
      <c r="A354" s="19"/>
    </row>
    <row r="355" ht="14.25" customHeight="1">
      <c r="A355" s="19"/>
    </row>
    <row r="356" ht="14.25" customHeight="1">
      <c r="A356" s="19"/>
    </row>
    <row r="357" ht="14.25" customHeight="1">
      <c r="A357" s="19"/>
    </row>
    <row r="358" ht="14.25" customHeight="1">
      <c r="A358" s="19"/>
    </row>
    <row r="359" ht="14.25" customHeight="1">
      <c r="A359" s="19"/>
    </row>
    <row r="360" ht="14.25" customHeight="1">
      <c r="A360" s="19"/>
    </row>
    <row r="361" ht="14.25" customHeight="1">
      <c r="A361" s="19"/>
    </row>
    <row r="362" ht="14.25" customHeight="1">
      <c r="A362" s="19"/>
    </row>
    <row r="363" ht="14.25" customHeight="1">
      <c r="A363" s="19"/>
    </row>
    <row r="364" ht="14.25" customHeight="1">
      <c r="A364" s="19"/>
    </row>
    <row r="365" ht="14.25" customHeight="1">
      <c r="A365" s="19"/>
    </row>
    <row r="366" ht="14.25" customHeight="1">
      <c r="A366" s="19"/>
    </row>
    <row r="367" ht="14.25" customHeight="1">
      <c r="A367" s="19"/>
    </row>
    <row r="368" ht="14.25" customHeight="1">
      <c r="A368" s="19"/>
    </row>
    <row r="369" ht="14.25" customHeight="1">
      <c r="A369" s="19"/>
    </row>
    <row r="370" ht="14.25" customHeight="1">
      <c r="A370" s="19"/>
    </row>
    <row r="371" ht="14.25" customHeight="1">
      <c r="A371" s="19"/>
    </row>
    <row r="372" ht="14.25" customHeight="1">
      <c r="A372" s="19"/>
    </row>
    <row r="373" ht="14.25" customHeight="1">
      <c r="A373" s="19"/>
    </row>
    <row r="374" ht="14.25" customHeight="1">
      <c r="A374" s="19"/>
    </row>
    <row r="375" ht="14.25" customHeight="1">
      <c r="A375" s="19"/>
    </row>
    <row r="376" ht="14.25" customHeight="1">
      <c r="A376" s="19"/>
    </row>
    <row r="377" ht="14.25" customHeight="1">
      <c r="A377" s="19"/>
    </row>
    <row r="378" ht="14.25" customHeight="1">
      <c r="A378" s="19"/>
    </row>
    <row r="379" ht="14.25" customHeight="1">
      <c r="A379" s="19"/>
    </row>
    <row r="380" ht="14.25" customHeight="1">
      <c r="A380" s="19"/>
    </row>
    <row r="381" ht="14.25" customHeight="1">
      <c r="A381" s="19"/>
    </row>
    <row r="382" ht="14.25" customHeight="1">
      <c r="A382" s="19"/>
    </row>
    <row r="383" ht="14.25" customHeight="1">
      <c r="A383" s="19"/>
    </row>
    <row r="384" ht="14.25" customHeight="1">
      <c r="A384" s="19"/>
    </row>
    <row r="385" ht="14.25" customHeight="1">
      <c r="A385" s="19"/>
    </row>
    <row r="386" ht="14.25" customHeight="1">
      <c r="A386" s="19"/>
    </row>
    <row r="387" ht="14.25" customHeight="1">
      <c r="A387" s="19"/>
    </row>
    <row r="388" ht="14.25" customHeight="1">
      <c r="A388" s="19"/>
    </row>
    <row r="389" ht="14.25" customHeight="1">
      <c r="A389" s="19"/>
    </row>
    <row r="390" ht="14.25" customHeight="1">
      <c r="A390" s="19"/>
    </row>
    <row r="391" ht="14.25" customHeight="1">
      <c r="A391" s="19"/>
    </row>
    <row r="392" ht="14.25" customHeight="1">
      <c r="A392" s="19"/>
    </row>
    <row r="393" ht="14.25" customHeight="1">
      <c r="A393" s="19"/>
    </row>
    <row r="394" ht="14.25" customHeight="1">
      <c r="A394" s="19"/>
    </row>
    <row r="395" ht="14.25" customHeight="1">
      <c r="A395" s="19"/>
    </row>
    <row r="396" ht="14.25" customHeight="1">
      <c r="A396" s="19"/>
    </row>
    <row r="397" ht="14.25" customHeight="1">
      <c r="A397" s="19"/>
    </row>
    <row r="398" ht="14.25" customHeight="1">
      <c r="A398" s="19"/>
    </row>
    <row r="399" ht="14.25" customHeight="1">
      <c r="A399" s="19"/>
    </row>
    <row r="400" ht="14.25" customHeight="1">
      <c r="A400" s="19"/>
    </row>
    <row r="401" ht="14.25" customHeight="1">
      <c r="A401" s="19"/>
    </row>
    <row r="402" ht="14.25" customHeight="1">
      <c r="A402" s="19"/>
    </row>
    <row r="403" ht="14.25" customHeight="1">
      <c r="A403" s="19"/>
    </row>
    <row r="404" ht="14.25" customHeight="1">
      <c r="A404" s="19"/>
    </row>
    <row r="405" ht="14.25" customHeight="1">
      <c r="A405" s="19"/>
    </row>
    <row r="406" ht="14.25" customHeight="1">
      <c r="A406" s="19"/>
    </row>
    <row r="407" ht="14.25" customHeight="1">
      <c r="A407" s="19"/>
    </row>
    <row r="408" ht="14.25" customHeight="1">
      <c r="A408" s="19"/>
    </row>
    <row r="409" ht="14.25" customHeight="1">
      <c r="A409" s="19"/>
    </row>
    <row r="410" ht="14.25" customHeight="1">
      <c r="A410" s="19"/>
    </row>
    <row r="411" ht="14.25" customHeight="1">
      <c r="A411" s="19"/>
    </row>
    <row r="412" ht="14.25" customHeight="1">
      <c r="A412" s="19"/>
    </row>
    <row r="413" ht="14.25" customHeight="1">
      <c r="A413" s="19"/>
    </row>
    <row r="414" ht="14.25" customHeight="1">
      <c r="A414" s="19"/>
    </row>
    <row r="415" ht="14.25" customHeight="1">
      <c r="A415" s="19"/>
    </row>
    <row r="416" ht="14.25" customHeight="1">
      <c r="A416" s="19"/>
    </row>
    <row r="417" ht="14.25" customHeight="1">
      <c r="A417" s="19"/>
    </row>
    <row r="418" ht="14.25" customHeight="1">
      <c r="A418" s="19"/>
    </row>
    <row r="419" ht="14.25" customHeight="1">
      <c r="A419" s="19"/>
    </row>
    <row r="420" ht="14.25" customHeight="1">
      <c r="A420" s="19"/>
    </row>
    <row r="421" ht="14.25" customHeight="1">
      <c r="A421" s="19"/>
    </row>
    <row r="422" ht="14.25" customHeight="1">
      <c r="A422" s="19"/>
    </row>
    <row r="423" ht="14.25" customHeight="1">
      <c r="A423" s="19"/>
    </row>
    <row r="424" ht="14.25" customHeight="1">
      <c r="A424" s="19"/>
    </row>
    <row r="425" ht="14.25" customHeight="1">
      <c r="A425" s="19"/>
    </row>
    <row r="426" ht="14.25" customHeight="1">
      <c r="A426" s="19"/>
    </row>
    <row r="427" ht="14.25" customHeight="1">
      <c r="A427" s="19"/>
    </row>
    <row r="428" ht="14.25" customHeight="1">
      <c r="A428" s="19"/>
    </row>
    <row r="429" ht="14.25" customHeight="1">
      <c r="A429" s="19"/>
    </row>
    <row r="430" ht="14.25" customHeight="1">
      <c r="A430" s="19"/>
    </row>
    <row r="431" ht="14.25" customHeight="1">
      <c r="A431" s="19"/>
    </row>
    <row r="432" ht="14.25" customHeight="1">
      <c r="A432" s="19"/>
    </row>
    <row r="433" ht="14.25" customHeight="1">
      <c r="A433" s="19"/>
    </row>
    <row r="434" ht="14.25" customHeight="1">
      <c r="A434" s="19"/>
    </row>
    <row r="435" ht="14.25" customHeight="1">
      <c r="A435" s="19"/>
    </row>
    <row r="436" ht="14.25" customHeight="1">
      <c r="A436" s="19"/>
    </row>
    <row r="437" ht="14.25" customHeight="1">
      <c r="A437" s="19"/>
    </row>
    <row r="438" ht="14.25" customHeight="1">
      <c r="A438" s="19"/>
    </row>
    <row r="439" ht="14.25" customHeight="1">
      <c r="A439" s="19"/>
    </row>
    <row r="440" ht="14.25" customHeight="1">
      <c r="A440" s="19"/>
    </row>
    <row r="441" ht="14.25" customHeight="1">
      <c r="A441" s="19"/>
    </row>
    <row r="442" ht="14.25" customHeight="1">
      <c r="A442" s="19"/>
    </row>
    <row r="443" ht="14.25" customHeight="1">
      <c r="A443" s="19"/>
    </row>
    <row r="444" ht="14.25" customHeight="1">
      <c r="A444" s="19"/>
    </row>
    <row r="445" ht="14.25" customHeight="1">
      <c r="A445" s="19"/>
    </row>
    <row r="446" ht="14.25" customHeight="1">
      <c r="A446" s="19"/>
    </row>
    <row r="447" ht="14.25" customHeight="1">
      <c r="A447" s="19"/>
    </row>
    <row r="448" ht="14.25" customHeight="1">
      <c r="A448" s="19"/>
    </row>
    <row r="449" ht="14.25" customHeight="1">
      <c r="A449" s="19"/>
    </row>
    <row r="450" ht="14.25" customHeight="1">
      <c r="A450" s="19"/>
    </row>
    <row r="451" ht="14.25" customHeight="1">
      <c r="A451" s="19"/>
    </row>
    <row r="452" ht="14.25" customHeight="1">
      <c r="A452" s="19"/>
    </row>
    <row r="453" ht="14.25" customHeight="1">
      <c r="A453" s="19"/>
    </row>
    <row r="454" ht="14.25" customHeight="1">
      <c r="A454" s="19"/>
    </row>
    <row r="455" ht="14.25" customHeight="1">
      <c r="A455" s="19"/>
    </row>
    <row r="456" ht="14.25" customHeight="1">
      <c r="A456" s="19"/>
    </row>
    <row r="457" ht="14.25" customHeight="1">
      <c r="A457" s="19"/>
    </row>
    <row r="458" ht="14.25" customHeight="1">
      <c r="A458" s="19"/>
    </row>
    <row r="459" ht="14.25" customHeight="1">
      <c r="A459" s="19"/>
    </row>
    <row r="460" ht="14.25" customHeight="1">
      <c r="A460" s="19"/>
    </row>
    <row r="461" ht="14.25" customHeight="1">
      <c r="A461" s="19"/>
    </row>
    <row r="462" ht="14.25" customHeight="1">
      <c r="A462" s="19"/>
    </row>
    <row r="463" ht="14.25" customHeight="1">
      <c r="A463" s="19"/>
    </row>
    <row r="464" ht="14.25" customHeight="1">
      <c r="A464" s="19"/>
    </row>
    <row r="465" ht="14.25" customHeight="1">
      <c r="A465" s="19"/>
    </row>
    <row r="466" ht="14.25" customHeight="1">
      <c r="A466" s="19"/>
    </row>
    <row r="467" ht="14.25" customHeight="1">
      <c r="A467" s="19"/>
    </row>
    <row r="468" ht="14.25" customHeight="1">
      <c r="A468" s="19"/>
    </row>
    <row r="469" ht="14.25" customHeight="1">
      <c r="A469" s="19"/>
    </row>
    <row r="470" ht="14.25" customHeight="1">
      <c r="A470" s="19"/>
    </row>
    <row r="471" ht="14.25" customHeight="1">
      <c r="A471" s="19"/>
    </row>
    <row r="472" ht="14.25" customHeight="1">
      <c r="A472" s="19"/>
    </row>
    <row r="473" ht="14.25" customHeight="1">
      <c r="A473" s="19"/>
    </row>
    <row r="474" ht="14.25" customHeight="1">
      <c r="A474" s="19"/>
    </row>
    <row r="475" ht="14.25" customHeight="1">
      <c r="A475" s="19"/>
    </row>
    <row r="476" ht="14.25" customHeight="1">
      <c r="A476" s="19"/>
    </row>
    <row r="477" ht="14.25" customHeight="1">
      <c r="A477" s="19"/>
    </row>
    <row r="478" ht="14.25" customHeight="1">
      <c r="A478" s="19"/>
    </row>
    <row r="479" ht="14.25" customHeight="1">
      <c r="A479" s="19"/>
    </row>
    <row r="480" ht="14.25" customHeight="1">
      <c r="A480" s="19"/>
    </row>
    <row r="481" ht="14.25" customHeight="1">
      <c r="A481" s="19"/>
    </row>
    <row r="482" ht="14.25" customHeight="1">
      <c r="A482" s="19"/>
    </row>
    <row r="483" ht="14.25" customHeight="1">
      <c r="A483" s="19"/>
    </row>
    <row r="484" ht="14.25" customHeight="1">
      <c r="A484" s="19"/>
    </row>
    <row r="485" ht="14.25" customHeight="1">
      <c r="A485" s="19"/>
    </row>
    <row r="486" ht="14.25" customHeight="1">
      <c r="A486" s="19"/>
    </row>
    <row r="487" ht="14.25" customHeight="1">
      <c r="A487" s="19"/>
    </row>
    <row r="488" ht="14.25" customHeight="1">
      <c r="A488" s="19"/>
    </row>
    <row r="489" ht="14.25" customHeight="1">
      <c r="A489" s="19"/>
    </row>
    <row r="490" ht="14.25" customHeight="1">
      <c r="A490" s="19"/>
    </row>
    <row r="491" ht="14.25" customHeight="1">
      <c r="A491" s="19"/>
    </row>
    <row r="492" ht="14.25" customHeight="1">
      <c r="A492" s="19"/>
    </row>
    <row r="493" ht="14.25" customHeight="1">
      <c r="A493" s="19"/>
    </row>
    <row r="494" ht="14.25" customHeight="1">
      <c r="A494" s="19"/>
    </row>
    <row r="495" ht="14.25" customHeight="1">
      <c r="A495" s="19"/>
    </row>
    <row r="496" ht="14.25" customHeight="1">
      <c r="A496" s="19"/>
    </row>
    <row r="497" ht="14.25" customHeight="1">
      <c r="A497" s="19"/>
    </row>
    <row r="498" ht="14.25" customHeight="1">
      <c r="A498" s="19"/>
    </row>
    <row r="499" ht="14.25" customHeight="1">
      <c r="A499" s="19"/>
    </row>
    <row r="500" ht="14.25" customHeight="1">
      <c r="A500" s="19"/>
    </row>
    <row r="501" ht="14.25" customHeight="1">
      <c r="A501" s="19"/>
    </row>
    <row r="502" ht="14.25" customHeight="1">
      <c r="A502" s="19"/>
    </row>
    <row r="503" ht="14.25" customHeight="1">
      <c r="A503" s="19"/>
    </row>
    <row r="504" ht="14.25" customHeight="1">
      <c r="A504" s="19"/>
    </row>
    <row r="505" ht="14.25" customHeight="1">
      <c r="A505" s="19"/>
    </row>
    <row r="506" ht="14.25" customHeight="1">
      <c r="A506" s="19"/>
    </row>
    <row r="507" ht="14.25" customHeight="1">
      <c r="A507" s="19"/>
    </row>
    <row r="508" ht="14.25" customHeight="1">
      <c r="A508" s="19"/>
    </row>
    <row r="509" ht="14.25" customHeight="1">
      <c r="A509" s="19"/>
    </row>
    <row r="510" ht="14.25" customHeight="1">
      <c r="A510" s="19"/>
    </row>
    <row r="511" ht="14.25" customHeight="1">
      <c r="A511" s="19"/>
    </row>
    <row r="512" ht="14.25" customHeight="1">
      <c r="A512" s="19"/>
    </row>
    <row r="513" ht="14.25" customHeight="1">
      <c r="A513" s="19"/>
    </row>
    <row r="514" ht="14.25" customHeight="1">
      <c r="A514" s="19"/>
    </row>
    <row r="515" ht="14.25" customHeight="1">
      <c r="A515" s="19"/>
    </row>
    <row r="516" ht="14.25" customHeight="1">
      <c r="A516" s="19"/>
    </row>
    <row r="517" ht="14.25" customHeight="1">
      <c r="A517" s="19"/>
    </row>
    <row r="518" ht="14.25" customHeight="1">
      <c r="A518" s="19"/>
    </row>
    <row r="519" ht="14.25" customHeight="1">
      <c r="A519" s="19"/>
    </row>
    <row r="520" ht="14.25" customHeight="1">
      <c r="A520" s="19"/>
    </row>
    <row r="521" ht="14.25" customHeight="1">
      <c r="A521" s="19"/>
    </row>
    <row r="522" ht="14.25" customHeight="1">
      <c r="A522" s="19"/>
    </row>
    <row r="523" ht="14.25" customHeight="1">
      <c r="A523" s="19"/>
    </row>
    <row r="524" ht="14.25" customHeight="1">
      <c r="A524" s="19"/>
    </row>
    <row r="525" ht="14.25" customHeight="1">
      <c r="A525" s="19"/>
    </row>
    <row r="526" ht="14.25" customHeight="1">
      <c r="A526" s="19"/>
    </row>
    <row r="527" ht="14.25" customHeight="1">
      <c r="A527" s="19"/>
    </row>
    <row r="528" ht="14.25" customHeight="1">
      <c r="A528" s="19"/>
    </row>
    <row r="529" ht="14.25" customHeight="1">
      <c r="A529" s="19"/>
    </row>
    <row r="530" ht="14.25" customHeight="1">
      <c r="A530" s="19"/>
    </row>
    <row r="531" ht="14.25" customHeight="1">
      <c r="A531" s="19"/>
    </row>
    <row r="532" ht="14.25" customHeight="1">
      <c r="A532" s="19"/>
    </row>
    <row r="533" ht="14.25" customHeight="1">
      <c r="A533" s="19"/>
    </row>
    <row r="534" ht="14.25" customHeight="1">
      <c r="A534" s="19"/>
    </row>
    <row r="535" ht="14.25" customHeight="1">
      <c r="A535" s="19"/>
    </row>
    <row r="536" ht="14.25" customHeight="1">
      <c r="A536" s="19"/>
    </row>
    <row r="537" ht="14.25" customHeight="1">
      <c r="A537" s="19"/>
    </row>
    <row r="538" ht="14.25" customHeight="1">
      <c r="A538" s="19"/>
    </row>
    <row r="539" ht="14.25" customHeight="1">
      <c r="A539" s="19"/>
    </row>
    <row r="540" ht="14.25" customHeight="1">
      <c r="A540" s="19"/>
    </row>
    <row r="541" ht="14.25" customHeight="1">
      <c r="A541" s="19"/>
    </row>
    <row r="542" ht="14.25" customHeight="1">
      <c r="A542" s="19"/>
    </row>
    <row r="543" ht="14.25" customHeight="1">
      <c r="A543" s="19"/>
    </row>
    <row r="544" ht="14.25" customHeight="1">
      <c r="A544" s="19"/>
    </row>
    <row r="545" ht="14.25" customHeight="1">
      <c r="A545" s="19"/>
    </row>
    <row r="546" ht="14.25" customHeight="1">
      <c r="A546" s="19"/>
    </row>
    <row r="547" ht="14.25" customHeight="1">
      <c r="A547" s="19"/>
    </row>
    <row r="548" ht="14.25" customHeight="1">
      <c r="A548" s="19"/>
    </row>
    <row r="549" ht="14.25" customHeight="1">
      <c r="A549" s="19"/>
    </row>
    <row r="550" ht="14.25" customHeight="1">
      <c r="A550" s="19"/>
    </row>
    <row r="551" ht="14.25" customHeight="1">
      <c r="A551" s="19"/>
    </row>
    <row r="552" ht="14.25" customHeight="1">
      <c r="A552" s="19"/>
    </row>
    <row r="553" ht="14.25" customHeight="1">
      <c r="A553" s="19"/>
    </row>
    <row r="554" ht="14.25" customHeight="1">
      <c r="A554" s="19"/>
    </row>
    <row r="555" ht="14.25" customHeight="1">
      <c r="A555" s="19"/>
    </row>
    <row r="556" ht="14.25" customHeight="1">
      <c r="A556" s="19"/>
    </row>
    <row r="557" ht="14.25" customHeight="1">
      <c r="A557" s="19"/>
    </row>
    <row r="558" ht="14.25" customHeight="1">
      <c r="A558" s="19"/>
    </row>
    <row r="559" ht="14.25" customHeight="1">
      <c r="A559" s="19"/>
    </row>
    <row r="560" ht="14.25" customHeight="1">
      <c r="A560" s="19"/>
    </row>
    <row r="561" ht="14.25" customHeight="1">
      <c r="A561" s="19"/>
    </row>
    <row r="562" ht="14.25" customHeight="1">
      <c r="A562" s="19"/>
    </row>
    <row r="563" ht="14.25" customHeight="1">
      <c r="A563" s="19"/>
    </row>
    <row r="564" ht="14.25" customHeight="1">
      <c r="A564" s="19"/>
    </row>
    <row r="565" ht="14.25" customHeight="1">
      <c r="A565" s="19"/>
    </row>
    <row r="566" ht="14.25" customHeight="1">
      <c r="A566" s="19"/>
    </row>
    <row r="567" ht="14.25" customHeight="1">
      <c r="A567" s="19"/>
    </row>
    <row r="568" ht="14.25" customHeight="1">
      <c r="A568" s="19"/>
    </row>
    <row r="569" ht="14.25" customHeight="1">
      <c r="A569" s="19"/>
    </row>
    <row r="570" ht="14.25" customHeight="1">
      <c r="A570" s="19"/>
    </row>
    <row r="571" ht="14.25" customHeight="1">
      <c r="A571" s="19"/>
    </row>
    <row r="572" ht="14.25" customHeight="1">
      <c r="A572" s="19"/>
    </row>
    <row r="573" ht="14.25" customHeight="1">
      <c r="A573" s="19"/>
    </row>
    <row r="574" ht="14.25" customHeight="1">
      <c r="A574" s="19"/>
    </row>
    <row r="575" ht="14.25" customHeight="1">
      <c r="A575" s="19"/>
    </row>
    <row r="576" ht="14.25" customHeight="1">
      <c r="A576" s="19"/>
    </row>
    <row r="577" ht="14.25" customHeight="1">
      <c r="A577" s="19"/>
    </row>
    <row r="578" ht="14.25" customHeight="1">
      <c r="A578" s="19"/>
    </row>
    <row r="579" ht="14.25" customHeight="1">
      <c r="A579" s="19"/>
    </row>
    <row r="580" ht="14.25" customHeight="1">
      <c r="A580" s="19"/>
    </row>
    <row r="581" ht="14.25" customHeight="1">
      <c r="A581" s="19"/>
    </row>
    <row r="582" ht="14.25" customHeight="1">
      <c r="A582" s="19"/>
    </row>
    <row r="583" ht="14.25" customHeight="1">
      <c r="A583" s="19"/>
    </row>
    <row r="584" ht="14.25" customHeight="1">
      <c r="A584" s="19"/>
    </row>
    <row r="585" ht="14.25" customHeight="1">
      <c r="A585" s="19"/>
    </row>
    <row r="586" ht="14.25" customHeight="1">
      <c r="A586" s="19"/>
    </row>
    <row r="587" ht="14.25" customHeight="1">
      <c r="A587" s="19"/>
    </row>
    <row r="588" ht="14.25" customHeight="1">
      <c r="A588" s="19"/>
    </row>
    <row r="589" ht="14.25" customHeight="1">
      <c r="A589" s="19"/>
    </row>
    <row r="590" ht="14.25" customHeight="1">
      <c r="A590" s="19"/>
    </row>
    <row r="591" ht="14.25" customHeight="1">
      <c r="A591" s="19"/>
    </row>
    <row r="592" ht="14.25" customHeight="1">
      <c r="A592" s="19"/>
    </row>
    <row r="593" ht="14.25" customHeight="1">
      <c r="A593" s="19"/>
    </row>
    <row r="594" ht="14.25" customHeight="1">
      <c r="A594" s="19"/>
    </row>
    <row r="595" ht="14.25" customHeight="1">
      <c r="A595" s="19"/>
    </row>
    <row r="596" ht="14.25" customHeight="1">
      <c r="A596" s="19"/>
    </row>
    <row r="597" ht="14.25" customHeight="1">
      <c r="A597" s="19"/>
    </row>
    <row r="598" ht="14.25" customHeight="1">
      <c r="A598" s="19"/>
    </row>
    <row r="599" ht="14.25" customHeight="1">
      <c r="A599" s="19"/>
    </row>
    <row r="600" ht="14.25" customHeight="1">
      <c r="A600" s="19"/>
    </row>
    <row r="601" ht="14.25" customHeight="1">
      <c r="A601" s="19"/>
    </row>
    <row r="602" ht="14.25" customHeight="1">
      <c r="A602" s="19"/>
    </row>
    <row r="603" ht="14.25" customHeight="1">
      <c r="A603" s="19"/>
    </row>
    <row r="604" ht="14.25" customHeight="1">
      <c r="A604" s="19"/>
    </row>
    <row r="605" ht="14.25" customHeight="1">
      <c r="A605" s="19"/>
    </row>
    <row r="606" ht="14.25" customHeight="1">
      <c r="A606" s="19"/>
    </row>
    <row r="607" ht="14.25" customHeight="1">
      <c r="A607" s="19"/>
    </row>
    <row r="608" ht="14.25" customHeight="1">
      <c r="A608" s="19"/>
    </row>
    <row r="609" ht="14.25" customHeight="1">
      <c r="A609" s="19"/>
    </row>
    <row r="610" ht="14.25" customHeight="1">
      <c r="A610" s="19"/>
    </row>
    <row r="611" ht="14.25" customHeight="1">
      <c r="A611" s="19"/>
    </row>
    <row r="612" ht="14.25" customHeight="1">
      <c r="A612" s="19"/>
    </row>
    <row r="613" ht="14.25" customHeight="1">
      <c r="A613" s="19"/>
    </row>
    <row r="614" ht="14.25" customHeight="1">
      <c r="A614" s="19"/>
    </row>
    <row r="615" ht="14.25" customHeight="1">
      <c r="A615" s="19"/>
    </row>
    <row r="616" ht="14.25" customHeight="1">
      <c r="A616" s="19"/>
    </row>
    <row r="617" ht="14.25" customHeight="1">
      <c r="A617" s="19"/>
    </row>
    <row r="618" ht="14.25" customHeight="1">
      <c r="A618" s="19"/>
    </row>
    <row r="619" ht="14.25" customHeight="1">
      <c r="A619" s="19"/>
    </row>
    <row r="620" ht="14.25" customHeight="1">
      <c r="A620" s="19"/>
    </row>
    <row r="621" ht="14.25" customHeight="1">
      <c r="A621" s="19"/>
    </row>
    <row r="622" ht="14.25" customHeight="1">
      <c r="A622" s="19"/>
    </row>
    <row r="623" ht="14.25" customHeight="1">
      <c r="A623" s="19"/>
    </row>
    <row r="624" ht="14.25" customHeight="1">
      <c r="A624" s="19"/>
    </row>
    <row r="625" ht="14.25" customHeight="1">
      <c r="A625" s="19"/>
    </row>
    <row r="626" ht="14.25" customHeight="1">
      <c r="A626" s="19"/>
    </row>
    <row r="627" ht="14.25" customHeight="1">
      <c r="A627" s="19"/>
    </row>
    <row r="628" ht="14.25" customHeight="1">
      <c r="A628" s="19"/>
    </row>
    <row r="629" ht="14.25" customHeight="1">
      <c r="A629" s="19"/>
    </row>
    <row r="630" ht="14.25" customHeight="1">
      <c r="A630" s="19"/>
    </row>
    <row r="631" ht="14.25" customHeight="1">
      <c r="A631" s="19"/>
    </row>
    <row r="632" ht="14.25" customHeight="1">
      <c r="A632" s="19"/>
    </row>
    <row r="633" ht="14.25" customHeight="1">
      <c r="A633" s="19"/>
    </row>
    <row r="634" ht="14.25" customHeight="1">
      <c r="A634" s="19"/>
    </row>
    <row r="635" ht="14.25" customHeight="1">
      <c r="A635" s="19"/>
    </row>
    <row r="636" ht="14.25" customHeight="1">
      <c r="A636" s="19"/>
    </row>
    <row r="637" ht="14.25" customHeight="1">
      <c r="A637" s="19"/>
    </row>
    <row r="638" ht="14.25" customHeight="1">
      <c r="A638" s="19"/>
    </row>
    <row r="639" ht="14.25" customHeight="1">
      <c r="A639" s="19"/>
    </row>
    <row r="640" ht="14.25" customHeight="1">
      <c r="A640" s="19"/>
    </row>
    <row r="641" ht="14.25" customHeight="1">
      <c r="A641" s="19"/>
    </row>
    <row r="642" ht="14.25" customHeight="1">
      <c r="A642" s="19"/>
    </row>
    <row r="643" ht="14.25" customHeight="1">
      <c r="A643" s="19"/>
    </row>
    <row r="644" ht="14.25" customHeight="1">
      <c r="A644" s="19"/>
    </row>
    <row r="645" ht="14.25" customHeight="1">
      <c r="A645" s="19"/>
    </row>
    <row r="646" ht="14.25" customHeight="1">
      <c r="A646" s="19"/>
    </row>
    <row r="647" ht="14.25" customHeight="1">
      <c r="A647" s="19"/>
    </row>
    <row r="648" ht="14.25" customHeight="1">
      <c r="A648" s="19"/>
    </row>
    <row r="649" ht="14.25" customHeight="1">
      <c r="A649" s="19"/>
    </row>
    <row r="650" ht="14.25" customHeight="1">
      <c r="A650" s="19"/>
    </row>
    <row r="651" ht="14.25" customHeight="1">
      <c r="A651" s="19"/>
    </row>
    <row r="652" ht="14.25" customHeight="1">
      <c r="A652" s="19"/>
    </row>
    <row r="653" ht="14.25" customHeight="1">
      <c r="A653" s="19"/>
    </row>
    <row r="654" ht="14.25" customHeight="1">
      <c r="A654" s="19"/>
    </row>
    <row r="655" ht="14.25" customHeight="1">
      <c r="A655" s="19"/>
    </row>
    <row r="656" ht="14.25" customHeight="1">
      <c r="A656" s="19"/>
    </row>
    <row r="657" ht="14.25" customHeight="1">
      <c r="A657" s="19"/>
    </row>
    <row r="658" ht="14.25" customHeight="1">
      <c r="A658" s="19"/>
    </row>
    <row r="659" ht="14.25" customHeight="1">
      <c r="A659" s="19"/>
    </row>
    <row r="660" ht="14.25" customHeight="1">
      <c r="A660" s="19"/>
    </row>
    <row r="661" ht="14.25" customHeight="1">
      <c r="A661" s="19"/>
    </row>
    <row r="662" ht="14.25" customHeight="1">
      <c r="A662" s="19"/>
    </row>
    <row r="663" ht="14.25" customHeight="1">
      <c r="A663" s="19"/>
    </row>
    <row r="664" ht="14.25" customHeight="1">
      <c r="A664" s="19"/>
    </row>
    <row r="665" ht="14.25" customHeight="1">
      <c r="A665" s="19"/>
    </row>
    <row r="666" ht="14.25" customHeight="1">
      <c r="A666" s="19"/>
    </row>
    <row r="667" ht="14.25" customHeight="1">
      <c r="A667" s="19"/>
    </row>
    <row r="668" ht="14.25" customHeight="1">
      <c r="A668" s="19"/>
    </row>
    <row r="669" ht="14.25" customHeight="1">
      <c r="A669" s="19"/>
    </row>
    <row r="670" ht="14.25" customHeight="1">
      <c r="A670" s="19"/>
    </row>
    <row r="671" ht="14.25" customHeight="1">
      <c r="A671" s="19"/>
    </row>
    <row r="672" ht="14.25" customHeight="1">
      <c r="A672" s="19"/>
    </row>
    <row r="673" ht="14.25" customHeight="1">
      <c r="A673" s="19"/>
    </row>
    <row r="674" ht="14.25" customHeight="1">
      <c r="A674" s="19"/>
    </row>
    <row r="675" ht="14.25" customHeight="1">
      <c r="A675" s="19"/>
    </row>
    <row r="676" ht="14.25" customHeight="1">
      <c r="A676" s="19"/>
    </row>
    <row r="677" ht="14.25" customHeight="1">
      <c r="A677" s="19"/>
    </row>
    <row r="678" ht="14.25" customHeight="1">
      <c r="A678" s="19"/>
    </row>
    <row r="679" ht="14.25" customHeight="1">
      <c r="A679" s="19"/>
    </row>
    <row r="680" ht="14.25" customHeight="1">
      <c r="A680" s="19"/>
    </row>
    <row r="681" ht="14.25" customHeight="1">
      <c r="A681" s="19"/>
    </row>
    <row r="682" ht="14.25" customHeight="1">
      <c r="A682" s="19"/>
    </row>
    <row r="683" ht="14.25" customHeight="1">
      <c r="A683" s="19"/>
    </row>
    <row r="684" ht="14.25" customHeight="1">
      <c r="A684" s="19"/>
    </row>
    <row r="685" ht="14.25" customHeight="1">
      <c r="A685" s="19"/>
    </row>
    <row r="686" ht="14.25" customHeight="1">
      <c r="A686" s="19"/>
    </row>
    <row r="687" ht="14.25" customHeight="1">
      <c r="A687" s="19"/>
    </row>
    <row r="688" ht="14.25" customHeight="1">
      <c r="A688" s="19"/>
    </row>
    <row r="689" ht="14.25" customHeight="1">
      <c r="A689" s="19"/>
    </row>
    <row r="690" ht="14.25" customHeight="1">
      <c r="A690" s="19"/>
    </row>
    <row r="691" ht="14.25" customHeight="1">
      <c r="A691" s="19"/>
    </row>
    <row r="692" ht="14.25" customHeight="1">
      <c r="A692" s="19"/>
    </row>
    <row r="693" ht="14.25" customHeight="1">
      <c r="A693" s="19"/>
    </row>
    <row r="694" ht="14.25" customHeight="1">
      <c r="A694" s="19"/>
    </row>
    <row r="695" ht="14.25" customHeight="1">
      <c r="A695" s="19"/>
    </row>
    <row r="696" ht="14.25" customHeight="1">
      <c r="A696" s="19"/>
    </row>
    <row r="697" ht="14.25" customHeight="1">
      <c r="A697" s="19"/>
    </row>
    <row r="698" ht="14.25" customHeight="1">
      <c r="A698" s="19"/>
    </row>
    <row r="699" ht="14.25" customHeight="1">
      <c r="A699" s="19"/>
    </row>
    <row r="700" ht="14.25" customHeight="1">
      <c r="A700" s="19"/>
    </row>
    <row r="701" ht="14.25" customHeight="1">
      <c r="A701" s="19"/>
    </row>
    <row r="702" ht="14.25" customHeight="1">
      <c r="A702" s="19"/>
    </row>
    <row r="703" ht="14.25" customHeight="1">
      <c r="A703" s="19"/>
    </row>
    <row r="704" ht="14.25" customHeight="1">
      <c r="A704" s="19"/>
    </row>
    <row r="705" ht="14.25" customHeight="1">
      <c r="A705" s="19"/>
    </row>
    <row r="706" ht="14.25" customHeight="1">
      <c r="A706" s="19"/>
    </row>
    <row r="707" ht="14.25" customHeight="1">
      <c r="A707" s="19"/>
    </row>
    <row r="708" ht="14.25" customHeight="1">
      <c r="A708" s="19"/>
    </row>
    <row r="709" ht="14.25" customHeight="1">
      <c r="A709" s="19"/>
    </row>
    <row r="710" ht="14.25" customHeight="1">
      <c r="A710" s="19"/>
    </row>
    <row r="711" ht="14.25" customHeight="1">
      <c r="A711" s="19"/>
    </row>
    <row r="712" ht="14.25" customHeight="1">
      <c r="A712" s="19"/>
    </row>
    <row r="713" ht="14.25" customHeight="1">
      <c r="A713" s="19"/>
    </row>
    <row r="714" ht="14.25" customHeight="1">
      <c r="A714" s="19"/>
    </row>
    <row r="715" ht="14.25" customHeight="1">
      <c r="A715" s="19"/>
    </row>
    <row r="716" ht="14.25" customHeight="1">
      <c r="A716" s="19"/>
    </row>
    <row r="717" ht="14.25" customHeight="1">
      <c r="A717" s="19"/>
    </row>
    <row r="718" ht="14.25" customHeight="1">
      <c r="A718" s="19"/>
    </row>
    <row r="719" ht="14.25" customHeight="1">
      <c r="A719" s="19"/>
    </row>
    <row r="720" ht="14.25" customHeight="1">
      <c r="A720" s="19"/>
    </row>
    <row r="721" ht="14.25" customHeight="1">
      <c r="A721" s="19"/>
    </row>
    <row r="722" ht="14.25" customHeight="1">
      <c r="A722" s="19"/>
    </row>
    <row r="723" ht="14.25" customHeight="1">
      <c r="A723" s="19"/>
    </row>
    <row r="724" ht="14.25" customHeight="1">
      <c r="A724" s="19"/>
    </row>
    <row r="725" ht="14.25" customHeight="1">
      <c r="A725" s="19"/>
    </row>
    <row r="726" ht="14.25" customHeight="1">
      <c r="A726" s="19"/>
    </row>
    <row r="727" ht="14.25" customHeight="1">
      <c r="A727" s="19"/>
    </row>
    <row r="728" ht="14.25" customHeight="1">
      <c r="A728" s="19"/>
    </row>
    <row r="729" ht="14.25" customHeight="1">
      <c r="A729" s="19"/>
    </row>
    <row r="730" ht="14.25" customHeight="1">
      <c r="A730" s="19"/>
    </row>
    <row r="731" ht="14.25" customHeight="1">
      <c r="A731" s="19"/>
    </row>
    <row r="732" ht="14.25" customHeight="1">
      <c r="A732" s="19"/>
    </row>
    <row r="733" ht="14.25" customHeight="1">
      <c r="A733" s="19"/>
    </row>
    <row r="734" ht="14.25" customHeight="1">
      <c r="A734" s="19"/>
    </row>
    <row r="735" ht="14.25" customHeight="1">
      <c r="A735" s="19"/>
    </row>
    <row r="736" ht="14.25" customHeight="1">
      <c r="A736" s="19"/>
    </row>
    <row r="737" ht="14.25" customHeight="1">
      <c r="A737" s="19"/>
    </row>
    <row r="738" ht="14.25" customHeight="1">
      <c r="A738" s="19"/>
    </row>
    <row r="739" ht="14.25" customHeight="1">
      <c r="A739" s="19"/>
    </row>
    <row r="740" ht="14.25" customHeight="1">
      <c r="A740" s="19"/>
    </row>
    <row r="741" ht="14.25" customHeight="1">
      <c r="A741" s="19"/>
    </row>
    <row r="742" ht="14.25" customHeight="1">
      <c r="A742" s="19"/>
    </row>
    <row r="743" ht="14.25" customHeight="1">
      <c r="A743" s="19"/>
    </row>
    <row r="744" ht="14.25" customHeight="1">
      <c r="A744" s="19"/>
    </row>
    <row r="745" ht="14.25" customHeight="1">
      <c r="A745" s="19"/>
    </row>
    <row r="746" ht="14.25" customHeight="1">
      <c r="A746" s="19"/>
    </row>
    <row r="747" ht="14.25" customHeight="1">
      <c r="A747" s="19"/>
    </row>
    <row r="748" ht="14.25" customHeight="1">
      <c r="A748" s="19"/>
    </row>
    <row r="749" ht="14.25" customHeight="1">
      <c r="A749" s="19"/>
    </row>
    <row r="750" ht="14.25" customHeight="1">
      <c r="A750" s="19"/>
    </row>
    <row r="751" ht="14.25" customHeight="1">
      <c r="A751" s="19"/>
    </row>
    <row r="752" ht="14.25" customHeight="1">
      <c r="A752" s="19"/>
    </row>
    <row r="753" ht="14.25" customHeight="1">
      <c r="A753" s="19"/>
    </row>
    <row r="754" ht="14.25" customHeight="1">
      <c r="A754" s="19"/>
    </row>
    <row r="755" ht="14.25" customHeight="1">
      <c r="A755" s="19"/>
    </row>
    <row r="756" ht="14.25" customHeight="1">
      <c r="A756" s="19"/>
    </row>
    <row r="757" ht="14.25" customHeight="1">
      <c r="A757" s="19"/>
    </row>
    <row r="758" ht="14.25" customHeight="1">
      <c r="A758" s="19"/>
    </row>
    <row r="759" ht="14.25" customHeight="1">
      <c r="A759" s="19"/>
    </row>
    <row r="760" ht="14.25" customHeight="1">
      <c r="A760" s="19"/>
    </row>
    <row r="761" ht="14.25" customHeight="1">
      <c r="A761" s="19"/>
    </row>
    <row r="762" ht="14.25" customHeight="1">
      <c r="A762" s="19"/>
    </row>
    <row r="763" ht="14.25" customHeight="1">
      <c r="A763" s="19"/>
    </row>
    <row r="764" ht="14.25" customHeight="1">
      <c r="A764" s="19"/>
    </row>
    <row r="765" ht="14.25" customHeight="1">
      <c r="A765" s="19"/>
    </row>
    <row r="766" ht="14.25" customHeight="1">
      <c r="A766" s="19"/>
    </row>
    <row r="767" ht="14.25" customHeight="1">
      <c r="A767" s="19"/>
    </row>
    <row r="768" ht="14.25" customHeight="1">
      <c r="A768" s="19"/>
    </row>
    <row r="769" ht="14.25" customHeight="1">
      <c r="A769" s="19"/>
    </row>
    <row r="770" ht="14.25" customHeight="1">
      <c r="A770" s="19"/>
    </row>
    <row r="771" ht="14.25" customHeight="1">
      <c r="A771" s="19"/>
    </row>
    <row r="772" ht="14.25" customHeight="1">
      <c r="A772" s="19"/>
    </row>
    <row r="773" ht="14.25" customHeight="1">
      <c r="A773" s="19"/>
    </row>
    <row r="774" ht="14.25" customHeight="1">
      <c r="A774" s="19"/>
    </row>
    <row r="775" ht="14.25" customHeight="1">
      <c r="A775" s="19"/>
    </row>
    <row r="776" ht="14.25" customHeight="1">
      <c r="A776" s="19"/>
    </row>
    <row r="777" ht="14.25" customHeight="1">
      <c r="A777" s="19"/>
    </row>
    <row r="778" ht="14.25" customHeight="1">
      <c r="A778" s="19"/>
    </row>
    <row r="779" ht="14.25" customHeight="1">
      <c r="A779" s="19"/>
    </row>
    <row r="780" ht="14.25" customHeight="1">
      <c r="A780" s="19"/>
    </row>
    <row r="781" ht="14.25" customHeight="1">
      <c r="A781" s="19"/>
    </row>
    <row r="782" ht="14.25" customHeight="1">
      <c r="A782" s="19"/>
    </row>
    <row r="783" ht="14.25" customHeight="1">
      <c r="A783" s="19"/>
    </row>
    <row r="784" ht="14.25" customHeight="1">
      <c r="A784" s="19"/>
    </row>
    <row r="785" ht="14.25" customHeight="1">
      <c r="A785" s="19"/>
    </row>
    <row r="786" ht="14.25" customHeight="1">
      <c r="A786" s="19"/>
    </row>
    <row r="787" ht="14.25" customHeight="1">
      <c r="A787" s="19"/>
    </row>
    <row r="788" ht="14.25" customHeight="1">
      <c r="A788" s="19"/>
    </row>
    <row r="789" ht="14.25" customHeight="1">
      <c r="A789" s="19"/>
    </row>
    <row r="790" ht="14.25" customHeight="1">
      <c r="A790" s="19"/>
    </row>
    <row r="791" ht="14.25" customHeight="1">
      <c r="A791" s="19"/>
    </row>
    <row r="792" ht="14.25" customHeight="1">
      <c r="A792" s="19"/>
    </row>
    <row r="793" ht="14.25" customHeight="1">
      <c r="A793" s="19"/>
    </row>
    <row r="794" ht="14.25" customHeight="1">
      <c r="A794" s="19"/>
    </row>
    <row r="795" ht="14.25" customHeight="1">
      <c r="A795" s="19"/>
    </row>
    <row r="796" ht="14.25" customHeight="1">
      <c r="A796" s="19"/>
    </row>
    <row r="797" ht="14.25" customHeight="1">
      <c r="A797" s="19"/>
    </row>
    <row r="798" ht="14.25" customHeight="1">
      <c r="A798" s="19"/>
    </row>
    <row r="799" ht="14.25" customHeight="1">
      <c r="A799" s="19"/>
    </row>
    <row r="800" ht="14.25" customHeight="1">
      <c r="A800" s="19"/>
    </row>
    <row r="801" ht="14.25" customHeight="1">
      <c r="A801" s="19"/>
    </row>
    <row r="802" ht="14.25" customHeight="1">
      <c r="A802" s="19"/>
    </row>
    <row r="803" ht="14.25" customHeight="1">
      <c r="A803" s="19"/>
    </row>
    <row r="804" ht="14.25" customHeight="1">
      <c r="A804" s="19"/>
    </row>
    <row r="805" ht="14.25" customHeight="1">
      <c r="A805" s="19"/>
    </row>
    <row r="806" ht="14.25" customHeight="1">
      <c r="A806" s="19"/>
    </row>
    <row r="807" ht="14.25" customHeight="1">
      <c r="A807" s="19"/>
    </row>
    <row r="808" ht="14.25" customHeight="1">
      <c r="A808" s="19"/>
    </row>
    <row r="809" ht="14.25" customHeight="1">
      <c r="A809" s="19"/>
    </row>
    <row r="810" ht="14.25" customHeight="1">
      <c r="A810" s="19"/>
    </row>
    <row r="811" ht="14.25" customHeight="1">
      <c r="A811" s="19"/>
    </row>
    <row r="812" ht="14.25" customHeight="1">
      <c r="A812" s="19"/>
    </row>
    <row r="813" ht="14.25" customHeight="1">
      <c r="A813" s="19"/>
    </row>
    <row r="814" ht="14.25" customHeight="1">
      <c r="A814" s="19"/>
    </row>
    <row r="815" ht="14.25" customHeight="1">
      <c r="A815" s="19"/>
    </row>
    <row r="816" ht="14.25" customHeight="1">
      <c r="A816" s="19"/>
    </row>
    <row r="817" ht="14.25" customHeight="1">
      <c r="A817" s="19"/>
    </row>
    <row r="818" ht="14.25" customHeight="1">
      <c r="A818" s="19"/>
    </row>
    <row r="819" ht="14.25" customHeight="1">
      <c r="A819" s="19"/>
    </row>
    <row r="820" ht="14.25" customHeight="1">
      <c r="A820" s="19"/>
    </row>
    <row r="821" ht="14.25" customHeight="1">
      <c r="A821" s="19"/>
    </row>
    <row r="822" ht="14.25" customHeight="1">
      <c r="A822" s="19"/>
    </row>
    <row r="823" ht="14.25" customHeight="1">
      <c r="A823" s="19"/>
    </row>
    <row r="824" ht="14.25" customHeight="1">
      <c r="A824" s="19"/>
    </row>
    <row r="825" ht="14.25" customHeight="1">
      <c r="A825" s="19"/>
    </row>
    <row r="826" ht="14.25" customHeight="1">
      <c r="A826" s="19"/>
    </row>
    <row r="827" ht="14.25" customHeight="1">
      <c r="A827" s="19"/>
    </row>
    <row r="828" ht="14.25" customHeight="1">
      <c r="A828" s="19"/>
    </row>
    <row r="829" ht="14.25" customHeight="1">
      <c r="A829" s="19"/>
    </row>
    <row r="830" ht="14.25" customHeight="1">
      <c r="A830" s="19"/>
    </row>
    <row r="831" ht="14.25" customHeight="1">
      <c r="A831" s="19"/>
    </row>
    <row r="832" ht="14.25" customHeight="1">
      <c r="A832" s="19"/>
    </row>
    <row r="833" ht="14.25" customHeight="1">
      <c r="A833" s="19"/>
    </row>
    <row r="834" ht="14.25" customHeight="1">
      <c r="A834" s="19"/>
    </row>
    <row r="835" ht="14.25" customHeight="1">
      <c r="A835" s="19"/>
    </row>
    <row r="836" ht="14.25" customHeight="1">
      <c r="A836" s="19"/>
    </row>
    <row r="837" ht="14.25" customHeight="1">
      <c r="A837" s="19"/>
    </row>
    <row r="838" ht="14.25" customHeight="1">
      <c r="A838" s="19"/>
    </row>
    <row r="839" ht="14.25" customHeight="1">
      <c r="A839" s="19"/>
    </row>
    <row r="840" ht="14.25" customHeight="1">
      <c r="A840" s="19"/>
    </row>
    <row r="841" ht="14.25" customHeight="1">
      <c r="A841" s="19"/>
    </row>
    <row r="842" ht="14.25" customHeight="1">
      <c r="A842" s="19"/>
    </row>
    <row r="843" ht="14.25" customHeight="1">
      <c r="A843" s="19"/>
    </row>
    <row r="844" ht="14.25" customHeight="1">
      <c r="A844" s="19"/>
    </row>
    <row r="845" ht="14.25" customHeight="1">
      <c r="A845" s="19"/>
    </row>
    <row r="846" ht="14.25" customHeight="1">
      <c r="A846" s="19"/>
    </row>
    <row r="847" ht="14.25" customHeight="1">
      <c r="A847" s="19"/>
    </row>
    <row r="848" ht="14.25" customHeight="1">
      <c r="A848" s="19"/>
    </row>
    <row r="849" ht="14.25" customHeight="1">
      <c r="A849" s="19"/>
    </row>
    <row r="850" ht="14.25" customHeight="1">
      <c r="A850" s="19"/>
    </row>
    <row r="851" ht="14.25" customHeight="1">
      <c r="A851" s="19"/>
    </row>
    <row r="852" ht="14.25" customHeight="1">
      <c r="A852" s="19"/>
    </row>
    <row r="853" ht="14.25" customHeight="1">
      <c r="A853" s="19"/>
    </row>
    <row r="854" ht="14.25" customHeight="1">
      <c r="A854" s="19"/>
    </row>
    <row r="855" ht="14.25" customHeight="1">
      <c r="A855" s="19"/>
    </row>
    <row r="856" ht="14.25" customHeight="1">
      <c r="A856" s="19"/>
    </row>
    <row r="857" ht="14.25" customHeight="1">
      <c r="A857" s="19"/>
    </row>
    <row r="858" ht="14.25" customHeight="1">
      <c r="A858" s="19"/>
    </row>
    <row r="859" ht="14.25" customHeight="1">
      <c r="A859" s="19"/>
    </row>
    <row r="860" ht="14.25" customHeight="1">
      <c r="A860" s="19"/>
    </row>
    <row r="861" ht="14.25" customHeight="1">
      <c r="A861" s="19"/>
    </row>
    <row r="862" ht="14.25" customHeight="1">
      <c r="A862" s="19"/>
    </row>
    <row r="863" ht="14.25" customHeight="1">
      <c r="A863" s="19"/>
    </row>
    <row r="864" ht="14.25" customHeight="1">
      <c r="A864" s="19"/>
    </row>
    <row r="865" ht="14.25" customHeight="1">
      <c r="A865" s="19"/>
    </row>
    <row r="866" ht="14.25" customHeight="1">
      <c r="A866" s="19"/>
    </row>
    <row r="867" ht="14.25" customHeight="1">
      <c r="A867" s="19"/>
    </row>
    <row r="868" ht="14.25" customHeight="1">
      <c r="A868" s="19"/>
    </row>
    <row r="869" ht="14.25" customHeight="1">
      <c r="A869" s="19"/>
    </row>
    <row r="870" ht="14.25" customHeight="1">
      <c r="A870" s="19"/>
    </row>
    <row r="871" ht="14.25" customHeight="1">
      <c r="A871" s="19"/>
    </row>
    <row r="872" ht="14.25" customHeight="1">
      <c r="A872" s="19"/>
    </row>
    <row r="873" ht="14.25" customHeight="1">
      <c r="A873" s="19"/>
    </row>
    <row r="874" ht="14.25" customHeight="1">
      <c r="A874" s="19"/>
    </row>
    <row r="875" ht="14.25" customHeight="1">
      <c r="A875" s="19"/>
    </row>
    <row r="876" ht="14.25" customHeight="1">
      <c r="A876" s="19"/>
    </row>
    <row r="877" ht="14.25" customHeight="1">
      <c r="A877" s="19"/>
    </row>
    <row r="878" ht="14.25" customHeight="1">
      <c r="A878" s="19"/>
    </row>
    <row r="879" ht="14.25" customHeight="1">
      <c r="A879" s="19"/>
    </row>
    <row r="880" ht="14.25" customHeight="1">
      <c r="A880" s="19"/>
    </row>
    <row r="881" ht="14.25" customHeight="1">
      <c r="A881" s="19"/>
    </row>
    <row r="882" ht="14.25" customHeight="1">
      <c r="A882" s="19"/>
    </row>
    <row r="883" ht="14.25" customHeight="1">
      <c r="A883" s="19"/>
    </row>
    <row r="884" ht="14.25" customHeight="1">
      <c r="A884" s="19"/>
    </row>
    <row r="885" ht="14.25" customHeight="1">
      <c r="A885" s="19"/>
    </row>
    <row r="886" ht="14.25" customHeight="1">
      <c r="A886" s="19"/>
    </row>
    <row r="887" ht="14.25" customHeight="1">
      <c r="A887" s="19"/>
    </row>
    <row r="888" ht="14.25" customHeight="1">
      <c r="A888" s="19"/>
    </row>
    <row r="889" ht="14.25" customHeight="1">
      <c r="A889" s="19"/>
    </row>
    <row r="890" ht="14.25" customHeight="1">
      <c r="A890" s="19"/>
    </row>
    <row r="891" ht="14.25" customHeight="1">
      <c r="A891" s="19"/>
    </row>
    <row r="892" ht="14.25" customHeight="1">
      <c r="A892" s="19"/>
    </row>
    <row r="893" ht="14.25" customHeight="1">
      <c r="A893" s="19"/>
    </row>
    <row r="894" ht="14.25" customHeight="1">
      <c r="A894" s="19"/>
    </row>
    <row r="895" ht="14.25" customHeight="1">
      <c r="A895" s="19"/>
    </row>
    <row r="896" ht="14.25" customHeight="1">
      <c r="A896" s="19"/>
    </row>
    <row r="897" ht="14.25" customHeight="1">
      <c r="A897" s="19"/>
    </row>
    <row r="898" ht="14.25" customHeight="1">
      <c r="A898" s="19"/>
    </row>
    <row r="899" ht="14.25" customHeight="1">
      <c r="A899" s="19"/>
    </row>
    <row r="900" ht="14.25" customHeight="1">
      <c r="A900" s="19"/>
    </row>
    <row r="901" ht="14.25" customHeight="1">
      <c r="A901" s="19"/>
    </row>
    <row r="902" ht="14.25" customHeight="1">
      <c r="A902" s="19"/>
    </row>
    <row r="903" ht="14.25" customHeight="1">
      <c r="A903" s="19"/>
    </row>
    <row r="904" ht="14.25" customHeight="1">
      <c r="A904" s="19"/>
    </row>
    <row r="905" ht="14.25" customHeight="1">
      <c r="A905" s="19"/>
    </row>
    <row r="906" ht="14.25" customHeight="1">
      <c r="A906" s="19"/>
    </row>
    <row r="907" ht="14.25" customHeight="1">
      <c r="A907" s="19"/>
    </row>
    <row r="908" ht="14.25" customHeight="1">
      <c r="A908" s="19"/>
    </row>
    <row r="909" ht="14.25" customHeight="1">
      <c r="A909" s="19"/>
    </row>
    <row r="910" ht="14.25" customHeight="1">
      <c r="A910" s="19"/>
    </row>
    <row r="911" ht="14.25" customHeight="1">
      <c r="A911" s="19"/>
    </row>
    <row r="912" ht="14.25" customHeight="1">
      <c r="A912" s="19"/>
    </row>
    <row r="913" ht="14.25" customHeight="1">
      <c r="A913" s="19"/>
    </row>
    <row r="914" ht="14.25" customHeight="1">
      <c r="A914" s="19"/>
    </row>
    <row r="915" ht="14.25" customHeight="1">
      <c r="A915" s="19"/>
    </row>
    <row r="916" ht="14.25" customHeight="1">
      <c r="A916" s="19"/>
    </row>
    <row r="917" ht="14.25" customHeight="1">
      <c r="A917" s="19"/>
    </row>
    <row r="918" ht="14.25" customHeight="1">
      <c r="A918" s="19"/>
    </row>
    <row r="919" ht="14.25" customHeight="1">
      <c r="A919" s="19"/>
    </row>
    <row r="920" ht="14.25" customHeight="1">
      <c r="A920" s="19"/>
    </row>
    <row r="921" ht="14.25" customHeight="1">
      <c r="A921" s="19"/>
    </row>
    <row r="922" ht="14.25" customHeight="1">
      <c r="A922" s="19"/>
    </row>
    <row r="923" ht="14.25" customHeight="1">
      <c r="A923" s="19"/>
    </row>
    <row r="924" ht="14.25" customHeight="1">
      <c r="A924" s="19"/>
    </row>
    <row r="925" ht="14.25" customHeight="1">
      <c r="A925" s="19"/>
    </row>
    <row r="926" ht="14.25" customHeight="1">
      <c r="A926" s="19"/>
    </row>
    <row r="927" ht="14.25" customHeight="1">
      <c r="A927" s="19"/>
    </row>
    <row r="928" ht="14.25" customHeight="1">
      <c r="A928" s="19"/>
    </row>
    <row r="929" ht="14.25" customHeight="1">
      <c r="A929" s="19"/>
    </row>
    <row r="930" ht="14.25" customHeight="1">
      <c r="A930" s="19"/>
    </row>
    <row r="931" ht="14.25" customHeight="1">
      <c r="A931" s="19"/>
    </row>
    <row r="932" ht="14.25" customHeight="1">
      <c r="A932" s="19"/>
    </row>
    <row r="933" ht="14.25" customHeight="1">
      <c r="A933" s="19"/>
    </row>
    <row r="934" ht="14.25" customHeight="1">
      <c r="A934" s="19"/>
    </row>
    <row r="935" ht="14.25" customHeight="1">
      <c r="A935" s="19"/>
    </row>
    <row r="936" ht="14.25" customHeight="1">
      <c r="A936" s="19"/>
    </row>
    <row r="937" ht="14.25" customHeight="1">
      <c r="A937" s="19"/>
    </row>
    <row r="938" ht="14.25" customHeight="1">
      <c r="A938" s="19"/>
    </row>
    <row r="939" ht="14.25" customHeight="1">
      <c r="A939" s="19"/>
    </row>
    <row r="940" ht="14.25" customHeight="1">
      <c r="A940" s="19"/>
    </row>
    <row r="941" ht="14.25" customHeight="1">
      <c r="A941" s="19"/>
    </row>
    <row r="942" ht="14.25" customHeight="1">
      <c r="A942" s="19"/>
    </row>
    <row r="943" ht="14.25" customHeight="1">
      <c r="A943" s="19"/>
    </row>
    <row r="944" ht="14.25" customHeight="1">
      <c r="A944" s="19"/>
    </row>
    <row r="945" ht="14.25" customHeight="1">
      <c r="A945" s="19"/>
    </row>
    <row r="946" ht="14.25" customHeight="1">
      <c r="A946" s="19"/>
    </row>
    <row r="947" ht="14.25" customHeight="1">
      <c r="A947" s="19"/>
    </row>
    <row r="948" ht="14.25" customHeight="1">
      <c r="A948" s="19"/>
    </row>
    <row r="949" ht="14.25" customHeight="1">
      <c r="A949" s="19"/>
    </row>
    <row r="950" ht="14.25" customHeight="1">
      <c r="A950" s="19"/>
    </row>
    <row r="951" ht="14.25" customHeight="1">
      <c r="A951" s="19"/>
    </row>
    <row r="952" ht="14.25" customHeight="1">
      <c r="A952" s="19"/>
    </row>
    <row r="953" ht="14.25" customHeight="1">
      <c r="A953" s="19"/>
    </row>
    <row r="954" ht="14.25" customHeight="1">
      <c r="A954" s="19"/>
    </row>
    <row r="955" ht="14.25" customHeight="1">
      <c r="A955" s="19"/>
    </row>
    <row r="956" ht="14.25" customHeight="1">
      <c r="A956" s="19"/>
    </row>
    <row r="957" ht="14.25" customHeight="1">
      <c r="A957" s="19"/>
    </row>
    <row r="958" ht="14.25" customHeight="1">
      <c r="A958" s="19"/>
    </row>
    <row r="959" ht="14.25" customHeight="1">
      <c r="A959" s="19"/>
    </row>
    <row r="960" ht="14.25" customHeight="1">
      <c r="A960" s="19"/>
    </row>
    <row r="961" ht="14.25" customHeight="1">
      <c r="A961" s="19"/>
    </row>
    <row r="962" ht="14.25" customHeight="1">
      <c r="A962" s="19"/>
    </row>
    <row r="963" ht="14.25" customHeight="1">
      <c r="A963" s="19"/>
    </row>
    <row r="964" ht="14.25" customHeight="1">
      <c r="A964" s="19"/>
    </row>
    <row r="965" ht="14.25" customHeight="1">
      <c r="A965" s="19"/>
    </row>
    <row r="966" ht="14.25" customHeight="1">
      <c r="A966" s="19"/>
    </row>
    <row r="967" ht="14.25" customHeight="1">
      <c r="A967" s="19"/>
    </row>
    <row r="968" ht="14.25" customHeight="1">
      <c r="A968" s="19"/>
    </row>
    <row r="969" ht="14.25" customHeight="1">
      <c r="A969" s="19"/>
    </row>
    <row r="970" ht="14.25" customHeight="1">
      <c r="A970" s="19"/>
    </row>
    <row r="971" ht="14.25" customHeight="1">
      <c r="A971" s="19"/>
    </row>
    <row r="972" ht="14.25" customHeight="1">
      <c r="A972" s="19"/>
    </row>
    <row r="973" ht="14.25" customHeight="1">
      <c r="A973" s="19"/>
    </row>
    <row r="974" ht="14.25" customHeight="1">
      <c r="A974" s="19"/>
    </row>
    <row r="975" ht="14.25" customHeight="1">
      <c r="A975" s="19"/>
    </row>
    <row r="976" ht="14.25" customHeight="1">
      <c r="A976" s="19"/>
    </row>
    <row r="977" ht="14.25" customHeight="1">
      <c r="A977" s="19"/>
    </row>
    <row r="978" ht="14.25" customHeight="1">
      <c r="A978" s="19"/>
    </row>
    <row r="979" ht="14.25" customHeight="1">
      <c r="A979" s="19"/>
    </row>
    <row r="980" ht="14.25" customHeight="1">
      <c r="A980" s="19"/>
    </row>
    <row r="981" ht="14.25" customHeight="1">
      <c r="A981" s="19"/>
    </row>
    <row r="982" ht="14.25" customHeight="1">
      <c r="A982" s="19"/>
    </row>
    <row r="983" ht="14.25" customHeight="1">
      <c r="A983" s="19"/>
    </row>
    <row r="984" ht="14.25" customHeight="1">
      <c r="A984" s="19"/>
    </row>
    <row r="985" ht="14.25" customHeight="1">
      <c r="A985" s="19"/>
    </row>
    <row r="986" ht="14.25" customHeight="1">
      <c r="A986" s="19"/>
    </row>
    <row r="987" ht="14.25" customHeight="1">
      <c r="A987" s="19"/>
    </row>
    <row r="988" ht="14.25" customHeight="1">
      <c r="A988" s="19"/>
    </row>
    <row r="989" ht="14.25" customHeight="1">
      <c r="A989" s="19"/>
    </row>
    <row r="990" ht="14.25" customHeight="1">
      <c r="A990" s="19"/>
    </row>
    <row r="991" ht="14.25" customHeight="1">
      <c r="A991" s="19"/>
    </row>
    <row r="992" ht="14.25" customHeight="1">
      <c r="A992" s="19"/>
    </row>
    <row r="993" ht="14.25" customHeight="1">
      <c r="A993" s="19"/>
    </row>
    <row r="994" ht="14.25" customHeight="1">
      <c r="A994" s="19"/>
    </row>
    <row r="995" ht="14.25" customHeight="1">
      <c r="A995" s="19"/>
    </row>
    <row r="996" ht="14.25" customHeight="1">
      <c r="A996" s="19"/>
    </row>
    <row r="997" ht="14.25" customHeight="1">
      <c r="A997" s="19"/>
    </row>
    <row r="998" ht="14.25" customHeight="1">
      <c r="A998" s="19"/>
    </row>
    <row r="999" ht="14.25" customHeight="1">
      <c r="A999" s="19"/>
    </row>
    <row r="1000" ht="14.25" customHeight="1">
      <c r="A1000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4" width="12.75"/>
    <col customWidth="1" min="5" max="5" width="7.13"/>
    <col customWidth="1" min="6" max="6" width="15.0"/>
    <col customWidth="1" min="7" max="7" width="7.13"/>
    <col customWidth="1" min="8" max="8" width="12.75"/>
    <col customWidth="1" min="9" max="9" width="13.63"/>
    <col customWidth="1" min="10" max="10" width="15.0"/>
    <col customWidth="1" min="11" max="11" width="5.25"/>
    <col customWidth="1" min="12" max="12" width="13.13"/>
    <col customWidth="1" min="13" max="13" width="23.0"/>
    <col customWidth="1" min="14" max="14" width="17.13"/>
    <col customWidth="1" min="15" max="15" width="6.63"/>
    <col customWidth="1" min="16" max="16" width="6.5"/>
    <col customWidth="1" min="17" max="17" width="10.75"/>
    <col customWidth="1" min="18" max="18" width="9.13"/>
    <col customWidth="1" min="19" max="19" width="11.25"/>
    <col customWidth="1" min="20" max="20" width="9.13"/>
    <col customWidth="1" min="21" max="24" width="7.5"/>
    <col customWidth="1" min="25" max="25" width="10.25"/>
    <col customWidth="1" min="26" max="26" width="19.13"/>
    <col customWidth="1" min="27" max="27" width="5.75"/>
  </cols>
  <sheetData>
    <row r="1" ht="14.25" customHeight="1">
      <c r="A1" s="19" t="s">
        <v>963</v>
      </c>
      <c r="B1" s="1" t="s">
        <v>46</v>
      </c>
      <c r="C1" s="1" t="s">
        <v>47</v>
      </c>
      <c r="D1" s="1" t="s">
        <v>49</v>
      </c>
      <c r="E1" s="1" t="s">
        <v>4</v>
      </c>
      <c r="F1" s="1" t="s">
        <v>978</v>
      </c>
      <c r="G1" s="1" t="s">
        <v>6</v>
      </c>
      <c r="H1" s="1" t="s">
        <v>50</v>
      </c>
      <c r="I1" s="1" t="s">
        <v>56</v>
      </c>
      <c r="J1" s="1" t="s">
        <v>57</v>
      </c>
      <c r="K1" s="1" t="s">
        <v>964</v>
      </c>
      <c r="L1" s="1" t="s">
        <v>965</v>
      </c>
      <c r="M1" s="1" t="s">
        <v>966</v>
      </c>
      <c r="N1" s="1" t="s">
        <v>967</v>
      </c>
      <c r="O1" s="1" t="s">
        <v>968</v>
      </c>
      <c r="P1" s="1" t="s">
        <v>969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984</v>
      </c>
      <c r="AA1" s="1" t="s">
        <v>985</v>
      </c>
    </row>
    <row r="2" ht="14.25" customHeight="1">
      <c r="A2" s="19">
        <v>1.0</v>
      </c>
      <c r="B2" s="7">
        <v>44300.62349537037</v>
      </c>
      <c r="C2" s="7">
        <v>44300.62550925926</v>
      </c>
      <c r="D2" s="7" t="s">
        <v>130</v>
      </c>
      <c r="E2" s="1">
        <v>100.0</v>
      </c>
      <c r="F2" s="1">
        <v>174.0</v>
      </c>
      <c r="G2" s="1">
        <v>1.0</v>
      </c>
      <c r="H2" s="7">
        <v>44300.62550925926</v>
      </c>
      <c r="I2" s="1">
        <v>42.427993774414</v>
      </c>
      <c r="J2" s="1">
        <v>-71.0617980957031</v>
      </c>
      <c r="K2" s="1">
        <v>24.0</v>
      </c>
      <c r="L2" s="1" t="s">
        <v>922</v>
      </c>
      <c r="M2" s="1" t="s">
        <v>134</v>
      </c>
      <c r="N2" s="1" t="s">
        <v>926</v>
      </c>
      <c r="O2" s="1" t="s">
        <v>924</v>
      </c>
      <c r="P2" s="1">
        <v>1.0</v>
      </c>
      <c r="Q2" s="1" t="s">
        <v>146</v>
      </c>
      <c r="R2" s="1" t="s">
        <v>960</v>
      </c>
      <c r="S2" s="1" t="s">
        <v>949</v>
      </c>
      <c r="T2" s="1" t="s">
        <v>960</v>
      </c>
      <c r="U2" s="1">
        <v>0.0</v>
      </c>
      <c r="V2" s="1">
        <v>0.0</v>
      </c>
      <c r="W2" s="1">
        <v>1.0</v>
      </c>
      <c r="X2" s="1">
        <v>0.0</v>
      </c>
      <c r="Y2" s="1">
        <v>1.0</v>
      </c>
      <c r="Z2" s="1">
        <v>3.0</v>
      </c>
      <c r="AA2" s="1" t="s">
        <v>961</v>
      </c>
    </row>
    <row r="3" ht="14.25" customHeight="1">
      <c r="A3" s="19">
        <v>2.0</v>
      </c>
      <c r="B3" s="7">
        <v>44300.64094907408</v>
      </c>
      <c r="C3" s="7">
        <v>44300.645844907405</v>
      </c>
      <c r="D3" s="7" t="s">
        <v>138</v>
      </c>
      <c r="E3" s="1">
        <v>100.0</v>
      </c>
      <c r="F3" s="1">
        <v>423.0</v>
      </c>
      <c r="G3" s="1">
        <v>1.0</v>
      </c>
      <c r="H3" s="7">
        <v>44300.64585648148</v>
      </c>
      <c r="I3" s="1">
        <v>42.3464050292968</v>
      </c>
      <c r="J3" s="1">
        <v>-71.0975036621093</v>
      </c>
      <c r="K3" s="1">
        <v>25.0</v>
      </c>
      <c r="L3" s="1" t="s">
        <v>925</v>
      </c>
      <c r="M3" s="1" t="s">
        <v>140</v>
      </c>
      <c r="N3" s="1" t="s">
        <v>926</v>
      </c>
      <c r="O3" s="1" t="s">
        <v>924</v>
      </c>
      <c r="P3" s="1">
        <v>0.0</v>
      </c>
      <c r="Q3" s="1" t="s">
        <v>951</v>
      </c>
      <c r="R3" s="1" t="s">
        <v>948</v>
      </c>
      <c r="S3" s="1" t="s">
        <v>953</v>
      </c>
      <c r="T3" s="1" t="s">
        <v>946</v>
      </c>
      <c r="U3" s="1">
        <v>1.0</v>
      </c>
      <c r="V3" s="1">
        <v>1.0</v>
      </c>
      <c r="W3" s="1">
        <v>0.0</v>
      </c>
      <c r="X3" s="1">
        <v>1.0</v>
      </c>
      <c r="Y3" s="1">
        <v>3.0</v>
      </c>
      <c r="Z3" s="1">
        <v>2.0</v>
      </c>
      <c r="AA3" s="1" t="s">
        <v>962</v>
      </c>
    </row>
    <row r="4" ht="14.25" customHeight="1">
      <c r="A4" s="19">
        <v>3.0</v>
      </c>
      <c r="B4" s="7">
        <v>44300.70539351852</v>
      </c>
      <c r="C4" s="7">
        <v>44300.708599537036</v>
      </c>
      <c r="D4" s="7" t="s">
        <v>144</v>
      </c>
      <c r="E4" s="1">
        <v>100.0</v>
      </c>
      <c r="F4" s="1">
        <v>277.0</v>
      </c>
      <c r="G4" s="1">
        <v>1.0</v>
      </c>
      <c r="H4" s="7">
        <v>44300.708599537036</v>
      </c>
      <c r="I4" s="1">
        <v>42.2796020507812</v>
      </c>
      <c r="J4" s="1">
        <v>-71.1281967163085</v>
      </c>
      <c r="K4" s="1">
        <v>23.0</v>
      </c>
      <c r="L4" s="1" t="s">
        <v>922</v>
      </c>
      <c r="M4" s="1" t="s">
        <v>146</v>
      </c>
      <c r="N4" s="1" t="s">
        <v>923</v>
      </c>
      <c r="O4" s="1" t="s">
        <v>924</v>
      </c>
      <c r="P4" s="1">
        <v>0.0</v>
      </c>
      <c r="Q4" s="1" t="s">
        <v>951</v>
      </c>
      <c r="R4" s="1" t="s">
        <v>948</v>
      </c>
      <c r="S4" s="1" t="s">
        <v>949</v>
      </c>
      <c r="T4" s="1" t="s">
        <v>946</v>
      </c>
      <c r="U4" s="1">
        <v>1.0</v>
      </c>
      <c r="V4" s="1">
        <v>1.0</v>
      </c>
      <c r="W4" s="1">
        <v>1.0</v>
      </c>
      <c r="X4" s="1">
        <v>1.0</v>
      </c>
      <c r="Y4" s="1">
        <v>4.0</v>
      </c>
      <c r="Z4" s="1">
        <v>1.0</v>
      </c>
      <c r="AA4" s="1" t="s">
        <v>962</v>
      </c>
    </row>
    <row r="5" ht="14.25" customHeight="1">
      <c r="A5" s="19">
        <v>4.0</v>
      </c>
      <c r="B5" s="7">
        <v>44300.72412037037</v>
      </c>
      <c r="C5" s="7">
        <v>44300.73060185185</v>
      </c>
      <c r="D5" s="7" t="s">
        <v>150</v>
      </c>
      <c r="E5" s="1">
        <v>100.0</v>
      </c>
      <c r="F5" s="1">
        <v>559.0</v>
      </c>
      <c r="G5" s="1">
        <v>1.0</v>
      </c>
      <c r="H5" s="7">
        <v>44300.73060185185</v>
      </c>
      <c r="I5" s="1">
        <v>42.3648986816406</v>
      </c>
      <c r="J5" s="1">
        <v>-71.0987014770507</v>
      </c>
      <c r="K5" s="1">
        <v>24.0</v>
      </c>
      <c r="L5" s="1" t="s">
        <v>922</v>
      </c>
      <c r="M5" s="1" t="s">
        <v>152</v>
      </c>
      <c r="N5" s="1" t="s">
        <v>923</v>
      </c>
      <c r="O5" s="1" t="s">
        <v>924</v>
      </c>
      <c r="P5" s="1">
        <v>1.0</v>
      </c>
      <c r="Q5" s="1" t="s">
        <v>951</v>
      </c>
      <c r="R5" s="1" t="s">
        <v>955</v>
      </c>
      <c r="S5" s="1" t="s">
        <v>953</v>
      </c>
      <c r="T5" s="1" t="s">
        <v>946</v>
      </c>
      <c r="U5" s="1">
        <v>1.0</v>
      </c>
      <c r="V5" s="1">
        <v>0.0</v>
      </c>
      <c r="W5" s="1">
        <v>0.0</v>
      </c>
      <c r="X5" s="1">
        <v>1.0</v>
      </c>
      <c r="Y5" s="1">
        <v>2.0</v>
      </c>
      <c r="Z5" s="1">
        <v>2.0</v>
      </c>
      <c r="AA5" s="1" t="s">
        <v>961</v>
      </c>
    </row>
    <row r="6" ht="14.25" customHeight="1">
      <c r="A6" s="19">
        <v>6.0</v>
      </c>
      <c r="B6" s="7">
        <v>44300.872083333335</v>
      </c>
      <c r="C6" s="7">
        <v>44300.87337962963</v>
      </c>
      <c r="D6" s="7" t="s">
        <v>155</v>
      </c>
      <c r="E6" s="1">
        <v>100.0</v>
      </c>
      <c r="F6" s="1">
        <v>112.0</v>
      </c>
      <c r="G6" s="1">
        <v>1.0</v>
      </c>
      <c r="H6" s="7">
        <v>44300.87337962963</v>
      </c>
      <c r="I6" s="1">
        <v>42.3634033203125</v>
      </c>
      <c r="J6" s="1">
        <v>-71.0712966918945</v>
      </c>
      <c r="K6" s="1">
        <v>25.0</v>
      </c>
      <c r="L6" s="1" t="s">
        <v>925</v>
      </c>
      <c r="M6" s="1" t="s">
        <v>134</v>
      </c>
      <c r="N6" s="1" t="s">
        <v>926</v>
      </c>
      <c r="O6" s="1" t="s">
        <v>924</v>
      </c>
      <c r="P6" s="1">
        <v>1.0</v>
      </c>
      <c r="Q6" s="1" t="s">
        <v>951</v>
      </c>
      <c r="R6" s="1" t="s">
        <v>948</v>
      </c>
      <c r="S6" s="1" t="s">
        <v>949</v>
      </c>
      <c r="T6" s="1" t="s">
        <v>946</v>
      </c>
      <c r="U6" s="1">
        <v>1.0</v>
      </c>
      <c r="V6" s="1">
        <v>1.0</v>
      </c>
      <c r="W6" s="1">
        <v>1.0</v>
      </c>
      <c r="X6" s="1">
        <v>1.0</v>
      </c>
      <c r="Y6" s="1">
        <v>4.0</v>
      </c>
      <c r="Z6" s="1">
        <v>3.0</v>
      </c>
      <c r="AA6" s="1" t="s">
        <v>961</v>
      </c>
    </row>
    <row r="7" ht="14.25" customHeight="1">
      <c r="A7" s="19">
        <v>7.0</v>
      </c>
      <c r="B7" s="7">
        <v>44301.38978009259</v>
      </c>
      <c r="C7" s="7">
        <v>44301.39435185185</v>
      </c>
      <c r="D7" s="7" t="s">
        <v>160</v>
      </c>
      <c r="E7" s="1">
        <v>100.0</v>
      </c>
      <c r="F7" s="1">
        <v>394.0</v>
      </c>
      <c r="G7" s="1">
        <v>1.0</v>
      </c>
      <c r="H7" s="7">
        <v>44301.394375</v>
      </c>
      <c r="I7" s="1">
        <v>39.9284973144531</v>
      </c>
      <c r="J7" s="1">
        <v>116.385009765625</v>
      </c>
      <c r="K7" s="1">
        <v>24.0</v>
      </c>
      <c r="L7" s="1" t="s">
        <v>922</v>
      </c>
      <c r="M7" s="1" t="s">
        <v>134</v>
      </c>
      <c r="N7" s="1" t="s">
        <v>926</v>
      </c>
      <c r="O7" s="1" t="s">
        <v>924</v>
      </c>
      <c r="P7" s="1">
        <v>0.0</v>
      </c>
      <c r="Q7" s="1" t="s">
        <v>951</v>
      </c>
      <c r="R7" s="1" t="s">
        <v>948</v>
      </c>
      <c r="S7" s="1" t="s">
        <v>949</v>
      </c>
      <c r="T7" s="1" t="s">
        <v>946</v>
      </c>
      <c r="U7" s="1">
        <v>1.0</v>
      </c>
      <c r="V7" s="1">
        <v>1.0</v>
      </c>
      <c r="W7" s="1">
        <v>1.0</v>
      </c>
      <c r="X7" s="1">
        <v>1.0</v>
      </c>
      <c r="Y7" s="1">
        <v>4.0</v>
      </c>
      <c r="Z7" s="1">
        <v>3.0</v>
      </c>
      <c r="AA7" s="1" t="s">
        <v>962</v>
      </c>
    </row>
    <row r="8" ht="14.25" customHeight="1">
      <c r="A8" s="19">
        <v>9.0</v>
      </c>
      <c r="B8" s="7">
        <v>44301.755520833336</v>
      </c>
      <c r="C8" s="7">
        <v>44301.79516203704</v>
      </c>
      <c r="D8" s="7" t="s">
        <v>168</v>
      </c>
      <c r="E8" s="1">
        <v>100.0</v>
      </c>
      <c r="F8" s="1">
        <v>3424.0</v>
      </c>
      <c r="G8" s="1">
        <v>1.0</v>
      </c>
      <c r="H8" s="7">
        <v>44301.79516203704</v>
      </c>
      <c r="I8" s="1">
        <v>42.2463073730468</v>
      </c>
      <c r="J8" s="1">
        <v>-70.997200012207</v>
      </c>
      <c r="K8" s="1">
        <v>25.0</v>
      </c>
      <c r="L8" s="1" t="s">
        <v>922</v>
      </c>
      <c r="M8" s="1" t="s">
        <v>134</v>
      </c>
      <c r="N8" s="1" t="s">
        <v>926</v>
      </c>
      <c r="O8" s="1" t="s">
        <v>924</v>
      </c>
      <c r="P8" s="1">
        <v>0.0</v>
      </c>
      <c r="Q8" s="1" t="s">
        <v>951</v>
      </c>
      <c r="R8" s="1" t="s">
        <v>948</v>
      </c>
      <c r="S8" s="1" t="s">
        <v>949</v>
      </c>
      <c r="T8" s="1" t="s">
        <v>946</v>
      </c>
      <c r="U8" s="1">
        <v>1.0</v>
      </c>
      <c r="V8" s="1">
        <v>1.0</v>
      </c>
      <c r="W8" s="1">
        <v>1.0</v>
      </c>
      <c r="X8" s="1">
        <v>1.0</v>
      </c>
      <c r="Y8" s="1">
        <v>4.0</v>
      </c>
      <c r="Z8" s="1">
        <v>3.0</v>
      </c>
      <c r="AA8" s="1" t="s">
        <v>962</v>
      </c>
    </row>
    <row r="9" ht="14.25" customHeight="1">
      <c r="A9" s="19">
        <v>10.0</v>
      </c>
      <c r="B9" s="7">
        <v>44301.793807870374</v>
      </c>
      <c r="C9" s="7">
        <v>44301.80929398148</v>
      </c>
      <c r="D9" s="7" t="s">
        <v>165</v>
      </c>
      <c r="E9" s="1">
        <v>100.0</v>
      </c>
      <c r="F9" s="1">
        <v>1337.0</v>
      </c>
      <c r="G9" s="1">
        <v>1.0</v>
      </c>
      <c r="H9" s="7">
        <v>44301.80929398148</v>
      </c>
      <c r="I9" s="1">
        <v>1.30780029296875</v>
      </c>
      <c r="J9" s="1">
        <v>103.68179321289</v>
      </c>
      <c r="K9" s="1">
        <v>26.0</v>
      </c>
      <c r="L9" s="1" t="s">
        <v>925</v>
      </c>
      <c r="M9" s="1" t="s">
        <v>134</v>
      </c>
      <c r="N9" s="1" t="s">
        <v>926</v>
      </c>
      <c r="O9" s="1" t="s">
        <v>924</v>
      </c>
      <c r="P9" s="1">
        <v>0.0</v>
      </c>
      <c r="Q9" s="1" t="s">
        <v>951</v>
      </c>
      <c r="R9" s="1" t="s">
        <v>948</v>
      </c>
      <c r="S9" s="1" t="s">
        <v>960</v>
      </c>
      <c r="T9" s="1" t="s">
        <v>946</v>
      </c>
      <c r="U9" s="1">
        <v>1.0</v>
      </c>
      <c r="V9" s="1">
        <v>1.0</v>
      </c>
      <c r="W9" s="1">
        <v>0.0</v>
      </c>
      <c r="X9" s="1">
        <v>1.0</v>
      </c>
      <c r="Y9" s="1">
        <v>3.0</v>
      </c>
      <c r="Z9" s="1">
        <v>3.0</v>
      </c>
      <c r="AA9" s="1" t="s">
        <v>961</v>
      </c>
    </row>
    <row r="10" ht="14.25" customHeight="1">
      <c r="A10" s="19">
        <v>12.0</v>
      </c>
      <c r="B10" s="7">
        <v>44302.21208333333</v>
      </c>
      <c r="C10" s="7">
        <v>44302.219375</v>
      </c>
      <c r="D10" s="7" t="s">
        <v>184</v>
      </c>
      <c r="E10" s="1">
        <v>100.0</v>
      </c>
      <c r="F10" s="1">
        <v>630.0</v>
      </c>
      <c r="G10" s="1">
        <v>1.0</v>
      </c>
      <c r="H10" s="7">
        <v>44302.219375</v>
      </c>
      <c r="I10" s="1">
        <v>40.0007934570312</v>
      </c>
      <c r="J10" s="1">
        <v>44.9987030029296</v>
      </c>
      <c r="K10" s="1">
        <v>25.0</v>
      </c>
      <c r="L10" s="1" t="s">
        <v>925</v>
      </c>
      <c r="M10" s="1" t="s">
        <v>186</v>
      </c>
      <c r="N10" s="1" t="s">
        <v>926</v>
      </c>
      <c r="O10" s="1" t="s">
        <v>924</v>
      </c>
      <c r="P10" s="1">
        <v>0.0</v>
      </c>
      <c r="Q10" s="1" t="s">
        <v>951</v>
      </c>
      <c r="R10" s="1" t="s">
        <v>948</v>
      </c>
      <c r="S10" s="1" t="s">
        <v>953</v>
      </c>
      <c r="T10" s="1" t="s">
        <v>946</v>
      </c>
      <c r="U10" s="1">
        <v>1.0</v>
      </c>
      <c r="V10" s="1">
        <v>1.0</v>
      </c>
      <c r="W10" s="1">
        <v>0.0</v>
      </c>
      <c r="X10" s="1">
        <v>1.0</v>
      </c>
      <c r="Y10" s="1">
        <v>3.0</v>
      </c>
      <c r="Z10" s="1">
        <v>1.0</v>
      </c>
      <c r="AA10" s="1" t="s">
        <v>962</v>
      </c>
    </row>
    <row r="11" ht="14.25" customHeight="1">
      <c r="A11" s="19">
        <v>13.0</v>
      </c>
      <c r="B11" s="7">
        <v>44301.79571759259</v>
      </c>
      <c r="C11" s="7">
        <v>44302.380520833336</v>
      </c>
      <c r="D11" s="7" t="s">
        <v>190</v>
      </c>
      <c r="E11" s="1">
        <v>100.0</v>
      </c>
      <c r="F11" s="1">
        <v>50527.0</v>
      </c>
      <c r="G11" s="1">
        <v>1.0</v>
      </c>
      <c r="H11" s="7">
        <v>44302.380520833336</v>
      </c>
      <c r="I11" s="1">
        <v>34.0583953857421</v>
      </c>
      <c r="J11" s="1">
        <v>-118.277999877929</v>
      </c>
      <c r="K11" s="1">
        <v>24.0</v>
      </c>
      <c r="L11" s="1" t="s">
        <v>922</v>
      </c>
      <c r="M11" s="1" t="s">
        <v>192</v>
      </c>
      <c r="N11" s="1" t="s">
        <v>926</v>
      </c>
      <c r="O11" s="1" t="s">
        <v>924</v>
      </c>
      <c r="P11" s="1">
        <v>0.0</v>
      </c>
      <c r="Q11" s="1" t="s">
        <v>951</v>
      </c>
      <c r="R11" s="1" t="s">
        <v>948</v>
      </c>
      <c r="S11" s="1" t="s">
        <v>949</v>
      </c>
      <c r="T11" s="1" t="s">
        <v>946</v>
      </c>
      <c r="U11" s="1">
        <v>1.0</v>
      </c>
      <c r="V11" s="1">
        <v>1.0</v>
      </c>
      <c r="W11" s="1">
        <v>1.0</v>
      </c>
      <c r="X11" s="1">
        <v>1.0</v>
      </c>
      <c r="Y11" s="1">
        <v>4.0</v>
      </c>
      <c r="Z11" s="1">
        <v>2.0</v>
      </c>
      <c r="AA11" s="1" t="s">
        <v>962</v>
      </c>
    </row>
    <row r="12" ht="14.25" customHeight="1">
      <c r="A12" s="19">
        <v>14.0</v>
      </c>
      <c r="B12" s="7">
        <v>44302.43871527778</v>
      </c>
      <c r="C12" s="7">
        <v>44302.442928240744</v>
      </c>
      <c r="D12" s="7" t="s">
        <v>196</v>
      </c>
      <c r="E12" s="1">
        <v>100.0</v>
      </c>
      <c r="F12" s="1">
        <v>364.0</v>
      </c>
      <c r="G12" s="1">
        <v>1.0</v>
      </c>
      <c r="H12" s="7">
        <v>44302.44293981481</v>
      </c>
      <c r="I12" s="1">
        <v>40.7848968505859</v>
      </c>
      <c r="J12" s="1">
        <v>-111.933799743652</v>
      </c>
      <c r="K12" s="1">
        <v>30.0</v>
      </c>
      <c r="L12" s="1" t="s">
        <v>925</v>
      </c>
      <c r="M12" s="1" t="s">
        <v>134</v>
      </c>
      <c r="N12" s="1" t="s">
        <v>926</v>
      </c>
      <c r="O12" s="1" t="s">
        <v>924</v>
      </c>
      <c r="P12" s="1">
        <v>0.0</v>
      </c>
      <c r="Q12" s="1" t="s">
        <v>951</v>
      </c>
      <c r="R12" s="1" t="s">
        <v>948</v>
      </c>
      <c r="S12" s="1" t="s">
        <v>949</v>
      </c>
      <c r="T12" s="1" t="s">
        <v>946</v>
      </c>
      <c r="U12" s="1">
        <v>1.0</v>
      </c>
      <c r="V12" s="1">
        <v>1.0</v>
      </c>
      <c r="W12" s="1">
        <v>1.0</v>
      </c>
      <c r="X12" s="1">
        <v>1.0</v>
      </c>
      <c r="Y12" s="1">
        <v>4.0</v>
      </c>
      <c r="Z12" s="1">
        <v>3.0</v>
      </c>
      <c r="AA12" s="1" t="s">
        <v>962</v>
      </c>
    </row>
    <row r="13" ht="14.25" customHeight="1">
      <c r="A13" s="19">
        <v>15.0</v>
      </c>
      <c r="B13" s="7">
        <v>44302.442974537036</v>
      </c>
      <c r="C13" s="7">
        <v>44302.44626157408</v>
      </c>
      <c r="D13" s="7" t="s">
        <v>200</v>
      </c>
      <c r="E13" s="1">
        <v>100.0</v>
      </c>
      <c r="F13" s="1">
        <v>284.0</v>
      </c>
      <c r="G13" s="1">
        <v>1.0</v>
      </c>
      <c r="H13" s="7">
        <v>44302.44626157408</v>
      </c>
      <c r="I13" s="1">
        <v>49.1804962158203</v>
      </c>
      <c r="J13" s="1">
        <v>-2.09759521484375</v>
      </c>
      <c r="K13" s="1">
        <v>30.0</v>
      </c>
      <c r="L13" s="1" t="s">
        <v>922</v>
      </c>
      <c r="M13" s="1" t="s">
        <v>202</v>
      </c>
      <c r="N13" s="1" t="s">
        <v>923</v>
      </c>
      <c r="O13" s="1" t="s">
        <v>926</v>
      </c>
      <c r="P13" s="1">
        <v>1.0</v>
      </c>
      <c r="Q13" s="1" t="s">
        <v>960</v>
      </c>
      <c r="R13" s="1" t="s">
        <v>960</v>
      </c>
      <c r="S13" s="1" t="s">
        <v>945</v>
      </c>
      <c r="T13" s="1" t="s">
        <v>960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4.0</v>
      </c>
      <c r="AA13" s="1" t="s">
        <v>961</v>
      </c>
    </row>
    <row r="14" ht="14.25" customHeight="1">
      <c r="A14" s="19">
        <v>16.0</v>
      </c>
      <c r="B14" s="7">
        <v>44302.44792824074</v>
      </c>
      <c r="C14" s="7">
        <v>44302.45008101852</v>
      </c>
      <c r="D14" s="7" t="s">
        <v>204</v>
      </c>
      <c r="E14" s="1">
        <v>100.0</v>
      </c>
      <c r="F14" s="1">
        <v>185.0</v>
      </c>
      <c r="G14" s="1">
        <v>1.0</v>
      </c>
      <c r="H14" s="7">
        <v>44302.45008101852</v>
      </c>
      <c r="I14" s="1">
        <v>44.664306640625</v>
      </c>
      <c r="J14" s="1">
        <v>-63.6001968383789</v>
      </c>
      <c r="K14" s="1">
        <v>18.0</v>
      </c>
      <c r="L14" s="1" t="s">
        <v>927</v>
      </c>
      <c r="M14" s="1" t="s">
        <v>206</v>
      </c>
      <c r="N14" s="1" t="s">
        <v>923</v>
      </c>
      <c r="O14" s="1" t="s">
        <v>924</v>
      </c>
      <c r="P14" s="1">
        <v>1.0</v>
      </c>
      <c r="Q14" s="1" t="s">
        <v>951</v>
      </c>
      <c r="R14" s="1" t="s">
        <v>948</v>
      </c>
      <c r="S14" s="1" t="s">
        <v>949</v>
      </c>
      <c r="T14" s="1" t="s">
        <v>946</v>
      </c>
      <c r="U14" s="1">
        <v>1.0</v>
      </c>
      <c r="V14" s="1">
        <v>1.0</v>
      </c>
      <c r="W14" s="1">
        <v>1.0</v>
      </c>
      <c r="X14" s="1">
        <v>1.0</v>
      </c>
      <c r="Y14" s="1">
        <v>4.0</v>
      </c>
      <c r="Z14" s="1">
        <v>3.0</v>
      </c>
      <c r="AA14" s="1" t="s">
        <v>961</v>
      </c>
    </row>
    <row r="15" ht="14.25" customHeight="1">
      <c r="A15" s="19">
        <v>17.0</v>
      </c>
      <c r="B15" s="7">
        <v>44302.4612037037</v>
      </c>
      <c r="C15" s="7">
        <v>44302.463055555556</v>
      </c>
      <c r="D15" s="7" t="s">
        <v>208</v>
      </c>
      <c r="E15" s="1">
        <v>100.0</v>
      </c>
      <c r="F15" s="1">
        <v>159.0</v>
      </c>
      <c r="G15" s="1">
        <v>1.0</v>
      </c>
      <c r="H15" s="7">
        <v>44302.463055555556</v>
      </c>
      <c r="I15" s="1">
        <v>42.3267974853515</v>
      </c>
      <c r="J15" s="1">
        <v>-71.1341018676757</v>
      </c>
      <c r="K15" s="1">
        <v>28.0</v>
      </c>
      <c r="L15" s="1" t="s">
        <v>925</v>
      </c>
      <c r="M15" s="1">
        <v>0.0</v>
      </c>
      <c r="N15" s="1" t="s">
        <v>923</v>
      </c>
      <c r="O15" s="1" t="s">
        <v>924</v>
      </c>
      <c r="P15" s="1">
        <v>1.0</v>
      </c>
      <c r="Q15" s="1" t="s">
        <v>951</v>
      </c>
      <c r="R15" s="1" t="s">
        <v>948</v>
      </c>
      <c r="S15" s="1" t="s">
        <v>945</v>
      </c>
      <c r="T15" s="1" t="s">
        <v>946</v>
      </c>
      <c r="U15" s="1">
        <v>1.0</v>
      </c>
      <c r="V15" s="1">
        <v>1.0</v>
      </c>
      <c r="W15" s="1">
        <v>0.0</v>
      </c>
      <c r="X15" s="1">
        <v>1.0</v>
      </c>
      <c r="Y15" s="1">
        <v>3.0</v>
      </c>
      <c r="Z15" s="1">
        <v>2.0</v>
      </c>
      <c r="AA15" s="1" t="s">
        <v>961</v>
      </c>
    </row>
    <row r="16" ht="14.25" customHeight="1">
      <c r="A16" s="19">
        <v>18.0</v>
      </c>
      <c r="B16" s="7">
        <v>44302.45087962963</v>
      </c>
      <c r="C16" s="7">
        <v>44302.46642361111</v>
      </c>
      <c r="D16" s="7" t="s">
        <v>212</v>
      </c>
      <c r="E16" s="1">
        <v>100.0</v>
      </c>
      <c r="F16" s="1">
        <v>1342.0</v>
      </c>
      <c r="G16" s="1">
        <v>1.0</v>
      </c>
      <c r="H16" s="7">
        <v>44302.46642361111</v>
      </c>
      <c r="I16" s="1">
        <v>51.6013031005859</v>
      </c>
      <c r="J16" s="1">
        <v>-2.11860656738281</v>
      </c>
      <c r="K16" s="1">
        <v>36.0</v>
      </c>
      <c r="L16" s="1" t="s">
        <v>925</v>
      </c>
      <c r="M16" s="1" t="s">
        <v>202</v>
      </c>
      <c r="N16" s="1" t="s">
        <v>923</v>
      </c>
      <c r="O16" s="1" t="s">
        <v>926</v>
      </c>
      <c r="P16" s="1">
        <v>0.0</v>
      </c>
      <c r="Q16" s="1" t="s">
        <v>951</v>
      </c>
      <c r="R16" s="1" t="s">
        <v>948</v>
      </c>
      <c r="S16" s="1" t="s">
        <v>949</v>
      </c>
      <c r="T16" s="1" t="s">
        <v>960</v>
      </c>
      <c r="U16" s="1">
        <v>1.0</v>
      </c>
      <c r="V16" s="1">
        <v>1.0</v>
      </c>
      <c r="W16" s="1">
        <v>1.0</v>
      </c>
      <c r="X16" s="1">
        <v>0.0</v>
      </c>
      <c r="Y16" s="1">
        <v>3.0</v>
      </c>
      <c r="Z16" s="1">
        <v>3.0</v>
      </c>
      <c r="AA16" s="1" t="s">
        <v>962</v>
      </c>
    </row>
    <row r="17" ht="14.25" customHeight="1">
      <c r="A17" s="19">
        <v>19.0</v>
      </c>
      <c r="B17" s="7">
        <v>44302.47892361111</v>
      </c>
      <c r="C17" s="7">
        <v>44302.48296296296</v>
      </c>
      <c r="D17" s="7" t="s">
        <v>215</v>
      </c>
      <c r="E17" s="1">
        <v>100.0</v>
      </c>
      <c r="F17" s="1">
        <v>348.0</v>
      </c>
      <c r="G17" s="1">
        <v>1.0</v>
      </c>
      <c r="H17" s="7">
        <v>44302.48296296296</v>
      </c>
      <c r="I17" s="1">
        <v>28.806396484375</v>
      </c>
      <c r="J17" s="1">
        <v>-81.8869018554687</v>
      </c>
      <c r="K17" s="1">
        <v>17.0</v>
      </c>
      <c r="L17" s="1" t="s">
        <v>922</v>
      </c>
      <c r="M17" s="1" t="s">
        <v>217</v>
      </c>
      <c r="N17" s="1" t="s">
        <v>926</v>
      </c>
      <c r="O17" s="1" t="s">
        <v>924</v>
      </c>
      <c r="P17" s="1">
        <v>0.0</v>
      </c>
      <c r="Q17" s="1" t="s">
        <v>951</v>
      </c>
      <c r="R17" s="1" t="s">
        <v>948</v>
      </c>
      <c r="S17" s="1" t="s">
        <v>949</v>
      </c>
      <c r="T17" s="1" t="s">
        <v>946</v>
      </c>
      <c r="U17" s="1">
        <v>1.0</v>
      </c>
      <c r="V17" s="1">
        <v>1.0</v>
      </c>
      <c r="W17" s="1">
        <v>1.0</v>
      </c>
      <c r="X17" s="1">
        <v>1.0</v>
      </c>
      <c r="Y17" s="1">
        <v>4.0</v>
      </c>
      <c r="Z17" s="1">
        <v>3.0</v>
      </c>
      <c r="AA17" s="1" t="s">
        <v>962</v>
      </c>
    </row>
    <row r="18" ht="14.25" customHeight="1">
      <c r="A18" s="19">
        <v>20.0</v>
      </c>
      <c r="B18" s="7">
        <v>44302.48119212963</v>
      </c>
      <c r="C18" s="7">
        <v>44302.48420138889</v>
      </c>
      <c r="D18" s="7" t="s">
        <v>220</v>
      </c>
      <c r="E18" s="1">
        <v>100.0</v>
      </c>
      <c r="F18" s="1">
        <v>259.0</v>
      </c>
      <c r="G18" s="1">
        <v>1.0</v>
      </c>
      <c r="H18" s="7">
        <v>44302.48420138889</v>
      </c>
      <c r="I18" s="1">
        <v>44.3890991210937</v>
      </c>
      <c r="J18" s="1">
        <v>-76.4632034301757</v>
      </c>
      <c r="K18" s="1">
        <v>15.0</v>
      </c>
      <c r="L18" s="1" t="s">
        <v>925</v>
      </c>
      <c r="M18" s="1" t="s">
        <v>206</v>
      </c>
      <c r="N18" s="1" t="s">
        <v>923</v>
      </c>
      <c r="O18" s="1" t="s">
        <v>924</v>
      </c>
      <c r="P18" s="1">
        <v>0.0</v>
      </c>
      <c r="Q18" s="1" t="s">
        <v>951</v>
      </c>
      <c r="R18" s="1" t="s">
        <v>948</v>
      </c>
      <c r="S18" s="1" t="s">
        <v>949</v>
      </c>
      <c r="T18" s="1" t="s">
        <v>946</v>
      </c>
      <c r="U18" s="1">
        <v>1.0</v>
      </c>
      <c r="V18" s="1">
        <v>1.0</v>
      </c>
      <c r="W18" s="1">
        <v>1.0</v>
      </c>
      <c r="X18" s="1">
        <v>1.0</v>
      </c>
      <c r="Y18" s="1">
        <v>4.0</v>
      </c>
      <c r="Z18" s="1">
        <v>2.0</v>
      </c>
      <c r="AA18" s="1" t="s">
        <v>962</v>
      </c>
    </row>
    <row r="19" ht="14.25" customHeight="1">
      <c r="A19" s="19">
        <v>21.0</v>
      </c>
      <c r="B19" s="7">
        <v>44302.48138888889</v>
      </c>
      <c r="C19" s="7">
        <v>44302.484814814816</v>
      </c>
      <c r="D19" s="7" t="s">
        <v>225</v>
      </c>
      <c r="E19" s="1">
        <v>100.0</v>
      </c>
      <c r="F19" s="1">
        <v>296.0</v>
      </c>
      <c r="G19" s="1">
        <v>1.0</v>
      </c>
      <c r="H19" s="7">
        <v>44302.484814814816</v>
      </c>
      <c r="I19" s="1">
        <v>48.6553039550781</v>
      </c>
      <c r="J19" s="1">
        <v>8.94580078125</v>
      </c>
      <c r="K19" s="1">
        <v>22.0</v>
      </c>
      <c r="L19" s="1" t="s">
        <v>925</v>
      </c>
      <c r="M19" s="1" t="s">
        <v>227</v>
      </c>
      <c r="N19" s="1" t="s">
        <v>926</v>
      </c>
      <c r="O19" s="1" t="s">
        <v>924</v>
      </c>
      <c r="P19" s="1">
        <v>1.0</v>
      </c>
      <c r="Q19" s="1" t="s">
        <v>951</v>
      </c>
      <c r="R19" s="1" t="s">
        <v>948</v>
      </c>
      <c r="S19" s="1" t="s">
        <v>960</v>
      </c>
      <c r="T19" s="1" t="s">
        <v>946</v>
      </c>
      <c r="U19" s="1">
        <v>1.0</v>
      </c>
      <c r="V19" s="1">
        <v>1.0</v>
      </c>
      <c r="W19" s="1">
        <v>0.0</v>
      </c>
      <c r="X19" s="1">
        <v>1.0</v>
      </c>
      <c r="Y19" s="1">
        <v>3.0</v>
      </c>
      <c r="Z19" s="1">
        <v>2.0</v>
      </c>
      <c r="AA19" s="1" t="s">
        <v>961</v>
      </c>
    </row>
    <row r="20" ht="14.25" customHeight="1">
      <c r="A20" s="19">
        <v>22.0</v>
      </c>
      <c r="B20" s="7">
        <v>44302.48700231482</v>
      </c>
      <c r="C20" s="7">
        <v>44302.49141203704</v>
      </c>
      <c r="D20" s="7" t="s">
        <v>229</v>
      </c>
      <c r="E20" s="1">
        <v>100.0</v>
      </c>
      <c r="F20" s="1">
        <v>380.0</v>
      </c>
      <c r="G20" s="1">
        <v>1.0</v>
      </c>
      <c r="H20" s="7">
        <v>44302.49141203704</v>
      </c>
      <c r="I20" s="1">
        <v>-29.9228057861328</v>
      </c>
      <c r="J20" s="1">
        <v>-51.1743927001953</v>
      </c>
      <c r="K20" s="1">
        <v>20.0</v>
      </c>
      <c r="L20" s="1" t="s">
        <v>922</v>
      </c>
      <c r="M20" s="1" t="s">
        <v>231</v>
      </c>
      <c r="N20" s="1" t="s">
        <v>926</v>
      </c>
      <c r="O20" s="1" t="s">
        <v>924</v>
      </c>
      <c r="P20" s="1">
        <v>0.0</v>
      </c>
      <c r="Q20" s="1" t="s">
        <v>951</v>
      </c>
      <c r="R20" s="1" t="s">
        <v>948</v>
      </c>
      <c r="S20" s="1" t="s">
        <v>949</v>
      </c>
      <c r="T20" s="1" t="s">
        <v>946</v>
      </c>
      <c r="U20" s="1">
        <v>1.0</v>
      </c>
      <c r="V20" s="1">
        <v>1.0</v>
      </c>
      <c r="W20" s="1">
        <v>1.0</v>
      </c>
      <c r="X20" s="1">
        <v>1.0</v>
      </c>
      <c r="Y20" s="1">
        <v>4.0</v>
      </c>
      <c r="Z20" s="1">
        <v>2.0</v>
      </c>
      <c r="AA20" s="1" t="s">
        <v>962</v>
      </c>
    </row>
    <row r="21" ht="14.25" customHeight="1">
      <c r="A21" s="19">
        <v>25.0</v>
      </c>
      <c r="B21" s="7">
        <v>44302.499386574076</v>
      </c>
      <c r="C21" s="7">
        <v>44302.50263888889</v>
      </c>
      <c r="D21" s="7" t="s">
        <v>240</v>
      </c>
      <c r="E21" s="1">
        <v>100.0</v>
      </c>
      <c r="F21" s="1">
        <v>280.0</v>
      </c>
      <c r="G21" s="1">
        <v>1.0</v>
      </c>
      <c r="H21" s="7">
        <v>44302.50263888889</v>
      </c>
      <c r="I21" s="1">
        <v>42.3473968505859</v>
      </c>
      <c r="J21" s="1">
        <v>-71.158203125</v>
      </c>
      <c r="K21" s="1">
        <v>26.0</v>
      </c>
      <c r="L21" s="1" t="s">
        <v>925</v>
      </c>
      <c r="M21" s="1" t="s">
        <v>242</v>
      </c>
      <c r="N21" s="1" t="s">
        <v>926</v>
      </c>
      <c r="O21" s="1" t="s">
        <v>924</v>
      </c>
      <c r="P21" s="1">
        <v>1.0</v>
      </c>
      <c r="Q21" s="1" t="s">
        <v>146</v>
      </c>
      <c r="R21" s="1" t="s">
        <v>955</v>
      </c>
      <c r="S21" s="1" t="s">
        <v>956</v>
      </c>
      <c r="T21" s="1" t="s">
        <v>946</v>
      </c>
      <c r="U21" s="1">
        <v>0.0</v>
      </c>
      <c r="V21" s="1">
        <v>0.0</v>
      </c>
      <c r="W21" s="1">
        <v>0.0</v>
      </c>
      <c r="X21" s="1">
        <v>1.0</v>
      </c>
      <c r="Y21" s="1">
        <v>1.0</v>
      </c>
      <c r="Z21" s="1">
        <v>4.0</v>
      </c>
      <c r="AA21" s="1" t="s">
        <v>961</v>
      </c>
    </row>
    <row r="22" ht="14.25" customHeight="1">
      <c r="A22" s="19">
        <v>27.0</v>
      </c>
      <c r="B22" s="7">
        <v>44302.50288194444</v>
      </c>
      <c r="C22" s="7">
        <v>44302.50540509259</v>
      </c>
      <c r="D22" s="7" t="s">
        <v>248</v>
      </c>
      <c r="E22" s="1">
        <v>100.0</v>
      </c>
      <c r="F22" s="1">
        <v>217.0</v>
      </c>
      <c r="G22" s="1">
        <v>1.0</v>
      </c>
      <c r="H22" s="7">
        <v>44302.50541666667</v>
      </c>
      <c r="I22" s="1">
        <v>48.4058074951171</v>
      </c>
      <c r="J22" s="1">
        <v>15.6168975830078</v>
      </c>
      <c r="K22" s="1">
        <v>14.0</v>
      </c>
      <c r="L22" s="1" t="s">
        <v>927</v>
      </c>
      <c r="M22" s="1" t="s">
        <v>250</v>
      </c>
      <c r="N22" s="1" t="s">
        <v>923</v>
      </c>
      <c r="O22" s="1" t="s">
        <v>924</v>
      </c>
      <c r="P22" s="1">
        <v>1.0</v>
      </c>
      <c r="Q22" s="1" t="s">
        <v>951</v>
      </c>
      <c r="R22" s="1" t="s">
        <v>948</v>
      </c>
      <c r="S22" s="1" t="s">
        <v>949</v>
      </c>
      <c r="T22" s="1" t="s">
        <v>946</v>
      </c>
      <c r="U22" s="1">
        <v>1.0</v>
      </c>
      <c r="V22" s="1">
        <v>1.0</v>
      </c>
      <c r="W22" s="1">
        <v>1.0</v>
      </c>
      <c r="X22" s="1">
        <v>1.0</v>
      </c>
      <c r="Y22" s="1">
        <v>4.0</v>
      </c>
      <c r="Z22" s="1">
        <v>2.0</v>
      </c>
      <c r="AA22" s="1" t="s">
        <v>961</v>
      </c>
    </row>
    <row r="23" ht="14.25" customHeight="1">
      <c r="A23" s="19">
        <v>28.0</v>
      </c>
      <c r="B23" s="7">
        <v>44302.50108796296</v>
      </c>
      <c r="C23" s="7">
        <v>44302.50678240741</v>
      </c>
      <c r="D23" s="7" t="s">
        <v>254</v>
      </c>
      <c r="E23" s="1">
        <v>100.0</v>
      </c>
      <c r="F23" s="1">
        <v>492.0</v>
      </c>
      <c r="G23" s="1">
        <v>1.0</v>
      </c>
      <c r="H23" s="7">
        <v>44302.50679398148</v>
      </c>
      <c r="I23" s="1">
        <v>25.0503997802734</v>
      </c>
      <c r="J23" s="1">
        <v>121.532409667968</v>
      </c>
      <c r="K23" s="1">
        <v>28.0</v>
      </c>
      <c r="L23" s="1" t="s">
        <v>922</v>
      </c>
      <c r="M23" s="1" t="s">
        <v>256</v>
      </c>
      <c r="N23" s="1" t="s">
        <v>926</v>
      </c>
      <c r="O23" s="1" t="s">
        <v>924</v>
      </c>
      <c r="P23" s="1">
        <v>0.0</v>
      </c>
      <c r="Q23" s="1" t="s">
        <v>951</v>
      </c>
      <c r="R23" s="1" t="s">
        <v>948</v>
      </c>
      <c r="S23" s="1" t="s">
        <v>949</v>
      </c>
      <c r="T23" s="1" t="s">
        <v>946</v>
      </c>
      <c r="U23" s="1">
        <v>1.0</v>
      </c>
      <c r="V23" s="1">
        <v>1.0</v>
      </c>
      <c r="W23" s="1">
        <v>1.0</v>
      </c>
      <c r="X23" s="1">
        <v>1.0</v>
      </c>
      <c r="Y23" s="1">
        <v>4.0</v>
      </c>
      <c r="Z23" s="1">
        <v>2.0</v>
      </c>
      <c r="AA23" s="1" t="s">
        <v>962</v>
      </c>
    </row>
    <row r="24" ht="14.25" customHeight="1">
      <c r="A24" s="19">
        <v>29.0</v>
      </c>
      <c r="B24" s="7">
        <v>44302.50408564815</v>
      </c>
      <c r="C24" s="7">
        <v>44302.50809027778</v>
      </c>
      <c r="D24" s="7" t="s">
        <v>258</v>
      </c>
      <c r="E24" s="1">
        <v>100.0</v>
      </c>
      <c r="F24" s="1">
        <v>345.0</v>
      </c>
      <c r="G24" s="1">
        <v>1.0</v>
      </c>
      <c r="H24" s="7">
        <v>44302.50809027778</v>
      </c>
      <c r="I24" s="1">
        <v>38.9591979980468</v>
      </c>
      <c r="J24" s="1">
        <v>-94.5960998535156</v>
      </c>
      <c r="K24" s="1">
        <v>27.0</v>
      </c>
      <c r="L24" s="1" t="s">
        <v>925</v>
      </c>
      <c r="M24" s="1" t="s">
        <v>146</v>
      </c>
      <c r="N24" s="1" t="s">
        <v>923</v>
      </c>
      <c r="O24" s="1" t="s">
        <v>926</v>
      </c>
      <c r="P24" s="1">
        <v>0.0</v>
      </c>
      <c r="Q24" s="1" t="s">
        <v>951</v>
      </c>
      <c r="R24" s="1" t="s">
        <v>948</v>
      </c>
      <c r="S24" s="1" t="s">
        <v>949</v>
      </c>
      <c r="T24" s="1" t="s">
        <v>946</v>
      </c>
      <c r="U24" s="1">
        <v>1.0</v>
      </c>
      <c r="V24" s="1">
        <v>1.0</v>
      </c>
      <c r="W24" s="1">
        <v>1.0</v>
      </c>
      <c r="X24" s="1">
        <v>1.0</v>
      </c>
      <c r="Y24" s="1">
        <v>4.0</v>
      </c>
      <c r="Z24" s="1">
        <v>4.0</v>
      </c>
      <c r="AA24" s="1" t="s">
        <v>962</v>
      </c>
    </row>
    <row r="25" ht="14.25" customHeight="1">
      <c r="A25" s="19">
        <v>31.0</v>
      </c>
      <c r="B25" s="7">
        <v>44302.50738425926</v>
      </c>
      <c r="C25" s="7">
        <v>44302.511979166666</v>
      </c>
      <c r="D25" s="7" t="s">
        <v>268</v>
      </c>
      <c r="E25" s="1">
        <v>100.0</v>
      </c>
      <c r="F25" s="1">
        <v>397.0</v>
      </c>
      <c r="G25" s="1">
        <v>1.0</v>
      </c>
      <c r="H25" s="7">
        <v>44302.511979166666</v>
      </c>
      <c r="I25" s="1">
        <v>42.3473968505859</v>
      </c>
      <c r="J25" s="1">
        <v>-71.158203125</v>
      </c>
      <c r="K25" s="1">
        <v>25.0</v>
      </c>
      <c r="L25" s="1" t="s">
        <v>925</v>
      </c>
      <c r="M25" s="1" t="s">
        <v>134</v>
      </c>
      <c r="N25" s="1" t="s">
        <v>926</v>
      </c>
      <c r="O25" s="1" t="s">
        <v>924</v>
      </c>
      <c r="P25" s="1">
        <v>1.0</v>
      </c>
      <c r="Q25" s="1" t="s">
        <v>960</v>
      </c>
      <c r="R25" s="1" t="s">
        <v>960</v>
      </c>
      <c r="S25" s="1" t="s">
        <v>960</v>
      </c>
      <c r="T25" s="1" t="s">
        <v>946</v>
      </c>
      <c r="U25" s="1">
        <v>0.0</v>
      </c>
      <c r="V25" s="1">
        <v>0.0</v>
      </c>
      <c r="W25" s="1">
        <v>0.0</v>
      </c>
      <c r="X25" s="1">
        <v>1.0</v>
      </c>
      <c r="Y25" s="1">
        <v>1.0</v>
      </c>
      <c r="Z25" s="1">
        <v>4.0</v>
      </c>
      <c r="AA25" s="1" t="s">
        <v>961</v>
      </c>
    </row>
    <row r="26" ht="14.25" customHeight="1">
      <c r="A26" s="19">
        <v>32.0</v>
      </c>
      <c r="B26" s="7">
        <v>44302.510150462964</v>
      </c>
      <c r="C26" s="7">
        <v>44302.51357638889</v>
      </c>
      <c r="D26" s="7" t="s">
        <v>272</v>
      </c>
      <c r="E26" s="1">
        <v>100.0</v>
      </c>
      <c r="F26" s="1">
        <v>295.0</v>
      </c>
      <c r="G26" s="1">
        <v>1.0</v>
      </c>
      <c r="H26" s="7">
        <v>44302.51357638889</v>
      </c>
      <c r="I26" s="1">
        <v>48.3074035644531</v>
      </c>
      <c r="J26" s="1">
        <v>14.2850036621093</v>
      </c>
      <c r="K26" s="1">
        <v>22.0</v>
      </c>
      <c r="L26" s="1" t="s">
        <v>925</v>
      </c>
      <c r="M26" s="1" t="s">
        <v>274</v>
      </c>
      <c r="N26" s="1" t="s">
        <v>926</v>
      </c>
      <c r="O26" s="1" t="s">
        <v>926</v>
      </c>
      <c r="P26" s="1">
        <v>0.0</v>
      </c>
      <c r="Q26" s="1" t="s">
        <v>951</v>
      </c>
      <c r="R26" s="1" t="s">
        <v>948</v>
      </c>
      <c r="S26" s="1" t="s">
        <v>949</v>
      </c>
      <c r="T26" s="1" t="s">
        <v>946</v>
      </c>
      <c r="U26" s="1">
        <v>1.0</v>
      </c>
      <c r="V26" s="1">
        <v>1.0</v>
      </c>
      <c r="W26" s="1">
        <v>1.0</v>
      </c>
      <c r="X26" s="1">
        <v>1.0</v>
      </c>
      <c r="Y26" s="1">
        <v>4.0</v>
      </c>
      <c r="Z26" s="1">
        <v>1.0</v>
      </c>
      <c r="AA26" s="1" t="s">
        <v>962</v>
      </c>
    </row>
    <row r="27" ht="14.25" customHeight="1">
      <c r="A27" s="19">
        <v>33.0</v>
      </c>
      <c r="B27" s="7">
        <v>44302.51385416667</v>
      </c>
      <c r="C27" s="7">
        <v>44302.51755787037</v>
      </c>
      <c r="D27" s="7" t="s">
        <v>278</v>
      </c>
      <c r="E27" s="1">
        <v>100.0</v>
      </c>
      <c r="F27" s="1">
        <v>319.0</v>
      </c>
      <c r="G27" s="1">
        <v>1.0</v>
      </c>
      <c r="H27" s="7">
        <v>44302.51756944445</v>
      </c>
      <c r="I27" s="1">
        <v>40.7960968017578</v>
      </c>
      <c r="J27" s="1">
        <v>-73.951301574707</v>
      </c>
      <c r="K27" s="1">
        <v>31.0</v>
      </c>
      <c r="L27" s="1" t="s">
        <v>922</v>
      </c>
      <c r="M27" s="1" t="s">
        <v>280</v>
      </c>
      <c r="N27" s="1" t="s">
        <v>923</v>
      </c>
      <c r="O27" s="1" t="s">
        <v>926</v>
      </c>
      <c r="P27" s="1">
        <v>0.0</v>
      </c>
      <c r="Q27" s="1" t="s">
        <v>951</v>
      </c>
      <c r="R27" s="1" t="s">
        <v>948</v>
      </c>
      <c r="S27" s="1" t="s">
        <v>953</v>
      </c>
      <c r="T27" s="1" t="s">
        <v>946</v>
      </c>
      <c r="U27" s="1">
        <v>1.0</v>
      </c>
      <c r="V27" s="1">
        <v>1.0</v>
      </c>
      <c r="W27" s="1">
        <v>0.0</v>
      </c>
      <c r="X27" s="1">
        <v>1.0</v>
      </c>
      <c r="Y27" s="1">
        <v>3.0</v>
      </c>
      <c r="Z27" s="1">
        <v>3.0</v>
      </c>
      <c r="AA27" s="1" t="s">
        <v>962</v>
      </c>
    </row>
    <row r="28" ht="14.25" customHeight="1">
      <c r="A28" s="19">
        <v>34.0</v>
      </c>
      <c r="B28" s="7">
        <v>44302.51416666667</v>
      </c>
      <c r="C28" s="7">
        <v>44302.518159722225</v>
      </c>
      <c r="D28" s="7" t="s">
        <v>283</v>
      </c>
      <c r="E28" s="1">
        <v>100.0</v>
      </c>
      <c r="F28" s="1">
        <v>345.0</v>
      </c>
      <c r="G28" s="1">
        <v>1.0</v>
      </c>
      <c r="H28" s="7">
        <v>44302.518171296295</v>
      </c>
      <c r="I28" s="1">
        <v>42.0522003173828</v>
      </c>
      <c r="J28" s="1">
        <v>-70.1832962036132</v>
      </c>
      <c r="K28" s="1">
        <v>25.0</v>
      </c>
      <c r="L28" s="1" t="s">
        <v>925</v>
      </c>
      <c r="M28" s="1" t="s">
        <v>146</v>
      </c>
      <c r="N28" s="1" t="s">
        <v>923</v>
      </c>
      <c r="O28" s="1" t="s">
        <v>926</v>
      </c>
      <c r="P28" s="1">
        <v>0.0</v>
      </c>
      <c r="Q28" s="1" t="s">
        <v>951</v>
      </c>
      <c r="R28" s="1" t="s">
        <v>948</v>
      </c>
      <c r="S28" s="1" t="s">
        <v>949</v>
      </c>
      <c r="T28" s="1" t="s">
        <v>946</v>
      </c>
      <c r="U28" s="1">
        <v>1.0</v>
      </c>
      <c r="V28" s="1">
        <v>1.0</v>
      </c>
      <c r="W28" s="1">
        <v>1.0</v>
      </c>
      <c r="X28" s="1">
        <v>1.0</v>
      </c>
      <c r="Y28" s="1">
        <v>4.0</v>
      </c>
      <c r="Z28" s="1">
        <v>1.0</v>
      </c>
      <c r="AA28" s="1" t="s">
        <v>962</v>
      </c>
    </row>
    <row r="29" ht="14.25" customHeight="1">
      <c r="A29" s="19">
        <v>35.0</v>
      </c>
      <c r="B29" s="7">
        <v>44302.51762731482</v>
      </c>
      <c r="C29" s="7">
        <v>44302.51939814815</v>
      </c>
      <c r="D29" s="7" t="s">
        <v>288</v>
      </c>
      <c r="E29" s="1">
        <v>100.0</v>
      </c>
      <c r="F29" s="1">
        <v>153.0</v>
      </c>
      <c r="G29" s="1">
        <v>1.0</v>
      </c>
      <c r="H29" s="7">
        <v>44302.51939814815</v>
      </c>
      <c r="I29" s="1">
        <v>52.1994018554687</v>
      </c>
      <c r="J29" s="1">
        <v>5.37399291992187</v>
      </c>
      <c r="K29" s="1">
        <v>19.0</v>
      </c>
      <c r="L29" s="1" t="s">
        <v>925</v>
      </c>
      <c r="M29" s="1" t="s">
        <v>290</v>
      </c>
      <c r="N29" s="1" t="s">
        <v>926</v>
      </c>
      <c r="O29" s="1" t="s">
        <v>924</v>
      </c>
      <c r="P29" s="1">
        <v>1.0</v>
      </c>
      <c r="Q29" s="1" t="s">
        <v>951</v>
      </c>
      <c r="R29" s="1" t="s">
        <v>948</v>
      </c>
      <c r="S29" s="1" t="s">
        <v>949</v>
      </c>
      <c r="T29" s="1" t="s">
        <v>946</v>
      </c>
      <c r="U29" s="1">
        <v>1.0</v>
      </c>
      <c r="V29" s="1">
        <v>1.0</v>
      </c>
      <c r="W29" s="1">
        <v>1.0</v>
      </c>
      <c r="X29" s="1">
        <v>1.0</v>
      </c>
      <c r="Y29" s="1">
        <v>4.0</v>
      </c>
      <c r="Z29" s="1">
        <v>1.0</v>
      </c>
      <c r="AA29" s="1" t="s">
        <v>961</v>
      </c>
    </row>
    <row r="30" ht="14.25" customHeight="1">
      <c r="A30" s="19">
        <v>36.0</v>
      </c>
      <c r="B30" s="7">
        <v>44302.521886574075</v>
      </c>
      <c r="C30" s="7">
        <v>44302.52358796296</v>
      </c>
      <c r="D30" s="7" t="s">
        <v>292</v>
      </c>
      <c r="E30" s="1">
        <v>100.0</v>
      </c>
      <c r="F30" s="1">
        <v>146.0</v>
      </c>
      <c r="G30" s="1">
        <v>1.0</v>
      </c>
      <c r="H30" s="7">
        <v>44302.52358796296</v>
      </c>
      <c r="I30" s="1">
        <v>35.0372924804687</v>
      </c>
      <c r="J30" s="1">
        <v>-106.671203613281</v>
      </c>
      <c r="K30" s="1">
        <v>0.0</v>
      </c>
      <c r="L30" s="1" t="s">
        <v>925</v>
      </c>
      <c r="M30" s="1" t="s">
        <v>294</v>
      </c>
      <c r="N30" s="1" t="s">
        <v>926</v>
      </c>
      <c r="O30" s="1" t="s">
        <v>924</v>
      </c>
      <c r="P30" s="1">
        <v>1.0</v>
      </c>
      <c r="Q30" s="1" t="s">
        <v>960</v>
      </c>
      <c r="R30" s="1" t="s">
        <v>955</v>
      </c>
      <c r="S30" s="1" t="s">
        <v>945</v>
      </c>
      <c r="T30" s="1" t="s">
        <v>946</v>
      </c>
      <c r="U30" s="1">
        <v>0.0</v>
      </c>
      <c r="V30" s="1">
        <v>0.0</v>
      </c>
      <c r="W30" s="1">
        <v>0.0</v>
      </c>
      <c r="X30" s="1">
        <v>1.0</v>
      </c>
      <c r="Y30" s="1">
        <v>1.0</v>
      </c>
      <c r="Z30" s="1">
        <v>3.0</v>
      </c>
      <c r="AA30" s="1" t="s">
        <v>961</v>
      </c>
    </row>
    <row r="31" ht="14.25" customHeight="1">
      <c r="A31" s="19">
        <v>38.0</v>
      </c>
      <c r="B31" s="7">
        <v>44302.52542824074</v>
      </c>
      <c r="C31" s="7">
        <v>44302.529016203705</v>
      </c>
      <c r="D31" s="7" t="s">
        <v>298</v>
      </c>
      <c r="E31" s="1">
        <v>100.0</v>
      </c>
      <c r="F31" s="1">
        <v>309.0</v>
      </c>
      <c r="G31" s="1">
        <v>1.0</v>
      </c>
      <c r="H31" s="7">
        <v>44302.529016203705</v>
      </c>
      <c r="I31" s="1">
        <v>32.7796936035156</v>
      </c>
      <c r="J31" s="1">
        <v>-96.8022003173828</v>
      </c>
      <c r="K31" s="1">
        <v>14.0</v>
      </c>
      <c r="L31" s="1" t="s">
        <v>922</v>
      </c>
      <c r="M31" s="1" t="s">
        <v>300</v>
      </c>
      <c r="N31" s="1" t="s">
        <v>923</v>
      </c>
      <c r="O31" s="1" t="s">
        <v>924</v>
      </c>
      <c r="P31" s="1">
        <v>0.0</v>
      </c>
      <c r="Q31" s="1" t="s">
        <v>951</v>
      </c>
      <c r="R31" s="1" t="s">
        <v>948</v>
      </c>
      <c r="S31" s="1" t="s">
        <v>949</v>
      </c>
      <c r="T31" s="1" t="s">
        <v>946</v>
      </c>
      <c r="U31" s="1">
        <v>1.0</v>
      </c>
      <c r="V31" s="1">
        <v>1.0</v>
      </c>
      <c r="W31" s="1">
        <v>1.0</v>
      </c>
      <c r="X31" s="1">
        <v>1.0</v>
      </c>
      <c r="Y31" s="1">
        <v>4.0</v>
      </c>
      <c r="Z31" s="1">
        <v>2.0</v>
      </c>
      <c r="AA31" s="1" t="s">
        <v>962</v>
      </c>
    </row>
    <row r="32" ht="14.25" customHeight="1">
      <c r="A32" s="19">
        <v>39.0</v>
      </c>
      <c r="B32" s="7">
        <v>44302.52476851852</v>
      </c>
      <c r="C32" s="7">
        <v>44302.53145833333</v>
      </c>
      <c r="D32" s="7" t="s">
        <v>304</v>
      </c>
      <c r="E32" s="1">
        <v>100.0</v>
      </c>
      <c r="F32" s="1">
        <v>577.0</v>
      </c>
      <c r="G32" s="1">
        <v>1.0</v>
      </c>
      <c r="H32" s="7">
        <v>44302.53145833333</v>
      </c>
      <c r="I32" s="1">
        <v>42.3473968505859</v>
      </c>
      <c r="J32" s="1">
        <v>-71.158203125</v>
      </c>
      <c r="K32" s="1">
        <v>23.0</v>
      </c>
      <c r="L32" s="1" t="s">
        <v>925</v>
      </c>
      <c r="M32" s="1" t="s">
        <v>134</v>
      </c>
      <c r="N32" s="1" t="s">
        <v>926</v>
      </c>
      <c r="O32" s="1" t="s">
        <v>924</v>
      </c>
      <c r="P32" s="1">
        <v>1.0</v>
      </c>
      <c r="Q32" s="1" t="s">
        <v>951</v>
      </c>
      <c r="R32" s="1" t="s">
        <v>948</v>
      </c>
      <c r="S32" s="1" t="s">
        <v>949</v>
      </c>
      <c r="T32" s="1" t="s">
        <v>946</v>
      </c>
      <c r="U32" s="1">
        <v>1.0</v>
      </c>
      <c r="V32" s="1">
        <v>1.0</v>
      </c>
      <c r="W32" s="1">
        <v>1.0</v>
      </c>
      <c r="X32" s="1">
        <v>1.0</v>
      </c>
      <c r="Y32" s="1">
        <v>4.0</v>
      </c>
      <c r="Z32" s="1">
        <v>1.0</v>
      </c>
      <c r="AA32" s="1" t="s">
        <v>961</v>
      </c>
    </row>
    <row r="33" ht="14.25" customHeight="1">
      <c r="A33" s="19">
        <v>40.0</v>
      </c>
      <c r="B33" s="7">
        <v>44302.539872685185</v>
      </c>
      <c r="C33" s="7">
        <v>44302.54143518519</v>
      </c>
      <c r="D33" s="7" t="s">
        <v>307</v>
      </c>
      <c r="E33" s="1">
        <v>100.0</v>
      </c>
      <c r="F33" s="1">
        <v>134.0</v>
      </c>
      <c r="G33" s="1">
        <v>1.0</v>
      </c>
      <c r="H33" s="7">
        <v>44302.54143518519</v>
      </c>
      <c r="I33" s="1">
        <v>41.6434936523437</v>
      </c>
      <c r="J33" s="1">
        <v>-91.5684967041015</v>
      </c>
      <c r="K33" s="1">
        <v>22.0</v>
      </c>
      <c r="L33" s="1" t="s">
        <v>925</v>
      </c>
      <c r="M33" s="1" t="s">
        <v>309</v>
      </c>
      <c r="N33" s="1" t="s">
        <v>923</v>
      </c>
      <c r="O33" s="1" t="s">
        <v>924</v>
      </c>
      <c r="P33" s="1">
        <v>1.0</v>
      </c>
      <c r="Q33" s="1" t="s">
        <v>951</v>
      </c>
      <c r="R33" s="1" t="s">
        <v>960</v>
      </c>
      <c r="S33" s="1" t="s">
        <v>960</v>
      </c>
      <c r="T33" s="1" t="s">
        <v>946</v>
      </c>
      <c r="U33" s="1">
        <v>1.0</v>
      </c>
      <c r="V33" s="1">
        <v>0.0</v>
      </c>
      <c r="W33" s="1">
        <v>0.0</v>
      </c>
      <c r="X33" s="1">
        <v>1.0</v>
      </c>
      <c r="Y33" s="1">
        <v>2.0</v>
      </c>
      <c r="Z33" s="1">
        <v>3.0</v>
      </c>
      <c r="AA33" s="1" t="s">
        <v>961</v>
      </c>
    </row>
    <row r="34" ht="14.25" customHeight="1">
      <c r="A34" s="19">
        <v>41.0</v>
      </c>
      <c r="B34" s="7">
        <v>44302.54619212963</v>
      </c>
      <c r="C34" s="7">
        <v>44302.55137731481</v>
      </c>
      <c r="D34" s="7" t="s">
        <v>311</v>
      </c>
      <c r="E34" s="1">
        <v>100.0</v>
      </c>
      <c r="F34" s="1">
        <v>448.0</v>
      </c>
      <c r="G34" s="1">
        <v>1.0</v>
      </c>
      <c r="H34" s="7">
        <v>44302.55137731481</v>
      </c>
      <c r="I34" s="1">
        <v>52.539794921875</v>
      </c>
      <c r="J34" s="1">
        <v>5.45030212402343</v>
      </c>
      <c r="K34" s="1">
        <v>24.0</v>
      </c>
      <c r="L34" s="1" t="s">
        <v>922</v>
      </c>
      <c r="M34" s="1" t="s">
        <v>290</v>
      </c>
      <c r="N34" s="1" t="s">
        <v>926</v>
      </c>
      <c r="O34" s="1" t="s">
        <v>924</v>
      </c>
      <c r="P34" s="1">
        <v>0.0</v>
      </c>
      <c r="Q34" s="1" t="s">
        <v>951</v>
      </c>
      <c r="R34" s="1" t="s">
        <v>948</v>
      </c>
      <c r="S34" s="1" t="s">
        <v>949</v>
      </c>
      <c r="T34" s="1" t="s">
        <v>946</v>
      </c>
      <c r="U34" s="1">
        <v>1.0</v>
      </c>
      <c r="V34" s="1">
        <v>1.0</v>
      </c>
      <c r="W34" s="1">
        <v>1.0</v>
      </c>
      <c r="X34" s="1">
        <v>1.0</v>
      </c>
      <c r="Y34" s="1">
        <v>4.0</v>
      </c>
      <c r="Z34" s="1">
        <v>4.0</v>
      </c>
      <c r="AA34" s="1" t="s">
        <v>962</v>
      </c>
    </row>
    <row r="35" ht="14.25" customHeight="1">
      <c r="A35" s="19">
        <v>43.0</v>
      </c>
      <c r="B35" s="7">
        <v>44302.55365740741</v>
      </c>
      <c r="C35" s="7">
        <v>44302.557858796295</v>
      </c>
      <c r="D35" s="7" t="s">
        <v>318</v>
      </c>
      <c r="E35" s="1">
        <v>100.0</v>
      </c>
      <c r="F35" s="1">
        <v>363.0</v>
      </c>
      <c r="G35" s="1">
        <v>1.0</v>
      </c>
      <c r="H35" s="7">
        <v>44302.55787037037</v>
      </c>
      <c r="I35" s="1">
        <v>42.3737030029296</v>
      </c>
      <c r="J35" s="1">
        <v>-71.1284027099609</v>
      </c>
      <c r="K35" s="1">
        <v>23.0</v>
      </c>
      <c r="L35" s="1" t="s">
        <v>925</v>
      </c>
      <c r="M35" s="1" t="s">
        <v>294</v>
      </c>
      <c r="N35" s="1" t="s">
        <v>923</v>
      </c>
      <c r="O35" s="1" t="s">
        <v>924</v>
      </c>
      <c r="P35" s="1">
        <v>0.0</v>
      </c>
      <c r="Q35" s="1" t="s">
        <v>951</v>
      </c>
      <c r="R35" s="1" t="s">
        <v>955</v>
      </c>
      <c r="S35" s="1" t="s">
        <v>945</v>
      </c>
      <c r="T35" s="1" t="s">
        <v>946</v>
      </c>
      <c r="U35" s="1">
        <v>1.0</v>
      </c>
      <c r="V35" s="1">
        <v>0.0</v>
      </c>
      <c r="W35" s="1">
        <v>0.0</v>
      </c>
      <c r="X35" s="1">
        <v>1.0</v>
      </c>
      <c r="Y35" s="1">
        <v>2.0</v>
      </c>
      <c r="Z35" s="1">
        <v>3.0</v>
      </c>
      <c r="AA35" s="1" t="s">
        <v>962</v>
      </c>
    </row>
    <row r="36" ht="14.25" customHeight="1">
      <c r="A36" s="19">
        <v>44.0</v>
      </c>
      <c r="B36" s="7">
        <v>44302.56886574074</v>
      </c>
      <c r="C36" s="7">
        <v>44302.571076388886</v>
      </c>
      <c r="D36" s="7" t="s">
        <v>236</v>
      </c>
      <c r="E36" s="1">
        <v>100.0</v>
      </c>
      <c r="F36" s="1">
        <v>191.0</v>
      </c>
      <c r="G36" s="1">
        <v>1.0</v>
      </c>
      <c r="H36" s="7">
        <v>44302.571076388886</v>
      </c>
      <c r="I36" s="1">
        <v>42.3796997070312</v>
      </c>
      <c r="J36" s="1">
        <v>-71.103401184082</v>
      </c>
      <c r="K36" s="1">
        <v>22.0</v>
      </c>
      <c r="L36" s="1" t="s">
        <v>925</v>
      </c>
      <c r="M36" s="1" t="s">
        <v>134</v>
      </c>
      <c r="N36" s="1" t="s">
        <v>926</v>
      </c>
      <c r="O36" s="1" t="s">
        <v>924</v>
      </c>
      <c r="P36" s="1">
        <v>0.0</v>
      </c>
      <c r="Q36" s="1" t="s">
        <v>960</v>
      </c>
      <c r="R36" s="1" t="s">
        <v>958</v>
      </c>
      <c r="S36" s="1" t="s">
        <v>945</v>
      </c>
      <c r="T36" s="1" t="s">
        <v>946</v>
      </c>
      <c r="U36" s="1">
        <v>0.0</v>
      </c>
      <c r="V36" s="1">
        <v>0.0</v>
      </c>
      <c r="W36" s="1">
        <v>0.0</v>
      </c>
      <c r="X36" s="1">
        <v>1.0</v>
      </c>
      <c r="Y36" s="1">
        <v>1.0</v>
      </c>
      <c r="Z36" s="1">
        <v>5.0</v>
      </c>
      <c r="AA36" s="1" t="s">
        <v>962</v>
      </c>
    </row>
    <row r="37" ht="14.25" customHeight="1">
      <c r="A37" s="19">
        <v>45.0</v>
      </c>
      <c r="B37" s="7">
        <v>44302.57136574074</v>
      </c>
      <c r="C37" s="7">
        <v>44302.57591435185</v>
      </c>
      <c r="D37" s="7" t="s">
        <v>327</v>
      </c>
      <c r="E37" s="1">
        <v>100.0</v>
      </c>
      <c r="F37" s="1">
        <v>393.0</v>
      </c>
      <c r="G37" s="1">
        <v>1.0</v>
      </c>
      <c r="H37" s="7">
        <v>44302.57591435185</v>
      </c>
      <c r="I37" s="1">
        <v>42.3737030029296</v>
      </c>
      <c r="J37" s="1">
        <v>-71.1284027099609</v>
      </c>
      <c r="K37" s="1">
        <v>22.0</v>
      </c>
      <c r="L37" s="1" t="s">
        <v>927</v>
      </c>
      <c r="M37" s="1" t="s">
        <v>294</v>
      </c>
      <c r="N37" s="1" t="s">
        <v>923</v>
      </c>
      <c r="O37" s="1" t="s">
        <v>924</v>
      </c>
      <c r="P37" s="1">
        <v>0.0</v>
      </c>
      <c r="Q37" s="1" t="s">
        <v>951</v>
      </c>
      <c r="R37" s="1" t="s">
        <v>955</v>
      </c>
      <c r="S37" s="1" t="s">
        <v>949</v>
      </c>
      <c r="T37" s="1" t="s">
        <v>946</v>
      </c>
      <c r="U37" s="1">
        <v>1.0</v>
      </c>
      <c r="V37" s="1">
        <v>0.0</v>
      </c>
      <c r="W37" s="1">
        <v>1.0</v>
      </c>
      <c r="X37" s="1">
        <v>1.0</v>
      </c>
      <c r="Y37" s="1">
        <v>3.0</v>
      </c>
      <c r="Z37" s="1">
        <v>1.0</v>
      </c>
      <c r="AA37" s="1" t="s">
        <v>962</v>
      </c>
    </row>
    <row r="38" ht="14.25" customHeight="1">
      <c r="A38" s="19">
        <v>47.0</v>
      </c>
      <c r="B38" s="7">
        <v>44302.583344907405</v>
      </c>
      <c r="C38" s="7">
        <v>44302.58541666667</v>
      </c>
      <c r="D38" s="7" t="s">
        <v>335</v>
      </c>
      <c r="E38" s="1">
        <v>100.0</v>
      </c>
      <c r="F38" s="1">
        <v>178.0</v>
      </c>
      <c r="G38" s="1">
        <v>1.0</v>
      </c>
      <c r="H38" s="7">
        <v>44302.58541666667</v>
      </c>
      <c r="I38" s="1">
        <v>40.7126007080078</v>
      </c>
      <c r="J38" s="1">
        <v>-74.0065994262695</v>
      </c>
      <c r="K38" s="1">
        <v>19.0</v>
      </c>
      <c r="L38" s="1" t="s">
        <v>925</v>
      </c>
      <c r="M38" s="1" t="s">
        <v>337</v>
      </c>
      <c r="N38" s="1" t="s">
        <v>923</v>
      </c>
      <c r="O38" s="1" t="s">
        <v>924</v>
      </c>
      <c r="P38" s="1">
        <v>0.0</v>
      </c>
      <c r="Q38" s="1" t="s">
        <v>951</v>
      </c>
      <c r="R38" s="1" t="s">
        <v>948</v>
      </c>
      <c r="S38" s="1" t="s">
        <v>945</v>
      </c>
      <c r="T38" s="1" t="s">
        <v>946</v>
      </c>
      <c r="U38" s="1">
        <v>1.0</v>
      </c>
      <c r="V38" s="1">
        <v>1.0</v>
      </c>
      <c r="W38" s="1">
        <v>0.0</v>
      </c>
      <c r="X38" s="1">
        <v>1.0</v>
      </c>
      <c r="Y38" s="1">
        <v>3.0</v>
      </c>
      <c r="Z38" s="1">
        <v>2.0</v>
      </c>
      <c r="AA38" s="1" t="s">
        <v>962</v>
      </c>
    </row>
    <row r="39" ht="14.25" customHeight="1">
      <c r="A39" s="19">
        <v>48.0</v>
      </c>
      <c r="B39" s="7">
        <v>44302.589108796295</v>
      </c>
      <c r="C39" s="7">
        <v>44302.59292824074</v>
      </c>
      <c r="D39" s="7" t="s">
        <v>341</v>
      </c>
      <c r="E39" s="1">
        <v>100.0</v>
      </c>
      <c r="F39" s="1">
        <v>330.0</v>
      </c>
      <c r="G39" s="1">
        <v>1.0</v>
      </c>
      <c r="H39" s="7">
        <v>44302.592939814815</v>
      </c>
      <c r="I39" s="1">
        <v>12.8995971679687</v>
      </c>
      <c r="J39" s="1">
        <v>80.2208862304687</v>
      </c>
      <c r="K39" s="1">
        <v>48.0</v>
      </c>
      <c r="L39" s="1" t="s">
        <v>925</v>
      </c>
      <c r="M39" s="1" t="s">
        <v>202</v>
      </c>
      <c r="N39" s="1" t="s">
        <v>923</v>
      </c>
      <c r="O39" s="1" t="s">
        <v>926</v>
      </c>
      <c r="P39" s="1">
        <v>0.0</v>
      </c>
      <c r="Q39" s="1" t="s">
        <v>951</v>
      </c>
      <c r="R39" s="1" t="s">
        <v>948</v>
      </c>
      <c r="S39" s="1" t="s">
        <v>945</v>
      </c>
      <c r="T39" s="1" t="s">
        <v>946</v>
      </c>
      <c r="U39" s="1">
        <v>1.0</v>
      </c>
      <c r="V39" s="1">
        <v>1.0</v>
      </c>
      <c r="W39" s="1">
        <v>0.0</v>
      </c>
      <c r="X39" s="1">
        <v>1.0</v>
      </c>
      <c r="Y39" s="1">
        <v>3.0</v>
      </c>
      <c r="Z39" s="1">
        <v>3.0</v>
      </c>
      <c r="AA39" s="1" t="s">
        <v>962</v>
      </c>
    </row>
    <row r="40" ht="14.25" customHeight="1">
      <c r="A40" s="19">
        <v>51.0</v>
      </c>
      <c r="B40" s="7">
        <v>44302.61099537037</v>
      </c>
      <c r="C40" s="7">
        <v>44302.61300925926</v>
      </c>
      <c r="D40" s="7" t="s">
        <v>351</v>
      </c>
      <c r="E40" s="1">
        <v>100.0</v>
      </c>
      <c r="F40" s="1">
        <v>173.0</v>
      </c>
      <c r="G40" s="1">
        <v>1.0</v>
      </c>
      <c r="H40" s="7">
        <v>44302.61300925926</v>
      </c>
      <c r="I40" s="1">
        <v>51.900894165039</v>
      </c>
      <c r="J40" s="1">
        <v>4.4945068359375</v>
      </c>
      <c r="K40" s="1">
        <v>23.0</v>
      </c>
      <c r="L40" s="1" t="s">
        <v>925</v>
      </c>
      <c r="M40" s="1" t="s">
        <v>353</v>
      </c>
      <c r="N40" s="1" t="s">
        <v>926</v>
      </c>
      <c r="O40" s="1" t="s">
        <v>924</v>
      </c>
      <c r="P40" s="1">
        <v>0.0</v>
      </c>
      <c r="Q40" s="1" t="s">
        <v>951</v>
      </c>
      <c r="R40" s="1" t="s">
        <v>948</v>
      </c>
      <c r="S40" s="1" t="s">
        <v>949</v>
      </c>
      <c r="T40" s="1" t="s">
        <v>946</v>
      </c>
      <c r="U40" s="1">
        <v>1.0</v>
      </c>
      <c r="V40" s="1">
        <v>1.0</v>
      </c>
      <c r="W40" s="1">
        <v>1.0</v>
      </c>
      <c r="X40" s="1">
        <v>1.0</v>
      </c>
      <c r="Y40" s="1">
        <v>4.0</v>
      </c>
      <c r="Z40" s="1">
        <v>3.0</v>
      </c>
      <c r="AA40" s="1" t="s">
        <v>962</v>
      </c>
    </row>
    <row r="41" ht="14.25" customHeight="1">
      <c r="A41" s="19">
        <v>53.0</v>
      </c>
      <c r="B41" s="7">
        <v>44302.62966435185</v>
      </c>
      <c r="C41" s="7">
        <v>44302.633055555554</v>
      </c>
      <c r="D41" s="7" t="s">
        <v>359</v>
      </c>
      <c r="E41" s="1">
        <v>100.0</v>
      </c>
      <c r="F41" s="1">
        <v>293.0</v>
      </c>
      <c r="G41" s="1">
        <v>1.0</v>
      </c>
      <c r="H41" s="7">
        <v>44302.633055555554</v>
      </c>
      <c r="I41" s="1">
        <v>50.5182952880859</v>
      </c>
      <c r="J41" s="1">
        <v>30.508804321289</v>
      </c>
      <c r="K41" s="1">
        <v>34.0</v>
      </c>
      <c r="L41" s="1" t="s">
        <v>925</v>
      </c>
      <c r="M41" s="1" t="s">
        <v>217</v>
      </c>
      <c r="N41" s="1" t="s">
        <v>926</v>
      </c>
      <c r="O41" s="1" t="s">
        <v>926</v>
      </c>
      <c r="P41" s="1">
        <v>0.0</v>
      </c>
      <c r="Q41" s="1" t="s">
        <v>951</v>
      </c>
      <c r="R41" s="1" t="s">
        <v>948</v>
      </c>
      <c r="S41" s="1" t="s">
        <v>949</v>
      </c>
      <c r="T41" s="1" t="s">
        <v>946</v>
      </c>
      <c r="U41" s="1">
        <v>1.0</v>
      </c>
      <c r="V41" s="1">
        <v>1.0</v>
      </c>
      <c r="W41" s="1">
        <v>1.0</v>
      </c>
      <c r="X41" s="1">
        <v>1.0</v>
      </c>
      <c r="Y41" s="1">
        <v>4.0</v>
      </c>
      <c r="Z41" s="1">
        <v>2.0</v>
      </c>
      <c r="AA41" s="1" t="s">
        <v>962</v>
      </c>
    </row>
    <row r="42" ht="14.25" customHeight="1">
      <c r="A42" s="19">
        <v>55.0</v>
      </c>
      <c r="B42" s="7">
        <v>44302.63542824074</v>
      </c>
      <c r="C42" s="7">
        <v>44302.6378125</v>
      </c>
      <c r="D42" s="7" t="s">
        <v>365</v>
      </c>
      <c r="E42" s="1">
        <v>100.0</v>
      </c>
      <c r="F42" s="1">
        <v>206.0</v>
      </c>
      <c r="G42" s="1">
        <v>1.0</v>
      </c>
      <c r="H42" s="7">
        <v>44302.6378125</v>
      </c>
      <c r="I42" s="1">
        <v>34.2669982910156</v>
      </c>
      <c r="J42" s="1">
        <v>-80.5913009643554</v>
      </c>
      <c r="K42" s="1">
        <v>29.0</v>
      </c>
      <c r="L42" s="1" t="s">
        <v>922</v>
      </c>
      <c r="M42" s="1" t="s">
        <v>309</v>
      </c>
      <c r="N42" s="1" t="s">
        <v>923</v>
      </c>
      <c r="O42" s="1" t="s">
        <v>926</v>
      </c>
      <c r="P42" s="1">
        <v>0.0</v>
      </c>
      <c r="Q42" s="1" t="s">
        <v>951</v>
      </c>
      <c r="R42" s="1" t="s">
        <v>948</v>
      </c>
      <c r="S42" s="1" t="s">
        <v>949</v>
      </c>
      <c r="T42" s="1" t="s">
        <v>946</v>
      </c>
      <c r="U42" s="1">
        <v>1.0</v>
      </c>
      <c r="V42" s="1">
        <v>1.0</v>
      </c>
      <c r="W42" s="1">
        <v>1.0</v>
      </c>
      <c r="X42" s="1">
        <v>1.0</v>
      </c>
      <c r="Y42" s="1">
        <v>4.0</v>
      </c>
      <c r="Z42" s="1">
        <v>4.0</v>
      </c>
      <c r="AA42" s="1" t="s">
        <v>962</v>
      </c>
    </row>
    <row r="43" ht="14.25" customHeight="1">
      <c r="A43" s="19">
        <v>57.0</v>
      </c>
      <c r="B43" s="7">
        <v>44302.63554398148</v>
      </c>
      <c r="C43" s="7">
        <v>44302.6397337963</v>
      </c>
      <c r="D43" s="7" t="s">
        <v>373</v>
      </c>
      <c r="E43" s="1">
        <v>100.0</v>
      </c>
      <c r="F43" s="1">
        <v>362.0</v>
      </c>
      <c r="G43" s="1">
        <v>1.0</v>
      </c>
      <c r="H43" s="7">
        <v>44302.6397337963</v>
      </c>
      <c r="I43" s="1">
        <v>59.3097991943359</v>
      </c>
      <c r="J43" s="1">
        <v>17.9795989990234</v>
      </c>
      <c r="K43" s="1">
        <v>20.0</v>
      </c>
      <c r="L43" s="1" t="s">
        <v>922</v>
      </c>
      <c r="M43" s="1" t="s">
        <v>375</v>
      </c>
      <c r="N43" s="1" t="s">
        <v>926</v>
      </c>
      <c r="O43" s="1" t="s">
        <v>924</v>
      </c>
      <c r="P43" s="1">
        <v>0.0</v>
      </c>
      <c r="Q43" s="1" t="s">
        <v>951</v>
      </c>
      <c r="R43" s="1" t="s">
        <v>948</v>
      </c>
      <c r="S43" s="1" t="s">
        <v>960</v>
      </c>
      <c r="T43" s="1" t="s">
        <v>946</v>
      </c>
      <c r="U43" s="1">
        <v>1.0</v>
      </c>
      <c r="V43" s="1">
        <v>1.0</v>
      </c>
      <c r="W43" s="1">
        <v>0.0</v>
      </c>
      <c r="X43" s="1">
        <v>1.0</v>
      </c>
      <c r="Y43" s="1">
        <v>3.0</v>
      </c>
      <c r="Z43" s="1">
        <v>3.0</v>
      </c>
      <c r="AA43" s="1" t="s">
        <v>962</v>
      </c>
    </row>
    <row r="44" ht="14.25" customHeight="1">
      <c r="A44" s="19">
        <v>58.0</v>
      </c>
      <c r="B44" s="7">
        <v>44302.638078703705</v>
      </c>
      <c r="C44" s="7">
        <v>44302.64028935185</v>
      </c>
      <c r="D44" s="7" t="s">
        <v>379</v>
      </c>
      <c r="E44" s="1">
        <v>100.0</v>
      </c>
      <c r="F44" s="1">
        <v>191.0</v>
      </c>
      <c r="G44" s="1">
        <v>1.0</v>
      </c>
      <c r="H44" s="7">
        <v>44302.64028935185</v>
      </c>
      <c r="I44" s="1">
        <v>39.21240234375</v>
      </c>
      <c r="J44" s="1">
        <v>-76.8776016235351</v>
      </c>
      <c r="K44" s="1">
        <v>28.0</v>
      </c>
      <c r="L44" s="1" t="s">
        <v>922</v>
      </c>
      <c r="M44" s="1" t="s">
        <v>294</v>
      </c>
      <c r="N44" s="1" t="s">
        <v>926</v>
      </c>
      <c r="O44" s="1" t="s">
        <v>924</v>
      </c>
      <c r="P44" s="1">
        <v>0.0</v>
      </c>
      <c r="Q44" s="1" t="s">
        <v>951</v>
      </c>
      <c r="R44" s="1" t="s">
        <v>948</v>
      </c>
      <c r="S44" s="1" t="s">
        <v>949</v>
      </c>
      <c r="T44" s="1" t="s">
        <v>946</v>
      </c>
      <c r="U44" s="1">
        <v>1.0</v>
      </c>
      <c r="V44" s="1">
        <v>1.0</v>
      </c>
      <c r="W44" s="1">
        <v>1.0</v>
      </c>
      <c r="X44" s="1">
        <v>1.0</v>
      </c>
      <c r="Y44" s="1">
        <v>4.0</v>
      </c>
      <c r="Z44" s="1">
        <v>1.0</v>
      </c>
      <c r="AA44" s="1" t="s">
        <v>962</v>
      </c>
    </row>
    <row r="45" ht="14.25" customHeight="1">
      <c r="A45" s="19">
        <v>61.0</v>
      </c>
      <c r="B45" s="7">
        <v>44302.652546296296</v>
      </c>
      <c r="C45" s="7">
        <v>44302.65493055555</v>
      </c>
      <c r="D45" s="7" t="s">
        <v>388</v>
      </c>
      <c r="E45" s="1">
        <v>100.0</v>
      </c>
      <c r="F45" s="1">
        <v>206.0</v>
      </c>
      <c r="G45" s="1">
        <v>1.0</v>
      </c>
      <c r="H45" s="7">
        <v>44302.65494212963</v>
      </c>
      <c r="I45" s="1">
        <v>39.4940032958984</v>
      </c>
      <c r="J45" s="1">
        <v>-80.2220993041992</v>
      </c>
      <c r="K45" s="1">
        <v>21.0</v>
      </c>
      <c r="L45" s="1" t="s">
        <v>925</v>
      </c>
      <c r="M45" s="1" t="s">
        <v>390</v>
      </c>
      <c r="N45" s="1" t="s">
        <v>923</v>
      </c>
      <c r="O45" s="1" t="s">
        <v>924</v>
      </c>
      <c r="P45" s="1">
        <v>0.0</v>
      </c>
      <c r="Q45" s="1" t="s">
        <v>951</v>
      </c>
      <c r="R45" s="1" t="s">
        <v>948</v>
      </c>
      <c r="S45" s="1" t="s">
        <v>949</v>
      </c>
      <c r="T45" s="1" t="s">
        <v>946</v>
      </c>
      <c r="U45" s="1">
        <v>1.0</v>
      </c>
      <c r="V45" s="1">
        <v>1.0</v>
      </c>
      <c r="W45" s="1">
        <v>1.0</v>
      </c>
      <c r="X45" s="1">
        <v>1.0</v>
      </c>
      <c r="Y45" s="1">
        <v>4.0</v>
      </c>
      <c r="Z45" s="1">
        <v>3.0</v>
      </c>
      <c r="AA45" s="1" t="s">
        <v>962</v>
      </c>
    </row>
    <row r="46" ht="14.25" customHeight="1">
      <c r="A46" s="19">
        <v>63.0</v>
      </c>
      <c r="B46" s="7">
        <v>44302.65640046296</v>
      </c>
      <c r="C46" s="7">
        <v>44302.663252314815</v>
      </c>
      <c r="D46" s="7" t="s">
        <v>398</v>
      </c>
      <c r="E46" s="1">
        <v>100.0</v>
      </c>
      <c r="F46" s="1">
        <v>592.0</v>
      </c>
      <c r="G46" s="1">
        <v>1.0</v>
      </c>
      <c r="H46" s="7">
        <v>44302.663252314815</v>
      </c>
      <c r="I46" s="1">
        <v>55.7700042724609</v>
      </c>
      <c r="J46" s="1">
        <v>-4.05349731445312</v>
      </c>
      <c r="K46" s="1">
        <v>21.0</v>
      </c>
      <c r="L46" s="1" t="s">
        <v>922</v>
      </c>
      <c r="M46" s="1" t="s">
        <v>400</v>
      </c>
      <c r="N46" s="1" t="s">
        <v>923</v>
      </c>
      <c r="O46" s="1" t="s">
        <v>924</v>
      </c>
      <c r="P46" s="1">
        <v>0.0</v>
      </c>
      <c r="Q46" s="1" t="s">
        <v>951</v>
      </c>
      <c r="R46" s="1" t="s">
        <v>958</v>
      </c>
      <c r="S46" s="1" t="s">
        <v>949</v>
      </c>
      <c r="T46" s="1" t="s">
        <v>946</v>
      </c>
      <c r="U46" s="1">
        <v>1.0</v>
      </c>
      <c r="V46" s="1">
        <v>0.0</v>
      </c>
      <c r="W46" s="1">
        <v>1.0</v>
      </c>
      <c r="X46" s="1">
        <v>1.0</v>
      </c>
      <c r="Y46" s="1">
        <v>3.0</v>
      </c>
      <c r="Z46" s="1">
        <v>3.0</v>
      </c>
      <c r="AA46" s="1" t="s">
        <v>962</v>
      </c>
    </row>
    <row r="47" ht="14.25" customHeight="1">
      <c r="A47" s="19">
        <v>66.0</v>
      </c>
      <c r="B47" s="7">
        <v>44302.683599537035</v>
      </c>
      <c r="C47" s="7">
        <v>44302.69238425926</v>
      </c>
      <c r="D47" s="7" t="s">
        <v>409</v>
      </c>
      <c r="E47" s="1">
        <v>100.0</v>
      </c>
      <c r="F47" s="1">
        <v>758.0</v>
      </c>
      <c r="G47" s="1">
        <v>1.0</v>
      </c>
      <c r="H47" s="7">
        <v>44302.69238425926</v>
      </c>
      <c r="I47" s="1">
        <v>39.4776000976562</v>
      </c>
      <c r="J47" s="1">
        <v>-6.37980651855468</v>
      </c>
      <c r="K47" s="1">
        <v>31.0</v>
      </c>
      <c r="L47" s="1" t="s">
        <v>925</v>
      </c>
      <c r="M47" s="1" t="s">
        <v>411</v>
      </c>
      <c r="N47" s="1" t="s">
        <v>926</v>
      </c>
      <c r="O47" s="1" t="s">
        <v>926</v>
      </c>
      <c r="P47" s="1">
        <v>0.0</v>
      </c>
      <c r="Q47" s="1" t="s">
        <v>951</v>
      </c>
      <c r="R47" s="1" t="s">
        <v>948</v>
      </c>
      <c r="S47" s="1" t="s">
        <v>949</v>
      </c>
      <c r="T47" s="1" t="s">
        <v>946</v>
      </c>
      <c r="U47" s="1">
        <v>1.0</v>
      </c>
      <c r="V47" s="1">
        <v>1.0</v>
      </c>
      <c r="W47" s="1">
        <v>1.0</v>
      </c>
      <c r="X47" s="1">
        <v>1.0</v>
      </c>
      <c r="Y47" s="1">
        <v>4.0</v>
      </c>
      <c r="Z47" s="1">
        <v>2.0</v>
      </c>
      <c r="AA47" s="1" t="s">
        <v>962</v>
      </c>
    </row>
    <row r="48" ht="14.25" customHeight="1">
      <c r="A48" s="19">
        <v>67.0</v>
      </c>
      <c r="B48" s="7">
        <v>44302.70060185185</v>
      </c>
      <c r="C48" s="7">
        <v>44302.70210648148</v>
      </c>
      <c r="D48" s="7" t="s">
        <v>414</v>
      </c>
      <c r="E48" s="1">
        <v>100.0</v>
      </c>
      <c r="F48" s="1">
        <v>130.0</v>
      </c>
      <c r="G48" s="1">
        <v>1.0</v>
      </c>
      <c r="H48" s="7">
        <v>44302.70210648148</v>
      </c>
      <c r="I48" s="1">
        <v>52.3907012939453</v>
      </c>
      <c r="J48" s="1">
        <v>-1.29110717773437</v>
      </c>
      <c r="K48" s="1">
        <v>24.0</v>
      </c>
      <c r="L48" s="1" t="s">
        <v>925</v>
      </c>
      <c r="M48" s="1" t="s">
        <v>416</v>
      </c>
      <c r="N48" s="1" t="s">
        <v>923</v>
      </c>
      <c r="O48" s="1" t="s">
        <v>924</v>
      </c>
      <c r="P48" s="1">
        <v>1.0</v>
      </c>
      <c r="Q48" s="1" t="s">
        <v>951</v>
      </c>
      <c r="R48" s="1" t="s">
        <v>960</v>
      </c>
      <c r="S48" s="1" t="s">
        <v>960</v>
      </c>
      <c r="T48" s="1" t="s">
        <v>946</v>
      </c>
      <c r="U48" s="1">
        <v>1.0</v>
      </c>
      <c r="V48" s="1">
        <v>0.0</v>
      </c>
      <c r="W48" s="1">
        <v>0.0</v>
      </c>
      <c r="X48" s="1">
        <v>1.0</v>
      </c>
      <c r="Y48" s="1">
        <v>2.0</v>
      </c>
      <c r="Z48" s="1">
        <v>3.0</v>
      </c>
      <c r="AA48" s="1" t="s">
        <v>961</v>
      </c>
    </row>
    <row r="49" ht="14.25" customHeight="1">
      <c r="A49" s="19">
        <v>72.0</v>
      </c>
      <c r="B49" s="7">
        <v>44302.73627314815</v>
      </c>
      <c r="C49" s="7">
        <v>44302.740636574075</v>
      </c>
      <c r="D49" s="7" t="s">
        <v>429</v>
      </c>
      <c r="E49" s="1">
        <v>100.0</v>
      </c>
      <c r="F49" s="1">
        <v>377.0</v>
      </c>
      <c r="G49" s="1">
        <v>1.0</v>
      </c>
      <c r="H49" s="7">
        <v>44302.740636574075</v>
      </c>
      <c r="I49" s="1">
        <v>25.0503997802734</v>
      </c>
      <c r="J49" s="1">
        <v>121.532409667968</v>
      </c>
      <c r="K49" s="1">
        <v>27.0</v>
      </c>
      <c r="L49" s="1" t="s">
        <v>925</v>
      </c>
      <c r="M49" s="1" t="s">
        <v>256</v>
      </c>
      <c r="N49" s="1" t="s">
        <v>926</v>
      </c>
      <c r="O49" s="1" t="s">
        <v>926</v>
      </c>
      <c r="P49" s="1">
        <v>0.0</v>
      </c>
      <c r="Q49" s="1" t="s">
        <v>951</v>
      </c>
      <c r="R49" s="1" t="s">
        <v>948</v>
      </c>
      <c r="S49" s="1" t="s">
        <v>949</v>
      </c>
      <c r="T49" s="1" t="s">
        <v>946</v>
      </c>
      <c r="U49" s="1">
        <v>1.0</v>
      </c>
      <c r="V49" s="1">
        <v>1.0</v>
      </c>
      <c r="W49" s="1">
        <v>1.0</v>
      </c>
      <c r="X49" s="1">
        <v>1.0</v>
      </c>
      <c r="Y49" s="1">
        <v>4.0</v>
      </c>
      <c r="Z49" s="1">
        <v>1.0</v>
      </c>
      <c r="AA49" s="1" t="s">
        <v>962</v>
      </c>
    </row>
    <row r="50" ht="14.25" customHeight="1">
      <c r="A50" s="19">
        <v>73.0</v>
      </c>
      <c r="B50" s="7">
        <v>44302.74475694444</v>
      </c>
      <c r="C50" s="7">
        <v>44302.7478125</v>
      </c>
      <c r="D50" s="7" t="s">
        <v>433</v>
      </c>
      <c r="E50" s="1">
        <v>100.0</v>
      </c>
      <c r="F50" s="1">
        <v>263.0</v>
      </c>
      <c r="G50" s="1">
        <v>1.0</v>
      </c>
      <c r="H50" s="7">
        <v>44302.7478125</v>
      </c>
      <c r="I50" s="1">
        <v>41.6325073242187</v>
      </c>
      <c r="J50" s="1">
        <v>-81.4033966064453</v>
      </c>
      <c r="K50" s="1">
        <v>21.0</v>
      </c>
      <c r="L50" s="1" t="s">
        <v>922</v>
      </c>
      <c r="M50" s="1" t="s">
        <v>294</v>
      </c>
      <c r="N50" s="1" t="s">
        <v>923</v>
      </c>
      <c r="O50" s="1" t="s">
        <v>926</v>
      </c>
      <c r="P50" s="1">
        <v>0.0</v>
      </c>
      <c r="Q50" s="1" t="s">
        <v>951</v>
      </c>
      <c r="R50" s="1" t="s">
        <v>948</v>
      </c>
      <c r="S50" s="1" t="s">
        <v>949</v>
      </c>
      <c r="T50" s="1" t="s">
        <v>946</v>
      </c>
      <c r="U50" s="1">
        <v>1.0</v>
      </c>
      <c r="V50" s="1">
        <v>1.0</v>
      </c>
      <c r="W50" s="1">
        <v>1.0</v>
      </c>
      <c r="X50" s="1">
        <v>1.0</v>
      </c>
      <c r="Y50" s="1">
        <v>4.0</v>
      </c>
      <c r="Z50" s="1">
        <v>1.0</v>
      </c>
      <c r="AA50" s="1" t="s">
        <v>962</v>
      </c>
    </row>
    <row r="51" ht="14.25" customHeight="1">
      <c r="A51" s="19">
        <v>74.0</v>
      </c>
      <c r="B51" s="7">
        <v>44302.74353009259</v>
      </c>
      <c r="C51" s="7">
        <v>44302.75206018519</v>
      </c>
      <c r="D51" s="7" t="s">
        <v>436</v>
      </c>
      <c r="E51" s="1">
        <v>100.0</v>
      </c>
      <c r="F51" s="1">
        <v>736.0</v>
      </c>
      <c r="G51" s="1">
        <v>1.0</v>
      </c>
      <c r="H51" s="7">
        <v>44302.75206018519</v>
      </c>
      <c r="I51" s="1">
        <v>40.8470001220703</v>
      </c>
      <c r="J51" s="1">
        <v>-73.8616027832031</v>
      </c>
      <c r="K51" s="1">
        <v>15.0</v>
      </c>
      <c r="L51" s="1" t="s">
        <v>438</v>
      </c>
      <c r="M51" s="1" t="s">
        <v>439</v>
      </c>
      <c r="N51" s="1" t="s">
        <v>926</v>
      </c>
      <c r="O51" s="1" t="s">
        <v>924</v>
      </c>
      <c r="P51" s="1">
        <v>1.0</v>
      </c>
      <c r="Q51" s="1" t="s">
        <v>960</v>
      </c>
      <c r="R51" s="1" t="s">
        <v>960</v>
      </c>
      <c r="S51" s="1" t="s">
        <v>960</v>
      </c>
      <c r="T51" s="1" t="s">
        <v>960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5.0</v>
      </c>
      <c r="AA51" s="1" t="s">
        <v>961</v>
      </c>
    </row>
    <row r="52" ht="14.25" customHeight="1">
      <c r="A52" s="19">
        <v>78.0</v>
      </c>
      <c r="B52" s="7">
        <v>44302.77028935185</v>
      </c>
      <c r="C52" s="7">
        <v>44302.771782407406</v>
      </c>
      <c r="D52" s="7" t="s">
        <v>449</v>
      </c>
      <c r="E52" s="1">
        <v>100.0</v>
      </c>
      <c r="F52" s="1">
        <v>129.0</v>
      </c>
      <c r="G52" s="1">
        <v>1.0</v>
      </c>
      <c r="H52" s="7">
        <v>44302.771782407406</v>
      </c>
      <c r="I52" s="1">
        <v>32.6909942626953</v>
      </c>
      <c r="J52" s="1">
        <v>-97.1918029785156</v>
      </c>
      <c r="K52" s="1">
        <v>24.0</v>
      </c>
      <c r="L52" s="1" t="s">
        <v>927</v>
      </c>
      <c r="M52" s="1" t="s">
        <v>294</v>
      </c>
      <c r="N52" s="1" t="s">
        <v>923</v>
      </c>
      <c r="O52" s="1" t="s">
        <v>926</v>
      </c>
      <c r="P52" s="1">
        <v>0.0</v>
      </c>
      <c r="Q52" s="1" t="s">
        <v>146</v>
      </c>
      <c r="R52" s="1" t="s">
        <v>948</v>
      </c>
      <c r="S52" s="1" t="s">
        <v>949</v>
      </c>
      <c r="T52" s="1" t="s">
        <v>946</v>
      </c>
      <c r="U52" s="1">
        <v>0.0</v>
      </c>
      <c r="V52" s="1">
        <v>1.0</v>
      </c>
      <c r="W52" s="1">
        <v>1.0</v>
      </c>
      <c r="X52" s="1">
        <v>1.0</v>
      </c>
      <c r="Y52" s="1">
        <v>3.0</v>
      </c>
      <c r="Z52" s="1">
        <v>2.0</v>
      </c>
      <c r="AA52" s="1" t="s">
        <v>962</v>
      </c>
    </row>
    <row r="53" ht="14.25" customHeight="1">
      <c r="A53" s="19">
        <v>79.0</v>
      </c>
      <c r="B53" s="7">
        <v>44302.77378472222</v>
      </c>
      <c r="C53" s="7">
        <v>44302.77700231481</v>
      </c>
      <c r="D53" s="7" t="s">
        <v>453</v>
      </c>
      <c r="E53" s="1">
        <v>100.0</v>
      </c>
      <c r="F53" s="1">
        <v>278.0</v>
      </c>
      <c r="G53" s="1">
        <v>1.0</v>
      </c>
      <c r="H53" s="7">
        <v>44302.77700231481</v>
      </c>
      <c r="I53" s="1">
        <v>53.3553009033203</v>
      </c>
      <c r="J53" s="1">
        <v>-1.56329345703125</v>
      </c>
      <c r="K53" s="1">
        <v>21.0</v>
      </c>
      <c r="L53" s="1" t="s">
        <v>925</v>
      </c>
      <c r="M53" s="1" t="s">
        <v>416</v>
      </c>
      <c r="N53" s="1" t="s">
        <v>923</v>
      </c>
      <c r="O53" s="1" t="s">
        <v>924</v>
      </c>
      <c r="P53" s="1">
        <v>0.0</v>
      </c>
      <c r="Q53" s="1" t="s">
        <v>951</v>
      </c>
      <c r="R53" s="1" t="s">
        <v>948</v>
      </c>
      <c r="S53" s="1" t="s">
        <v>949</v>
      </c>
      <c r="T53" s="1" t="s">
        <v>946</v>
      </c>
      <c r="U53" s="1">
        <v>1.0</v>
      </c>
      <c r="V53" s="1">
        <v>1.0</v>
      </c>
      <c r="W53" s="1">
        <v>1.0</v>
      </c>
      <c r="X53" s="1">
        <v>1.0</v>
      </c>
      <c r="Y53" s="1">
        <v>4.0</v>
      </c>
      <c r="Z53" s="1">
        <v>4.0</v>
      </c>
      <c r="AA53" s="1" t="s">
        <v>962</v>
      </c>
    </row>
    <row r="54" ht="14.25" customHeight="1">
      <c r="A54" s="19">
        <v>80.0</v>
      </c>
      <c r="B54" s="7">
        <v>44302.77951388889</v>
      </c>
      <c r="C54" s="7">
        <v>44302.782430555555</v>
      </c>
      <c r="D54" s="7" t="s">
        <v>458</v>
      </c>
      <c r="E54" s="1">
        <v>100.0</v>
      </c>
      <c r="F54" s="1">
        <v>252.0</v>
      </c>
      <c r="G54" s="1">
        <v>1.0</v>
      </c>
      <c r="H54" s="7">
        <v>44302.782430555555</v>
      </c>
      <c r="I54" s="1">
        <v>39.7317962646484</v>
      </c>
      <c r="J54" s="1">
        <v>-104.966903686523</v>
      </c>
      <c r="K54" s="1">
        <v>26.0</v>
      </c>
      <c r="L54" s="1" t="s">
        <v>925</v>
      </c>
      <c r="M54" s="1" t="s">
        <v>317</v>
      </c>
      <c r="N54" s="1" t="s">
        <v>923</v>
      </c>
      <c r="O54" s="1" t="s">
        <v>924</v>
      </c>
      <c r="P54" s="1">
        <v>1.0</v>
      </c>
      <c r="Q54" s="1" t="s">
        <v>951</v>
      </c>
      <c r="R54" s="1" t="s">
        <v>948</v>
      </c>
      <c r="S54" s="1" t="s">
        <v>945</v>
      </c>
      <c r="T54" s="1" t="s">
        <v>946</v>
      </c>
      <c r="U54" s="1">
        <v>1.0</v>
      </c>
      <c r="V54" s="1">
        <v>1.0</v>
      </c>
      <c r="W54" s="1">
        <v>0.0</v>
      </c>
      <c r="X54" s="1">
        <v>1.0</v>
      </c>
      <c r="Y54" s="1">
        <v>3.0</v>
      </c>
      <c r="Z54" s="1">
        <v>4.0</v>
      </c>
      <c r="AA54" s="1" t="s">
        <v>961</v>
      </c>
    </row>
    <row r="55" ht="14.25" customHeight="1">
      <c r="A55" s="19">
        <v>81.0</v>
      </c>
      <c r="B55" s="7">
        <v>44302.78224537037</v>
      </c>
      <c r="C55" s="7">
        <v>44302.78488425926</v>
      </c>
      <c r="D55" s="7" t="s">
        <v>461</v>
      </c>
      <c r="E55" s="1">
        <v>100.0</v>
      </c>
      <c r="F55" s="1">
        <v>228.0</v>
      </c>
      <c r="G55" s="1">
        <v>1.0</v>
      </c>
      <c r="H55" s="7">
        <v>44302.78488425926</v>
      </c>
      <c r="I55" s="1">
        <v>38.8596954345703</v>
      </c>
      <c r="J55" s="1">
        <v>-77.197998046875</v>
      </c>
      <c r="K55" s="1">
        <v>25.0</v>
      </c>
      <c r="L55" s="1" t="s">
        <v>922</v>
      </c>
      <c r="M55" s="1" t="s">
        <v>294</v>
      </c>
      <c r="N55" s="1" t="s">
        <v>923</v>
      </c>
      <c r="O55" s="1" t="s">
        <v>924</v>
      </c>
      <c r="P55" s="1">
        <v>0.0</v>
      </c>
      <c r="Q55" s="1" t="s">
        <v>951</v>
      </c>
      <c r="R55" s="1" t="s">
        <v>948</v>
      </c>
      <c r="S55" s="1" t="s">
        <v>949</v>
      </c>
      <c r="T55" s="1" t="s">
        <v>946</v>
      </c>
      <c r="U55" s="1">
        <v>1.0</v>
      </c>
      <c r="V55" s="1">
        <v>1.0</v>
      </c>
      <c r="W55" s="1">
        <v>1.0</v>
      </c>
      <c r="X55" s="1">
        <v>1.0</v>
      </c>
      <c r="Y55" s="1">
        <v>4.0</v>
      </c>
      <c r="Z55" s="1">
        <v>2.0</v>
      </c>
      <c r="AA55" s="1" t="s">
        <v>962</v>
      </c>
    </row>
    <row r="56" ht="14.25" customHeight="1">
      <c r="A56" s="19">
        <v>82.0</v>
      </c>
      <c r="B56" s="7">
        <v>44302.785150462965</v>
      </c>
      <c r="C56" s="7">
        <v>44302.78778935185</v>
      </c>
      <c r="D56" s="7" t="s">
        <v>464</v>
      </c>
      <c r="E56" s="1">
        <v>100.0</v>
      </c>
      <c r="F56" s="1">
        <v>227.0</v>
      </c>
      <c r="G56" s="1">
        <v>1.0</v>
      </c>
      <c r="H56" s="7">
        <v>44302.78778935185</v>
      </c>
      <c r="I56" s="1">
        <v>33.4792938232421</v>
      </c>
      <c r="J56" s="1">
        <v>-112.312103271484</v>
      </c>
      <c r="K56" s="1">
        <v>14.0</v>
      </c>
      <c r="L56" s="1" t="s">
        <v>922</v>
      </c>
      <c r="M56" s="1" t="s">
        <v>146</v>
      </c>
      <c r="N56" s="1" t="s">
        <v>923</v>
      </c>
      <c r="O56" s="1" t="s">
        <v>924</v>
      </c>
      <c r="P56" s="1">
        <v>0.0</v>
      </c>
      <c r="Q56" s="1" t="s">
        <v>943</v>
      </c>
      <c r="R56" s="1" t="s">
        <v>958</v>
      </c>
      <c r="S56" s="1" t="s">
        <v>960</v>
      </c>
      <c r="T56" s="1" t="s">
        <v>946</v>
      </c>
      <c r="U56" s="1">
        <v>0.0</v>
      </c>
      <c r="V56" s="1">
        <v>0.0</v>
      </c>
      <c r="W56" s="1">
        <v>0.0</v>
      </c>
      <c r="X56" s="1">
        <v>1.0</v>
      </c>
      <c r="Y56" s="1">
        <v>1.0</v>
      </c>
      <c r="Z56" s="1">
        <v>3.0</v>
      </c>
      <c r="AA56" s="1" t="s">
        <v>962</v>
      </c>
    </row>
    <row r="57" ht="14.25" customHeight="1">
      <c r="A57" s="19">
        <v>83.0</v>
      </c>
      <c r="B57" s="7">
        <v>44302.811631944445</v>
      </c>
      <c r="C57" s="7">
        <v>44302.81429398148</v>
      </c>
      <c r="D57" s="7" t="s">
        <v>468</v>
      </c>
      <c r="E57" s="1">
        <v>100.0</v>
      </c>
      <c r="F57" s="1">
        <v>230.0</v>
      </c>
      <c r="G57" s="1">
        <v>1.0</v>
      </c>
      <c r="H57" s="7">
        <v>44302.81429398148</v>
      </c>
      <c r="I57" s="1">
        <v>-33.8562927246093</v>
      </c>
      <c r="J57" s="1">
        <v>151.212188720703</v>
      </c>
      <c r="K57" s="1">
        <v>18.0</v>
      </c>
      <c r="L57" s="1" t="s">
        <v>925</v>
      </c>
      <c r="M57" s="1" t="s">
        <v>470</v>
      </c>
      <c r="N57" s="1" t="s">
        <v>923</v>
      </c>
      <c r="O57" s="1" t="s">
        <v>926</v>
      </c>
      <c r="P57" s="1">
        <v>0.0</v>
      </c>
      <c r="Q57" s="1" t="s">
        <v>951</v>
      </c>
      <c r="R57" s="1" t="s">
        <v>948</v>
      </c>
      <c r="S57" s="1" t="s">
        <v>949</v>
      </c>
      <c r="T57" s="1" t="s">
        <v>946</v>
      </c>
      <c r="U57" s="1">
        <v>1.0</v>
      </c>
      <c r="V57" s="1">
        <v>1.0</v>
      </c>
      <c r="W57" s="1">
        <v>1.0</v>
      </c>
      <c r="X57" s="1">
        <v>1.0</v>
      </c>
      <c r="Y57" s="1">
        <v>4.0</v>
      </c>
      <c r="Z57" s="1">
        <v>3.0</v>
      </c>
      <c r="AA57" s="1" t="s">
        <v>962</v>
      </c>
    </row>
    <row r="58" ht="14.25" customHeight="1">
      <c r="A58" s="19">
        <v>84.0</v>
      </c>
      <c r="B58" s="7">
        <v>44302.81412037037</v>
      </c>
      <c r="C58" s="7">
        <v>44302.81606481481</v>
      </c>
      <c r="D58" s="7" t="s">
        <v>472</v>
      </c>
      <c r="E58" s="1">
        <v>100.0</v>
      </c>
      <c r="F58" s="1">
        <v>167.0</v>
      </c>
      <c r="G58" s="1">
        <v>1.0</v>
      </c>
      <c r="H58" s="7">
        <v>44302.81606481481</v>
      </c>
      <c r="I58" s="1">
        <v>43.075698852539</v>
      </c>
      <c r="J58" s="1">
        <v>-89.2030029296875</v>
      </c>
      <c r="K58" s="1">
        <v>22.0</v>
      </c>
      <c r="L58" s="1" t="s">
        <v>925</v>
      </c>
      <c r="M58" s="1" t="s">
        <v>146</v>
      </c>
      <c r="N58" s="1" t="s">
        <v>923</v>
      </c>
      <c r="O58" s="1" t="s">
        <v>926</v>
      </c>
      <c r="P58" s="1">
        <v>1.0</v>
      </c>
      <c r="Q58" s="1" t="s">
        <v>951</v>
      </c>
      <c r="R58" s="1" t="s">
        <v>960</v>
      </c>
      <c r="S58" s="1" t="s">
        <v>949</v>
      </c>
      <c r="T58" s="1" t="s">
        <v>946</v>
      </c>
      <c r="U58" s="1">
        <v>1.0</v>
      </c>
      <c r="V58" s="1">
        <v>0.0</v>
      </c>
      <c r="W58" s="1">
        <v>1.0</v>
      </c>
      <c r="X58" s="1">
        <v>1.0</v>
      </c>
      <c r="Y58" s="1">
        <v>3.0</v>
      </c>
      <c r="Z58" s="1">
        <v>3.0</v>
      </c>
      <c r="AA58" s="1" t="s">
        <v>961</v>
      </c>
    </row>
    <row r="59" ht="14.25" customHeight="1">
      <c r="A59" s="19">
        <v>85.0</v>
      </c>
      <c r="B59" s="7">
        <v>44302.818078703705</v>
      </c>
      <c r="C59" s="7">
        <v>44302.820810185185</v>
      </c>
      <c r="D59" s="7" t="s">
        <v>475</v>
      </c>
      <c r="E59" s="1">
        <v>100.0</v>
      </c>
      <c r="F59" s="1">
        <v>236.0</v>
      </c>
      <c r="G59" s="1">
        <v>1.0</v>
      </c>
      <c r="H59" s="7">
        <v>44302.820810185185</v>
      </c>
      <c r="I59" s="1">
        <v>46.0166015625</v>
      </c>
      <c r="J59" s="1">
        <v>-73.4483032226562</v>
      </c>
      <c r="K59" s="1">
        <v>36.0</v>
      </c>
      <c r="L59" s="1" t="s">
        <v>922</v>
      </c>
      <c r="M59" s="1" t="s">
        <v>206</v>
      </c>
      <c r="N59" s="1" t="s">
        <v>923</v>
      </c>
      <c r="O59" s="1" t="s">
        <v>926</v>
      </c>
      <c r="P59" s="1">
        <v>1.0</v>
      </c>
      <c r="Q59" s="1" t="s">
        <v>951</v>
      </c>
      <c r="R59" s="1" t="s">
        <v>948</v>
      </c>
      <c r="S59" s="1" t="s">
        <v>960</v>
      </c>
      <c r="T59" s="1" t="s">
        <v>946</v>
      </c>
      <c r="U59" s="1">
        <v>1.0</v>
      </c>
      <c r="V59" s="1">
        <v>1.0</v>
      </c>
      <c r="W59" s="1">
        <v>0.0</v>
      </c>
      <c r="X59" s="1">
        <v>1.0</v>
      </c>
      <c r="Y59" s="1">
        <v>3.0</v>
      </c>
      <c r="Z59" s="1">
        <v>3.0</v>
      </c>
      <c r="AA59" s="1" t="s">
        <v>961</v>
      </c>
    </row>
    <row r="60" ht="14.25" customHeight="1">
      <c r="A60" s="19">
        <v>87.0</v>
      </c>
      <c r="B60" s="7">
        <v>44302.82381944444</v>
      </c>
      <c r="C60" s="7">
        <v>44302.824895833335</v>
      </c>
      <c r="D60" s="7" t="s">
        <v>487</v>
      </c>
      <c r="E60" s="1">
        <v>100.0</v>
      </c>
      <c r="F60" s="1">
        <v>92.0</v>
      </c>
      <c r="G60" s="1">
        <v>1.0</v>
      </c>
      <c r="H60" s="7">
        <v>44302.824907407405</v>
      </c>
      <c r="I60" s="1">
        <v>53.1784973144531</v>
      </c>
      <c r="J60" s="1">
        <v>50.1266937255859</v>
      </c>
      <c r="K60" s="1">
        <v>21.0</v>
      </c>
      <c r="L60" s="1" t="s">
        <v>925</v>
      </c>
      <c r="M60" s="1" t="s">
        <v>489</v>
      </c>
      <c r="N60" s="1" t="s">
        <v>926</v>
      </c>
      <c r="O60" s="1" t="s">
        <v>924</v>
      </c>
      <c r="P60" s="1">
        <v>1.0</v>
      </c>
      <c r="Q60" s="1" t="s">
        <v>951</v>
      </c>
      <c r="R60" s="1" t="s">
        <v>948</v>
      </c>
      <c r="S60" s="1" t="s">
        <v>945</v>
      </c>
      <c r="T60" s="1" t="s">
        <v>946</v>
      </c>
      <c r="U60" s="1">
        <v>1.0</v>
      </c>
      <c r="V60" s="1">
        <v>1.0</v>
      </c>
      <c r="W60" s="1">
        <v>0.0</v>
      </c>
      <c r="X60" s="1">
        <v>1.0</v>
      </c>
      <c r="Y60" s="1">
        <v>3.0</v>
      </c>
      <c r="Z60" s="1">
        <v>2.0</v>
      </c>
      <c r="AA60" s="1" t="s">
        <v>961</v>
      </c>
    </row>
    <row r="61" ht="14.25" customHeight="1">
      <c r="A61" s="19">
        <v>88.0</v>
      </c>
      <c r="B61" s="7">
        <v>44302.823287037034</v>
      </c>
      <c r="C61" s="7">
        <v>44302.82623842593</v>
      </c>
      <c r="D61" s="7" t="s">
        <v>491</v>
      </c>
      <c r="E61" s="1">
        <v>100.0</v>
      </c>
      <c r="F61" s="1">
        <v>255.0</v>
      </c>
      <c r="G61" s="1">
        <v>1.0</v>
      </c>
      <c r="H61" s="7">
        <v>44302.82623842593</v>
      </c>
      <c r="I61" s="1">
        <v>40.0021057128906</v>
      </c>
      <c r="J61" s="1">
        <v>-75.2723999023437</v>
      </c>
      <c r="K61" s="1">
        <v>17.0</v>
      </c>
      <c r="L61" s="1" t="s">
        <v>922</v>
      </c>
      <c r="M61" s="1" t="s">
        <v>390</v>
      </c>
      <c r="N61" s="1" t="s">
        <v>923</v>
      </c>
      <c r="O61" s="1" t="s">
        <v>924</v>
      </c>
      <c r="P61" s="1">
        <v>1.0</v>
      </c>
      <c r="Q61" s="1" t="s">
        <v>951</v>
      </c>
      <c r="R61" s="1" t="s">
        <v>948</v>
      </c>
      <c r="S61" s="1" t="s">
        <v>953</v>
      </c>
      <c r="T61" s="1" t="s">
        <v>946</v>
      </c>
      <c r="U61" s="1">
        <v>1.0</v>
      </c>
      <c r="V61" s="1">
        <v>1.0</v>
      </c>
      <c r="W61" s="1">
        <v>0.0</v>
      </c>
      <c r="X61" s="1">
        <v>1.0</v>
      </c>
      <c r="Y61" s="1">
        <v>3.0</v>
      </c>
      <c r="Z61" s="1">
        <v>3.0</v>
      </c>
      <c r="AA61" s="1" t="s">
        <v>961</v>
      </c>
    </row>
    <row r="62" ht="14.25" customHeight="1">
      <c r="A62" s="19">
        <v>89.0</v>
      </c>
      <c r="B62" s="7">
        <v>44302.82681712963</v>
      </c>
      <c r="C62" s="7">
        <v>44302.83256944444</v>
      </c>
      <c r="D62" s="7" t="s">
        <v>494</v>
      </c>
      <c r="E62" s="1">
        <v>100.0</v>
      </c>
      <c r="F62" s="1">
        <v>496.0</v>
      </c>
      <c r="G62" s="1">
        <v>1.0</v>
      </c>
      <c r="H62" s="7">
        <v>44302.83256944444</v>
      </c>
      <c r="I62" s="1">
        <v>60.9705963134765</v>
      </c>
      <c r="J62" s="1">
        <v>25.6501007080078</v>
      </c>
      <c r="K62" s="1">
        <v>27.0</v>
      </c>
      <c r="L62" s="1" t="s">
        <v>922</v>
      </c>
      <c r="M62" s="1" t="s">
        <v>496</v>
      </c>
      <c r="N62" s="1" t="s">
        <v>926</v>
      </c>
      <c r="O62" s="1" t="s">
        <v>926</v>
      </c>
      <c r="P62" s="1">
        <v>0.0</v>
      </c>
      <c r="Q62" s="1" t="s">
        <v>951</v>
      </c>
      <c r="R62" s="1" t="s">
        <v>948</v>
      </c>
      <c r="S62" s="1" t="s">
        <v>949</v>
      </c>
      <c r="T62" s="1" t="s">
        <v>946</v>
      </c>
      <c r="U62" s="1">
        <v>1.0</v>
      </c>
      <c r="V62" s="1">
        <v>1.0</v>
      </c>
      <c r="W62" s="1">
        <v>1.0</v>
      </c>
      <c r="X62" s="1">
        <v>1.0</v>
      </c>
      <c r="Y62" s="1">
        <v>4.0</v>
      </c>
      <c r="Z62" s="1">
        <v>2.0</v>
      </c>
      <c r="AA62" s="1" t="s">
        <v>962</v>
      </c>
    </row>
    <row r="63" ht="14.25" customHeight="1">
      <c r="A63" s="19">
        <v>90.0</v>
      </c>
      <c r="B63" s="7">
        <v>44302.84138888889</v>
      </c>
      <c r="C63" s="7">
        <v>44302.846608796295</v>
      </c>
      <c r="D63" s="7" t="s">
        <v>500</v>
      </c>
      <c r="E63" s="1">
        <v>100.0</v>
      </c>
      <c r="F63" s="1">
        <v>450.0</v>
      </c>
      <c r="G63" s="1">
        <v>1.0</v>
      </c>
      <c r="H63" s="7">
        <v>44302.84662037037</v>
      </c>
      <c r="I63" s="1">
        <v>42.5417938232421</v>
      </c>
      <c r="J63" s="1">
        <v>-83.2129974365234</v>
      </c>
      <c r="K63" s="1">
        <v>50.0</v>
      </c>
      <c r="L63" s="1" t="s">
        <v>925</v>
      </c>
      <c r="M63" s="1" t="s">
        <v>146</v>
      </c>
      <c r="N63" s="1" t="s">
        <v>923</v>
      </c>
      <c r="O63" s="1" t="s">
        <v>926</v>
      </c>
      <c r="P63" s="1">
        <v>1.0</v>
      </c>
      <c r="Q63" s="1" t="s">
        <v>951</v>
      </c>
      <c r="R63" s="1" t="s">
        <v>958</v>
      </c>
      <c r="S63" s="1" t="s">
        <v>949</v>
      </c>
      <c r="T63" s="1" t="s">
        <v>946</v>
      </c>
      <c r="U63" s="1">
        <v>1.0</v>
      </c>
      <c r="V63" s="1">
        <v>0.0</v>
      </c>
      <c r="W63" s="1">
        <v>1.0</v>
      </c>
      <c r="X63" s="1">
        <v>1.0</v>
      </c>
      <c r="Y63" s="1">
        <v>3.0</v>
      </c>
      <c r="Z63" s="1">
        <v>2.0</v>
      </c>
      <c r="AA63" s="1" t="s">
        <v>961</v>
      </c>
    </row>
    <row r="64" ht="14.25" customHeight="1">
      <c r="A64" s="19">
        <v>91.0</v>
      </c>
      <c r="B64" s="7">
        <v>44302.85949074074</v>
      </c>
      <c r="C64" s="7">
        <v>44302.86164351852</v>
      </c>
      <c r="D64" s="7" t="s">
        <v>504</v>
      </c>
      <c r="E64" s="1">
        <v>100.0</v>
      </c>
      <c r="F64" s="1">
        <v>186.0</v>
      </c>
      <c r="G64" s="1">
        <v>1.0</v>
      </c>
      <c r="H64" s="7">
        <v>44302.861655092594</v>
      </c>
      <c r="I64" s="1">
        <v>42.943603515625</v>
      </c>
      <c r="J64" s="1">
        <v>-78.8368988037109</v>
      </c>
      <c r="K64" s="1">
        <v>25.0</v>
      </c>
      <c r="L64" s="1" t="s">
        <v>925</v>
      </c>
      <c r="M64" s="1" t="s">
        <v>294</v>
      </c>
      <c r="N64" s="1" t="s">
        <v>923</v>
      </c>
      <c r="O64" s="1" t="s">
        <v>926</v>
      </c>
      <c r="P64" s="1">
        <v>0.0</v>
      </c>
      <c r="Q64" s="1" t="s">
        <v>951</v>
      </c>
      <c r="R64" s="1" t="s">
        <v>948</v>
      </c>
      <c r="S64" s="1" t="s">
        <v>949</v>
      </c>
      <c r="T64" s="1" t="s">
        <v>946</v>
      </c>
      <c r="U64" s="1">
        <v>1.0</v>
      </c>
      <c r="V64" s="1">
        <v>1.0</v>
      </c>
      <c r="W64" s="1">
        <v>1.0</v>
      </c>
      <c r="X64" s="1">
        <v>1.0</v>
      </c>
      <c r="Y64" s="1">
        <v>4.0</v>
      </c>
      <c r="Z64" s="1">
        <v>2.0</v>
      </c>
      <c r="AA64" s="1" t="s">
        <v>962</v>
      </c>
    </row>
    <row r="65" ht="14.25" customHeight="1">
      <c r="A65" s="19">
        <v>92.0</v>
      </c>
      <c r="B65" s="7">
        <v>44302.867847222224</v>
      </c>
      <c r="C65" s="7">
        <v>44302.870046296295</v>
      </c>
      <c r="D65" s="7" t="s">
        <v>507</v>
      </c>
      <c r="E65" s="1">
        <v>100.0</v>
      </c>
      <c r="F65" s="1">
        <v>190.0</v>
      </c>
      <c r="G65" s="1">
        <v>1.0</v>
      </c>
      <c r="H65" s="7">
        <v>44302.87005787037</v>
      </c>
      <c r="I65" s="1">
        <v>35.9151000976562</v>
      </c>
      <c r="J65" s="1">
        <v>-79.0971984863281</v>
      </c>
      <c r="K65" s="1">
        <v>21.0</v>
      </c>
      <c r="L65" s="1" t="s">
        <v>925</v>
      </c>
      <c r="M65" s="1" t="s">
        <v>509</v>
      </c>
      <c r="N65" s="1" t="s">
        <v>923</v>
      </c>
      <c r="O65" s="1" t="s">
        <v>924</v>
      </c>
      <c r="P65" s="1">
        <v>1.0</v>
      </c>
      <c r="Q65" s="1" t="s">
        <v>951</v>
      </c>
      <c r="R65" s="1" t="s">
        <v>948</v>
      </c>
      <c r="S65" s="1" t="s">
        <v>960</v>
      </c>
      <c r="T65" s="1" t="s">
        <v>946</v>
      </c>
      <c r="U65" s="1">
        <v>1.0</v>
      </c>
      <c r="V65" s="1">
        <v>1.0</v>
      </c>
      <c r="W65" s="1">
        <v>0.0</v>
      </c>
      <c r="X65" s="1">
        <v>1.0</v>
      </c>
      <c r="Y65" s="1">
        <v>3.0</v>
      </c>
      <c r="Z65" s="1">
        <v>3.0</v>
      </c>
      <c r="AA65" s="1" t="s">
        <v>961</v>
      </c>
    </row>
    <row r="66" ht="14.25" customHeight="1">
      <c r="A66" s="19">
        <v>93.0</v>
      </c>
      <c r="B66" s="7">
        <v>44302.88243055555</v>
      </c>
      <c r="C66" s="7">
        <v>44302.88450231482</v>
      </c>
      <c r="D66" s="7" t="s">
        <v>511</v>
      </c>
      <c r="E66" s="1">
        <v>100.0</v>
      </c>
      <c r="F66" s="1">
        <v>179.0</v>
      </c>
      <c r="G66" s="1">
        <v>1.0</v>
      </c>
      <c r="H66" s="7">
        <v>44302.88451388889</v>
      </c>
      <c r="I66" s="1">
        <v>-33.867202758789</v>
      </c>
      <c r="J66" s="1">
        <v>151.19970703125</v>
      </c>
      <c r="K66" s="1">
        <v>17.0</v>
      </c>
      <c r="L66" s="1" t="s">
        <v>925</v>
      </c>
      <c r="M66" s="1" t="s">
        <v>470</v>
      </c>
      <c r="N66" s="1" t="s">
        <v>923</v>
      </c>
      <c r="O66" s="1" t="s">
        <v>924</v>
      </c>
      <c r="P66" s="1">
        <v>1.0</v>
      </c>
      <c r="Q66" s="1" t="s">
        <v>943</v>
      </c>
      <c r="R66" s="1" t="s">
        <v>948</v>
      </c>
      <c r="S66" s="1" t="s">
        <v>949</v>
      </c>
      <c r="T66" s="1" t="s">
        <v>946</v>
      </c>
      <c r="U66" s="1">
        <v>0.0</v>
      </c>
      <c r="V66" s="1">
        <v>1.0</v>
      </c>
      <c r="W66" s="1">
        <v>1.0</v>
      </c>
      <c r="X66" s="1">
        <v>1.0</v>
      </c>
      <c r="Y66" s="1">
        <v>3.0</v>
      </c>
      <c r="Z66" s="1">
        <v>2.0</v>
      </c>
      <c r="AA66" s="1" t="s">
        <v>961</v>
      </c>
    </row>
    <row r="67" ht="14.25" customHeight="1">
      <c r="A67" s="19">
        <v>94.0</v>
      </c>
      <c r="B67" s="7">
        <v>44302.90275462963</v>
      </c>
      <c r="C67" s="7">
        <v>44302.904710648145</v>
      </c>
      <c r="D67" s="7" t="s">
        <v>514</v>
      </c>
      <c r="E67" s="1">
        <v>100.0</v>
      </c>
      <c r="F67" s="1">
        <v>168.0</v>
      </c>
      <c r="G67" s="1">
        <v>1.0</v>
      </c>
      <c r="H67" s="7">
        <v>44302.90472222222</v>
      </c>
      <c r="I67" s="1">
        <v>51.5919036865234</v>
      </c>
      <c r="J67" s="1">
        <v>0.673492431640625</v>
      </c>
      <c r="K67" s="1">
        <v>37.0</v>
      </c>
      <c r="L67" s="1" t="s">
        <v>925</v>
      </c>
      <c r="M67" s="1" t="s">
        <v>202</v>
      </c>
      <c r="N67" s="1" t="s">
        <v>923</v>
      </c>
      <c r="O67" s="1" t="s">
        <v>926</v>
      </c>
      <c r="P67" s="1">
        <v>1.0</v>
      </c>
      <c r="Q67" s="1" t="s">
        <v>947</v>
      </c>
      <c r="R67" s="1" t="s">
        <v>960</v>
      </c>
      <c r="S67" s="1" t="s">
        <v>945</v>
      </c>
      <c r="T67" s="1" t="s">
        <v>946</v>
      </c>
      <c r="U67" s="1">
        <v>0.0</v>
      </c>
      <c r="V67" s="1">
        <v>0.0</v>
      </c>
      <c r="W67" s="1">
        <v>0.0</v>
      </c>
      <c r="X67" s="1">
        <v>1.0</v>
      </c>
      <c r="Y67" s="1">
        <v>1.0</v>
      </c>
      <c r="Z67" s="1">
        <v>5.0</v>
      </c>
      <c r="AA67" s="1" t="s">
        <v>961</v>
      </c>
    </row>
    <row r="68" ht="14.25" customHeight="1">
      <c r="A68" s="19">
        <v>95.0</v>
      </c>
      <c r="B68" s="7">
        <v>44302.93344907407</v>
      </c>
      <c r="C68" s="7">
        <v>44302.93645833333</v>
      </c>
      <c r="D68" s="7" t="s">
        <v>517</v>
      </c>
      <c r="E68" s="1">
        <v>100.0</v>
      </c>
      <c r="F68" s="1">
        <v>260.0</v>
      </c>
      <c r="G68" s="1">
        <v>1.0</v>
      </c>
      <c r="H68" s="7">
        <v>44302.93646990741</v>
      </c>
      <c r="I68" s="1">
        <v>24.6569061279296</v>
      </c>
      <c r="J68" s="1">
        <v>46.7178955078125</v>
      </c>
      <c r="K68" s="1" t="s">
        <v>519</v>
      </c>
      <c r="L68" s="1" t="s">
        <v>925</v>
      </c>
      <c r="M68" s="1" t="s">
        <v>520</v>
      </c>
      <c r="N68" s="1" t="s">
        <v>923</v>
      </c>
      <c r="O68" s="1" t="s">
        <v>924</v>
      </c>
      <c r="P68" s="1">
        <v>0.0</v>
      </c>
      <c r="Q68" s="1" t="s">
        <v>951</v>
      </c>
      <c r="R68" s="1" t="s">
        <v>948</v>
      </c>
      <c r="S68" s="1" t="s">
        <v>953</v>
      </c>
      <c r="T68" s="1" t="s">
        <v>946</v>
      </c>
      <c r="U68" s="1">
        <v>1.0</v>
      </c>
      <c r="V68" s="1">
        <v>1.0</v>
      </c>
      <c r="W68" s="1">
        <v>0.0</v>
      </c>
      <c r="X68" s="1">
        <v>1.0</v>
      </c>
      <c r="Y68" s="1">
        <v>3.0</v>
      </c>
      <c r="Z68" s="1">
        <v>2.0</v>
      </c>
      <c r="AA68" s="1" t="s">
        <v>962</v>
      </c>
    </row>
    <row r="69" ht="14.25" customHeight="1">
      <c r="A69" s="19">
        <v>96.0</v>
      </c>
      <c r="B69" s="7">
        <v>44302.940358796295</v>
      </c>
      <c r="C69" s="7">
        <v>44302.94449074074</v>
      </c>
      <c r="D69" s="7" t="s">
        <v>524</v>
      </c>
      <c r="E69" s="1">
        <v>100.0</v>
      </c>
      <c r="F69" s="1">
        <v>356.0</v>
      </c>
      <c r="G69" s="1">
        <v>1.0</v>
      </c>
      <c r="H69" s="7">
        <v>44302.94449074074</v>
      </c>
      <c r="I69" s="1">
        <v>43.7805938720703</v>
      </c>
      <c r="J69" s="1">
        <v>-79.3503036499023</v>
      </c>
      <c r="K69" s="1">
        <v>24.0</v>
      </c>
      <c r="L69" s="1" t="s">
        <v>927</v>
      </c>
      <c r="M69" s="1" t="s">
        <v>206</v>
      </c>
      <c r="N69" s="1" t="s">
        <v>923</v>
      </c>
      <c r="O69" s="1" t="s">
        <v>926</v>
      </c>
      <c r="P69" s="1">
        <v>1.0</v>
      </c>
      <c r="Q69" s="1" t="s">
        <v>951</v>
      </c>
      <c r="R69" s="1" t="s">
        <v>948</v>
      </c>
      <c r="S69" s="1" t="s">
        <v>949</v>
      </c>
      <c r="T69" s="1" t="s">
        <v>960</v>
      </c>
      <c r="U69" s="1">
        <v>1.0</v>
      </c>
      <c r="V69" s="1">
        <v>1.0</v>
      </c>
      <c r="W69" s="1">
        <v>1.0</v>
      </c>
      <c r="X69" s="1">
        <v>0.0</v>
      </c>
      <c r="Y69" s="1">
        <v>3.0</v>
      </c>
      <c r="Z69" s="1">
        <v>2.0</v>
      </c>
      <c r="AA69" s="1" t="s">
        <v>961</v>
      </c>
    </row>
    <row r="70" ht="14.25" customHeight="1">
      <c r="A70" s="19">
        <v>97.0</v>
      </c>
      <c r="B70" s="7">
        <v>44302.950370370374</v>
      </c>
      <c r="C70" s="7">
        <v>44302.95216435185</v>
      </c>
      <c r="D70" s="7" t="s">
        <v>527</v>
      </c>
      <c r="E70" s="1">
        <v>100.0</v>
      </c>
      <c r="F70" s="1">
        <v>154.0</v>
      </c>
      <c r="G70" s="1">
        <v>1.0</v>
      </c>
      <c r="H70" s="7">
        <v>44302.95217592592</v>
      </c>
      <c r="I70" s="1">
        <v>25.0503997802734</v>
      </c>
      <c r="J70" s="1">
        <v>121.532409667968</v>
      </c>
      <c r="K70" s="1">
        <v>24.0</v>
      </c>
      <c r="L70" s="1" t="s">
        <v>925</v>
      </c>
      <c r="M70" s="1" t="s">
        <v>256</v>
      </c>
      <c r="N70" s="1" t="s">
        <v>926</v>
      </c>
      <c r="O70" s="1" t="s">
        <v>924</v>
      </c>
      <c r="P70" s="1">
        <v>1.0</v>
      </c>
      <c r="Q70" s="1" t="s">
        <v>960</v>
      </c>
      <c r="R70" s="1" t="s">
        <v>960</v>
      </c>
      <c r="S70" s="1" t="s">
        <v>960</v>
      </c>
      <c r="T70" s="1" t="s">
        <v>946</v>
      </c>
      <c r="U70" s="1">
        <v>0.0</v>
      </c>
      <c r="V70" s="1">
        <v>0.0</v>
      </c>
      <c r="W70" s="1">
        <v>0.0</v>
      </c>
      <c r="X70" s="1">
        <v>1.0</v>
      </c>
      <c r="Y70" s="1">
        <v>1.0</v>
      </c>
      <c r="Z70" s="1">
        <v>4.0</v>
      </c>
      <c r="AA70" s="1" t="s">
        <v>961</v>
      </c>
    </row>
    <row r="71" ht="14.25" customHeight="1">
      <c r="A71" s="19">
        <v>98.0</v>
      </c>
      <c r="B71" s="7">
        <v>44302.961539351854</v>
      </c>
      <c r="C71" s="7">
        <v>44302.96503472222</v>
      </c>
      <c r="D71" s="7" t="s">
        <v>530</v>
      </c>
      <c r="E71" s="1">
        <v>100.0</v>
      </c>
      <c r="F71" s="1">
        <v>302.0</v>
      </c>
      <c r="G71" s="1">
        <v>1.0</v>
      </c>
      <c r="H71" s="7">
        <v>44302.96503472222</v>
      </c>
      <c r="I71" s="1">
        <v>43.6318969726562</v>
      </c>
      <c r="J71" s="1">
        <v>-79.371597290039</v>
      </c>
      <c r="K71" s="1">
        <v>33.0</v>
      </c>
      <c r="L71" s="1" t="s">
        <v>922</v>
      </c>
      <c r="M71" s="1" t="s">
        <v>532</v>
      </c>
      <c r="N71" s="1" t="s">
        <v>926</v>
      </c>
      <c r="O71" s="1" t="s">
        <v>926</v>
      </c>
      <c r="P71" s="1">
        <v>1.0</v>
      </c>
      <c r="Q71" s="1" t="s">
        <v>951</v>
      </c>
      <c r="R71" s="1" t="s">
        <v>948</v>
      </c>
      <c r="S71" s="1" t="s">
        <v>949</v>
      </c>
      <c r="T71" s="1" t="s">
        <v>946</v>
      </c>
      <c r="U71" s="1">
        <v>1.0</v>
      </c>
      <c r="V71" s="1">
        <v>1.0</v>
      </c>
      <c r="W71" s="1">
        <v>1.0</v>
      </c>
      <c r="X71" s="1">
        <v>1.0</v>
      </c>
      <c r="Y71" s="1">
        <v>4.0</v>
      </c>
      <c r="Z71" s="1">
        <v>5.0</v>
      </c>
      <c r="AA71" s="1" t="s">
        <v>962</v>
      </c>
    </row>
    <row r="72" ht="14.25" customHeight="1">
      <c r="A72" s="19">
        <v>99.0</v>
      </c>
      <c r="B72" s="7">
        <v>44302.969664351855</v>
      </c>
      <c r="C72" s="7">
        <v>44302.97207175926</v>
      </c>
      <c r="D72" s="7" t="s">
        <v>536</v>
      </c>
      <c r="E72" s="1">
        <v>100.0</v>
      </c>
      <c r="F72" s="1">
        <v>208.0</v>
      </c>
      <c r="G72" s="1">
        <v>1.0</v>
      </c>
      <c r="H72" s="7">
        <v>44302.97207175926</v>
      </c>
      <c r="I72" s="1">
        <v>28.2364959716796</v>
      </c>
      <c r="J72" s="1">
        <v>-82.3289031982421</v>
      </c>
      <c r="K72" s="1">
        <v>23.0</v>
      </c>
      <c r="L72" s="1" t="s">
        <v>925</v>
      </c>
      <c r="M72" s="1" t="s">
        <v>146</v>
      </c>
      <c r="N72" s="1" t="s">
        <v>923</v>
      </c>
      <c r="O72" s="1" t="s">
        <v>924</v>
      </c>
      <c r="P72" s="1">
        <v>0.0</v>
      </c>
      <c r="Q72" s="1" t="s">
        <v>951</v>
      </c>
      <c r="R72" s="1" t="s">
        <v>948</v>
      </c>
      <c r="S72" s="1" t="s">
        <v>945</v>
      </c>
      <c r="T72" s="1" t="s">
        <v>946</v>
      </c>
      <c r="U72" s="1">
        <v>1.0</v>
      </c>
      <c r="V72" s="1">
        <v>1.0</v>
      </c>
      <c r="W72" s="1">
        <v>0.0</v>
      </c>
      <c r="X72" s="1">
        <v>1.0</v>
      </c>
      <c r="Y72" s="1">
        <v>3.0</v>
      </c>
      <c r="Z72" s="1">
        <v>1.0</v>
      </c>
      <c r="AA72" s="1" t="s">
        <v>962</v>
      </c>
    </row>
    <row r="73" ht="14.25" customHeight="1">
      <c r="A73" s="19">
        <v>100.0</v>
      </c>
      <c r="B73" s="7">
        <v>44302.975127314814</v>
      </c>
      <c r="C73" s="7">
        <v>44302.9799537037</v>
      </c>
      <c r="D73" s="7" t="s">
        <v>540</v>
      </c>
      <c r="E73" s="1">
        <v>100.0</v>
      </c>
      <c r="F73" s="1">
        <v>416.0</v>
      </c>
      <c r="G73" s="1">
        <v>1.0</v>
      </c>
      <c r="H73" s="7">
        <v>44302.9799537037</v>
      </c>
      <c r="I73" s="1">
        <v>59.4116058349609</v>
      </c>
      <c r="J73" s="1">
        <v>5.2677001953125</v>
      </c>
      <c r="K73" s="1">
        <v>22.0</v>
      </c>
      <c r="L73" s="1" t="s">
        <v>925</v>
      </c>
      <c r="M73" s="1" t="s">
        <v>542</v>
      </c>
      <c r="N73" s="1" t="s">
        <v>926</v>
      </c>
      <c r="O73" s="1" t="s">
        <v>924</v>
      </c>
      <c r="P73" s="1">
        <v>0.0</v>
      </c>
      <c r="Q73" s="1" t="s">
        <v>951</v>
      </c>
      <c r="R73" s="1" t="s">
        <v>948</v>
      </c>
      <c r="S73" s="1" t="s">
        <v>949</v>
      </c>
      <c r="T73" s="1" t="s">
        <v>946</v>
      </c>
      <c r="U73" s="1">
        <v>1.0</v>
      </c>
      <c r="V73" s="1">
        <v>1.0</v>
      </c>
      <c r="W73" s="1">
        <v>1.0</v>
      </c>
      <c r="X73" s="1">
        <v>1.0</v>
      </c>
      <c r="Y73" s="1">
        <v>4.0</v>
      </c>
      <c r="Z73" s="1">
        <v>1.0</v>
      </c>
      <c r="AA73" s="1" t="s">
        <v>962</v>
      </c>
    </row>
    <row r="74" ht="14.25" customHeight="1">
      <c r="A74" s="19">
        <v>101.0</v>
      </c>
      <c r="B74" s="7">
        <v>44303.02552083333</v>
      </c>
      <c r="C74" s="7">
        <v>44303.028912037036</v>
      </c>
      <c r="D74" s="7" t="s">
        <v>546</v>
      </c>
      <c r="E74" s="1">
        <v>100.0</v>
      </c>
      <c r="F74" s="1">
        <v>293.0</v>
      </c>
      <c r="G74" s="1">
        <v>1.0</v>
      </c>
      <c r="H74" s="7">
        <v>44303.028912037036</v>
      </c>
      <c r="I74" s="1">
        <v>34.2826995849609</v>
      </c>
      <c r="J74" s="1">
        <v>-118.887496948242</v>
      </c>
      <c r="K74" s="1">
        <v>27.0</v>
      </c>
      <c r="L74" s="1" t="s">
        <v>925</v>
      </c>
      <c r="M74" s="1" t="s">
        <v>146</v>
      </c>
      <c r="N74" s="1" t="s">
        <v>923</v>
      </c>
      <c r="O74" s="1" t="s">
        <v>926</v>
      </c>
      <c r="P74" s="1">
        <v>0.0</v>
      </c>
      <c r="Q74" s="1" t="s">
        <v>951</v>
      </c>
      <c r="R74" s="1" t="s">
        <v>948</v>
      </c>
      <c r="S74" s="1" t="s">
        <v>953</v>
      </c>
      <c r="T74" s="1" t="s">
        <v>946</v>
      </c>
      <c r="U74" s="1">
        <v>1.0</v>
      </c>
      <c r="V74" s="1">
        <v>1.0</v>
      </c>
      <c r="W74" s="1">
        <v>0.0</v>
      </c>
      <c r="X74" s="1">
        <v>1.0</v>
      </c>
      <c r="Y74" s="1">
        <v>3.0</v>
      </c>
      <c r="Z74" s="1">
        <v>3.0</v>
      </c>
      <c r="AA74" s="1" t="s">
        <v>962</v>
      </c>
    </row>
    <row r="75" ht="14.25" customHeight="1">
      <c r="A75" s="19">
        <v>102.0</v>
      </c>
      <c r="B75" s="7">
        <v>44303.03275462963</v>
      </c>
      <c r="C75" s="7">
        <v>44303.039189814815</v>
      </c>
      <c r="D75" s="7" t="s">
        <v>551</v>
      </c>
      <c r="E75" s="1">
        <v>100.0</v>
      </c>
      <c r="F75" s="1">
        <v>555.0</v>
      </c>
      <c r="G75" s="1">
        <v>1.0</v>
      </c>
      <c r="H75" s="7">
        <v>44303.039189814815</v>
      </c>
      <c r="I75" s="1">
        <v>22.2794952392578</v>
      </c>
      <c r="J75" s="1">
        <v>114.14599609375</v>
      </c>
      <c r="K75" s="1">
        <v>32.0</v>
      </c>
      <c r="L75" s="1" t="s">
        <v>922</v>
      </c>
      <c r="M75" s="1" t="s">
        <v>294</v>
      </c>
      <c r="N75" s="1" t="s">
        <v>923</v>
      </c>
      <c r="O75" s="1" t="s">
        <v>926</v>
      </c>
      <c r="P75" s="1">
        <v>0.0</v>
      </c>
      <c r="Q75" s="1" t="s">
        <v>951</v>
      </c>
      <c r="R75" s="1" t="s">
        <v>948</v>
      </c>
      <c r="S75" s="1" t="s">
        <v>949</v>
      </c>
      <c r="T75" s="1" t="s">
        <v>946</v>
      </c>
      <c r="U75" s="1">
        <v>1.0</v>
      </c>
      <c r="V75" s="1">
        <v>1.0</v>
      </c>
      <c r="W75" s="1">
        <v>1.0</v>
      </c>
      <c r="X75" s="1">
        <v>1.0</v>
      </c>
      <c r="Y75" s="1">
        <v>4.0</v>
      </c>
      <c r="Z75" s="1">
        <v>3.0</v>
      </c>
      <c r="AA75" s="1" t="s">
        <v>962</v>
      </c>
    </row>
    <row r="76" ht="14.25" customHeight="1">
      <c r="A76" s="19">
        <v>103.0</v>
      </c>
      <c r="B76" s="7">
        <v>44303.037453703706</v>
      </c>
      <c r="C76" s="7">
        <v>44303.04141203704</v>
      </c>
      <c r="D76" s="7" t="s">
        <v>556</v>
      </c>
      <c r="E76" s="1">
        <v>100.0</v>
      </c>
      <c r="F76" s="1">
        <v>342.0</v>
      </c>
      <c r="G76" s="1">
        <v>1.0</v>
      </c>
      <c r="H76" s="7">
        <v>44303.04141203704</v>
      </c>
      <c r="I76" s="1">
        <v>25.0503997802734</v>
      </c>
      <c r="J76" s="1">
        <v>121.532409667968</v>
      </c>
      <c r="K76" s="1">
        <v>24.0</v>
      </c>
      <c r="L76" s="1" t="s">
        <v>922</v>
      </c>
      <c r="M76" s="1" t="s">
        <v>558</v>
      </c>
      <c r="N76" s="1" t="s">
        <v>926</v>
      </c>
      <c r="O76" s="1" t="s">
        <v>924</v>
      </c>
      <c r="P76" s="1">
        <v>0.0</v>
      </c>
      <c r="Q76" s="1" t="s">
        <v>960</v>
      </c>
      <c r="R76" s="1" t="s">
        <v>948</v>
      </c>
      <c r="S76" s="1" t="s">
        <v>945</v>
      </c>
      <c r="T76" s="1" t="s">
        <v>946</v>
      </c>
      <c r="U76" s="1">
        <v>0.0</v>
      </c>
      <c r="V76" s="1">
        <v>1.0</v>
      </c>
      <c r="W76" s="1">
        <v>0.0</v>
      </c>
      <c r="X76" s="1">
        <v>1.0</v>
      </c>
      <c r="Y76" s="1">
        <v>2.0</v>
      </c>
      <c r="Z76" s="1">
        <v>4.0</v>
      </c>
      <c r="AA76" s="1" t="s">
        <v>962</v>
      </c>
    </row>
    <row r="77" ht="14.25" customHeight="1">
      <c r="A77" s="19">
        <v>104.0</v>
      </c>
      <c r="B77" s="7">
        <v>44303.11268518519</v>
      </c>
      <c r="C77" s="7">
        <v>44303.11444444444</v>
      </c>
      <c r="D77" s="7" t="s">
        <v>562</v>
      </c>
      <c r="E77" s="1">
        <v>100.0</v>
      </c>
      <c r="F77" s="1">
        <v>152.0</v>
      </c>
      <c r="G77" s="1">
        <v>1.0</v>
      </c>
      <c r="H77" s="7">
        <v>44303.11445601852</v>
      </c>
      <c r="I77" s="1">
        <v>37.8829956054687</v>
      </c>
      <c r="J77" s="1">
        <v>-122.46760559082</v>
      </c>
      <c r="K77" s="1">
        <v>36.0</v>
      </c>
      <c r="L77" s="1" t="s">
        <v>925</v>
      </c>
      <c r="M77" s="1" t="s">
        <v>520</v>
      </c>
      <c r="N77" s="1" t="s">
        <v>923</v>
      </c>
      <c r="O77" s="1" t="s">
        <v>926</v>
      </c>
      <c r="P77" s="1">
        <v>1.0</v>
      </c>
      <c r="Q77" s="1" t="s">
        <v>951</v>
      </c>
      <c r="R77" s="1" t="s">
        <v>948</v>
      </c>
      <c r="S77" s="1" t="s">
        <v>953</v>
      </c>
      <c r="T77" s="1" t="s">
        <v>946</v>
      </c>
      <c r="U77" s="1">
        <v>1.0</v>
      </c>
      <c r="V77" s="1">
        <v>1.0</v>
      </c>
      <c r="W77" s="1">
        <v>0.0</v>
      </c>
      <c r="X77" s="1">
        <v>1.0</v>
      </c>
      <c r="Y77" s="1">
        <v>3.0</v>
      </c>
      <c r="Z77" s="1">
        <v>3.0</v>
      </c>
      <c r="AA77" s="1" t="s">
        <v>961</v>
      </c>
    </row>
    <row r="78" ht="14.25" customHeight="1">
      <c r="A78" s="19">
        <v>105.0</v>
      </c>
      <c r="B78" s="7">
        <v>44303.119305555556</v>
      </c>
      <c r="C78" s="7">
        <v>44303.123032407406</v>
      </c>
      <c r="D78" s="7" t="s">
        <v>565</v>
      </c>
      <c r="E78" s="1">
        <v>100.0</v>
      </c>
      <c r="F78" s="1">
        <v>322.0</v>
      </c>
      <c r="G78" s="1">
        <v>1.0</v>
      </c>
      <c r="H78" s="7">
        <v>44303.12304398148</v>
      </c>
      <c r="I78" s="1">
        <v>51.2993927001953</v>
      </c>
      <c r="J78" s="1">
        <v>1.0906982421875</v>
      </c>
      <c r="K78" s="1">
        <v>28.0</v>
      </c>
      <c r="L78" s="1" t="s">
        <v>922</v>
      </c>
      <c r="M78" s="1" t="s">
        <v>202</v>
      </c>
      <c r="N78" s="1" t="s">
        <v>923</v>
      </c>
      <c r="O78" s="1" t="s">
        <v>926</v>
      </c>
      <c r="P78" s="1">
        <v>0.0</v>
      </c>
      <c r="Q78" s="1" t="s">
        <v>951</v>
      </c>
      <c r="R78" s="1" t="s">
        <v>948</v>
      </c>
      <c r="S78" s="1" t="s">
        <v>949</v>
      </c>
      <c r="T78" s="1" t="s">
        <v>946</v>
      </c>
      <c r="U78" s="1">
        <v>1.0</v>
      </c>
      <c r="V78" s="1">
        <v>1.0</v>
      </c>
      <c r="W78" s="1">
        <v>1.0</v>
      </c>
      <c r="X78" s="1">
        <v>1.0</v>
      </c>
      <c r="Y78" s="1">
        <v>4.0</v>
      </c>
      <c r="Z78" s="1">
        <v>1.0</v>
      </c>
      <c r="AA78" s="1" t="s">
        <v>962</v>
      </c>
    </row>
    <row r="79" ht="14.25" customHeight="1">
      <c r="A79" s="19">
        <v>106.0</v>
      </c>
      <c r="B79" s="7">
        <v>44303.132627314815</v>
      </c>
      <c r="C79" s="7">
        <v>44303.139918981484</v>
      </c>
      <c r="D79" s="7" t="s">
        <v>569</v>
      </c>
      <c r="E79" s="1">
        <v>100.0</v>
      </c>
      <c r="F79" s="1">
        <v>630.0</v>
      </c>
      <c r="G79" s="1">
        <v>1.0</v>
      </c>
      <c r="H79" s="7">
        <v>44303.139918981484</v>
      </c>
      <c r="I79" s="1">
        <v>51.5095977783203</v>
      </c>
      <c r="J79" s="1">
        <v>-0.097198486328125</v>
      </c>
      <c r="K79" s="1">
        <v>38.0</v>
      </c>
      <c r="L79" s="1" t="s">
        <v>925</v>
      </c>
      <c r="M79" s="1" t="s">
        <v>571</v>
      </c>
      <c r="N79" s="1" t="s">
        <v>926</v>
      </c>
      <c r="O79" s="1" t="s">
        <v>924</v>
      </c>
      <c r="P79" s="1">
        <v>0.0</v>
      </c>
      <c r="Q79" s="1" t="s">
        <v>951</v>
      </c>
      <c r="R79" s="1" t="s">
        <v>948</v>
      </c>
      <c r="S79" s="1" t="s">
        <v>949</v>
      </c>
      <c r="T79" s="1" t="s">
        <v>946</v>
      </c>
      <c r="U79" s="1">
        <v>1.0</v>
      </c>
      <c r="V79" s="1">
        <v>1.0</v>
      </c>
      <c r="W79" s="1">
        <v>1.0</v>
      </c>
      <c r="X79" s="1">
        <v>1.0</v>
      </c>
      <c r="Y79" s="1">
        <v>4.0</v>
      </c>
      <c r="Z79" s="1">
        <v>4.0</v>
      </c>
      <c r="AA79" s="1" t="s">
        <v>962</v>
      </c>
    </row>
    <row r="80" ht="14.25" customHeight="1">
      <c r="A80" s="19">
        <v>107.0</v>
      </c>
      <c r="B80" s="7">
        <v>44303.16303240741</v>
      </c>
      <c r="C80" s="7">
        <v>44303.165983796294</v>
      </c>
      <c r="D80" s="7" t="s">
        <v>575</v>
      </c>
      <c r="E80" s="1">
        <v>100.0</v>
      </c>
      <c r="F80" s="1">
        <v>254.0</v>
      </c>
      <c r="G80" s="1">
        <v>1.0</v>
      </c>
      <c r="H80" s="7">
        <v>44303.165983796294</v>
      </c>
      <c r="I80" s="1">
        <v>12.8995971679687</v>
      </c>
      <c r="J80" s="1">
        <v>80.2208862304687</v>
      </c>
      <c r="K80" s="1">
        <v>23.0</v>
      </c>
      <c r="L80" s="1" t="s">
        <v>925</v>
      </c>
      <c r="M80" s="1" t="s">
        <v>577</v>
      </c>
      <c r="N80" s="1" t="s">
        <v>923</v>
      </c>
      <c r="O80" s="1" t="s">
        <v>926</v>
      </c>
      <c r="P80" s="1">
        <v>0.0</v>
      </c>
      <c r="Q80" s="1" t="s">
        <v>951</v>
      </c>
      <c r="R80" s="1" t="s">
        <v>948</v>
      </c>
      <c r="S80" s="1" t="s">
        <v>949</v>
      </c>
      <c r="T80" s="1" t="s">
        <v>960</v>
      </c>
      <c r="U80" s="1">
        <v>1.0</v>
      </c>
      <c r="V80" s="1">
        <v>1.0</v>
      </c>
      <c r="W80" s="1">
        <v>1.0</v>
      </c>
      <c r="X80" s="1">
        <v>0.0</v>
      </c>
      <c r="Y80" s="1">
        <v>3.0</v>
      </c>
      <c r="Z80" s="1">
        <v>3.0</v>
      </c>
      <c r="AA80" s="1" t="s">
        <v>962</v>
      </c>
    </row>
    <row r="81" ht="14.25" customHeight="1">
      <c r="A81" s="19">
        <v>108.0</v>
      </c>
      <c r="B81" s="7">
        <v>44303.197743055556</v>
      </c>
      <c r="C81" s="7">
        <v>44303.20174768518</v>
      </c>
      <c r="D81" s="7" t="s">
        <v>580</v>
      </c>
      <c r="E81" s="1">
        <v>100.0</v>
      </c>
      <c r="F81" s="1">
        <v>346.0</v>
      </c>
      <c r="G81" s="1">
        <v>1.0</v>
      </c>
      <c r="H81" s="7">
        <v>44303.20174768518</v>
      </c>
      <c r="I81" s="1">
        <v>37.9640045166015</v>
      </c>
      <c r="J81" s="1">
        <v>23.6358947753906</v>
      </c>
      <c r="K81" s="1">
        <v>19.0</v>
      </c>
      <c r="L81" s="1" t="s">
        <v>925</v>
      </c>
      <c r="M81" s="1" t="s">
        <v>582</v>
      </c>
      <c r="N81" s="1" t="s">
        <v>926</v>
      </c>
      <c r="O81" s="1" t="s">
        <v>924</v>
      </c>
      <c r="P81" s="1">
        <v>0.0</v>
      </c>
      <c r="Q81" s="1" t="s">
        <v>951</v>
      </c>
      <c r="R81" s="1" t="s">
        <v>948</v>
      </c>
      <c r="S81" s="1" t="s">
        <v>949</v>
      </c>
      <c r="T81" s="1" t="s">
        <v>946</v>
      </c>
      <c r="U81" s="1">
        <v>1.0</v>
      </c>
      <c r="V81" s="1">
        <v>1.0</v>
      </c>
      <c r="W81" s="1">
        <v>1.0</v>
      </c>
      <c r="X81" s="1">
        <v>1.0</v>
      </c>
      <c r="Y81" s="1">
        <v>4.0</v>
      </c>
      <c r="Z81" s="1">
        <v>2.0</v>
      </c>
      <c r="AA81" s="1" t="s">
        <v>962</v>
      </c>
    </row>
    <row r="82" ht="14.25" customHeight="1">
      <c r="A82" s="19">
        <v>109.0</v>
      </c>
      <c r="B82" s="7">
        <v>44303.20800925926</v>
      </c>
      <c r="C82" s="7">
        <v>44303.212060185186</v>
      </c>
      <c r="D82" s="7" t="s">
        <v>586</v>
      </c>
      <c r="E82" s="1">
        <v>100.0</v>
      </c>
      <c r="F82" s="1">
        <v>349.0</v>
      </c>
      <c r="G82" s="1">
        <v>1.0</v>
      </c>
      <c r="H82" s="7">
        <v>44303.21207175926</v>
      </c>
      <c r="I82" s="1">
        <v>61.1407928466796</v>
      </c>
      <c r="J82" s="1">
        <v>10.4387969970703</v>
      </c>
      <c r="K82" s="1">
        <v>23.0</v>
      </c>
      <c r="L82" s="1" t="s">
        <v>922</v>
      </c>
      <c r="M82" s="1" t="s">
        <v>588</v>
      </c>
      <c r="N82" s="1" t="s">
        <v>926</v>
      </c>
      <c r="O82" s="1" t="s">
        <v>924</v>
      </c>
      <c r="P82" s="1">
        <v>0.0</v>
      </c>
      <c r="Q82" s="1" t="s">
        <v>951</v>
      </c>
      <c r="R82" s="1" t="s">
        <v>948</v>
      </c>
      <c r="S82" s="1" t="s">
        <v>949</v>
      </c>
      <c r="T82" s="1" t="s">
        <v>946</v>
      </c>
      <c r="U82" s="1">
        <v>1.0</v>
      </c>
      <c r="V82" s="1">
        <v>1.0</v>
      </c>
      <c r="W82" s="1">
        <v>1.0</v>
      </c>
      <c r="X82" s="1">
        <v>1.0</v>
      </c>
      <c r="Y82" s="1">
        <v>4.0</v>
      </c>
      <c r="Z82" s="1">
        <v>1.0</v>
      </c>
      <c r="AA82" s="1" t="s">
        <v>962</v>
      </c>
    </row>
    <row r="83" ht="14.25" customHeight="1">
      <c r="A83" s="19">
        <v>110.0</v>
      </c>
      <c r="B83" s="7">
        <v>44303.22578703704</v>
      </c>
      <c r="C83" s="7">
        <v>44303.23074074074</v>
      </c>
      <c r="D83" s="7" t="s">
        <v>592</v>
      </c>
      <c r="E83" s="1">
        <v>100.0</v>
      </c>
      <c r="F83" s="1">
        <v>427.0</v>
      </c>
      <c r="G83" s="1">
        <v>1.0</v>
      </c>
      <c r="H83" s="7">
        <v>44303.23074074074</v>
      </c>
      <c r="I83" s="1">
        <v>53.5352935791015</v>
      </c>
      <c r="J83" s="1">
        <v>7.96220397949218</v>
      </c>
      <c r="K83" s="1">
        <v>16.0</v>
      </c>
      <c r="L83" s="1" t="s">
        <v>922</v>
      </c>
      <c r="M83" s="1" t="s">
        <v>227</v>
      </c>
      <c r="N83" s="1" t="s">
        <v>926</v>
      </c>
      <c r="O83" s="1" t="s">
        <v>924</v>
      </c>
      <c r="P83" s="1">
        <v>0.0</v>
      </c>
      <c r="Q83" s="1" t="s">
        <v>951</v>
      </c>
      <c r="R83" s="1" t="s">
        <v>948</v>
      </c>
      <c r="S83" s="1" t="s">
        <v>949</v>
      </c>
      <c r="T83" s="1" t="s">
        <v>946</v>
      </c>
      <c r="U83" s="1">
        <v>1.0</v>
      </c>
      <c r="V83" s="1">
        <v>1.0</v>
      </c>
      <c r="W83" s="1">
        <v>1.0</v>
      </c>
      <c r="X83" s="1">
        <v>1.0</v>
      </c>
      <c r="Y83" s="1">
        <v>4.0</v>
      </c>
      <c r="Z83" s="1">
        <v>1.0</v>
      </c>
      <c r="AA83" s="1" t="s">
        <v>962</v>
      </c>
    </row>
    <row r="84" ht="14.25" customHeight="1">
      <c r="A84" s="19">
        <v>111.0</v>
      </c>
      <c r="B84" s="7">
        <v>44303.22826388889</v>
      </c>
      <c r="C84" s="7">
        <v>44303.27543981482</v>
      </c>
      <c r="D84" s="7" t="s">
        <v>596</v>
      </c>
      <c r="E84" s="1">
        <v>100.0</v>
      </c>
      <c r="F84" s="1">
        <v>4075.0</v>
      </c>
      <c r="G84" s="1">
        <v>1.0</v>
      </c>
      <c r="H84" s="7">
        <v>44303.27543981482</v>
      </c>
      <c r="I84" s="1">
        <v>40.4102020263671</v>
      </c>
      <c r="J84" s="1">
        <v>-104.758399963378</v>
      </c>
      <c r="K84" s="1">
        <v>23.0</v>
      </c>
      <c r="L84" s="1" t="s">
        <v>922</v>
      </c>
      <c r="M84" s="1" t="s">
        <v>294</v>
      </c>
      <c r="N84" s="1" t="s">
        <v>923</v>
      </c>
      <c r="O84" s="1" t="s">
        <v>926</v>
      </c>
      <c r="P84" s="1">
        <v>1.0</v>
      </c>
      <c r="Q84" s="1" t="s">
        <v>951</v>
      </c>
      <c r="R84" s="1" t="s">
        <v>948</v>
      </c>
      <c r="S84" s="1" t="s">
        <v>953</v>
      </c>
      <c r="T84" s="1" t="s">
        <v>946</v>
      </c>
      <c r="U84" s="1">
        <v>1.0</v>
      </c>
      <c r="V84" s="1">
        <v>1.0</v>
      </c>
      <c r="W84" s="1">
        <v>0.0</v>
      </c>
      <c r="X84" s="1">
        <v>1.0</v>
      </c>
      <c r="Y84" s="1">
        <v>3.0</v>
      </c>
      <c r="Z84" s="1">
        <v>3.0</v>
      </c>
      <c r="AA84" s="1" t="s">
        <v>961</v>
      </c>
    </row>
    <row r="85" ht="14.25" customHeight="1">
      <c r="A85" s="19">
        <v>112.0</v>
      </c>
      <c r="B85" s="7">
        <v>44303.306539351855</v>
      </c>
      <c r="C85" s="7">
        <v>44303.30991898148</v>
      </c>
      <c r="D85" s="7" t="s">
        <v>599</v>
      </c>
      <c r="E85" s="1">
        <v>100.0</v>
      </c>
      <c r="F85" s="1">
        <v>292.0</v>
      </c>
      <c r="G85" s="1">
        <v>1.0</v>
      </c>
      <c r="H85" s="7">
        <v>44303.30991898148</v>
      </c>
      <c r="I85" s="1">
        <v>-31.9674072265625</v>
      </c>
      <c r="J85" s="1">
        <v>115.862091064453</v>
      </c>
      <c r="K85" s="1">
        <v>31.0</v>
      </c>
      <c r="L85" s="1" t="s">
        <v>925</v>
      </c>
      <c r="M85" s="1" t="s">
        <v>601</v>
      </c>
      <c r="N85" s="1" t="s">
        <v>923</v>
      </c>
      <c r="O85" s="1" t="s">
        <v>924</v>
      </c>
      <c r="P85" s="1">
        <v>1.0</v>
      </c>
      <c r="Q85" s="1" t="s">
        <v>951</v>
      </c>
      <c r="R85" s="1" t="s">
        <v>958</v>
      </c>
      <c r="S85" s="1" t="s">
        <v>945</v>
      </c>
      <c r="T85" s="1" t="s">
        <v>960</v>
      </c>
      <c r="U85" s="1">
        <v>1.0</v>
      </c>
      <c r="V85" s="1">
        <v>0.0</v>
      </c>
      <c r="W85" s="1">
        <v>0.0</v>
      </c>
      <c r="X85" s="1">
        <v>0.0</v>
      </c>
      <c r="Y85" s="1">
        <v>1.0</v>
      </c>
      <c r="Z85" s="1">
        <v>2.0</v>
      </c>
      <c r="AA85" s="1" t="s">
        <v>961</v>
      </c>
    </row>
    <row r="86" ht="14.25" customHeight="1">
      <c r="A86" s="19">
        <v>113.0</v>
      </c>
      <c r="B86" s="7">
        <v>44303.31590277778</v>
      </c>
      <c r="C86" s="7">
        <v>44303.319444444445</v>
      </c>
      <c r="D86" s="7" t="s">
        <v>604</v>
      </c>
      <c r="E86" s="1">
        <v>100.0</v>
      </c>
      <c r="F86" s="1">
        <v>305.0</v>
      </c>
      <c r="G86" s="1">
        <v>1.0</v>
      </c>
      <c r="H86" s="7">
        <v>44303.319444444445</v>
      </c>
      <c r="I86" s="1">
        <v>41.8986053466796</v>
      </c>
      <c r="J86" s="1">
        <v>-87.7379989624023</v>
      </c>
      <c r="K86" s="1">
        <v>21.0</v>
      </c>
      <c r="L86" s="1" t="s">
        <v>925</v>
      </c>
      <c r="M86" s="1" t="s">
        <v>146</v>
      </c>
      <c r="N86" s="1" t="s">
        <v>923</v>
      </c>
      <c r="O86" s="1" t="s">
        <v>924</v>
      </c>
      <c r="P86" s="1">
        <v>1.0</v>
      </c>
      <c r="Q86" s="1" t="s">
        <v>951</v>
      </c>
      <c r="R86" s="1" t="s">
        <v>948</v>
      </c>
      <c r="S86" s="1" t="s">
        <v>949</v>
      </c>
      <c r="T86" s="1" t="s">
        <v>946</v>
      </c>
      <c r="U86" s="1">
        <v>1.0</v>
      </c>
      <c r="V86" s="1">
        <v>1.0</v>
      </c>
      <c r="W86" s="1">
        <v>1.0</v>
      </c>
      <c r="X86" s="1">
        <v>1.0</v>
      </c>
      <c r="Y86" s="1">
        <v>4.0</v>
      </c>
      <c r="Z86" s="1">
        <v>1.0</v>
      </c>
      <c r="AA86" s="1" t="s">
        <v>962</v>
      </c>
    </row>
    <row r="87" ht="14.25" customHeight="1">
      <c r="A87" s="19">
        <v>114.0</v>
      </c>
      <c r="B87" s="7">
        <v>44303.34637731482</v>
      </c>
      <c r="C87" s="7">
        <v>44303.35037037037</v>
      </c>
      <c r="D87" s="7" t="s">
        <v>609</v>
      </c>
      <c r="E87" s="1">
        <v>100.0</v>
      </c>
      <c r="F87" s="1">
        <v>345.0</v>
      </c>
      <c r="G87" s="1">
        <v>1.0</v>
      </c>
      <c r="H87" s="7">
        <v>44303.350381944445</v>
      </c>
      <c r="I87" s="1">
        <v>42.3464050292968</v>
      </c>
      <c r="J87" s="1">
        <v>-71.0975036621093</v>
      </c>
      <c r="K87" s="1">
        <v>21.0</v>
      </c>
      <c r="L87" s="1" t="s">
        <v>925</v>
      </c>
      <c r="M87" s="1" t="s">
        <v>611</v>
      </c>
      <c r="N87" s="1" t="s">
        <v>926</v>
      </c>
      <c r="O87" s="1" t="s">
        <v>924</v>
      </c>
      <c r="P87" s="1">
        <v>0.0</v>
      </c>
      <c r="Q87" s="1" t="s">
        <v>951</v>
      </c>
      <c r="R87" s="1" t="s">
        <v>958</v>
      </c>
      <c r="S87" s="1" t="s">
        <v>949</v>
      </c>
      <c r="T87" s="1" t="s">
        <v>946</v>
      </c>
      <c r="U87" s="1">
        <v>1.0</v>
      </c>
      <c r="V87" s="1">
        <v>0.0</v>
      </c>
      <c r="W87" s="1">
        <v>1.0</v>
      </c>
      <c r="X87" s="1">
        <v>1.0</v>
      </c>
      <c r="Y87" s="1">
        <v>3.0</v>
      </c>
      <c r="Z87" s="1">
        <v>2.0</v>
      </c>
      <c r="AA87" s="1" t="s">
        <v>962</v>
      </c>
    </row>
    <row r="88" ht="14.25" customHeight="1">
      <c r="A88" s="19">
        <v>115.0</v>
      </c>
      <c r="B88" s="7">
        <v>44303.41923611111</v>
      </c>
      <c r="C88" s="7">
        <v>44303.42396990741</v>
      </c>
      <c r="D88" s="7" t="s">
        <v>615</v>
      </c>
      <c r="E88" s="1">
        <v>100.0</v>
      </c>
      <c r="F88" s="1">
        <v>408.0</v>
      </c>
      <c r="G88" s="1">
        <v>1.0</v>
      </c>
      <c r="H88" s="7">
        <v>44303.42396990741</v>
      </c>
      <c r="I88" s="1">
        <v>47.5635986328125</v>
      </c>
      <c r="J88" s="1">
        <v>19.0946960449218</v>
      </c>
      <c r="K88" s="1">
        <v>25.0</v>
      </c>
      <c r="L88" s="1" t="s">
        <v>925</v>
      </c>
      <c r="M88" s="1" t="s">
        <v>617</v>
      </c>
      <c r="N88" s="1" t="s">
        <v>926</v>
      </c>
      <c r="O88" s="1" t="s">
        <v>926</v>
      </c>
      <c r="P88" s="1">
        <v>0.0</v>
      </c>
      <c r="Q88" s="1" t="s">
        <v>951</v>
      </c>
      <c r="R88" s="1" t="s">
        <v>955</v>
      </c>
      <c r="S88" s="1" t="s">
        <v>945</v>
      </c>
      <c r="T88" s="1" t="s">
        <v>946</v>
      </c>
      <c r="U88" s="1">
        <v>1.0</v>
      </c>
      <c r="V88" s="1">
        <v>0.0</v>
      </c>
      <c r="W88" s="1">
        <v>0.0</v>
      </c>
      <c r="X88" s="1">
        <v>1.0</v>
      </c>
      <c r="Y88" s="1">
        <v>2.0</v>
      </c>
      <c r="Z88" s="1">
        <v>3.0</v>
      </c>
      <c r="AA88" s="1" t="s">
        <v>962</v>
      </c>
    </row>
    <row r="89" ht="14.25" customHeight="1">
      <c r="A89" s="19">
        <v>116.0</v>
      </c>
      <c r="B89" s="7">
        <v>44303.431493055556</v>
      </c>
      <c r="C89" s="7">
        <v>44303.434432870374</v>
      </c>
      <c r="D89" s="7" t="s">
        <v>619</v>
      </c>
      <c r="E89" s="1">
        <v>100.0</v>
      </c>
      <c r="F89" s="1">
        <v>254.0</v>
      </c>
      <c r="G89" s="1">
        <v>1.0</v>
      </c>
      <c r="H89" s="7">
        <v>44303.43444444444</v>
      </c>
      <c r="I89" s="1">
        <v>14.5413055419921</v>
      </c>
      <c r="J89" s="1">
        <v>121.049407958984</v>
      </c>
      <c r="K89" s="1">
        <v>17.0</v>
      </c>
      <c r="L89" s="1" t="s">
        <v>928</v>
      </c>
      <c r="M89" s="1" t="s">
        <v>621</v>
      </c>
      <c r="N89" s="1" t="s">
        <v>926</v>
      </c>
      <c r="O89" s="1" t="s">
        <v>924</v>
      </c>
      <c r="P89" s="1">
        <v>0.0</v>
      </c>
      <c r="Q89" s="1" t="s">
        <v>960</v>
      </c>
      <c r="R89" s="1" t="s">
        <v>960</v>
      </c>
      <c r="S89" s="1" t="s">
        <v>960</v>
      </c>
      <c r="T89" s="1" t="s">
        <v>946</v>
      </c>
      <c r="U89" s="1">
        <v>0.0</v>
      </c>
      <c r="V89" s="1">
        <v>0.0</v>
      </c>
      <c r="W89" s="1">
        <v>0.0</v>
      </c>
      <c r="X89" s="1">
        <v>1.0</v>
      </c>
      <c r="Y89" s="1">
        <v>1.0</v>
      </c>
      <c r="Z89" s="1">
        <v>4.0</v>
      </c>
      <c r="AA89" s="1" t="s">
        <v>962</v>
      </c>
    </row>
    <row r="90" ht="14.25" customHeight="1">
      <c r="A90" s="19">
        <v>117.0</v>
      </c>
      <c r="B90" s="7">
        <v>44303.45119212963</v>
      </c>
      <c r="C90" s="7">
        <v>44303.46888888889</v>
      </c>
      <c r="D90" s="7" t="s">
        <v>623</v>
      </c>
      <c r="E90" s="1">
        <v>100.0</v>
      </c>
      <c r="F90" s="1">
        <v>1528.0</v>
      </c>
      <c r="G90" s="1">
        <v>1.0</v>
      </c>
      <c r="H90" s="7">
        <v>44303.46888888889</v>
      </c>
      <c r="I90" s="1">
        <v>12.963394165039</v>
      </c>
      <c r="J90" s="1">
        <v>77.5855102539062</v>
      </c>
      <c r="K90" s="1">
        <v>22.0</v>
      </c>
      <c r="L90" s="1" t="s">
        <v>922</v>
      </c>
      <c r="M90" s="1" t="s">
        <v>577</v>
      </c>
      <c r="N90" s="1" t="s">
        <v>926</v>
      </c>
      <c r="O90" s="1" t="s">
        <v>924</v>
      </c>
      <c r="P90" s="1">
        <v>1.0</v>
      </c>
      <c r="Q90" s="1" t="s">
        <v>951</v>
      </c>
      <c r="R90" s="1" t="s">
        <v>958</v>
      </c>
      <c r="S90" s="1" t="s">
        <v>953</v>
      </c>
      <c r="T90" s="1" t="s">
        <v>946</v>
      </c>
      <c r="U90" s="1">
        <v>1.0</v>
      </c>
      <c r="V90" s="1">
        <v>0.0</v>
      </c>
      <c r="W90" s="1">
        <v>0.0</v>
      </c>
      <c r="X90" s="1">
        <v>1.0</v>
      </c>
      <c r="Y90" s="1">
        <v>2.0</v>
      </c>
      <c r="Z90" s="1">
        <v>2.0</v>
      </c>
      <c r="AA90" s="1" t="s">
        <v>961</v>
      </c>
    </row>
    <row r="91" ht="14.25" customHeight="1">
      <c r="A91" s="19">
        <v>118.0</v>
      </c>
      <c r="B91" s="7">
        <v>44303.472349537034</v>
      </c>
      <c r="C91" s="7">
        <v>44303.478483796294</v>
      </c>
      <c r="D91" s="7" t="s">
        <v>627</v>
      </c>
      <c r="E91" s="1">
        <v>100.0</v>
      </c>
      <c r="F91" s="1">
        <v>529.0</v>
      </c>
      <c r="G91" s="1">
        <v>1.0</v>
      </c>
      <c r="H91" s="7">
        <v>44303.478483796294</v>
      </c>
      <c r="I91" s="1">
        <v>50.1201934814453</v>
      </c>
      <c r="J91" s="1">
        <v>14.4976043701171</v>
      </c>
      <c r="K91" s="1">
        <v>21.0</v>
      </c>
      <c r="L91" s="1" t="s">
        <v>925</v>
      </c>
      <c r="M91" s="1" t="s">
        <v>629</v>
      </c>
      <c r="N91" s="1" t="s">
        <v>926</v>
      </c>
      <c r="O91" s="1" t="s">
        <v>924</v>
      </c>
      <c r="P91" s="1">
        <v>0.0</v>
      </c>
      <c r="Q91" s="1" t="s">
        <v>951</v>
      </c>
      <c r="R91" s="1" t="s">
        <v>948</v>
      </c>
      <c r="S91" s="1" t="s">
        <v>949</v>
      </c>
      <c r="T91" s="1" t="s">
        <v>946</v>
      </c>
      <c r="U91" s="1">
        <v>1.0</v>
      </c>
      <c r="V91" s="1">
        <v>1.0</v>
      </c>
      <c r="W91" s="1">
        <v>1.0</v>
      </c>
      <c r="X91" s="1">
        <v>1.0</v>
      </c>
      <c r="Y91" s="1">
        <v>4.0</v>
      </c>
      <c r="Z91" s="1">
        <v>3.0</v>
      </c>
      <c r="AA91" s="1" t="s">
        <v>962</v>
      </c>
    </row>
    <row r="92" ht="14.25" customHeight="1">
      <c r="A92" s="19">
        <v>119.0</v>
      </c>
      <c r="B92" s="7">
        <v>44303.519537037035</v>
      </c>
      <c r="C92" s="7">
        <v>44303.52243055555</v>
      </c>
      <c r="D92" s="7" t="s">
        <v>632</v>
      </c>
      <c r="E92" s="1">
        <v>100.0</v>
      </c>
      <c r="F92" s="1">
        <v>250.0</v>
      </c>
      <c r="G92" s="1">
        <v>1.0</v>
      </c>
      <c r="H92" s="7">
        <v>44303.52244212963</v>
      </c>
      <c r="I92" s="1">
        <v>42.3639984130859</v>
      </c>
      <c r="J92" s="1">
        <v>-71.026496887207</v>
      </c>
      <c r="K92" s="1">
        <v>23.0</v>
      </c>
      <c r="L92" s="1" t="s">
        <v>922</v>
      </c>
      <c r="M92" s="1" t="s">
        <v>146</v>
      </c>
      <c r="N92" s="1" t="s">
        <v>923</v>
      </c>
      <c r="O92" s="1" t="s">
        <v>924</v>
      </c>
      <c r="P92" s="1">
        <v>1.0</v>
      </c>
      <c r="Q92" s="1" t="s">
        <v>951</v>
      </c>
      <c r="R92" s="1" t="s">
        <v>948</v>
      </c>
      <c r="S92" s="1" t="s">
        <v>949</v>
      </c>
      <c r="T92" s="1" t="s">
        <v>946</v>
      </c>
      <c r="U92" s="1">
        <v>1.0</v>
      </c>
      <c r="V92" s="1">
        <v>1.0</v>
      </c>
      <c r="W92" s="1">
        <v>1.0</v>
      </c>
      <c r="X92" s="1">
        <v>1.0</v>
      </c>
      <c r="Y92" s="1">
        <v>4.0</v>
      </c>
      <c r="Z92" s="1">
        <v>2.0</v>
      </c>
      <c r="AA92" s="1" t="s">
        <v>961</v>
      </c>
    </row>
    <row r="93" ht="14.25" customHeight="1">
      <c r="A93" s="19">
        <v>120.0</v>
      </c>
      <c r="B93" s="7">
        <v>44303.547951388886</v>
      </c>
      <c r="C93" s="7">
        <v>44303.55351851852</v>
      </c>
      <c r="D93" s="7" t="s">
        <v>636</v>
      </c>
      <c r="E93" s="1">
        <v>100.0</v>
      </c>
      <c r="F93" s="1">
        <v>480.0</v>
      </c>
      <c r="G93" s="1">
        <v>1.0</v>
      </c>
      <c r="H93" s="7">
        <v>44303.55351851852</v>
      </c>
      <c r="I93" s="1">
        <v>-25.7599029541015</v>
      </c>
      <c r="J93" s="1">
        <v>28.2604064941406</v>
      </c>
      <c r="K93" s="1">
        <v>34.0</v>
      </c>
      <c r="L93" s="1" t="s">
        <v>922</v>
      </c>
      <c r="M93" s="1" t="s">
        <v>639</v>
      </c>
      <c r="N93" s="1" t="s">
        <v>923</v>
      </c>
      <c r="O93" s="1" t="s">
        <v>926</v>
      </c>
      <c r="P93" s="1">
        <v>0.0</v>
      </c>
      <c r="Q93" s="1" t="s">
        <v>146</v>
      </c>
      <c r="R93" s="1" t="s">
        <v>958</v>
      </c>
      <c r="S93" s="1" t="s">
        <v>956</v>
      </c>
      <c r="T93" s="1" t="s">
        <v>946</v>
      </c>
      <c r="U93" s="1">
        <v>0.0</v>
      </c>
      <c r="V93" s="1">
        <v>0.0</v>
      </c>
      <c r="W93" s="1">
        <v>0.0</v>
      </c>
      <c r="X93" s="1">
        <v>1.0</v>
      </c>
      <c r="Y93" s="1">
        <v>1.0</v>
      </c>
      <c r="Z93" s="1">
        <v>1.0</v>
      </c>
      <c r="AA93" s="1" t="s">
        <v>961</v>
      </c>
    </row>
    <row r="94" ht="14.25" customHeight="1">
      <c r="A94" s="19">
        <v>121.0</v>
      </c>
      <c r="B94" s="7">
        <v>44303.55454861111</v>
      </c>
      <c r="C94" s="7">
        <v>44303.557337962964</v>
      </c>
      <c r="D94" s="7" t="s">
        <v>642</v>
      </c>
      <c r="E94" s="1">
        <v>100.0</v>
      </c>
      <c r="F94" s="1">
        <v>241.0</v>
      </c>
      <c r="G94" s="1">
        <v>1.0</v>
      </c>
      <c r="H94" s="7">
        <v>44303.55734953703</v>
      </c>
      <c r="I94" s="1">
        <v>26.1486053466796</v>
      </c>
      <c r="J94" s="1">
        <v>-80.2768020629882</v>
      </c>
      <c r="K94" s="1">
        <v>20.0</v>
      </c>
      <c r="L94" s="1" t="s">
        <v>925</v>
      </c>
      <c r="M94" s="1" t="s">
        <v>146</v>
      </c>
      <c r="N94" s="1" t="s">
        <v>923</v>
      </c>
      <c r="O94" s="1" t="s">
        <v>924</v>
      </c>
      <c r="P94" s="1">
        <v>0.0</v>
      </c>
      <c r="Q94" s="1" t="s">
        <v>951</v>
      </c>
      <c r="R94" s="1" t="s">
        <v>948</v>
      </c>
      <c r="S94" s="1" t="s">
        <v>949</v>
      </c>
      <c r="T94" s="1" t="s">
        <v>946</v>
      </c>
      <c r="U94" s="1">
        <v>1.0</v>
      </c>
      <c r="V94" s="1">
        <v>1.0</v>
      </c>
      <c r="W94" s="1">
        <v>1.0</v>
      </c>
      <c r="X94" s="1">
        <v>1.0</v>
      </c>
      <c r="Y94" s="1">
        <v>4.0</v>
      </c>
      <c r="Z94" s="1">
        <v>1.0</v>
      </c>
      <c r="AA94" s="1" t="s">
        <v>962</v>
      </c>
    </row>
    <row r="95" ht="14.25" customHeight="1">
      <c r="A95" s="19">
        <v>122.0</v>
      </c>
      <c r="B95" s="7">
        <v>44303.55582175926</v>
      </c>
      <c r="C95" s="7">
        <v>44303.55751157407</v>
      </c>
      <c r="D95" s="7" t="s">
        <v>647</v>
      </c>
      <c r="E95" s="1">
        <v>100.0</v>
      </c>
      <c r="F95" s="1">
        <v>145.0</v>
      </c>
      <c r="G95" s="1">
        <v>1.0</v>
      </c>
      <c r="H95" s="7">
        <v>44303.55751157407</v>
      </c>
      <c r="I95" s="1">
        <v>31.0682067871093</v>
      </c>
      <c r="J95" s="1">
        <v>-97.3919982910156</v>
      </c>
      <c r="K95" s="1">
        <v>16.0</v>
      </c>
      <c r="L95" s="1" t="s">
        <v>925</v>
      </c>
      <c r="M95" s="1" t="s">
        <v>280</v>
      </c>
      <c r="N95" s="1" t="s">
        <v>923</v>
      </c>
      <c r="O95" s="1" t="s">
        <v>924</v>
      </c>
      <c r="P95" s="1">
        <v>0.0</v>
      </c>
      <c r="Q95" s="1" t="s">
        <v>951</v>
      </c>
      <c r="R95" s="1" t="s">
        <v>948</v>
      </c>
      <c r="S95" s="1" t="s">
        <v>949</v>
      </c>
      <c r="T95" s="1" t="s">
        <v>946</v>
      </c>
      <c r="U95" s="1">
        <v>1.0</v>
      </c>
      <c r="V95" s="1">
        <v>1.0</v>
      </c>
      <c r="W95" s="1">
        <v>1.0</v>
      </c>
      <c r="X95" s="1">
        <v>1.0</v>
      </c>
      <c r="Y95" s="1">
        <v>4.0</v>
      </c>
      <c r="Z95" s="1">
        <v>2.0</v>
      </c>
      <c r="AA95" s="1" t="s">
        <v>962</v>
      </c>
    </row>
    <row r="96" ht="14.25" customHeight="1">
      <c r="A96" s="19">
        <v>123.0</v>
      </c>
      <c r="B96" s="7">
        <v>44303.58001157407</v>
      </c>
      <c r="C96" s="7">
        <v>44303.58746527778</v>
      </c>
      <c r="D96" s="7" t="s">
        <v>652</v>
      </c>
      <c r="E96" s="1">
        <v>100.0</v>
      </c>
      <c r="F96" s="1">
        <v>643.0</v>
      </c>
      <c r="G96" s="1">
        <v>1.0</v>
      </c>
      <c r="H96" s="7">
        <v>44303.58746527778</v>
      </c>
      <c r="I96" s="1">
        <v>-34.048599243164</v>
      </c>
      <c r="J96" s="1">
        <v>18.4810943603515</v>
      </c>
      <c r="K96" s="1">
        <v>20.0</v>
      </c>
      <c r="L96" s="1" t="s">
        <v>925</v>
      </c>
      <c r="M96" s="1" t="s">
        <v>654</v>
      </c>
      <c r="N96" s="1" t="s">
        <v>923</v>
      </c>
      <c r="O96" s="1" t="s">
        <v>924</v>
      </c>
      <c r="P96" s="1">
        <v>0.0</v>
      </c>
      <c r="Q96" s="1" t="s">
        <v>951</v>
      </c>
      <c r="R96" s="1" t="s">
        <v>948</v>
      </c>
      <c r="S96" s="1" t="s">
        <v>949</v>
      </c>
      <c r="T96" s="1" t="s">
        <v>946</v>
      </c>
      <c r="U96" s="1">
        <v>1.0</v>
      </c>
      <c r="V96" s="1">
        <v>1.0</v>
      </c>
      <c r="W96" s="1">
        <v>1.0</v>
      </c>
      <c r="X96" s="1">
        <v>1.0</v>
      </c>
      <c r="Y96" s="1">
        <v>4.0</v>
      </c>
      <c r="Z96" s="1">
        <v>1.0</v>
      </c>
      <c r="AA96" s="1" t="s">
        <v>962</v>
      </c>
    </row>
    <row r="97" ht="14.25" customHeight="1">
      <c r="A97" s="19">
        <v>124.0</v>
      </c>
      <c r="B97" s="7">
        <v>44303.61362268519</v>
      </c>
      <c r="C97" s="7">
        <v>44303.6166087963</v>
      </c>
      <c r="D97" s="7" t="s">
        <v>658</v>
      </c>
      <c r="E97" s="1">
        <v>100.0</v>
      </c>
      <c r="F97" s="1">
        <v>257.0</v>
      </c>
      <c r="G97" s="1">
        <v>1.0</v>
      </c>
      <c r="H97" s="7">
        <v>44303.61662037037</v>
      </c>
      <c r="I97" s="1">
        <v>53.2144927978515</v>
      </c>
      <c r="J97" s="1">
        <v>-0.57110595703125</v>
      </c>
      <c r="K97" s="1">
        <v>22.0</v>
      </c>
      <c r="L97" s="1" t="s">
        <v>922</v>
      </c>
      <c r="M97" s="1" t="s">
        <v>660</v>
      </c>
      <c r="N97" s="1" t="s">
        <v>923</v>
      </c>
      <c r="O97" s="1" t="s">
        <v>924</v>
      </c>
      <c r="P97" s="1">
        <v>0.0</v>
      </c>
      <c r="Q97" s="1" t="s">
        <v>951</v>
      </c>
      <c r="R97" s="1" t="s">
        <v>955</v>
      </c>
      <c r="S97" s="1" t="s">
        <v>945</v>
      </c>
      <c r="T97" s="1" t="s">
        <v>946</v>
      </c>
      <c r="U97" s="1">
        <v>1.0</v>
      </c>
      <c r="V97" s="1">
        <v>0.0</v>
      </c>
      <c r="W97" s="1">
        <v>0.0</v>
      </c>
      <c r="X97" s="1">
        <v>1.0</v>
      </c>
      <c r="Y97" s="1">
        <v>2.0</v>
      </c>
      <c r="Z97" s="1">
        <v>2.0</v>
      </c>
      <c r="AA97" s="1" t="s">
        <v>962</v>
      </c>
    </row>
    <row r="98" ht="14.25" customHeight="1">
      <c r="A98" s="19">
        <v>125.0</v>
      </c>
      <c r="B98" s="7">
        <v>44303.71444444444</v>
      </c>
      <c r="C98" s="7">
        <v>44303.71836805555</v>
      </c>
      <c r="D98" s="7" t="s">
        <v>664</v>
      </c>
      <c r="E98" s="1">
        <v>100.0</v>
      </c>
      <c r="F98" s="1">
        <v>338.0</v>
      </c>
      <c r="G98" s="1">
        <v>1.0</v>
      </c>
      <c r="H98" s="7">
        <v>44303.71836805555</v>
      </c>
      <c r="I98" s="1">
        <v>42.3634033203125</v>
      </c>
      <c r="J98" s="1">
        <v>-71.0712966918945</v>
      </c>
      <c r="K98" s="1">
        <v>24.0</v>
      </c>
      <c r="L98" s="1" t="s">
        <v>922</v>
      </c>
      <c r="M98" s="1" t="s">
        <v>134</v>
      </c>
      <c r="N98" s="1" t="s">
        <v>926</v>
      </c>
      <c r="O98" s="1" t="s">
        <v>924</v>
      </c>
      <c r="P98" s="1">
        <v>1.0</v>
      </c>
      <c r="Q98" s="1" t="s">
        <v>951</v>
      </c>
      <c r="R98" s="1" t="s">
        <v>948</v>
      </c>
      <c r="S98" s="1" t="s">
        <v>960</v>
      </c>
      <c r="T98" s="1" t="s">
        <v>946</v>
      </c>
      <c r="U98" s="1">
        <v>1.0</v>
      </c>
      <c r="V98" s="1">
        <v>1.0</v>
      </c>
      <c r="W98" s="1">
        <v>0.0</v>
      </c>
      <c r="X98" s="1">
        <v>1.0</v>
      </c>
      <c r="Y98" s="1">
        <v>3.0</v>
      </c>
      <c r="Z98" s="1">
        <v>2.0</v>
      </c>
      <c r="AA98" s="1" t="s">
        <v>961</v>
      </c>
    </row>
    <row r="99" ht="14.25" customHeight="1">
      <c r="A99" s="19">
        <v>126.0</v>
      </c>
      <c r="B99" s="7">
        <v>44303.7287037037</v>
      </c>
      <c r="C99" s="7">
        <v>44303.7337962963</v>
      </c>
      <c r="D99" s="7" t="s">
        <v>667</v>
      </c>
      <c r="E99" s="1">
        <v>100.0</v>
      </c>
      <c r="F99" s="1">
        <v>439.0</v>
      </c>
      <c r="G99" s="1">
        <v>1.0</v>
      </c>
      <c r="H99" s="7">
        <v>44303.7337962963</v>
      </c>
      <c r="I99" s="1">
        <v>42.3513946533203</v>
      </c>
      <c r="J99" s="1">
        <v>-71.0420989990234</v>
      </c>
      <c r="K99" s="1">
        <v>22.0</v>
      </c>
      <c r="L99" s="1" t="s">
        <v>922</v>
      </c>
      <c r="M99" s="1" t="s">
        <v>669</v>
      </c>
      <c r="N99" s="1" t="s">
        <v>926</v>
      </c>
      <c r="O99" s="1" t="s">
        <v>924</v>
      </c>
      <c r="P99" s="1">
        <v>0.0</v>
      </c>
      <c r="Q99" s="1" t="s">
        <v>951</v>
      </c>
      <c r="R99" s="1" t="s">
        <v>948</v>
      </c>
      <c r="S99" s="1" t="s">
        <v>949</v>
      </c>
      <c r="T99" s="1" t="s">
        <v>946</v>
      </c>
      <c r="U99" s="1">
        <v>1.0</v>
      </c>
      <c r="V99" s="1">
        <v>1.0</v>
      </c>
      <c r="W99" s="1">
        <v>1.0</v>
      </c>
      <c r="X99" s="1">
        <v>1.0</v>
      </c>
      <c r="Y99" s="1">
        <v>4.0</v>
      </c>
      <c r="Z99" s="1">
        <v>2.0</v>
      </c>
      <c r="AA99" s="1" t="s">
        <v>962</v>
      </c>
    </row>
    <row r="100" ht="14.25" customHeight="1">
      <c r="A100" s="19">
        <v>127.0</v>
      </c>
      <c r="B100" s="7">
        <v>44303.77111111111</v>
      </c>
      <c r="C100" s="7">
        <v>44303.77756944444</v>
      </c>
      <c r="D100" s="7" t="s">
        <v>673</v>
      </c>
      <c r="E100" s="1">
        <v>100.0</v>
      </c>
      <c r="F100" s="1">
        <v>557.0</v>
      </c>
      <c r="G100" s="1">
        <v>1.0</v>
      </c>
      <c r="H100" s="7">
        <v>44303.77756944444</v>
      </c>
      <c r="I100" s="1">
        <v>42.3497924804687</v>
      </c>
      <c r="J100" s="1">
        <v>-71.0764999389648</v>
      </c>
      <c r="K100" s="1">
        <v>22.0</v>
      </c>
      <c r="L100" s="1" t="s">
        <v>922</v>
      </c>
      <c r="M100" s="1" t="s">
        <v>675</v>
      </c>
      <c r="N100" s="1" t="s">
        <v>926</v>
      </c>
      <c r="O100" s="1" t="s">
        <v>924</v>
      </c>
      <c r="P100" s="1">
        <v>1.0</v>
      </c>
      <c r="Q100" s="1" t="s">
        <v>951</v>
      </c>
      <c r="R100" s="1" t="s">
        <v>960</v>
      </c>
      <c r="S100" s="1" t="s">
        <v>960</v>
      </c>
      <c r="T100" s="1" t="s">
        <v>960</v>
      </c>
      <c r="U100" s="1">
        <v>1.0</v>
      </c>
      <c r="V100" s="1">
        <v>0.0</v>
      </c>
      <c r="W100" s="1">
        <v>0.0</v>
      </c>
      <c r="X100" s="1">
        <v>0.0</v>
      </c>
      <c r="Y100" s="1">
        <v>1.0</v>
      </c>
      <c r="Z100" s="1">
        <v>3.0</v>
      </c>
      <c r="AA100" s="1" t="s">
        <v>961</v>
      </c>
    </row>
    <row r="101" ht="14.25" customHeight="1">
      <c r="A101" s="19">
        <v>128.0</v>
      </c>
      <c r="B101" s="7">
        <v>44303.816712962966</v>
      </c>
      <c r="C101" s="7">
        <v>44303.82131944445</v>
      </c>
      <c r="D101" s="7" t="s">
        <v>677</v>
      </c>
      <c r="E101" s="1">
        <v>100.0</v>
      </c>
      <c r="F101" s="1">
        <v>397.0</v>
      </c>
      <c r="G101" s="1">
        <v>1.0</v>
      </c>
      <c r="H101" s="7">
        <v>44303.82131944445</v>
      </c>
      <c r="I101" s="1">
        <v>-34.048599243164</v>
      </c>
      <c r="J101" s="1">
        <v>18.4810943603515</v>
      </c>
      <c r="K101" s="1">
        <v>29.0</v>
      </c>
      <c r="L101" s="1" t="s">
        <v>925</v>
      </c>
      <c r="M101" s="1" t="s">
        <v>679</v>
      </c>
      <c r="N101" s="1" t="s">
        <v>926</v>
      </c>
      <c r="O101" s="1" t="s">
        <v>926</v>
      </c>
      <c r="P101" s="1">
        <v>1.0</v>
      </c>
      <c r="Q101" s="1" t="s">
        <v>943</v>
      </c>
      <c r="R101" s="1" t="s">
        <v>948</v>
      </c>
      <c r="S101" s="1" t="s">
        <v>945</v>
      </c>
      <c r="T101" s="1" t="s">
        <v>946</v>
      </c>
      <c r="U101" s="1">
        <v>0.0</v>
      </c>
      <c r="V101" s="1">
        <v>1.0</v>
      </c>
      <c r="W101" s="1">
        <v>0.0</v>
      </c>
      <c r="X101" s="1">
        <v>1.0</v>
      </c>
      <c r="Y101" s="1">
        <v>2.0</v>
      </c>
      <c r="Z101" s="1">
        <v>2.0</v>
      </c>
      <c r="AA101" s="1" t="s">
        <v>961</v>
      </c>
    </row>
    <row r="102" ht="14.25" customHeight="1">
      <c r="A102" s="19">
        <v>129.0</v>
      </c>
      <c r="B102" s="7">
        <v>44303.82844907408</v>
      </c>
      <c r="C102" s="7">
        <v>44303.83048611111</v>
      </c>
      <c r="D102" s="7" t="s">
        <v>682</v>
      </c>
      <c r="E102" s="1">
        <v>100.0</v>
      </c>
      <c r="F102" s="1">
        <v>176.0</v>
      </c>
      <c r="G102" s="1">
        <v>1.0</v>
      </c>
      <c r="H102" s="7">
        <v>44303.83049768519</v>
      </c>
      <c r="I102" s="1">
        <v>14.9974060058593</v>
      </c>
      <c r="J102" s="1">
        <v>47.9998931884765</v>
      </c>
      <c r="K102" s="1">
        <v>30.0</v>
      </c>
      <c r="L102" s="1" t="s">
        <v>925</v>
      </c>
      <c r="M102" s="1" t="s">
        <v>684</v>
      </c>
      <c r="N102" s="1" t="s">
        <v>926</v>
      </c>
      <c r="O102" s="1" t="s">
        <v>924</v>
      </c>
      <c r="P102" s="1">
        <v>1.0</v>
      </c>
      <c r="Q102" s="1" t="s">
        <v>960</v>
      </c>
      <c r="R102" s="1" t="s">
        <v>948</v>
      </c>
      <c r="S102" s="1" t="s">
        <v>960</v>
      </c>
      <c r="T102" s="1" t="s">
        <v>954</v>
      </c>
      <c r="U102" s="1">
        <v>0.0</v>
      </c>
      <c r="V102" s="1">
        <v>1.0</v>
      </c>
      <c r="W102" s="1">
        <v>0.0</v>
      </c>
      <c r="X102" s="1">
        <v>0.0</v>
      </c>
      <c r="Y102" s="1">
        <v>1.0</v>
      </c>
      <c r="Z102" s="1">
        <v>4.0</v>
      </c>
      <c r="AA102" s="1" t="s">
        <v>961</v>
      </c>
    </row>
    <row r="103" ht="14.25" customHeight="1">
      <c r="A103" s="19">
        <v>130.0</v>
      </c>
      <c r="B103" s="7">
        <v>44303.86085648148</v>
      </c>
      <c r="C103" s="7">
        <v>44303.863530092596</v>
      </c>
      <c r="D103" s="7" t="s">
        <v>687</v>
      </c>
      <c r="E103" s="1">
        <v>100.0</v>
      </c>
      <c r="F103" s="1">
        <v>230.0</v>
      </c>
      <c r="G103" s="1">
        <v>1.0</v>
      </c>
      <c r="H103" s="7">
        <v>44303.863530092596</v>
      </c>
      <c r="I103" s="1">
        <v>12.9172058105468</v>
      </c>
      <c r="J103" s="1">
        <v>74.8560028076171</v>
      </c>
      <c r="K103" s="1">
        <v>38.0</v>
      </c>
      <c r="L103" s="1" t="s">
        <v>922</v>
      </c>
      <c r="M103" s="1" t="s">
        <v>577</v>
      </c>
      <c r="N103" s="1" t="s">
        <v>923</v>
      </c>
      <c r="O103" s="1" t="s">
        <v>926</v>
      </c>
      <c r="P103" s="1">
        <v>0.0</v>
      </c>
      <c r="Q103" s="1" t="s">
        <v>951</v>
      </c>
      <c r="R103" s="1" t="s">
        <v>955</v>
      </c>
      <c r="S103" s="1" t="s">
        <v>945</v>
      </c>
      <c r="T103" s="1" t="s">
        <v>946</v>
      </c>
      <c r="U103" s="1">
        <v>1.0</v>
      </c>
      <c r="V103" s="1">
        <v>0.0</v>
      </c>
      <c r="W103" s="1">
        <v>0.0</v>
      </c>
      <c r="X103" s="1">
        <v>1.0</v>
      </c>
      <c r="Y103" s="1">
        <v>2.0</v>
      </c>
      <c r="Z103" s="1">
        <v>1.0</v>
      </c>
      <c r="AA103" s="1" t="s">
        <v>962</v>
      </c>
    </row>
    <row r="104" ht="14.25" customHeight="1">
      <c r="A104" s="19">
        <v>131.0</v>
      </c>
      <c r="B104" s="7">
        <v>44304.00798611111</v>
      </c>
      <c r="C104" s="7">
        <v>44304.01194444444</v>
      </c>
      <c r="D104" s="7" t="s">
        <v>691</v>
      </c>
      <c r="E104" s="1">
        <v>100.0</v>
      </c>
      <c r="F104" s="1">
        <v>342.0</v>
      </c>
      <c r="G104" s="1">
        <v>1.0</v>
      </c>
      <c r="H104" s="7">
        <v>44304.01195601852</v>
      </c>
      <c r="I104" s="1">
        <v>-31.9474029541015</v>
      </c>
      <c r="J104" s="1">
        <v>115.864807128906</v>
      </c>
      <c r="K104" s="1">
        <v>0.0</v>
      </c>
      <c r="L104" s="1" t="s">
        <v>925</v>
      </c>
      <c r="M104" s="1" t="s">
        <v>601</v>
      </c>
      <c r="N104" s="1" t="s">
        <v>923</v>
      </c>
      <c r="O104" s="1" t="s">
        <v>924</v>
      </c>
      <c r="P104" s="1">
        <v>0.0</v>
      </c>
      <c r="Q104" s="1" t="s">
        <v>951</v>
      </c>
      <c r="R104" s="1" t="s">
        <v>948</v>
      </c>
      <c r="S104" s="1" t="s">
        <v>949</v>
      </c>
      <c r="T104" s="1" t="s">
        <v>946</v>
      </c>
      <c r="U104" s="1">
        <v>1.0</v>
      </c>
      <c r="V104" s="1">
        <v>1.0</v>
      </c>
      <c r="W104" s="1">
        <v>1.0</v>
      </c>
      <c r="X104" s="1">
        <v>1.0</v>
      </c>
      <c r="Y104" s="1">
        <v>4.0</v>
      </c>
      <c r="Z104" s="1">
        <v>1.0</v>
      </c>
      <c r="AA104" s="1" t="s">
        <v>962</v>
      </c>
    </row>
    <row r="105" ht="14.25" customHeight="1">
      <c r="A105" s="19">
        <v>132.0</v>
      </c>
      <c r="B105" s="7">
        <v>44304.07461805556</v>
      </c>
      <c r="C105" s="7">
        <v>44304.08217592593</v>
      </c>
      <c r="D105" s="7" t="s">
        <v>696</v>
      </c>
      <c r="E105" s="1">
        <v>100.0</v>
      </c>
      <c r="F105" s="1">
        <v>652.0</v>
      </c>
      <c r="G105" s="1">
        <v>1.0</v>
      </c>
      <c r="H105" s="7">
        <v>44304.08217592593</v>
      </c>
      <c r="I105" s="1">
        <v>-27.4732055664062</v>
      </c>
      <c r="J105" s="1">
        <v>153.021514892578</v>
      </c>
      <c r="K105" s="1">
        <v>26.0</v>
      </c>
      <c r="L105" s="1" t="s">
        <v>925</v>
      </c>
      <c r="M105" s="1" t="s">
        <v>698</v>
      </c>
      <c r="N105" s="1" t="s">
        <v>926</v>
      </c>
      <c r="O105" s="1" t="s">
        <v>926</v>
      </c>
      <c r="P105" s="1">
        <v>1.0</v>
      </c>
      <c r="Q105" s="1" t="s">
        <v>951</v>
      </c>
      <c r="R105" s="1" t="s">
        <v>948</v>
      </c>
      <c r="S105" s="1" t="s">
        <v>960</v>
      </c>
      <c r="T105" s="1" t="s">
        <v>946</v>
      </c>
      <c r="U105" s="1">
        <v>1.0</v>
      </c>
      <c r="V105" s="1">
        <v>1.0</v>
      </c>
      <c r="W105" s="1">
        <v>0.0</v>
      </c>
      <c r="X105" s="1">
        <v>1.0</v>
      </c>
      <c r="Y105" s="1">
        <v>3.0</v>
      </c>
      <c r="Z105" s="1">
        <v>1.0</v>
      </c>
      <c r="AA105" s="1" t="s">
        <v>961</v>
      </c>
    </row>
    <row r="106" ht="14.25" customHeight="1">
      <c r="A106" s="19">
        <v>133.0</v>
      </c>
      <c r="B106" s="7">
        <v>44304.10539351852</v>
      </c>
      <c r="C106" s="7">
        <v>44304.10803240741</v>
      </c>
      <c r="D106" s="7" t="s">
        <v>700</v>
      </c>
      <c r="E106" s="1">
        <v>100.0</v>
      </c>
      <c r="F106" s="1">
        <v>227.0</v>
      </c>
      <c r="G106" s="1">
        <v>1.0</v>
      </c>
      <c r="H106" s="7">
        <v>44304.10803240741</v>
      </c>
      <c r="I106" s="1">
        <v>25.0503997802734</v>
      </c>
      <c r="J106" s="1">
        <v>121.532409667968</v>
      </c>
      <c r="K106" s="1">
        <v>25.0</v>
      </c>
      <c r="L106" s="1" t="s">
        <v>922</v>
      </c>
      <c r="M106" s="1" t="s">
        <v>702</v>
      </c>
      <c r="N106" s="1" t="s">
        <v>926</v>
      </c>
      <c r="O106" s="1" t="s">
        <v>924</v>
      </c>
      <c r="P106" s="1">
        <v>0.0</v>
      </c>
      <c r="Q106" s="1" t="s">
        <v>951</v>
      </c>
      <c r="R106" s="1" t="s">
        <v>960</v>
      </c>
      <c r="S106" s="1" t="s">
        <v>960</v>
      </c>
      <c r="T106" s="1" t="s">
        <v>946</v>
      </c>
      <c r="U106" s="1">
        <v>1.0</v>
      </c>
      <c r="V106" s="1">
        <v>0.0</v>
      </c>
      <c r="W106" s="1">
        <v>0.0</v>
      </c>
      <c r="X106" s="1">
        <v>1.0</v>
      </c>
      <c r="Y106" s="1">
        <v>2.0</v>
      </c>
      <c r="Z106" s="1">
        <v>4.0</v>
      </c>
      <c r="AA106" s="1" t="s">
        <v>962</v>
      </c>
    </row>
    <row r="107" ht="14.25" customHeight="1">
      <c r="A107" s="19">
        <v>134.0</v>
      </c>
      <c r="B107" s="7">
        <v>44304.145520833335</v>
      </c>
      <c r="C107" s="7">
        <v>44304.148356481484</v>
      </c>
      <c r="D107" s="7" t="s">
        <v>706</v>
      </c>
      <c r="E107" s="1">
        <v>100.0</v>
      </c>
      <c r="F107" s="1">
        <v>245.0</v>
      </c>
      <c r="G107" s="1">
        <v>1.0</v>
      </c>
      <c r="H107" s="7">
        <v>44304.148356481484</v>
      </c>
      <c r="I107" s="1">
        <v>47.5635986328125</v>
      </c>
      <c r="J107" s="1">
        <v>19.0946960449218</v>
      </c>
      <c r="K107" s="1">
        <v>22.0</v>
      </c>
      <c r="L107" s="1" t="s">
        <v>925</v>
      </c>
      <c r="M107" s="1" t="s">
        <v>617</v>
      </c>
      <c r="N107" s="1" t="s">
        <v>926</v>
      </c>
      <c r="O107" s="1" t="s">
        <v>924</v>
      </c>
      <c r="P107" s="1">
        <v>1.0</v>
      </c>
      <c r="Q107" s="1" t="s">
        <v>951</v>
      </c>
      <c r="R107" s="1" t="s">
        <v>948</v>
      </c>
      <c r="S107" s="1" t="s">
        <v>945</v>
      </c>
      <c r="T107" s="1" t="s">
        <v>946</v>
      </c>
      <c r="U107" s="1">
        <v>1.0</v>
      </c>
      <c r="V107" s="1">
        <v>1.0</v>
      </c>
      <c r="W107" s="1">
        <v>0.0</v>
      </c>
      <c r="X107" s="1">
        <v>1.0</v>
      </c>
      <c r="Y107" s="1">
        <v>3.0</v>
      </c>
      <c r="Z107" s="1">
        <v>2.0</v>
      </c>
      <c r="AA107" s="1" t="s">
        <v>961</v>
      </c>
    </row>
    <row r="108" ht="14.25" customHeight="1">
      <c r="A108" s="19">
        <v>135.0</v>
      </c>
      <c r="B108" s="7">
        <v>44304.23012731481</v>
      </c>
      <c r="C108" s="7">
        <v>44304.23243055555</v>
      </c>
      <c r="D108" s="7" t="s">
        <v>709</v>
      </c>
      <c r="E108" s="1">
        <v>100.0</v>
      </c>
      <c r="F108" s="1">
        <v>199.0</v>
      </c>
      <c r="G108" s="1">
        <v>1.0</v>
      </c>
      <c r="H108" s="7">
        <v>44304.23243055555</v>
      </c>
      <c r="I108" s="1">
        <v>30.4201049804687</v>
      </c>
      <c r="J108" s="1">
        <v>-9.59120178222656</v>
      </c>
      <c r="K108" s="1">
        <v>24.0</v>
      </c>
      <c r="L108" s="1" t="s">
        <v>925</v>
      </c>
      <c r="M108" s="1" t="s">
        <v>711</v>
      </c>
      <c r="N108" s="1" t="s">
        <v>926</v>
      </c>
      <c r="O108" s="1" t="s">
        <v>924</v>
      </c>
      <c r="P108" s="1">
        <v>1.0</v>
      </c>
      <c r="Q108" s="1" t="s">
        <v>951</v>
      </c>
      <c r="R108" s="1" t="s">
        <v>948</v>
      </c>
      <c r="S108" s="1" t="s">
        <v>956</v>
      </c>
      <c r="T108" s="1" t="s">
        <v>946</v>
      </c>
      <c r="U108" s="1">
        <v>1.0</v>
      </c>
      <c r="V108" s="1">
        <v>1.0</v>
      </c>
      <c r="W108" s="1">
        <v>0.0</v>
      </c>
      <c r="X108" s="1">
        <v>1.0</v>
      </c>
      <c r="Y108" s="1">
        <v>3.0</v>
      </c>
      <c r="Z108" s="1">
        <v>2.0</v>
      </c>
      <c r="AA108" s="1" t="s">
        <v>961</v>
      </c>
    </row>
    <row r="109" ht="14.25" customHeight="1">
      <c r="A109" s="19">
        <v>136.0</v>
      </c>
      <c r="B109" s="7">
        <v>44304.25402777778</v>
      </c>
      <c r="C109" s="7">
        <v>44304.256747685184</v>
      </c>
      <c r="D109" s="7" t="s">
        <v>714</v>
      </c>
      <c r="E109" s="1">
        <v>100.0</v>
      </c>
      <c r="F109" s="1">
        <v>234.0</v>
      </c>
      <c r="G109" s="1">
        <v>1.0</v>
      </c>
      <c r="H109" s="7">
        <v>44304.256747685184</v>
      </c>
      <c r="I109" s="1">
        <v>25.3923950195312</v>
      </c>
      <c r="J109" s="1">
        <v>68.3737030029296</v>
      </c>
      <c r="K109" s="1">
        <v>18.0</v>
      </c>
      <c r="L109" s="1" t="s">
        <v>925</v>
      </c>
      <c r="M109" s="1" t="s">
        <v>716</v>
      </c>
      <c r="N109" s="1" t="s">
        <v>926</v>
      </c>
      <c r="O109" s="1" t="s">
        <v>924</v>
      </c>
      <c r="P109" s="1">
        <v>1.0</v>
      </c>
      <c r="Q109" s="1" t="s">
        <v>951</v>
      </c>
      <c r="R109" s="1" t="s">
        <v>948</v>
      </c>
      <c r="S109" s="1" t="s">
        <v>949</v>
      </c>
      <c r="T109" s="1" t="s">
        <v>946</v>
      </c>
      <c r="U109" s="1">
        <v>1.0</v>
      </c>
      <c r="V109" s="1">
        <v>1.0</v>
      </c>
      <c r="W109" s="1">
        <v>1.0</v>
      </c>
      <c r="X109" s="1">
        <v>1.0</v>
      </c>
      <c r="Y109" s="1">
        <v>4.0</v>
      </c>
      <c r="Z109" s="1">
        <v>4.0</v>
      </c>
      <c r="AA109" s="1" t="s">
        <v>961</v>
      </c>
    </row>
    <row r="110" ht="14.25" customHeight="1">
      <c r="A110" s="19">
        <v>137.0</v>
      </c>
      <c r="B110" s="7">
        <v>44304.295335648145</v>
      </c>
      <c r="C110" s="7">
        <v>44304.29730324074</v>
      </c>
      <c r="D110" s="7" t="s">
        <v>718</v>
      </c>
      <c r="E110" s="1">
        <v>100.0</v>
      </c>
      <c r="F110" s="1">
        <v>169.0</v>
      </c>
      <c r="G110" s="1">
        <v>1.0</v>
      </c>
      <c r="H110" s="7">
        <v>44304.29730324074</v>
      </c>
      <c r="I110" s="1">
        <v>-37.8200073242187</v>
      </c>
      <c r="J110" s="1">
        <v>144.963714599609</v>
      </c>
      <c r="K110" s="1">
        <v>19.0</v>
      </c>
      <c r="L110" s="1" t="s">
        <v>925</v>
      </c>
      <c r="M110" s="1" t="s">
        <v>470</v>
      </c>
      <c r="N110" s="1" t="s">
        <v>923</v>
      </c>
      <c r="O110" s="1" t="s">
        <v>924</v>
      </c>
      <c r="P110" s="1">
        <v>1.0</v>
      </c>
      <c r="Q110" s="1" t="s">
        <v>951</v>
      </c>
      <c r="R110" s="1" t="s">
        <v>948</v>
      </c>
      <c r="S110" s="1" t="s">
        <v>960</v>
      </c>
      <c r="T110" s="1" t="s">
        <v>946</v>
      </c>
      <c r="U110" s="1">
        <v>1.0</v>
      </c>
      <c r="V110" s="1">
        <v>1.0</v>
      </c>
      <c r="W110" s="1">
        <v>0.0</v>
      </c>
      <c r="X110" s="1">
        <v>1.0</v>
      </c>
      <c r="Y110" s="1">
        <v>3.0</v>
      </c>
      <c r="Z110" s="1">
        <v>3.0</v>
      </c>
      <c r="AA110" s="1" t="s">
        <v>961</v>
      </c>
    </row>
    <row r="111" ht="14.25" customHeight="1">
      <c r="A111" s="19">
        <v>138.0</v>
      </c>
      <c r="B111" s="7">
        <v>44304.33373842593</v>
      </c>
      <c r="C111" s="7">
        <v>44304.3365162037</v>
      </c>
      <c r="D111" s="7" t="s">
        <v>721</v>
      </c>
      <c r="E111" s="1">
        <v>100.0</v>
      </c>
      <c r="F111" s="1">
        <v>240.0</v>
      </c>
      <c r="G111" s="1">
        <v>1.0</v>
      </c>
      <c r="H111" s="7">
        <v>44304.3365162037</v>
      </c>
      <c r="I111" s="1">
        <v>50.9349975585937</v>
      </c>
      <c r="J111" s="1">
        <v>5.33720397949218</v>
      </c>
      <c r="K111" s="1">
        <v>28.0</v>
      </c>
      <c r="L111" s="1" t="s">
        <v>922</v>
      </c>
      <c r="M111" s="1" t="s">
        <v>723</v>
      </c>
      <c r="N111" s="1" t="s">
        <v>926</v>
      </c>
      <c r="O111" s="1" t="s">
        <v>924</v>
      </c>
      <c r="P111" s="1">
        <v>0.0</v>
      </c>
      <c r="Q111" s="1" t="s">
        <v>951</v>
      </c>
      <c r="R111" s="1" t="s">
        <v>948</v>
      </c>
      <c r="S111" s="1" t="s">
        <v>949</v>
      </c>
      <c r="T111" s="1" t="s">
        <v>946</v>
      </c>
      <c r="U111" s="1">
        <v>1.0</v>
      </c>
      <c r="V111" s="1">
        <v>1.0</v>
      </c>
      <c r="W111" s="1">
        <v>1.0</v>
      </c>
      <c r="X111" s="1">
        <v>1.0</v>
      </c>
      <c r="Y111" s="1">
        <v>4.0</v>
      </c>
      <c r="Z111" s="1">
        <v>1.0</v>
      </c>
      <c r="AA111" s="1" t="s">
        <v>962</v>
      </c>
    </row>
    <row r="112" ht="14.25" customHeight="1">
      <c r="A112" s="19">
        <v>139.0</v>
      </c>
      <c r="B112" s="7">
        <v>44304.39849537037</v>
      </c>
      <c r="C112" s="7">
        <v>44304.40136574074</v>
      </c>
      <c r="D112" s="7" t="s">
        <v>727</v>
      </c>
      <c r="E112" s="1">
        <v>100.0</v>
      </c>
      <c r="F112" s="1">
        <v>247.0</v>
      </c>
      <c r="G112" s="1">
        <v>1.0</v>
      </c>
      <c r="H112" s="7">
        <v>44304.40136574074</v>
      </c>
      <c r="I112" s="1">
        <v>42.3464050292968</v>
      </c>
      <c r="J112" s="1">
        <v>-71.0975036621093</v>
      </c>
      <c r="K112" s="1">
        <v>23.0</v>
      </c>
      <c r="L112" s="1" t="s">
        <v>925</v>
      </c>
      <c r="M112" s="1" t="s">
        <v>294</v>
      </c>
      <c r="N112" s="1" t="s">
        <v>923</v>
      </c>
      <c r="O112" s="1" t="s">
        <v>924</v>
      </c>
      <c r="P112" s="1">
        <v>1.0</v>
      </c>
      <c r="Q112" s="1" t="s">
        <v>951</v>
      </c>
      <c r="R112" s="1" t="s">
        <v>948</v>
      </c>
      <c r="S112" s="1" t="s">
        <v>949</v>
      </c>
      <c r="T112" s="1" t="s">
        <v>946</v>
      </c>
      <c r="U112" s="1">
        <v>1.0</v>
      </c>
      <c r="V112" s="1">
        <v>1.0</v>
      </c>
      <c r="W112" s="1">
        <v>1.0</v>
      </c>
      <c r="X112" s="1">
        <v>1.0</v>
      </c>
      <c r="Y112" s="1">
        <v>4.0</v>
      </c>
      <c r="Z112" s="1">
        <v>1.0</v>
      </c>
      <c r="AA112" s="1" t="s">
        <v>961</v>
      </c>
    </row>
    <row r="113" ht="14.25" customHeight="1">
      <c r="A113" s="19">
        <v>140.0</v>
      </c>
      <c r="B113" s="7">
        <v>44304.41322916667</v>
      </c>
      <c r="C113" s="7">
        <v>44304.41539351852</v>
      </c>
      <c r="D113" s="7" t="s">
        <v>730</v>
      </c>
      <c r="E113" s="1">
        <v>100.0</v>
      </c>
      <c r="F113" s="1">
        <v>187.0</v>
      </c>
      <c r="G113" s="1">
        <v>1.0</v>
      </c>
      <c r="H113" s="7">
        <v>44304.41539351852</v>
      </c>
      <c r="I113" s="1">
        <v>40.66650390625</v>
      </c>
      <c r="J113" s="1">
        <v>-73.5455017089843</v>
      </c>
      <c r="K113" s="1">
        <v>22.0</v>
      </c>
      <c r="L113" s="1" t="s">
        <v>922</v>
      </c>
      <c r="M113" s="1" t="s">
        <v>146</v>
      </c>
      <c r="N113" s="1" t="s">
        <v>923</v>
      </c>
      <c r="O113" s="1" t="s">
        <v>924</v>
      </c>
      <c r="P113" s="1">
        <v>1.0</v>
      </c>
      <c r="Q113" s="1" t="s">
        <v>951</v>
      </c>
      <c r="R113" s="1" t="s">
        <v>960</v>
      </c>
      <c r="S113" s="1" t="s">
        <v>949</v>
      </c>
      <c r="T113" s="1" t="s">
        <v>946</v>
      </c>
      <c r="U113" s="1">
        <v>1.0</v>
      </c>
      <c r="V113" s="1">
        <v>0.0</v>
      </c>
      <c r="W113" s="1">
        <v>1.0</v>
      </c>
      <c r="X113" s="1">
        <v>1.0</v>
      </c>
      <c r="Y113" s="1">
        <v>3.0</v>
      </c>
      <c r="Z113" s="1">
        <v>3.0</v>
      </c>
      <c r="AA113" s="1" t="s">
        <v>961</v>
      </c>
    </row>
    <row r="114" ht="14.25" customHeight="1">
      <c r="A114" s="19">
        <v>141.0</v>
      </c>
      <c r="B114" s="7">
        <v>44304.45556712963</v>
      </c>
      <c r="C114" s="7">
        <v>44304.457662037035</v>
      </c>
      <c r="D114" s="7" t="s">
        <v>734</v>
      </c>
      <c r="E114" s="1">
        <v>100.0</v>
      </c>
      <c r="F114" s="1">
        <v>181.0</v>
      </c>
      <c r="G114" s="1">
        <v>1.0</v>
      </c>
      <c r="H114" s="7">
        <v>44304.457662037035</v>
      </c>
      <c r="I114" s="1">
        <v>51.451904296875</v>
      </c>
      <c r="J114" s="1">
        <v>0.178695678710937</v>
      </c>
      <c r="K114" s="1">
        <v>21.0</v>
      </c>
      <c r="L114" s="1" t="s">
        <v>925</v>
      </c>
      <c r="M114" s="1" t="s">
        <v>736</v>
      </c>
      <c r="N114" s="1" t="s">
        <v>923</v>
      </c>
      <c r="O114" s="1" t="s">
        <v>924</v>
      </c>
      <c r="P114" s="1">
        <v>0.0</v>
      </c>
      <c r="Q114" s="1" t="s">
        <v>951</v>
      </c>
      <c r="R114" s="1" t="s">
        <v>948</v>
      </c>
      <c r="S114" s="1" t="s">
        <v>949</v>
      </c>
      <c r="T114" s="1" t="s">
        <v>946</v>
      </c>
      <c r="U114" s="1">
        <v>1.0</v>
      </c>
      <c r="V114" s="1">
        <v>1.0</v>
      </c>
      <c r="W114" s="1">
        <v>1.0</v>
      </c>
      <c r="X114" s="1">
        <v>1.0</v>
      </c>
      <c r="Y114" s="1">
        <v>4.0</v>
      </c>
      <c r="Z114" s="1">
        <v>1.0</v>
      </c>
      <c r="AA114" s="1" t="s">
        <v>962</v>
      </c>
    </row>
    <row r="115" ht="14.25" customHeight="1">
      <c r="A115" s="19">
        <v>142.0</v>
      </c>
      <c r="B115" s="7">
        <v>44304.46834490741</v>
      </c>
      <c r="C115" s="7">
        <v>44304.479849537034</v>
      </c>
      <c r="D115" s="7" t="s">
        <v>740</v>
      </c>
      <c r="E115" s="1">
        <v>100.0</v>
      </c>
      <c r="F115" s="1">
        <v>993.0</v>
      </c>
      <c r="G115" s="1">
        <v>1.0</v>
      </c>
      <c r="H115" s="7">
        <v>44304.479849537034</v>
      </c>
      <c r="I115" s="1">
        <v>-26.381103515625</v>
      </c>
      <c r="J115" s="1">
        <v>27.8376007080078</v>
      </c>
      <c r="K115" s="1">
        <v>26.0</v>
      </c>
      <c r="L115" s="1" t="s">
        <v>925</v>
      </c>
      <c r="M115" s="1" t="s">
        <v>743</v>
      </c>
      <c r="N115" s="1" t="s">
        <v>923</v>
      </c>
      <c r="O115" s="1" t="s">
        <v>924</v>
      </c>
      <c r="P115" s="1">
        <v>0.0</v>
      </c>
      <c r="Q115" s="1" t="s">
        <v>960</v>
      </c>
      <c r="R115" s="1" t="s">
        <v>958</v>
      </c>
      <c r="S115" s="1" t="s">
        <v>949</v>
      </c>
      <c r="T115" s="1" t="s">
        <v>946</v>
      </c>
      <c r="U115" s="1">
        <v>0.0</v>
      </c>
      <c r="V115" s="1">
        <v>0.0</v>
      </c>
      <c r="W115" s="1">
        <v>1.0</v>
      </c>
      <c r="X115" s="1">
        <v>1.0</v>
      </c>
      <c r="Y115" s="1">
        <v>2.0</v>
      </c>
      <c r="Z115" s="1">
        <v>1.0</v>
      </c>
      <c r="AA115" s="1" t="s">
        <v>962</v>
      </c>
    </row>
    <row r="116" ht="14.25" customHeight="1">
      <c r="A116" s="19">
        <v>143.0</v>
      </c>
      <c r="B116" s="7">
        <v>44304.53759259259</v>
      </c>
      <c r="C116" s="7">
        <v>44304.54069444445</v>
      </c>
      <c r="D116" s="7" t="s">
        <v>747</v>
      </c>
      <c r="E116" s="1">
        <v>100.0</v>
      </c>
      <c r="F116" s="1">
        <v>267.0</v>
      </c>
      <c r="G116" s="1">
        <v>1.0</v>
      </c>
      <c r="H116" s="7">
        <v>44304.54069444445</v>
      </c>
      <c r="I116" s="1">
        <v>50.8544006347656</v>
      </c>
      <c r="J116" s="1">
        <v>-1.00199890136718</v>
      </c>
      <c r="K116" s="1">
        <v>18.0</v>
      </c>
      <c r="L116" s="1" t="s">
        <v>925</v>
      </c>
      <c r="M116" s="1" t="s">
        <v>416</v>
      </c>
      <c r="N116" s="1" t="s">
        <v>923</v>
      </c>
      <c r="O116" s="1" t="s">
        <v>924</v>
      </c>
      <c r="P116" s="1">
        <v>0.0</v>
      </c>
      <c r="Q116" s="1" t="s">
        <v>951</v>
      </c>
      <c r="R116" s="1" t="s">
        <v>955</v>
      </c>
      <c r="S116" s="1" t="s">
        <v>949</v>
      </c>
      <c r="T116" s="1" t="s">
        <v>946</v>
      </c>
      <c r="U116" s="1">
        <v>1.0</v>
      </c>
      <c r="V116" s="1">
        <v>0.0</v>
      </c>
      <c r="W116" s="1">
        <v>1.0</v>
      </c>
      <c r="X116" s="1">
        <v>1.0</v>
      </c>
      <c r="Y116" s="1">
        <v>3.0</v>
      </c>
      <c r="Z116" s="1">
        <v>4.0</v>
      </c>
      <c r="AA116" s="1" t="s">
        <v>962</v>
      </c>
    </row>
    <row r="117" ht="14.25" customHeight="1">
      <c r="A117" s="19">
        <v>144.0</v>
      </c>
      <c r="B117" s="7">
        <v>44304.61262731482</v>
      </c>
      <c r="C117" s="7">
        <v>44304.61457175926</v>
      </c>
      <c r="D117" s="7" t="s">
        <v>751</v>
      </c>
      <c r="E117" s="1">
        <v>100.0</v>
      </c>
      <c r="F117" s="1">
        <v>167.0</v>
      </c>
      <c r="G117" s="1">
        <v>1.0</v>
      </c>
      <c r="H117" s="7">
        <v>44304.61457175926</v>
      </c>
      <c r="I117" s="1">
        <v>-26.6999969482421</v>
      </c>
      <c r="J117" s="1">
        <v>27.8166961669921</v>
      </c>
      <c r="K117" s="1">
        <v>25.0</v>
      </c>
      <c r="L117" s="1" t="s">
        <v>922</v>
      </c>
      <c r="M117" s="1" t="s">
        <v>654</v>
      </c>
      <c r="N117" s="1" t="s">
        <v>923</v>
      </c>
      <c r="O117" s="1" t="s">
        <v>924</v>
      </c>
      <c r="P117" s="1">
        <v>1.0</v>
      </c>
      <c r="Q117" s="1" t="s">
        <v>146</v>
      </c>
      <c r="R117" s="1" t="s">
        <v>958</v>
      </c>
      <c r="S117" s="1" t="s">
        <v>953</v>
      </c>
      <c r="T117" s="1" t="s">
        <v>957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3.0</v>
      </c>
      <c r="AA117" s="1" t="s">
        <v>961</v>
      </c>
    </row>
    <row r="118" ht="14.25" customHeight="1">
      <c r="A118" s="19">
        <v>145.0</v>
      </c>
      <c r="B118" s="7">
        <v>44304.74365740741</v>
      </c>
      <c r="C118" s="7">
        <v>44304.74972222222</v>
      </c>
      <c r="D118" s="7" t="s">
        <v>754</v>
      </c>
      <c r="E118" s="1">
        <v>100.0</v>
      </c>
      <c r="F118" s="1">
        <v>523.0</v>
      </c>
      <c r="G118" s="1">
        <v>1.0</v>
      </c>
      <c r="H118" s="7">
        <v>44304.74972222222</v>
      </c>
      <c r="I118" s="1">
        <v>1.32420349121093</v>
      </c>
      <c r="J118" s="1">
        <v>103.78970336914</v>
      </c>
      <c r="K118" s="1">
        <v>53.0</v>
      </c>
      <c r="L118" s="1" t="s">
        <v>925</v>
      </c>
      <c r="M118" s="1" t="s">
        <v>756</v>
      </c>
      <c r="N118" s="1" t="s">
        <v>923</v>
      </c>
      <c r="O118" s="1" t="s">
        <v>926</v>
      </c>
      <c r="P118" s="1">
        <v>0.0</v>
      </c>
      <c r="Q118" s="1" t="s">
        <v>951</v>
      </c>
      <c r="R118" s="1" t="s">
        <v>948</v>
      </c>
      <c r="S118" s="1" t="s">
        <v>953</v>
      </c>
      <c r="T118" s="1" t="s">
        <v>946</v>
      </c>
      <c r="U118" s="1">
        <v>1.0</v>
      </c>
      <c r="V118" s="1">
        <v>1.0</v>
      </c>
      <c r="W118" s="1">
        <v>0.0</v>
      </c>
      <c r="X118" s="1">
        <v>1.0</v>
      </c>
      <c r="Y118" s="1">
        <v>3.0</v>
      </c>
      <c r="Z118" s="1">
        <v>2.0</v>
      </c>
      <c r="AA118" s="1" t="s">
        <v>962</v>
      </c>
    </row>
    <row r="119" ht="14.25" customHeight="1">
      <c r="A119" s="19">
        <v>146.0</v>
      </c>
      <c r="B119" s="7">
        <v>44305.11127314815</v>
      </c>
      <c r="C119" s="7">
        <v>44305.11552083334</v>
      </c>
      <c r="D119" s="7" t="s">
        <v>754</v>
      </c>
      <c r="E119" s="1">
        <v>100.0</v>
      </c>
      <c r="F119" s="1">
        <v>367.0</v>
      </c>
      <c r="G119" s="1">
        <v>1.0</v>
      </c>
      <c r="H119" s="7">
        <v>44305.115532407406</v>
      </c>
      <c r="I119" s="1">
        <v>1.32420349121093</v>
      </c>
      <c r="J119" s="1">
        <v>103.78970336914</v>
      </c>
      <c r="K119" s="1">
        <v>57.0</v>
      </c>
      <c r="L119" s="1" t="s">
        <v>922</v>
      </c>
      <c r="M119" s="1" t="s">
        <v>756</v>
      </c>
      <c r="N119" s="1" t="s">
        <v>923</v>
      </c>
      <c r="O119" s="1" t="s">
        <v>926</v>
      </c>
      <c r="P119" s="1">
        <v>1.0</v>
      </c>
      <c r="Q119" s="1" t="s">
        <v>951</v>
      </c>
      <c r="R119" s="1" t="s">
        <v>948</v>
      </c>
      <c r="S119" s="1" t="s">
        <v>953</v>
      </c>
      <c r="T119" s="1" t="s">
        <v>946</v>
      </c>
      <c r="U119" s="1">
        <v>1.0</v>
      </c>
      <c r="V119" s="1">
        <v>1.0</v>
      </c>
      <c r="W119" s="1">
        <v>0.0</v>
      </c>
      <c r="X119" s="1">
        <v>1.0</v>
      </c>
      <c r="Y119" s="1">
        <v>3.0</v>
      </c>
      <c r="Z119" s="1">
        <v>2.0</v>
      </c>
      <c r="AA119" s="1" t="s">
        <v>961</v>
      </c>
    </row>
    <row r="120" ht="14.25" customHeight="1">
      <c r="A120" s="19">
        <v>147.0</v>
      </c>
      <c r="B120" s="7">
        <v>44305.21046296296</v>
      </c>
      <c r="C120" s="7">
        <v>44305.21221064815</v>
      </c>
      <c r="D120" s="7" t="s">
        <v>762</v>
      </c>
      <c r="E120" s="1">
        <v>100.0</v>
      </c>
      <c r="F120" s="1">
        <v>150.0</v>
      </c>
      <c r="G120" s="1">
        <v>1.0</v>
      </c>
      <c r="H120" s="7">
        <v>44305.21226851852</v>
      </c>
      <c r="I120" s="1">
        <v>51.9127044677734</v>
      </c>
      <c r="J120" s="1">
        <v>5.83929443359375</v>
      </c>
      <c r="K120" s="1">
        <v>20.0</v>
      </c>
      <c r="L120" s="1" t="s">
        <v>925</v>
      </c>
      <c r="M120" s="1" t="s">
        <v>764</v>
      </c>
      <c r="N120" s="1" t="s">
        <v>926</v>
      </c>
      <c r="O120" s="1" t="s">
        <v>924</v>
      </c>
      <c r="P120" s="1">
        <v>1.0</v>
      </c>
      <c r="Q120" s="1" t="s">
        <v>960</v>
      </c>
      <c r="R120" s="1" t="s">
        <v>960</v>
      </c>
      <c r="S120" s="1" t="s">
        <v>953</v>
      </c>
      <c r="T120" s="1" t="s">
        <v>946</v>
      </c>
      <c r="U120" s="1">
        <v>0.0</v>
      </c>
      <c r="V120" s="1">
        <v>0.0</v>
      </c>
      <c r="W120" s="1">
        <v>0.0</v>
      </c>
      <c r="X120" s="1">
        <v>1.0</v>
      </c>
      <c r="Y120" s="1">
        <v>1.0</v>
      </c>
      <c r="Z120" s="1">
        <v>2.0</v>
      </c>
      <c r="AA120" s="1" t="s">
        <v>961</v>
      </c>
    </row>
    <row r="121" ht="14.25" customHeight="1">
      <c r="A121" s="19">
        <v>148.0</v>
      </c>
      <c r="B121" s="7">
        <v>44305.32329861111</v>
      </c>
      <c r="C121" s="7">
        <v>44305.32601851852</v>
      </c>
      <c r="D121" s="7" t="s">
        <v>766</v>
      </c>
      <c r="E121" s="1">
        <v>100.0</v>
      </c>
      <c r="F121" s="1">
        <v>235.0</v>
      </c>
      <c r="G121" s="1">
        <v>1.0</v>
      </c>
      <c r="H121" s="7">
        <v>44305.32601851852</v>
      </c>
      <c r="I121" s="1">
        <v>9.17529296875</v>
      </c>
      <c r="J121" s="1">
        <v>7.17140197753906</v>
      </c>
      <c r="K121" s="1">
        <v>18.0</v>
      </c>
      <c r="L121" s="1" t="s">
        <v>922</v>
      </c>
      <c r="M121" s="1" t="s">
        <v>768</v>
      </c>
      <c r="N121" s="1" t="s">
        <v>923</v>
      </c>
      <c r="O121" s="1" t="s">
        <v>924</v>
      </c>
      <c r="P121" s="1">
        <v>1.0</v>
      </c>
      <c r="Q121" s="1" t="s">
        <v>146</v>
      </c>
      <c r="R121" s="1" t="s">
        <v>955</v>
      </c>
      <c r="S121" s="1" t="s">
        <v>960</v>
      </c>
      <c r="T121" s="1" t="s">
        <v>946</v>
      </c>
      <c r="U121" s="1">
        <v>0.0</v>
      </c>
      <c r="V121" s="1">
        <v>0.0</v>
      </c>
      <c r="W121" s="1">
        <v>0.0</v>
      </c>
      <c r="X121" s="1">
        <v>1.0</v>
      </c>
      <c r="Y121" s="1">
        <v>1.0</v>
      </c>
      <c r="Z121" s="1">
        <v>3.0</v>
      </c>
      <c r="AA121" s="1" t="s">
        <v>961</v>
      </c>
    </row>
    <row r="122" ht="14.25" customHeight="1">
      <c r="A122" s="19">
        <v>149.0</v>
      </c>
      <c r="B122" s="7">
        <v>44305.53428240741</v>
      </c>
      <c r="C122" s="7">
        <v>44305.540497685186</v>
      </c>
      <c r="D122" s="7" t="s">
        <v>770</v>
      </c>
      <c r="E122" s="1">
        <v>100.0</v>
      </c>
      <c r="F122" s="1">
        <v>537.0</v>
      </c>
      <c r="G122" s="1">
        <v>1.0</v>
      </c>
      <c r="H122" s="7">
        <v>44305.54050925926</v>
      </c>
      <c r="I122" s="1">
        <v>42.3737030029296</v>
      </c>
      <c r="J122" s="1">
        <v>-71.1284027099609</v>
      </c>
      <c r="K122" s="1">
        <v>29.0</v>
      </c>
      <c r="L122" s="1" t="s">
        <v>925</v>
      </c>
      <c r="M122" s="1" t="s">
        <v>577</v>
      </c>
      <c r="N122" s="1" t="s">
        <v>926</v>
      </c>
      <c r="O122" s="1" t="s">
        <v>924</v>
      </c>
      <c r="P122" s="1">
        <v>1.0</v>
      </c>
      <c r="Q122" s="1" t="s">
        <v>951</v>
      </c>
      <c r="R122" s="1" t="s">
        <v>948</v>
      </c>
      <c r="S122" s="1" t="s">
        <v>949</v>
      </c>
      <c r="T122" s="1" t="s">
        <v>946</v>
      </c>
      <c r="U122" s="1">
        <v>1.0</v>
      </c>
      <c r="V122" s="1">
        <v>1.0</v>
      </c>
      <c r="W122" s="1">
        <v>1.0</v>
      </c>
      <c r="X122" s="1">
        <v>1.0</v>
      </c>
      <c r="Y122" s="1">
        <v>4.0</v>
      </c>
      <c r="Z122" s="1">
        <v>2.0</v>
      </c>
      <c r="AA122" s="1" t="s">
        <v>961</v>
      </c>
    </row>
    <row r="123" ht="14.25" customHeight="1">
      <c r="A123" s="19">
        <v>150.0</v>
      </c>
      <c r="B123" s="7">
        <v>44305.6396875</v>
      </c>
      <c r="C123" s="7">
        <v>44305.641689814816</v>
      </c>
      <c r="D123" s="7" t="s">
        <v>774</v>
      </c>
      <c r="E123" s="1">
        <v>100.0</v>
      </c>
      <c r="F123" s="1">
        <v>172.0</v>
      </c>
      <c r="G123" s="1">
        <v>1.0</v>
      </c>
      <c r="H123" s="7">
        <v>44305.641689814816</v>
      </c>
      <c r="I123" s="1">
        <v>49.2666015625</v>
      </c>
      <c r="J123" s="1">
        <v>-123.197601318359</v>
      </c>
      <c r="K123" s="1">
        <v>22.0</v>
      </c>
      <c r="L123" s="1" t="s">
        <v>925</v>
      </c>
      <c r="M123" s="1" t="s">
        <v>206</v>
      </c>
      <c r="N123" s="1" t="s">
        <v>923</v>
      </c>
      <c r="O123" s="1" t="s">
        <v>924</v>
      </c>
      <c r="P123" s="1">
        <v>0.0</v>
      </c>
      <c r="Q123" s="1" t="s">
        <v>951</v>
      </c>
      <c r="R123" s="1" t="s">
        <v>955</v>
      </c>
      <c r="S123" s="1" t="s">
        <v>949</v>
      </c>
      <c r="T123" s="1" t="s">
        <v>946</v>
      </c>
      <c r="U123" s="1">
        <v>1.0</v>
      </c>
      <c r="V123" s="1">
        <v>0.0</v>
      </c>
      <c r="W123" s="1">
        <v>1.0</v>
      </c>
      <c r="X123" s="1">
        <v>1.0</v>
      </c>
      <c r="Y123" s="1">
        <v>3.0</v>
      </c>
      <c r="Z123" s="1">
        <v>4.0</v>
      </c>
      <c r="AA123" s="1" t="s">
        <v>962</v>
      </c>
    </row>
    <row r="124" ht="14.25" customHeight="1">
      <c r="A124" s="19">
        <v>151.0</v>
      </c>
      <c r="B124" s="7">
        <v>44305.69951388889</v>
      </c>
      <c r="C124" s="7">
        <v>44305.7019212963</v>
      </c>
      <c r="D124" s="7" t="s">
        <v>779</v>
      </c>
      <c r="E124" s="1">
        <v>100.0</v>
      </c>
      <c r="F124" s="1">
        <v>208.0</v>
      </c>
      <c r="G124" s="1">
        <v>1.0</v>
      </c>
      <c r="H124" s="7">
        <v>44305.70193287037</v>
      </c>
      <c r="I124" s="1">
        <v>42.2904052734375</v>
      </c>
      <c r="J124" s="1">
        <v>-71.0711975097656</v>
      </c>
      <c r="K124" s="1">
        <v>29.0</v>
      </c>
      <c r="L124" s="1" t="s">
        <v>925</v>
      </c>
      <c r="M124" s="1" t="s">
        <v>146</v>
      </c>
      <c r="N124" s="1" t="s">
        <v>923</v>
      </c>
      <c r="O124" s="1" t="s">
        <v>926</v>
      </c>
      <c r="P124" s="1">
        <v>1.0</v>
      </c>
      <c r="Q124" s="1" t="s">
        <v>951</v>
      </c>
      <c r="R124" s="1" t="s">
        <v>955</v>
      </c>
      <c r="S124" s="1" t="s">
        <v>945</v>
      </c>
      <c r="T124" s="1" t="s">
        <v>946</v>
      </c>
      <c r="U124" s="1">
        <v>1.0</v>
      </c>
      <c r="V124" s="1">
        <v>0.0</v>
      </c>
      <c r="W124" s="1">
        <v>0.0</v>
      </c>
      <c r="X124" s="1">
        <v>1.0</v>
      </c>
      <c r="Y124" s="1">
        <v>2.0</v>
      </c>
      <c r="Z124" s="1">
        <v>2.0</v>
      </c>
      <c r="AA124" s="1" t="s">
        <v>961</v>
      </c>
    </row>
    <row r="125" ht="14.25" customHeight="1">
      <c r="A125" s="19">
        <v>152.0</v>
      </c>
      <c r="B125" s="7">
        <v>44305.69913194444</v>
      </c>
      <c r="C125" s="7">
        <v>44305.70532407407</v>
      </c>
      <c r="D125" s="7" t="s">
        <v>784</v>
      </c>
      <c r="E125" s="1">
        <v>100.0</v>
      </c>
      <c r="F125" s="1">
        <v>534.0</v>
      </c>
      <c r="G125" s="1">
        <v>1.0</v>
      </c>
      <c r="H125" s="7">
        <v>44305.70532407407</v>
      </c>
      <c r="I125" s="1">
        <v>42.2904052734375</v>
      </c>
      <c r="J125" s="1">
        <v>-71.0711975097656</v>
      </c>
      <c r="K125" s="1">
        <v>30.0</v>
      </c>
      <c r="L125" s="1" t="s">
        <v>925</v>
      </c>
      <c r="M125" s="1" t="s">
        <v>294</v>
      </c>
      <c r="N125" s="1" t="s">
        <v>923</v>
      </c>
      <c r="O125" s="1" t="s">
        <v>926</v>
      </c>
      <c r="P125" s="1">
        <v>1.0</v>
      </c>
      <c r="Q125" s="1" t="s">
        <v>951</v>
      </c>
      <c r="R125" s="1" t="s">
        <v>948</v>
      </c>
      <c r="S125" s="1" t="s">
        <v>949</v>
      </c>
      <c r="T125" s="1" t="s">
        <v>946</v>
      </c>
      <c r="U125" s="1">
        <v>1.0</v>
      </c>
      <c r="V125" s="1">
        <v>1.0</v>
      </c>
      <c r="W125" s="1">
        <v>1.0</v>
      </c>
      <c r="X125" s="1">
        <v>1.0</v>
      </c>
      <c r="Y125" s="1">
        <v>4.0</v>
      </c>
      <c r="Z125" s="1">
        <v>1.0</v>
      </c>
      <c r="AA125" s="1" t="s">
        <v>962</v>
      </c>
    </row>
    <row r="126" ht="14.25" customHeight="1">
      <c r="A126" s="19">
        <v>153.0</v>
      </c>
      <c r="B126" s="7">
        <v>44305.71331018519</v>
      </c>
      <c r="C126" s="7">
        <v>44305.71959490741</v>
      </c>
      <c r="D126" s="7" t="s">
        <v>788</v>
      </c>
      <c r="E126" s="1">
        <v>100.0</v>
      </c>
      <c r="F126" s="1">
        <v>543.0</v>
      </c>
      <c r="G126" s="1">
        <v>1.0</v>
      </c>
      <c r="H126" s="7">
        <v>44305.71960648148</v>
      </c>
      <c r="I126" s="1">
        <v>42.2931060791015</v>
      </c>
      <c r="J126" s="1">
        <v>-83.2547988891601</v>
      </c>
      <c r="K126" s="1">
        <v>62.0</v>
      </c>
      <c r="L126" s="1" t="s">
        <v>925</v>
      </c>
      <c r="M126" s="1" t="s">
        <v>146</v>
      </c>
      <c r="N126" s="1" t="s">
        <v>923</v>
      </c>
      <c r="O126" s="1" t="s">
        <v>926</v>
      </c>
      <c r="P126" s="1">
        <v>0.0</v>
      </c>
      <c r="Q126" s="1" t="s">
        <v>951</v>
      </c>
      <c r="R126" s="1" t="s">
        <v>948</v>
      </c>
      <c r="S126" s="1" t="s">
        <v>949</v>
      </c>
      <c r="T126" s="1" t="s">
        <v>946</v>
      </c>
      <c r="U126" s="1">
        <v>1.0</v>
      </c>
      <c r="V126" s="1">
        <v>1.0</v>
      </c>
      <c r="W126" s="1">
        <v>1.0</v>
      </c>
      <c r="X126" s="1">
        <v>1.0</v>
      </c>
      <c r="Y126" s="1">
        <v>4.0</v>
      </c>
      <c r="Z126" s="1">
        <v>4.0</v>
      </c>
      <c r="AA126" s="1" t="s">
        <v>962</v>
      </c>
    </row>
    <row r="127" ht="14.25" customHeight="1">
      <c r="A127" s="19">
        <v>154.0</v>
      </c>
      <c r="B127" s="7">
        <v>44305.718668981484</v>
      </c>
      <c r="C127" s="7">
        <v>44305.72025462963</v>
      </c>
      <c r="D127" s="7" t="s">
        <v>793</v>
      </c>
      <c r="E127" s="1">
        <v>100.0</v>
      </c>
      <c r="F127" s="1">
        <v>137.0</v>
      </c>
      <c r="G127" s="1">
        <v>1.0</v>
      </c>
      <c r="H127" s="7">
        <v>44305.72025462963</v>
      </c>
      <c r="I127" s="1">
        <v>42.3119964599609</v>
      </c>
      <c r="J127" s="1">
        <v>-71.1081008911132</v>
      </c>
      <c r="K127" s="1">
        <v>29.0</v>
      </c>
      <c r="L127" s="1" t="s">
        <v>925</v>
      </c>
      <c r="M127" s="1" t="s">
        <v>294</v>
      </c>
      <c r="N127" s="1" t="s">
        <v>923</v>
      </c>
      <c r="O127" s="1" t="s">
        <v>926</v>
      </c>
      <c r="P127" s="1">
        <v>1.0</v>
      </c>
      <c r="Q127" s="1" t="s">
        <v>951</v>
      </c>
      <c r="R127" s="1" t="s">
        <v>948</v>
      </c>
      <c r="S127" s="1" t="s">
        <v>949</v>
      </c>
      <c r="T127" s="1" t="s">
        <v>946</v>
      </c>
      <c r="U127" s="1">
        <v>1.0</v>
      </c>
      <c r="V127" s="1">
        <v>1.0</v>
      </c>
      <c r="W127" s="1">
        <v>1.0</v>
      </c>
      <c r="X127" s="1">
        <v>1.0</v>
      </c>
      <c r="Y127" s="1">
        <v>4.0</v>
      </c>
      <c r="Z127" s="1">
        <v>2.0</v>
      </c>
      <c r="AA127" s="1" t="s">
        <v>961</v>
      </c>
    </row>
    <row r="128" ht="14.25" customHeight="1">
      <c r="A128" s="19">
        <v>155.0</v>
      </c>
      <c r="B128" s="7">
        <v>44305.72023148148</v>
      </c>
      <c r="C128" s="7">
        <v>44305.72353009259</v>
      </c>
      <c r="D128" s="7" t="s">
        <v>793</v>
      </c>
      <c r="E128" s="1">
        <v>100.0</v>
      </c>
      <c r="F128" s="1">
        <v>284.0</v>
      </c>
      <c r="G128" s="1">
        <v>1.0</v>
      </c>
      <c r="H128" s="7">
        <v>44305.72353009259</v>
      </c>
      <c r="I128" s="1">
        <v>42.3119964599609</v>
      </c>
      <c r="J128" s="1">
        <v>-71.1081008911132</v>
      </c>
      <c r="K128" s="1">
        <v>0.0</v>
      </c>
      <c r="L128" s="1" t="s">
        <v>925</v>
      </c>
      <c r="M128" s="1" t="s">
        <v>146</v>
      </c>
      <c r="N128" s="1" t="s">
        <v>923</v>
      </c>
      <c r="O128" s="1" t="s">
        <v>926</v>
      </c>
      <c r="P128" s="1">
        <v>1.0</v>
      </c>
      <c r="Q128" s="1" t="s">
        <v>951</v>
      </c>
      <c r="R128" s="1" t="s">
        <v>948</v>
      </c>
      <c r="S128" s="1" t="s">
        <v>953</v>
      </c>
      <c r="T128" s="1" t="s">
        <v>946</v>
      </c>
      <c r="U128" s="1">
        <v>1.0</v>
      </c>
      <c r="V128" s="1">
        <v>1.0</v>
      </c>
      <c r="W128" s="1">
        <v>0.0</v>
      </c>
      <c r="X128" s="1">
        <v>1.0</v>
      </c>
      <c r="Y128" s="1">
        <v>3.0</v>
      </c>
      <c r="Z128" s="1">
        <v>1.0</v>
      </c>
      <c r="AA128" s="1" t="s">
        <v>961</v>
      </c>
    </row>
    <row r="129" ht="14.25" customHeight="1">
      <c r="A129" s="19">
        <v>157.0</v>
      </c>
      <c r="B129" s="7">
        <v>44305.739166666666</v>
      </c>
      <c r="C129" s="7">
        <v>44305.7487962963</v>
      </c>
      <c r="D129" s="7" t="s">
        <v>788</v>
      </c>
      <c r="E129" s="1">
        <v>100.0</v>
      </c>
      <c r="F129" s="1">
        <v>831.0</v>
      </c>
      <c r="G129" s="1">
        <v>1.0</v>
      </c>
      <c r="H129" s="7">
        <v>44305.7487962963</v>
      </c>
      <c r="I129" s="1">
        <v>42.2931060791015</v>
      </c>
      <c r="J129" s="1">
        <v>-83.2547988891601</v>
      </c>
      <c r="K129" s="1">
        <v>59.0</v>
      </c>
      <c r="L129" s="1" t="s">
        <v>922</v>
      </c>
      <c r="M129" s="1" t="s">
        <v>146</v>
      </c>
      <c r="N129" s="1" t="s">
        <v>923</v>
      </c>
      <c r="O129" s="1" t="s">
        <v>924</v>
      </c>
      <c r="P129" s="1">
        <v>1.0</v>
      </c>
      <c r="Q129" s="1" t="s">
        <v>951</v>
      </c>
      <c r="R129" s="1" t="s">
        <v>948</v>
      </c>
      <c r="S129" s="1" t="s">
        <v>949</v>
      </c>
      <c r="T129" s="1" t="s">
        <v>946</v>
      </c>
      <c r="U129" s="1">
        <v>1.0</v>
      </c>
      <c r="V129" s="1">
        <v>1.0</v>
      </c>
      <c r="W129" s="1">
        <v>1.0</v>
      </c>
      <c r="X129" s="1">
        <v>1.0</v>
      </c>
      <c r="Y129" s="1">
        <v>4.0</v>
      </c>
      <c r="Z129" s="1">
        <v>4.0</v>
      </c>
      <c r="AA129" s="1" t="s">
        <v>961</v>
      </c>
    </row>
    <row r="130" ht="14.25" customHeight="1">
      <c r="A130" s="19">
        <v>158.0</v>
      </c>
      <c r="B130" s="7">
        <v>44305.75179398148</v>
      </c>
      <c r="C130" s="7">
        <v>44305.75461805556</v>
      </c>
      <c r="D130" s="7" t="s">
        <v>803</v>
      </c>
      <c r="E130" s="1">
        <v>100.0</v>
      </c>
      <c r="F130" s="1">
        <v>243.0</v>
      </c>
      <c r="G130" s="1">
        <v>1.0</v>
      </c>
      <c r="H130" s="7">
        <v>44305.75462962963</v>
      </c>
      <c r="I130" s="1">
        <v>43.1493072509765</v>
      </c>
      <c r="J130" s="1">
        <v>-76.2220993041992</v>
      </c>
      <c r="K130" s="1">
        <v>31.0</v>
      </c>
      <c r="L130" s="1" t="s">
        <v>925</v>
      </c>
      <c r="M130" s="1" t="s">
        <v>146</v>
      </c>
      <c r="N130" s="1" t="s">
        <v>923</v>
      </c>
      <c r="O130" s="1" t="s">
        <v>926</v>
      </c>
      <c r="P130" s="1">
        <v>1.0</v>
      </c>
      <c r="Q130" s="1" t="s">
        <v>951</v>
      </c>
      <c r="R130" s="1" t="s">
        <v>948</v>
      </c>
      <c r="S130" s="1" t="s">
        <v>949</v>
      </c>
      <c r="T130" s="1" t="s">
        <v>946</v>
      </c>
      <c r="U130" s="1">
        <v>1.0</v>
      </c>
      <c r="V130" s="1">
        <v>1.0</v>
      </c>
      <c r="W130" s="1">
        <v>1.0</v>
      </c>
      <c r="X130" s="1">
        <v>1.0</v>
      </c>
      <c r="Y130" s="1">
        <v>4.0</v>
      </c>
      <c r="Z130" s="1">
        <v>2.0</v>
      </c>
      <c r="AA130" s="1" t="s">
        <v>961</v>
      </c>
    </row>
    <row r="131" ht="14.25" customHeight="1">
      <c r="A131" s="19">
        <v>159.0</v>
      </c>
      <c r="B131" s="7">
        <v>44305.75074074074</v>
      </c>
      <c r="C131" s="7">
        <v>44305.755057870374</v>
      </c>
      <c r="D131" s="7" t="s">
        <v>806</v>
      </c>
      <c r="E131" s="1">
        <v>100.0</v>
      </c>
      <c r="F131" s="1">
        <v>372.0</v>
      </c>
      <c r="G131" s="1">
        <v>1.0</v>
      </c>
      <c r="H131" s="7">
        <v>44305.755057870374</v>
      </c>
      <c r="I131" s="1">
        <v>42.3119964599609</v>
      </c>
      <c r="J131" s="1">
        <v>-71.1081008911132</v>
      </c>
      <c r="K131" s="1">
        <v>34.0</v>
      </c>
      <c r="L131" s="1" t="s">
        <v>925</v>
      </c>
      <c r="M131" s="1" t="s">
        <v>808</v>
      </c>
      <c r="N131" s="1" t="s">
        <v>923</v>
      </c>
      <c r="O131" s="1" t="s">
        <v>926</v>
      </c>
      <c r="P131" s="1">
        <v>1.0</v>
      </c>
      <c r="Q131" s="1" t="s">
        <v>951</v>
      </c>
      <c r="R131" s="1" t="s">
        <v>948</v>
      </c>
      <c r="S131" s="1" t="s">
        <v>949</v>
      </c>
      <c r="T131" s="1" t="s">
        <v>946</v>
      </c>
      <c r="U131" s="1">
        <v>1.0</v>
      </c>
      <c r="V131" s="1">
        <v>1.0</v>
      </c>
      <c r="W131" s="1">
        <v>1.0</v>
      </c>
      <c r="X131" s="1">
        <v>1.0</v>
      </c>
      <c r="Y131" s="1">
        <v>4.0</v>
      </c>
      <c r="Z131" s="1">
        <v>2.0</v>
      </c>
      <c r="AA131" s="1" t="s">
        <v>961</v>
      </c>
    </row>
    <row r="132" ht="14.25" customHeight="1">
      <c r="A132" s="19">
        <v>160.0</v>
      </c>
      <c r="B132" s="7">
        <v>44305.75355324074</v>
      </c>
      <c r="C132" s="7">
        <v>44305.759050925924</v>
      </c>
      <c r="D132" s="7" t="s">
        <v>810</v>
      </c>
      <c r="E132" s="1">
        <v>100.0</v>
      </c>
      <c r="F132" s="1">
        <v>475.0</v>
      </c>
      <c r="G132" s="1">
        <v>1.0</v>
      </c>
      <c r="H132" s="7">
        <v>44305.7590625</v>
      </c>
      <c r="I132" s="1">
        <v>26.185806274414</v>
      </c>
      <c r="J132" s="1">
        <v>-80.2399978637695</v>
      </c>
      <c r="K132" s="1">
        <v>30.0</v>
      </c>
      <c r="L132" s="1" t="s">
        <v>925</v>
      </c>
      <c r="M132" s="1" t="s">
        <v>294</v>
      </c>
      <c r="N132" s="1" t="s">
        <v>923</v>
      </c>
      <c r="O132" s="1" t="s">
        <v>926</v>
      </c>
      <c r="P132" s="1">
        <v>0.0</v>
      </c>
      <c r="Q132" s="1" t="s">
        <v>951</v>
      </c>
      <c r="R132" s="1" t="s">
        <v>948</v>
      </c>
      <c r="S132" s="1" t="s">
        <v>949</v>
      </c>
      <c r="T132" s="1" t="s">
        <v>946</v>
      </c>
      <c r="U132" s="1">
        <v>1.0</v>
      </c>
      <c r="V132" s="1">
        <v>1.0</v>
      </c>
      <c r="W132" s="1">
        <v>1.0</v>
      </c>
      <c r="X132" s="1">
        <v>1.0</v>
      </c>
      <c r="Y132" s="1">
        <v>4.0</v>
      </c>
      <c r="Z132" s="1">
        <v>2.0</v>
      </c>
      <c r="AA132" s="1" t="s">
        <v>962</v>
      </c>
    </row>
    <row r="133" ht="14.25" customHeight="1">
      <c r="A133" s="19">
        <v>163.0</v>
      </c>
      <c r="B133" s="7">
        <v>44305.80540509259</v>
      </c>
      <c r="C133" s="7">
        <v>44305.80898148148</v>
      </c>
      <c r="D133" s="7" t="s">
        <v>819</v>
      </c>
      <c r="E133" s="1">
        <v>100.0</v>
      </c>
      <c r="F133" s="1">
        <v>308.0</v>
      </c>
      <c r="G133" s="1">
        <v>1.0</v>
      </c>
      <c r="H133" s="7">
        <v>44305.80899305556</v>
      </c>
      <c r="I133" s="1">
        <v>40.8141937255859</v>
      </c>
      <c r="J133" s="1">
        <v>-73.9080963134765</v>
      </c>
      <c r="K133" s="1">
        <v>34.0</v>
      </c>
      <c r="L133" s="1" t="s">
        <v>925</v>
      </c>
      <c r="M133" s="1" t="s">
        <v>294</v>
      </c>
      <c r="N133" s="1" t="s">
        <v>923</v>
      </c>
      <c r="O133" s="1" t="s">
        <v>926</v>
      </c>
      <c r="P133" s="1">
        <v>0.0</v>
      </c>
      <c r="Q133" s="1" t="s">
        <v>951</v>
      </c>
      <c r="R133" s="1" t="s">
        <v>948</v>
      </c>
      <c r="S133" s="1" t="s">
        <v>949</v>
      </c>
      <c r="T133" s="1" t="s">
        <v>946</v>
      </c>
      <c r="U133" s="1">
        <v>1.0</v>
      </c>
      <c r="V133" s="1">
        <v>1.0</v>
      </c>
      <c r="W133" s="1">
        <v>1.0</v>
      </c>
      <c r="X133" s="1">
        <v>1.0</v>
      </c>
      <c r="Y133" s="1">
        <v>4.0</v>
      </c>
      <c r="Z133" s="1">
        <v>1.0</v>
      </c>
      <c r="AA133" s="1" t="s">
        <v>962</v>
      </c>
    </row>
    <row r="134" ht="14.25" customHeight="1">
      <c r="A134" s="19">
        <v>167.0</v>
      </c>
      <c r="B134" s="7">
        <v>44305.834444444445</v>
      </c>
      <c r="C134" s="7">
        <v>44305.844201388885</v>
      </c>
      <c r="D134" s="7" t="s">
        <v>829</v>
      </c>
      <c r="E134" s="1">
        <v>100.0</v>
      </c>
      <c r="F134" s="1">
        <v>842.0</v>
      </c>
      <c r="G134" s="1">
        <v>1.0</v>
      </c>
      <c r="H134" s="7">
        <v>44305.844201388885</v>
      </c>
      <c r="I134" s="1">
        <v>27.3937072753906</v>
      </c>
      <c r="J134" s="1">
        <v>-80.3174972534179</v>
      </c>
      <c r="K134" s="1">
        <v>74.0</v>
      </c>
      <c r="L134" s="1" t="s">
        <v>925</v>
      </c>
      <c r="M134" s="1" t="s">
        <v>146</v>
      </c>
      <c r="N134" s="1" t="s">
        <v>923</v>
      </c>
      <c r="O134" s="1" t="s">
        <v>926</v>
      </c>
      <c r="P134" s="1">
        <v>1.0</v>
      </c>
      <c r="Q134" s="1" t="s">
        <v>951</v>
      </c>
      <c r="R134" s="1" t="s">
        <v>948</v>
      </c>
      <c r="S134" s="1" t="s">
        <v>949</v>
      </c>
      <c r="T134" s="1" t="s">
        <v>946</v>
      </c>
      <c r="U134" s="1">
        <v>1.0</v>
      </c>
      <c r="V134" s="1">
        <v>1.0</v>
      </c>
      <c r="W134" s="1">
        <v>1.0</v>
      </c>
      <c r="X134" s="1">
        <v>1.0</v>
      </c>
      <c r="Y134" s="1">
        <v>4.0</v>
      </c>
      <c r="Z134" s="1">
        <v>2.0</v>
      </c>
      <c r="AA134" s="1" t="s">
        <v>962</v>
      </c>
    </row>
    <row r="135" ht="14.25" customHeight="1">
      <c r="A135" s="19">
        <v>168.0</v>
      </c>
      <c r="B135" s="7">
        <v>44305.86516203704</v>
      </c>
      <c r="C135" s="7">
        <v>44305.869155092594</v>
      </c>
      <c r="D135" s="7" t="s">
        <v>832</v>
      </c>
      <c r="E135" s="1">
        <v>100.0</v>
      </c>
      <c r="F135" s="1">
        <v>344.0</v>
      </c>
      <c r="G135" s="1">
        <v>1.0</v>
      </c>
      <c r="H135" s="7">
        <v>44305.869155092594</v>
      </c>
      <c r="I135" s="1">
        <v>57.7064971923828</v>
      </c>
      <c r="J135" s="1">
        <v>11.9669952392578</v>
      </c>
      <c r="K135" s="1">
        <v>27.0</v>
      </c>
      <c r="L135" s="1" t="s">
        <v>925</v>
      </c>
      <c r="M135" s="1" t="s">
        <v>375</v>
      </c>
      <c r="N135" s="1" t="s">
        <v>926</v>
      </c>
      <c r="O135" s="1" t="s">
        <v>924</v>
      </c>
      <c r="P135" s="1">
        <v>1.0</v>
      </c>
      <c r="Q135" s="1" t="s">
        <v>951</v>
      </c>
      <c r="R135" s="1" t="s">
        <v>958</v>
      </c>
      <c r="S135" s="1" t="s">
        <v>956</v>
      </c>
      <c r="T135" s="1" t="s">
        <v>946</v>
      </c>
      <c r="U135" s="1">
        <v>1.0</v>
      </c>
      <c r="V135" s="1">
        <v>0.0</v>
      </c>
      <c r="W135" s="1">
        <v>0.0</v>
      </c>
      <c r="X135" s="1">
        <v>1.0</v>
      </c>
      <c r="Y135" s="1">
        <v>2.0</v>
      </c>
      <c r="Z135" s="1">
        <v>1.0</v>
      </c>
      <c r="AA135" s="1" t="s">
        <v>961</v>
      </c>
    </row>
    <row r="136" ht="14.25" customHeight="1">
      <c r="A136" s="19">
        <v>169.0</v>
      </c>
      <c r="B136" s="7">
        <v>44305.875601851854</v>
      </c>
      <c r="C136" s="7">
        <v>44305.87805555556</v>
      </c>
      <c r="D136" s="7" t="s">
        <v>835</v>
      </c>
      <c r="E136" s="1">
        <v>100.0</v>
      </c>
      <c r="F136" s="1">
        <v>212.0</v>
      </c>
      <c r="G136" s="1">
        <v>1.0</v>
      </c>
      <c r="H136" s="7">
        <v>44305.878067129626</v>
      </c>
      <c r="I136" s="1">
        <v>17.4253997802734</v>
      </c>
      <c r="J136" s="1">
        <v>78.5075073242187</v>
      </c>
      <c r="K136" s="1">
        <v>22.0</v>
      </c>
      <c r="L136" s="1" t="s">
        <v>922</v>
      </c>
      <c r="M136" s="1" t="s">
        <v>577</v>
      </c>
      <c r="N136" s="1" t="s">
        <v>926</v>
      </c>
      <c r="O136" s="1" t="s">
        <v>924</v>
      </c>
      <c r="P136" s="1">
        <v>0.0</v>
      </c>
      <c r="Q136" s="1" t="s">
        <v>951</v>
      </c>
      <c r="R136" s="1" t="s">
        <v>948</v>
      </c>
      <c r="S136" s="1" t="s">
        <v>949</v>
      </c>
      <c r="T136" s="1" t="s">
        <v>946</v>
      </c>
      <c r="U136" s="1">
        <v>1.0</v>
      </c>
      <c r="V136" s="1">
        <v>1.0</v>
      </c>
      <c r="W136" s="1">
        <v>1.0</v>
      </c>
      <c r="X136" s="1">
        <v>1.0</v>
      </c>
      <c r="Y136" s="1">
        <v>4.0</v>
      </c>
      <c r="Z136" s="1">
        <v>5.0</v>
      </c>
      <c r="AA136" s="1" t="s">
        <v>962</v>
      </c>
    </row>
    <row r="137" ht="14.25" customHeight="1">
      <c r="A137" s="19">
        <v>170.0</v>
      </c>
      <c r="B137" s="7">
        <v>44305.887337962966</v>
      </c>
      <c r="C137" s="7">
        <v>44305.89267361111</v>
      </c>
      <c r="D137" s="7" t="s">
        <v>840</v>
      </c>
      <c r="E137" s="1">
        <v>100.0</v>
      </c>
      <c r="F137" s="1">
        <v>460.0</v>
      </c>
      <c r="G137" s="1">
        <v>1.0</v>
      </c>
      <c r="H137" s="7">
        <v>44305.89267361111</v>
      </c>
      <c r="I137" s="1">
        <v>41.7162933349609</v>
      </c>
      <c r="J137" s="1">
        <v>44.8386993408203</v>
      </c>
      <c r="K137" s="1">
        <v>38.0</v>
      </c>
      <c r="L137" s="1" t="s">
        <v>925</v>
      </c>
      <c r="M137" s="1" t="s">
        <v>842</v>
      </c>
      <c r="N137" s="1" t="s">
        <v>926</v>
      </c>
      <c r="O137" s="1" t="s">
        <v>926</v>
      </c>
      <c r="P137" s="1">
        <v>0.0</v>
      </c>
      <c r="Q137" s="1" t="s">
        <v>951</v>
      </c>
      <c r="R137" s="1" t="s">
        <v>960</v>
      </c>
      <c r="S137" s="1" t="s">
        <v>949</v>
      </c>
      <c r="T137" s="1" t="s">
        <v>946</v>
      </c>
      <c r="U137" s="1">
        <v>1.0</v>
      </c>
      <c r="V137" s="1">
        <v>0.0</v>
      </c>
      <c r="W137" s="1">
        <v>1.0</v>
      </c>
      <c r="X137" s="1">
        <v>1.0</v>
      </c>
      <c r="Y137" s="1">
        <v>3.0</v>
      </c>
      <c r="Z137" s="1">
        <v>4.0</v>
      </c>
      <c r="AA137" s="1" t="s">
        <v>962</v>
      </c>
    </row>
    <row r="138" ht="14.25" customHeight="1">
      <c r="A138" s="19">
        <v>185.0</v>
      </c>
      <c r="B138" s="7">
        <v>44306.72497685185</v>
      </c>
      <c r="C138" s="7">
        <v>44306.72736111111</v>
      </c>
      <c r="D138" s="7" t="s">
        <v>883</v>
      </c>
      <c r="E138" s="1">
        <v>100.0</v>
      </c>
      <c r="F138" s="1">
        <v>206.0</v>
      </c>
      <c r="G138" s="1">
        <v>1.0</v>
      </c>
      <c r="H138" s="7">
        <v>44306.727372685185</v>
      </c>
      <c r="I138" s="1">
        <v>42.3388061523437</v>
      </c>
      <c r="J138" s="1">
        <v>-71.0726013183593</v>
      </c>
      <c r="K138" s="1">
        <v>23.0</v>
      </c>
      <c r="L138" s="1" t="s">
        <v>925</v>
      </c>
      <c r="M138" s="1" t="s">
        <v>242</v>
      </c>
      <c r="N138" s="1" t="s">
        <v>926</v>
      </c>
      <c r="O138" s="1" t="s">
        <v>924</v>
      </c>
      <c r="P138" s="1">
        <v>0.0</v>
      </c>
      <c r="Q138" s="1" t="s">
        <v>951</v>
      </c>
      <c r="R138" s="1" t="s">
        <v>948</v>
      </c>
      <c r="S138" s="1" t="s">
        <v>949</v>
      </c>
      <c r="T138" s="1" t="s">
        <v>946</v>
      </c>
      <c r="U138" s="1">
        <v>1.0</v>
      </c>
      <c r="V138" s="1">
        <v>1.0</v>
      </c>
      <c r="W138" s="1">
        <v>1.0</v>
      </c>
      <c r="X138" s="1">
        <v>1.0</v>
      </c>
      <c r="Y138" s="1">
        <v>4.0</v>
      </c>
      <c r="Z138" s="1">
        <v>2.0</v>
      </c>
      <c r="AA138" s="1" t="s">
        <v>962</v>
      </c>
    </row>
    <row r="139" ht="14.25" customHeight="1">
      <c r="A139" s="19">
        <v>186.0</v>
      </c>
      <c r="B139" s="7">
        <v>44306.79369212963</v>
      </c>
      <c r="C139" s="7">
        <v>44306.79828703704</v>
      </c>
      <c r="D139" s="7" t="s">
        <v>888</v>
      </c>
      <c r="E139" s="1">
        <v>100.0</v>
      </c>
      <c r="F139" s="1">
        <v>397.0</v>
      </c>
      <c r="G139" s="1">
        <v>1.0</v>
      </c>
      <c r="H139" s="7">
        <v>44306.79828703704</v>
      </c>
      <c r="I139" s="1">
        <v>24.9389038085937</v>
      </c>
      <c r="J139" s="1">
        <v>121.542205810546</v>
      </c>
      <c r="K139" s="1">
        <v>17.0</v>
      </c>
      <c r="L139" s="1" t="s">
        <v>922</v>
      </c>
      <c r="M139" s="1" t="s">
        <v>890</v>
      </c>
      <c r="N139" s="1" t="s">
        <v>926</v>
      </c>
      <c r="O139" s="1" t="s">
        <v>924</v>
      </c>
      <c r="P139" s="1">
        <v>0.0</v>
      </c>
      <c r="Q139" s="1" t="s">
        <v>951</v>
      </c>
      <c r="R139" s="1" t="s">
        <v>948</v>
      </c>
      <c r="S139" s="1" t="s">
        <v>949</v>
      </c>
      <c r="T139" s="1" t="s">
        <v>946</v>
      </c>
      <c r="U139" s="1">
        <v>1.0</v>
      </c>
      <c r="V139" s="1">
        <v>1.0</v>
      </c>
      <c r="W139" s="1">
        <v>1.0</v>
      </c>
      <c r="X139" s="1">
        <v>1.0</v>
      </c>
      <c r="Y139" s="1">
        <v>4.0</v>
      </c>
      <c r="Z139" s="1">
        <v>2.0</v>
      </c>
      <c r="AA139" s="1" t="s">
        <v>962</v>
      </c>
    </row>
    <row r="140" ht="14.25" customHeight="1">
      <c r="A140" s="19">
        <v>188.0</v>
      </c>
      <c r="B140" s="7">
        <v>44307.00849537037</v>
      </c>
      <c r="C140" s="7">
        <v>44307.01232638889</v>
      </c>
      <c r="D140" s="7" t="s">
        <v>896</v>
      </c>
      <c r="E140" s="1">
        <v>100.0</v>
      </c>
      <c r="F140" s="1">
        <v>330.0</v>
      </c>
      <c r="G140" s="1">
        <v>1.0</v>
      </c>
      <c r="H140" s="7">
        <v>44307.012337962966</v>
      </c>
      <c r="I140" s="1">
        <v>42.3473968505859</v>
      </c>
      <c r="J140" s="1">
        <v>-71.158203125</v>
      </c>
      <c r="K140" s="1">
        <v>30.0</v>
      </c>
      <c r="L140" s="1" t="s">
        <v>922</v>
      </c>
      <c r="M140" s="1" t="s">
        <v>898</v>
      </c>
      <c r="N140" s="1" t="s">
        <v>926</v>
      </c>
      <c r="O140" s="1" t="s">
        <v>924</v>
      </c>
      <c r="P140" s="1">
        <v>0.0</v>
      </c>
      <c r="Q140" s="1" t="s">
        <v>951</v>
      </c>
      <c r="R140" s="1" t="s">
        <v>958</v>
      </c>
      <c r="S140" s="1" t="s">
        <v>949</v>
      </c>
      <c r="T140" s="1" t="s">
        <v>946</v>
      </c>
      <c r="U140" s="1">
        <v>1.0</v>
      </c>
      <c r="V140" s="1">
        <v>0.0</v>
      </c>
      <c r="W140" s="1">
        <v>1.0</v>
      </c>
      <c r="X140" s="1">
        <v>1.0</v>
      </c>
      <c r="Y140" s="1">
        <v>3.0</v>
      </c>
      <c r="Z140" s="1">
        <v>1.0</v>
      </c>
      <c r="AA140" s="1" t="s">
        <v>962</v>
      </c>
    </row>
    <row r="141" ht="14.25" customHeight="1">
      <c r="A141" s="19">
        <v>189.0</v>
      </c>
      <c r="B141" s="7">
        <v>44307.057800925926</v>
      </c>
      <c r="C141" s="7">
        <v>44307.06115740741</v>
      </c>
      <c r="D141" s="7" t="s">
        <v>901</v>
      </c>
      <c r="E141" s="1">
        <v>100.0</v>
      </c>
      <c r="F141" s="1">
        <v>290.0</v>
      </c>
      <c r="G141" s="1">
        <v>1.0</v>
      </c>
      <c r="H141" s="7">
        <v>44307.06116898148</v>
      </c>
      <c r="I141" s="1">
        <v>51.5113067626953</v>
      </c>
      <c r="J141" s="1">
        <v>-0.271392822265625</v>
      </c>
      <c r="K141" s="1">
        <v>35.0</v>
      </c>
      <c r="L141" s="1" t="s">
        <v>922</v>
      </c>
      <c r="M141" s="1" t="s">
        <v>202</v>
      </c>
      <c r="N141" s="1" t="s">
        <v>923</v>
      </c>
      <c r="O141" s="1" t="s">
        <v>926</v>
      </c>
      <c r="P141" s="1">
        <v>0.0</v>
      </c>
      <c r="Q141" s="1" t="s">
        <v>951</v>
      </c>
      <c r="R141" s="1" t="s">
        <v>955</v>
      </c>
      <c r="S141" s="1" t="s">
        <v>949</v>
      </c>
      <c r="T141" s="1" t="s">
        <v>946</v>
      </c>
      <c r="U141" s="1">
        <v>1.0</v>
      </c>
      <c r="V141" s="1">
        <v>0.0</v>
      </c>
      <c r="W141" s="1">
        <v>1.0</v>
      </c>
      <c r="X141" s="1">
        <v>1.0</v>
      </c>
      <c r="Y141" s="1">
        <v>3.0</v>
      </c>
      <c r="Z141" s="1">
        <v>2.0</v>
      </c>
      <c r="AA141" s="1" t="s">
        <v>962</v>
      </c>
    </row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2021-04-21T18:32:00Z</dcterms:created>
  <dc:creator>Scott</dc:creator>
</cp:coreProperties>
</file>