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OneDrive\Documents\fit3143\assignment1\"/>
    </mc:Choice>
  </mc:AlternateContent>
  <xr:revisionPtr revIDLastSave="0" documentId="13_ncr:1_{AB68D6FD-1D80-4CD4-9293-F6AA7D58716E}" xr6:coauthVersionLast="47" xr6:coauthVersionMax="47" xr10:uidLastSave="{00000000-0000-0000-0000-000000000000}"/>
  <bookViews>
    <workbookView xWindow="-96" yWindow="0" windowWidth="20832" windowHeight="16656" xr2:uid="{4BE75587-F6E8-4C81-9233-2297F1797A0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" i="1" l="1"/>
  <c r="R40" i="1"/>
  <c r="R41" i="1"/>
  <c r="S41" i="1" s="1"/>
  <c r="R38" i="1"/>
  <c r="Q39" i="1"/>
  <c r="Q40" i="1"/>
  <c r="Q41" i="1"/>
  <c r="Q38" i="1"/>
  <c r="S40" i="1"/>
  <c r="S39" i="1"/>
  <c r="I39" i="1"/>
  <c r="I40" i="1"/>
  <c r="I41" i="1"/>
  <c r="I38" i="1"/>
  <c r="G39" i="1"/>
  <c r="G40" i="1"/>
  <c r="G41" i="1"/>
  <c r="G38" i="1"/>
  <c r="H38" i="1"/>
  <c r="H41" i="1"/>
  <c r="H40" i="1"/>
  <c r="H39" i="1"/>
  <c r="K15" i="2"/>
  <c r="J15" i="2" s="1"/>
  <c r="L15" i="2" s="1"/>
  <c r="K16" i="2"/>
  <c r="J16" i="2" s="1"/>
  <c r="L16" i="2" s="1"/>
  <c r="K17" i="2"/>
  <c r="J17" i="2" s="1"/>
  <c r="L17" i="2" s="1"/>
  <c r="K14" i="2"/>
  <c r="J14" i="2" s="1"/>
  <c r="L14" i="2" s="1"/>
  <c r="D15" i="2"/>
  <c r="D16" i="2"/>
  <c r="D17" i="2"/>
  <c r="D14" i="2"/>
  <c r="C17" i="2"/>
  <c r="C16" i="2"/>
  <c r="C15" i="2"/>
  <c r="C14" i="2"/>
  <c r="B17" i="2"/>
  <c r="B16" i="2"/>
  <c r="B15" i="2"/>
  <c r="B14" i="2"/>
  <c r="B30" i="1"/>
  <c r="B28" i="1"/>
  <c r="U30" i="1"/>
  <c r="T30" i="1"/>
  <c r="U29" i="1"/>
  <c r="T29" i="1"/>
  <c r="U28" i="1"/>
  <c r="T28" i="1"/>
  <c r="U27" i="1"/>
  <c r="T27" i="1"/>
  <c r="P30" i="1"/>
  <c r="O30" i="1"/>
  <c r="P29" i="1"/>
  <c r="O29" i="1"/>
  <c r="P28" i="1"/>
  <c r="O28" i="1"/>
  <c r="P27" i="1"/>
  <c r="O27" i="1"/>
  <c r="I27" i="1"/>
  <c r="H27" i="1"/>
  <c r="I30" i="1"/>
  <c r="H30" i="1"/>
  <c r="I29" i="1"/>
  <c r="H29" i="1"/>
  <c r="I28" i="1"/>
  <c r="H28" i="1"/>
  <c r="C30" i="1"/>
  <c r="C29" i="1"/>
  <c r="C28" i="1"/>
  <c r="C27" i="1"/>
  <c r="B29" i="1"/>
  <c r="B27" i="1"/>
  <c r="S38" i="1" l="1"/>
</calcChain>
</file>

<file path=xl/sharedStrings.xml><?xml version="1.0" encoding="utf-8"?>
<sst xmlns="http://schemas.openxmlformats.org/spreadsheetml/2006/main" count="115" uniqueCount="35">
  <si>
    <t>number of files</t>
  </si>
  <si>
    <t>number of words</t>
  </si>
  <si>
    <t>total process time</t>
  </si>
  <si>
    <t>Parallel computer</t>
  </si>
  <si>
    <t>Serial computer</t>
  </si>
  <si>
    <t>parallel caas</t>
  </si>
  <si>
    <t>Words</t>
  </si>
  <si>
    <t>Average total process time</t>
  </si>
  <si>
    <t>Parallel  caas</t>
  </si>
  <si>
    <t>Serial caas</t>
  </si>
  <si>
    <t xml:space="preserve">8 processor </t>
  </si>
  <si>
    <t>12 processor</t>
  </si>
  <si>
    <t>Text size 195467</t>
  </si>
  <si>
    <t>Section</t>
  </si>
  <si>
    <t>Time(ms)</t>
  </si>
  <si>
    <t>Read text from file(reading all words and finding unique words)</t>
  </si>
  <si>
    <t>Inserting To hash</t>
  </si>
  <si>
    <t>Query words</t>
  </si>
  <si>
    <t>Total Time</t>
  </si>
  <si>
    <t>Text size 411191</t>
  </si>
  <si>
    <t>Text size 1376657</t>
  </si>
  <si>
    <t>Text size 1905578</t>
  </si>
  <si>
    <t>Texts</t>
  </si>
  <si>
    <t>Rs</t>
  </si>
  <si>
    <t>Rp</t>
  </si>
  <si>
    <t>Theortical Speed up</t>
  </si>
  <si>
    <t>p</t>
  </si>
  <si>
    <t>Number of files</t>
  </si>
  <si>
    <t>Reading</t>
  </si>
  <si>
    <t>unique</t>
  </si>
  <si>
    <t>total time 7.074</t>
  </si>
  <si>
    <t>reading time</t>
  </si>
  <si>
    <t>Serial</t>
  </si>
  <si>
    <t>Parallel</t>
  </si>
  <si>
    <t>Actual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</si>
</sst>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</a:t>
            </a:r>
            <a:r>
              <a:rPr lang="en-AU" baseline="0"/>
              <a:t> of Words vs Total Process Time of Parallel and Serial bloom filter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 On computer(12 processor)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Sheet1!$B$27:$B$30</c:f>
              <c:numCache>
                <c:formatCode>General</c:formatCode>
                <c:ptCount val="4"/>
                <c:pt idx="0">
                  <c:v>195467</c:v>
                </c:pt>
                <c:pt idx="1">
                  <c:v>411191</c:v>
                </c:pt>
                <c:pt idx="2">
                  <c:v>1376657</c:v>
                </c:pt>
                <c:pt idx="3">
                  <c:v>1905578</c:v>
                </c:pt>
              </c:numCache>
            </c:numRef>
          </c:xVal>
          <c:yVal>
            <c:numRef>
              <c:f>Sheet1!$C$27:$C$30</c:f>
              <c:numCache>
                <c:formatCode>General</c:formatCode>
                <c:ptCount val="4"/>
                <c:pt idx="0">
                  <c:v>1.6219452000000001</c:v>
                </c:pt>
                <c:pt idx="1">
                  <c:v>4.3624980000000004</c:v>
                </c:pt>
                <c:pt idx="2">
                  <c:v>17.013288999999997</c:v>
                </c:pt>
                <c:pt idx="3">
                  <c:v>20.672353199999996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DA-47E4-ACF6-5F32B0B9E012}"/>
            </c:ext>
          </c:extLst>
        </c:ser>
        <c:ser>
          <c:idx val="1"/>
          <c:order val="1"/>
          <c:tx>
            <c:v>Serial on computer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Sheet1!$H$27:$H$30</c:f>
              <c:numCache>
                <c:formatCode>General</c:formatCode>
                <c:ptCount val="4"/>
                <c:pt idx="0">
                  <c:v>195467</c:v>
                </c:pt>
                <c:pt idx="1">
                  <c:v>411191</c:v>
                </c:pt>
                <c:pt idx="2">
                  <c:v>1376657</c:v>
                </c:pt>
                <c:pt idx="3">
                  <c:v>1905578</c:v>
                </c:pt>
              </c:numCache>
            </c:numRef>
          </c:xVal>
          <c:yVal>
            <c:numRef>
              <c:f>Sheet1!$I$27:$I$30</c:f>
              <c:numCache>
                <c:formatCode>General</c:formatCode>
                <c:ptCount val="4"/>
                <c:pt idx="0">
                  <c:v>1.3750144000000002</c:v>
                </c:pt>
                <c:pt idx="1">
                  <c:v>4.9409305999999997</c:v>
                </c:pt>
                <c:pt idx="2">
                  <c:v>23.330926600000002</c:v>
                </c:pt>
                <c:pt idx="3">
                  <c:v>34.433951200000003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DA-47E4-ACF6-5F32B0B9E012}"/>
            </c:ext>
          </c:extLst>
        </c:ser>
        <c:ser>
          <c:idx val="2"/>
          <c:order val="2"/>
          <c:tx>
            <c:v>Parallel CAAS(8 processor)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Sheet1!$O$27:$O$30</c:f>
              <c:numCache>
                <c:formatCode>General</c:formatCode>
                <c:ptCount val="4"/>
                <c:pt idx="0">
                  <c:v>195467</c:v>
                </c:pt>
                <c:pt idx="1">
                  <c:v>411191</c:v>
                </c:pt>
                <c:pt idx="2">
                  <c:v>1376657</c:v>
                </c:pt>
                <c:pt idx="3">
                  <c:v>1905578</c:v>
                </c:pt>
              </c:numCache>
            </c:numRef>
          </c:xVal>
          <c:yVal>
            <c:numRef>
              <c:f>Sheet1!$P$27:$P$30</c:f>
              <c:numCache>
                <c:formatCode>General</c:formatCode>
                <c:ptCount val="4"/>
                <c:pt idx="0">
                  <c:v>1.1905809999999999</c:v>
                </c:pt>
                <c:pt idx="1">
                  <c:v>2.7050884000000002</c:v>
                </c:pt>
                <c:pt idx="2">
                  <c:v>12.335002999999999</c:v>
                </c:pt>
                <c:pt idx="3">
                  <c:v>12.7066488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DA-47E4-ACF6-5F32B0B9E012}"/>
            </c:ext>
          </c:extLst>
        </c:ser>
        <c:ser>
          <c:idx val="3"/>
          <c:order val="3"/>
          <c:tx>
            <c:v>Serial CAAS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Sheet1!$T$27:$T$30</c:f>
              <c:numCache>
                <c:formatCode>General</c:formatCode>
                <c:ptCount val="4"/>
                <c:pt idx="0">
                  <c:v>195467</c:v>
                </c:pt>
                <c:pt idx="1">
                  <c:v>411191</c:v>
                </c:pt>
                <c:pt idx="2">
                  <c:v>1376657</c:v>
                </c:pt>
                <c:pt idx="3">
                  <c:v>1905578</c:v>
                </c:pt>
              </c:numCache>
            </c:numRef>
          </c:xVal>
          <c:yVal>
            <c:numRef>
              <c:f>Sheet1!$U$27:$U$30</c:f>
              <c:numCache>
                <c:formatCode>General</c:formatCode>
                <c:ptCount val="4"/>
                <c:pt idx="0">
                  <c:v>1.1651076000000002</c:v>
                </c:pt>
                <c:pt idx="1">
                  <c:v>3.7830058000000002</c:v>
                </c:pt>
                <c:pt idx="2">
                  <c:v>15.791847799999999</c:v>
                </c:pt>
                <c:pt idx="3">
                  <c:v>25.720430399999998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DA-47E4-ACF6-5F32B0B9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86672"/>
        <c:axId val="1018234896"/>
      </c:scatterChart>
      <c:valAx>
        <c:axId val="12002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34896"/>
        <c:crosses val="autoZero"/>
        <c:crossBetween val="midCat"/>
      </c:valAx>
      <c:valAx>
        <c:axId val="10182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</a:t>
                </a:r>
                <a:r>
                  <a:rPr lang="en-AU" baseline="0"/>
                  <a:t> Proces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579120</xdr:colOff>
      <xdr:row>7</xdr:row>
      <xdr:rowOff>156210</xdr:rowOff>
    </xdr:from>
    <xdr:to>
      <xdr:col>34</xdr:col>
      <xdr:colOff>83820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35B2D-F90E-9B97-3EDD-61E910E1E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9D2C-4F58-4A67-B390-BF41130C7A27}">
  <dimension ref="A1:U41"/>
  <sheetViews>
    <sheetView tabSelected="1" topLeftCell="A5" workbookViewId="0">
      <selection activeCell="AI10" sqref="AI10"/>
    </sheetView>
  </sheetViews>
  <sheetFormatPr defaultRowHeight="14.4" x14ac:dyDescent="0.3"/>
  <cols>
    <col min="16" max="16" width="9.5546875" bestFit="1" customWidth="1"/>
    <col min="21" max="21" width="9.5546875" bestFit="1" customWidth="1"/>
  </cols>
  <sheetData>
    <row r="1" spans="1:21" ht="15" thickBot="1" x14ac:dyDescent="0.35">
      <c r="A1" t="s">
        <v>3</v>
      </c>
      <c r="G1" t="s">
        <v>4</v>
      </c>
      <c r="N1" t="s">
        <v>5</v>
      </c>
    </row>
    <row r="2" spans="1:21" ht="27.6" thickBot="1" x14ac:dyDescent="0.35">
      <c r="A2" s="1" t="s">
        <v>0</v>
      </c>
      <c r="B2" s="1" t="s">
        <v>1</v>
      </c>
      <c r="C2" s="2" t="s">
        <v>2</v>
      </c>
      <c r="G2" s="1" t="s">
        <v>0</v>
      </c>
      <c r="H2" s="1" t="s">
        <v>1</v>
      </c>
      <c r="I2" s="2" t="s">
        <v>2</v>
      </c>
      <c r="N2" s="1" t="s">
        <v>0</v>
      </c>
      <c r="O2" s="1" t="s">
        <v>1</v>
      </c>
      <c r="P2" s="2" t="s">
        <v>2</v>
      </c>
      <c r="S2" s="1" t="s">
        <v>0</v>
      </c>
      <c r="T2" s="1" t="s">
        <v>1</v>
      </c>
      <c r="U2" s="2" t="s">
        <v>2</v>
      </c>
    </row>
    <row r="3" spans="1:21" ht="15" thickBot="1" x14ac:dyDescent="0.35">
      <c r="A3" s="3">
        <v>1</v>
      </c>
      <c r="B3" s="3">
        <v>195467</v>
      </c>
      <c r="C3" s="3">
        <v>1.569312</v>
      </c>
      <c r="G3" s="3">
        <v>1</v>
      </c>
      <c r="H3" s="3">
        <v>195467</v>
      </c>
      <c r="I3" s="3">
        <v>1.525253</v>
      </c>
      <c r="N3" s="3">
        <v>1</v>
      </c>
      <c r="O3" s="3">
        <v>195467</v>
      </c>
      <c r="P3" s="3">
        <v>1.2021770000000001</v>
      </c>
      <c r="S3" s="3">
        <v>1</v>
      </c>
      <c r="T3" s="3">
        <v>195467</v>
      </c>
      <c r="U3" s="3">
        <v>1.165756</v>
      </c>
    </row>
    <row r="4" spans="1:21" ht="15" thickBot="1" x14ac:dyDescent="0.35">
      <c r="A4" s="3">
        <v>1</v>
      </c>
      <c r="B4" s="3">
        <v>195467</v>
      </c>
      <c r="C4" s="3">
        <v>1.647697</v>
      </c>
      <c r="G4" s="3">
        <v>1</v>
      </c>
      <c r="H4" s="3">
        <v>195467</v>
      </c>
      <c r="I4" s="3">
        <v>1.3296600000000001</v>
      </c>
      <c r="N4" s="3">
        <v>1</v>
      </c>
      <c r="O4" s="3">
        <v>195467</v>
      </c>
      <c r="P4" s="3">
        <v>1.1848289999999999</v>
      </c>
      <c r="S4" s="3">
        <v>1</v>
      </c>
      <c r="T4" s="3">
        <v>195467</v>
      </c>
      <c r="U4" s="3">
        <v>1.165432</v>
      </c>
    </row>
    <row r="5" spans="1:21" ht="15" thickBot="1" x14ac:dyDescent="0.35">
      <c r="A5" s="3">
        <v>1</v>
      </c>
      <c r="B5" s="3">
        <v>195467</v>
      </c>
      <c r="C5" s="3">
        <v>1.71424</v>
      </c>
      <c r="G5" s="3">
        <v>1</v>
      </c>
      <c r="H5" s="3">
        <v>195467</v>
      </c>
      <c r="I5" s="3">
        <v>1.2768440000000001</v>
      </c>
      <c r="N5" s="3">
        <v>1</v>
      </c>
      <c r="O5" s="3">
        <v>195467</v>
      </c>
      <c r="P5" s="3">
        <v>1.188402</v>
      </c>
      <c r="S5" s="3">
        <v>1</v>
      </c>
      <c r="T5" s="3">
        <v>195467</v>
      </c>
      <c r="U5" s="3">
        <v>1.165141</v>
      </c>
    </row>
    <row r="6" spans="1:21" ht="15" thickBot="1" x14ac:dyDescent="0.35">
      <c r="A6" s="3">
        <v>1</v>
      </c>
      <c r="B6" s="3">
        <v>195467</v>
      </c>
      <c r="C6" s="3">
        <v>1.5755300000000001</v>
      </c>
      <c r="G6" s="3">
        <v>1</v>
      </c>
      <c r="H6" s="3">
        <v>195467</v>
      </c>
      <c r="I6" s="3">
        <v>1.406444</v>
      </c>
      <c r="N6" s="3">
        <v>1</v>
      </c>
      <c r="O6" s="3">
        <v>195467</v>
      </c>
      <c r="P6" s="3">
        <v>1.1898919999999999</v>
      </c>
      <c r="S6" s="3">
        <v>1</v>
      </c>
      <c r="T6" s="3">
        <v>195467</v>
      </c>
      <c r="U6" s="3">
        <v>1.164361</v>
      </c>
    </row>
    <row r="7" spans="1:21" ht="15" thickBot="1" x14ac:dyDescent="0.35">
      <c r="A7" s="3">
        <v>1</v>
      </c>
      <c r="B7" s="3">
        <v>195467</v>
      </c>
      <c r="C7" s="3">
        <v>1.6029469999999999</v>
      </c>
      <c r="G7" s="3">
        <v>1</v>
      </c>
      <c r="H7" s="3">
        <v>195467</v>
      </c>
      <c r="I7" s="3">
        <v>1.3368709999999999</v>
      </c>
      <c r="N7" s="3">
        <v>1</v>
      </c>
      <c r="O7" s="3">
        <v>195467</v>
      </c>
      <c r="P7" s="3">
        <v>1.187605</v>
      </c>
      <c r="S7" s="3">
        <v>1</v>
      </c>
      <c r="T7" s="3">
        <v>195467</v>
      </c>
      <c r="U7" s="3">
        <v>1.1648480000000001</v>
      </c>
    </row>
    <row r="8" spans="1:21" ht="15" thickBot="1" x14ac:dyDescent="0.35">
      <c r="A8" s="3">
        <v>2</v>
      </c>
      <c r="B8" s="3">
        <v>411191</v>
      </c>
      <c r="C8" s="3">
        <v>3.0692430000000002</v>
      </c>
      <c r="G8" s="3">
        <v>2</v>
      </c>
      <c r="H8" s="3">
        <v>411191</v>
      </c>
      <c r="I8" s="3">
        <v>5.3815119999999999</v>
      </c>
      <c r="N8" s="3">
        <v>2</v>
      </c>
      <c r="O8" s="3">
        <v>411191</v>
      </c>
      <c r="P8" s="3">
        <v>2.7523040000000001</v>
      </c>
      <c r="S8" s="3">
        <v>2</v>
      </c>
      <c r="T8" s="3">
        <v>411191</v>
      </c>
      <c r="U8" s="3">
        <v>3.7984770000000001</v>
      </c>
    </row>
    <row r="9" spans="1:21" ht="15" thickBot="1" x14ac:dyDescent="0.35">
      <c r="A9" s="3">
        <v>2</v>
      </c>
      <c r="B9" s="3">
        <v>411191</v>
      </c>
      <c r="C9" s="3">
        <v>3.5573890000000001</v>
      </c>
      <c r="G9" s="3">
        <v>2</v>
      </c>
      <c r="H9" s="3">
        <v>411191</v>
      </c>
      <c r="I9" s="3">
        <v>5.1193049999999998</v>
      </c>
      <c r="N9" s="3">
        <v>2</v>
      </c>
      <c r="O9" s="3">
        <v>411191</v>
      </c>
      <c r="P9" s="3">
        <v>2.7611910000000002</v>
      </c>
      <c r="S9" s="3">
        <v>2</v>
      </c>
      <c r="T9" s="3">
        <v>411191</v>
      </c>
      <c r="U9" s="3">
        <v>3.7817620000000001</v>
      </c>
    </row>
    <row r="10" spans="1:21" ht="15" thickBot="1" x14ac:dyDescent="0.35">
      <c r="A10" s="3">
        <v>2</v>
      </c>
      <c r="B10" s="3">
        <v>411191</v>
      </c>
      <c r="C10" s="3">
        <v>4.507752</v>
      </c>
      <c r="G10" s="3">
        <v>2</v>
      </c>
      <c r="H10" s="3">
        <v>411191</v>
      </c>
      <c r="I10" s="3">
        <v>5.170477</v>
      </c>
      <c r="N10" s="3">
        <v>2</v>
      </c>
      <c r="O10" s="3">
        <v>411191</v>
      </c>
      <c r="P10" s="3">
        <v>2.7710539999999999</v>
      </c>
      <c r="S10" s="3">
        <v>2</v>
      </c>
      <c r="T10" s="3">
        <v>411191</v>
      </c>
      <c r="U10" s="3">
        <v>3.7804679999999999</v>
      </c>
    </row>
    <row r="11" spans="1:21" ht="15" thickBot="1" x14ac:dyDescent="0.35">
      <c r="A11" s="3">
        <v>2</v>
      </c>
      <c r="B11" s="3">
        <v>411191</v>
      </c>
      <c r="C11" s="3">
        <v>6.9108869999999998</v>
      </c>
      <c r="G11" s="3">
        <v>2</v>
      </c>
      <c r="H11" s="3">
        <v>411191</v>
      </c>
      <c r="I11" s="3">
        <v>4.5073280000000002</v>
      </c>
      <c r="N11" s="3">
        <v>2</v>
      </c>
      <c r="O11" s="3">
        <v>411191</v>
      </c>
      <c r="P11" s="3">
        <v>2.7575470000000002</v>
      </c>
      <c r="S11" s="3">
        <v>2</v>
      </c>
      <c r="T11" s="3">
        <v>411191</v>
      </c>
      <c r="U11" s="3">
        <v>3.7772199999999998</v>
      </c>
    </row>
    <row r="12" spans="1:21" ht="15" thickBot="1" x14ac:dyDescent="0.35">
      <c r="A12" s="3">
        <v>2</v>
      </c>
      <c r="B12" s="3">
        <v>411191</v>
      </c>
      <c r="C12" s="3">
        <v>3.7672189999999999</v>
      </c>
      <c r="G12" s="3">
        <v>2</v>
      </c>
      <c r="H12" s="3">
        <v>411191</v>
      </c>
      <c r="I12" s="3">
        <v>4.5260309999999997</v>
      </c>
      <c r="N12" s="3">
        <v>2</v>
      </c>
      <c r="O12" s="3">
        <v>411191</v>
      </c>
      <c r="P12" s="3">
        <v>2.4833460000000001</v>
      </c>
      <c r="S12" s="3">
        <v>2</v>
      </c>
      <c r="T12" s="3">
        <v>411191</v>
      </c>
      <c r="U12" s="3">
        <v>3.7771020000000002</v>
      </c>
    </row>
    <row r="13" spans="1:21" ht="15" thickBot="1" x14ac:dyDescent="0.35">
      <c r="A13" s="3">
        <v>3</v>
      </c>
      <c r="B13" s="3">
        <v>1376657</v>
      </c>
      <c r="C13" s="3">
        <v>18.419640999999999</v>
      </c>
      <c r="G13" s="3">
        <v>3</v>
      </c>
      <c r="H13" s="3">
        <v>1376657</v>
      </c>
      <c r="I13" s="3">
        <v>19.828258000000002</v>
      </c>
      <c r="N13" s="3">
        <v>3</v>
      </c>
      <c r="O13" s="3">
        <v>1376657</v>
      </c>
      <c r="P13" s="3">
        <v>12.357036000000001</v>
      </c>
      <c r="S13" s="3">
        <v>3</v>
      </c>
      <c r="T13" s="3">
        <v>1376657</v>
      </c>
      <c r="U13" s="3">
        <v>15.783046000000001</v>
      </c>
    </row>
    <row r="14" spans="1:21" ht="15" thickBot="1" x14ac:dyDescent="0.35">
      <c r="A14" s="3">
        <v>3</v>
      </c>
      <c r="B14" s="3">
        <v>1376657</v>
      </c>
      <c r="C14" s="3">
        <v>19.729959999999998</v>
      </c>
      <c r="G14" s="3">
        <v>3</v>
      </c>
      <c r="H14" s="3">
        <v>1376657</v>
      </c>
      <c r="I14" s="3">
        <v>24.760909000000002</v>
      </c>
      <c r="N14" s="3">
        <v>3</v>
      </c>
      <c r="O14" s="3">
        <v>1376657</v>
      </c>
      <c r="P14" s="3">
        <v>12.332201</v>
      </c>
      <c r="S14" s="3">
        <v>3</v>
      </c>
      <c r="T14" s="3">
        <v>1376657</v>
      </c>
      <c r="U14" s="3">
        <v>15.80819</v>
      </c>
    </row>
    <row r="15" spans="1:21" ht="15" thickBot="1" x14ac:dyDescent="0.35">
      <c r="A15" s="3">
        <v>3</v>
      </c>
      <c r="B15" s="3">
        <v>1376657</v>
      </c>
      <c r="C15" s="3">
        <v>15.549939999999999</v>
      </c>
      <c r="G15" s="3">
        <v>3</v>
      </c>
      <c r="H15" s="3">
        <v>1376657</v>
      </c>
      <c r="I15" s="3">
        <v>25.093176</v>
      </c>
      <c r="N15" s="3">
        <v>3</v>
      </c>
      <c r="O15" s="3">
        <v>1376657</v>
      </c>
      <c r="P15" s="3">
        <v>12.339606</v>
      </c>
      <c r="S15" s="3">
        <v>3</v>
      </c>
      <c r="T15" s="3">
        <v>1376657</v>
      </c>
      <c r="U15" s="3">
        <v>15.766264</v>
      </c>
    </row>
    <row r="16" spans="1:21" ht="15" thickBot="1" x14ac:dyDescent="0.35">
      <c r="A16" s="3">
        <v>3</v>
      </c>
      <c r="B16" s="3">
        <v>1376657</v>
      </c>
      <c r="C16" s="3">
        <v>15.459453999999999</v>
      </c>
      <c r="G16" s="3">
        <v>3</v>
      </c>
      <c r="H16" s="3">
        <v>1376657</v>
      </c>
      <c r="I16" s="3">
        <v>26.094213</v>
      </c>
      <c r="N16" s="3">
        <v>3</v>
      </c>
      <c r="O16" s="3">
        <v>1376657</v>
      </c>
      <c r="P16" s="3">
        <v>12.332800000000001</v>
      </c>
      <c r="S16" s="3">
        <v>3</v>
      </c>
      <c r="T16" s="3">
        <v>1376657</v>
      </c>
      <c r="U16" s="3">
        <v>15.825727000000001</v>
      </c>
    </row>
    <row r="17" spans="1:21" ht="15" thickBot="1" x14ac:dyDescent="0.35">
      <c r="A17" s="3">
        <v>3</v>
      </c>
      <c r="B17" s="3">
        <v>1376657</v>
      </c>
      <c r="C17" s="3">
        <v>15.907450000000001</v>
      </c>
      <c r="G17" s="3">
        <v>3</v>
      </c>
      <c r="H17" s="3">
        <v>1376657</v>
      </c>
      <c r="I17" s="3">
        <v>20.878077000000001</v>
      </c>
      <c r="N17" s="3">
        <v>3</v>
      </c>
      <c r="O17" s="3">
        <v>1376657</v>
      </c>
      <c r="P17" s="3">
        <v>12.313371999999999</v>
      </c>
      <c r="S17" s="3">
        <v>3</v>
      </c>
      <c r="T17" s="3">
        <v>1376657</v>
      </c>
      <c r="U17" s="3">
        <v>15.776012</v>
      </c>
    </row>
    <row r="18" spans="1:21" ht="15" thickBot="1" x14ac:dyDescent="0.35">
      <c r="A18" s="3">
        <v>4</v>
      </c>
      <c r="B18" s="3">
        <v>1905578</v>
      </c>
      <c r="C18" s="3">
        <v>23.658034000000001</v>
      </c>
      <c r="G18" s="3">
        <v>4</v>
      </c>
      <c r="H18" s="3">
        <v>1905578</v>
      </c>
      <c r="I18" s="3">
        <v>34.296981000000002</v>
      </c>
      <c r="N18" s="3">
        <v>4</v>
      </c>
      <c r="O18" s="3">
        <v>1905578</v>
      </c>
      <c r="P18" s="3">
        <v>12.799272999999999</v>
      </c>
      <c r="S18" s="3">
        <v>4</v>
      </c>
      <c r="T18" s="3">
        <v>1905578</v>
      </c>
      <c r="U18" s="3">
        <v>25.715146000000001</v>
      </c>
    </row>
    <row r="19" spans="1:21" ht="15" thickBot="1" x14ac:dyDescent="0.35">
      <c r="A19" s="3">
        <v>4</v>
      </c>
      <c r="B19" s="3">
        <v>1905578</v>
      </c>
      <c r="C19" s="3">
        <v>17.921863999999999</v>
      </c>
      <c r="G19" s="3">
        <v>4</v>
      </c>
      <c r="H19" s="3">
        <v>1905578</v>
      </c>
      <c r="I19" s="3">
        <v>35.966973000000003</v>
      </c>
      <c r="N19" s="3">
        <v>4</v>
      </c>
      <c r="O19" s="3">
        <v>1905578</v>
      </c>
      <c r="P19" s="3">
        <v>12.776038</v>
      </c>
      <c r="S19" s="3">
        <v>4</v>
      </c>
      <c r="T19" s="3">
        <v>1905578</v>
      </c>
      <c r="U19" s="3">
        <v>25.695042999999998</v>
      </c>
    </row>
    <row r="20" spans="1:21" ht="15" thickBot="1" x14ac:dyDescent="0.35">
      <c r="A20" s="3">
        <v>4</v>
      </c>
      <c r="B20" s="3">
        <v>1905578</v>
      </c>
      <c r="C20" s="3">
        <v>19.677963999999999</v>
      </c>
      <c r="G20" s="3">
        <v>4</v>
      </c>
      <c r="H20" s="3">
        <v>1905578</v>
      </c>
      <c r="I20" s="3">
        <v>31.102215000000001</v>
      </c>
      <c r="N20" s="3">
        <v>4</v>
      </c>
      <c r="O20" s="3">
        <v>1905578</v>
      </c>
      <c r="P20" s="3">
        <v>12.313371999999999</v>
      </c>
      <c r="S20" s="3">
        <v>4</v>
      </c>
      <c r="T20" s="3">
        <v>1905578</v>
      </c>
      <c r="U20" s="3">
        <v>25.727497</v>
      </c>
    </row>
    <row r="21" spans="1:21" ht="15" thickBot="1" x14ac:dyDescent="0.35">
      <c r="A21" s="3">
        <v>4</v>
      </c>
      <c r="B21" s="3">
        <v>1905578</v>
      </c>
      <c r="C21" s="3">
        <v>19.502901000000001</v>
      </c>
      <c r="G21" s="3">
        <v>4</v>
      </c>
      <c r="H21" s="3">
        <v>1905578</v>
      </c>
      <c r="I21" s="3">
        <v>36.180110999999997</v>
      </c>
      <c r="N21" s="3">
        <v>4</v>
      </c>
      <c r="O21" s="3">
        <v>1905578</v>
      </c>
      <c r="P21" s="3">
        <v>12.831761</v>
      </c>
      <c r="S21" s="3">
        <v>4</v>
      </c>
      <c r="T21" s="3">
        <v>1905578</v>
      </c>
      <c r="U21" s="3">
        <v>25.736968999999998</v>
      </c>
    </row>
    <row r="22" spans="1:21" ht="15" thickBot="1" x14ac:dyDescent="0.35">
      <c r="A22" s="3">
        <v>4</v>
      </c>
      <c r="B22" s="3">
        <v>1905578</v>
      </c>
      <c r="C22" s="3">
        <v>22.601002999999999</v>
      </c>
      <c r="G22" s="3">
        <v>4</v>
      </c>
      <c r="H22" s="3">
        <v>1905578</v>
      </c>
      <c r="I22" s="3">
        <v>34.623475999999997</v>
      </c>
      <c r="N22" s="3">
        <v>4</v>
      </c>
      <c r="O22" s="3">
        <v>1905578</v>
      </c>
      <c r="P22" s="3">
        <v>12.812799999999999</v>
      </c>
      <c r="S22" s="3">
        <v>4</v>
      </c>
      <c r="T22" s="3">
        <v>1905578</v>
      </c>
      <c r="U22" s="3">
        <v>25.727497</v>
      </c>
    </row>
    <row r="25" spans="1:21" x14ac:dyDescent="0.3">
      <c r="A25" t="s">
        <v>3</v>
      </c>
      <c r="C25" t="s">
        <v>11</v>
      </c>
      <c r="G25" t="s">
        <v>4</v>
      </c>
      <c r="N25" t="s">
        <v>8</v>
      </c>
      <c r="O25" t="s">
        <v>10</v>
      </c>
      <c r="S25" t="s">
        <v>9</v>
      </c>
    </row>
    <row r="26" spans="1:21" x14ac:dyDescent="0.3">
      <c r="B26" t="s">
        <v>6</v>
      </c>
      <c r="C26" t="s">
        <v>7</v>
      </c>
      <c r="H26" t="s">
        <v>6</v>
      </c>
      <c r="I26" t="s">
        <v>7</v>
      </c>
      <c r="O26" t="s">
        <v>6</v>
      </c>
      <c r="P26" t="s">
        <v>7</v>
      </c>
      <c r="T26" t="s">
        <v>6</v>
      </c>
      <c r="U26" t="s">
        <v>7</v>
      </c>
    </row>
    <row r="27" spans="1:21" x14ac:dyDescent="0.3">
      <c r="A27">
        <v>1</v>
      </c>
      <c r="B27">
        <f>B3</f>
        <v>195467</v>
      </c>
      <c r="C27">
        <f>AVERAGE(C3:C7)</f>
        <v>1.6219452000000001</v>
      </c>
      <c r="G27">
        <v>1</v>
      </c>
      <c r="H27">
        <f>H3</f>
        <v>195467</v>
      </c>
      <c r="I27">
        <f>AVERAGE(I3:I7)</f>
        <v>1.3750144000000002</v>
      </c>
      <c r="N27">
        <v>1</v>
      </c>
      <c r="O27">
        <f>O3</f>
        <v>195467</v>
      </c>
      <c r="P27">
        <f>AVERAGE(P3:P7)</f>
        <v>1.1905809999999999</v>
      </c>
      <c r="S27">
        <v>1</v>
      </c>
      <c r="T27">
        <f>T3</f>
        <v>195467</v>
      </c>
      <c r="U27">
        <f>AVERAGE(U3:U7)</f>
        <v>1.1651076000000002</v>
      </c>
    </row>
    <row r="28" spans="1:21" x14ac:dyDescent="0.3">
      <c r="A28">
        <v>2</v>
      </c>
      <c r="B28">
        <f>B8</f>
        <v>411191</v>
      </c>
      <c r="C28">
        <f>AVERAGE(C8:C12)</f>
        <v>4.3624980000000004</v>
      </c>
      <c r="G28">
        <v>2</v>
      </c>
      <c r="H28">
        <f>H8</f>
        <v>411191</v>
      </c>
      <c r="I28">
        <f>AVERAGE(I8:I12)</f>
        <v>4.9409305999999997</v>
      </c>
      <c r="N28">
        <v>2</v>
      </c>
      <c r="O28">
        <f>O8</f>
        <v>411191</v>
      </c>
      <c r="P28">
        <f>AVERAGE(P8:P12)</f>
        <v>2.7050884000000002</v>
      </c>
      <c r="S28">
        <v>2</v>
      </c>
      <c r="T28">
        <f>T8</f>
        <v>411191</v>
      </c>
      <c r="U28">
        <f>AVERAGE(U8:U12)</f>
        <v>3.7830058000000002</v>
      </c>
    </row>
    <row r="29" spans="1:21" x14ac:dyDescent="0.3">
      <c r="A29">
        <v>3</v>
      </c>
      <c r="B29">
        <f>B13</f>
        <v>1376657</v>
      </c>
      <c r="C29">
        <f>AVERAGE(C13:C17)</f>
        <v>17.013288999999997</v>
      </c>
      <c r="G29">
        <v>3</v>
      </c>
      <c r="H29">
        <f>H13</f>
        <v>1376657</v>
      </c>
      <c r="I29">
        <f>AVERAGE(I13:I17)</f>
        <v>23.330926600000002</v>
      </c>
      <c r="N29">
        <v>3</v>
      </c>
      <c r="O29">
        <f>O13</f>
        <v>1376657</v>
      </c>
      <c r="P29">
        <f>AVERAGE(P13:P17)</f>
        <v>12.335002999999999</v>
      </c>
      <c r="S29">
        <v>3</v>
      </c>
      <c r="T29">
        <f>T13</f>
        <v>1376657</v>
      </c>
      <c r="U29">
        <f>AVERAGE(U13:U17)</f>
        <v>15.791847799999999</v>
      </c>
    </row>
    <row r="30" spans="1:21" x14ac:dyDescent="0.3">
      <c r="A30">
        <v>4</v>
      </c>
      <c r="B30">
        <f>B18</f>
        <v>1905578</v>
      </c>
      <c r="C30">
        <f>AVERAGE(C18:C22)</f>
        <v>20.672353199999996</v>
      </c>
      <c r="G30">
        <v>4</v>
      </c>
      <c r="H30">
        <f>H18</f>
        <v>1905578</v>
      </c>
      <c r="I30">
        <f>AVERAGE(I18:I22)</f>
        <v>34.433951200000003</v>
      </c>
      <c r="N30">
        <v>4</v>
      </c>
      <c r="O30">
        <f>O18</f>
        <v>1905578</v>
      </c>
      <c r="P30">
        <f>AVERAGE(P18:P22)</f>
        <v>12.7066488</v>
      </c>
      <c r="S30">
        <v>4</v>
      </c>
      <c r="T30">
        <f>T18</f>
        <v>1905578</v>
      </c>
      <c r="U30">
        <f>AVERAGE(U18:U22)</f>
        <v>25.720430399999998</v>
      </c>
    </row>
    <row r="37" spans="6:19" x14ac:dyDescent="0.3">
      <c r="F37" s="6" t="s">
        <v>22</v>
      </c>
      <c r="G37" s="6" t="s">
        <v>32</v>
      </c>
      <c r="H37" s="6" t="s">
        <v>33</v>
      </c>
      <c r="I37" s="6" t="s">
        <v>34</v>
      </c>
      <c r="P37" s="6" t="s">
        <v>22</v>
      </c>
      <c r="Q37" s="6" t="s">
        <v>32</v>
      </c>
      <c r="R37" s="6" t="s">
        <v>33</v>
      </c>
      <c r="S37" s="6" t="s">
        <v>34</v>
      </c>
    </row>
    <row r="38" spans="6:19" x14ac:dyDescent="0.3">
      <c r="F38" s="7">
        <v>195467</v>
      </c>
      <c r="G38" s="6">
        <f>I27</f>
        <v>1.3750144000000002</v>
      </c>
      <c r="H38" s="6">
        <f>C27</f>
        <v>1.6219452000000001</v>
      </c>
      <c r="I38" s="6">
        <f>G38/H38*100</f>
        <v>84.775638535753245</v>
      </c>
      <c r="P38" s="7">
        <v>195467</v>
      </c>
      <c r="Q38" s="6">
        <f>U27</f>
        <v>1.1651076000000002</v>
      </c>
      <c r="R38" s="6">
        <f>P27</f>
        <v>1.1905809999999999</v>
      </c>
      <c r="S38" s="6">
        <f>Q38/R38*100</f>
        <v>97.860422768379493</v>
      </c>
    </row>
    <row r="39" spans="6:19" x14ac:dyDescent="0.3">
      <c r="F39" s="6">
        <v>411191</v>
      </c>
      <c r="G39" s="6">
        <f t="shared" ref="G39:G41" si="0">I28</f>
        <v>4.9409305999999997</v>
      </c>
      <c r="H39" s="6">
        <f>C28</f>
        <v>4.3624980000000004</v>
      </c>
      <c r="I39" s="6">
        <f t="shared" ref="I39:I41" si="1">G39/H39*100</f>
        <v>113.2592060787191</v>
      </c>
      <c r="P39" s="6">
        <v>411191</v>
      </c>
      <c r="Q39" s="6">
        <f t="shared" ref="Q39:Q41" si="2">U28</f>
        <v>3.7830058000000002</v>
      </c>
      <c r="R39" s="6">
        <f t="shared" ref="R39:R41" si="3">P28</f>
        <v>2.7050884000000002</v>
      </c>
      <c r="S39" s="6">
        <f t="shared" ref="S39:S41" si="4">Q39/R39*100</f>
        <v>139.84776985476702</v>
      </c>
    </row>
    <row r="40" spans="6:19" x14ac:dyDescent="0.3">
      <c r="F40" s="6">
        <v>1376657</v>
      </c>
      <c r="G40" s="6">
        <f t="shared" si="0"/>
        <v>23.330926600000002</v>
      </c>
      <c r="H40" s="6">
        <f>C29</f>
        <v>17.013288999999997</v>
      </c>
      <c r="I40" s="6">
        <f t="shared" si="1"/>
        <v>137.13354660583269</v>
      </c>
      <c r="P40" s="6">
        <v>1376657</v>
      </c>
      <c r="Q40" s="6">
        <f t="shared" si="2"/>
        <v>15.791847799999999</v>
      </c>
      <c r="R40" s="6">
        <f t="shared" si="3"/>
        <v>12.335002999999999</v>
      </c>
      <c r="S40" s="6">
        <f t="shared" si="4"/>
        <v>128.0246774159682</v>
      </c>
    </row>
    <row r="41" spans="6:19" x14ac:dyDescent="0.3">
      <c r="F41" s="6">
        <v>1905578</v>
      </c>
      <c r="G41" s="6">
        <f t="shared" si="0"/>
        <v>34.433951200000003</v>
      </c>
      <c r="H41" s="6">
        <f>C30</f>
        <v>20.672353199999996</v>
      </c>
      <c r="I41" s="6">
        <f t="shared" si="1"/>
        <v>166.57006034513773</v>
      </c>
      <c r="P41" s="6">
        <v>1905578</v>
      </c>
      <c r="Q41" s="6">
        <f t="shared" si="2"/>
        <v>25.720430399999998</v>
      </c>
      <c r="R41" s="6">
        <f t="shared" si="3"/>
        <v>12.7066488</v>
      </c>
      <c r="S41" s="6">
        <f t="shared" si="4"/>
        <v>202.41710308385953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A4CE-46F0-4B3E-BC56-8E3C5E483E69}">
  <dimension ref="A1:M31"/>
  <sheetViews>
    <sheetView workbookViewId="0">
      <selection sqref="A1:M6"/>
    </sheetView>
  </sheetViews>
  <sheetFormatPr defaultRowHeight="14.4" x14ac:dyDescent="0.3"/>
  <cols>
    <col min="1" max="1" width="16.21875" bestFit="1" customWidth="1"/>
    <col min="2" max="2" width="10.44140625" bestFit="1" customWidth="1"/>
    <col min="8" max="8" width="13.6640625" bestFit="1" customWidth="1"/>
  </cols>
  <sheetData>
    <row r="1" spans="1:13" ht="15" thickBot="1" x14ac:dyDescent="0.35">
      <c r="A1" s="4" t="s">
        <v>12</v>
      </c>
      <c r="E1" s="4" t="s">
        <v>19</v>
      </c>
      <c r="I1" s="4" t="s">
        <v>20</v>
      </c>
      <c r="L1" s="4" t="s">
        <v>21</v>
      </c>
    </row>
    <row r="2" spans="1:13" ht="28.2" thickBot="1" x14ac:dyDescent="0.35">
      <c r="A2" s="5" t="s">
        <v>13</v>
      </c>
      <c r="B2" s="5" t="s">
        <v>14</v>
      </c>
      <c r="E2" s="5" t="s">
        <v>13</v>
      </c>
      <c r="F2" s="5" t="s">
        <v>14</v>
      </c>
      <c r="I2" s="5" t="s">
        <v>13</v>
      </c>
      <c r="J2" s="5" t="s">
        <v>14</v>
      </c>
      <c r="L2" s="5" t="s">
        <v>13</v>
      </c>
      <c r="M2" s="5" t="s">
        <v>14</v>
      </c>
    </row>
    <row r="3" spans="1:13" ht="124.8" thickBot="1" x14ac:dyDescent="0.35">
      <c r="A3" s="5" t="s">
        <v>15</v>
      </c>
      <c r="B3" s="5">
        <v>1.3597999999999999</v>
      </c>
      <c r="E3" s="5" t="s">
        <v>15</v>
      </c>
      <c r="F3" s="5">
        <v>4.7086180000000004</v>
      </c>
      <c r="I3" s="5" t="s">
        <v>15</v>
      </c>
      <c r="J3" s="5">
        <v>23.389637</v>
      </c>
      <c r="L3" s="5" t="s">
        <v>15</v>
      </c>
      <c r="M3" s="5">
        <v>33.016571999999996</v>
      </c>
    </row>
    <row r="4" spans="1:13" ht="28.2" thickBot="1" x14ac:dyDescent="0.35">
      <c r="A4" s="5" t="s">
        <v>16</v>
      </c>
      <c r="B4" s="5">
        <v>6.0980000000000001E-3</v>
      </c>
      <c r="E4" s="5" t="s">
        <v>16</v>
      </c>
      <c r="F4" s="5">
        <v>2.1212000000000002E-2</v>
      </c>
      <c r="I4" s="5" t="s">
        <v>16</v>
      </c>
      <c r="J4" s="5">
        <v>4.0807000000000003E-2</v>
      </c>
      <c r="L4" s="5" t="s">
        <v>16</v>
      </c>
      <c r="M4" s="5">
        <v>6.2226999999999998E-2</v>
      </c>
    </row>
    <row r="5" spans="1:13" ht="28.2" thickBot="1" x14ac:dyDescent="0.35">
      <c r="A5" s="5" t="s">
        <v>17</v>
      </c>
      <c r="B5" s="5">
        <v>0.15559600000000001</v>
      </c>
      <c r="E5" s="5" t="s">
        <v>17</v>
      </c>
      <c r="F5" s="5">
        <v>0.43772699999999998</v>
      </c>
      <c r="I5" s="5" t="s">
        <v>17</v>
      </c>
      <c r="J5" s="5">
        <v>0.94567699999999999</v>
      </c>
      <c r="L5" s="5" t="s">
        <v>17</v>
      </c>
      <c r="M5" s="5">
        <v>1.542842</v>
      </c>
    </row>
    <row r="6" spans="1:13" ht="28.2" thickBot="1" x14ac:dyDescent="0.35">
      <c r="A6" s="5" t="s">
        <v>18</v>
      </c>
      <c r="B6" s="5">
        <v>1.525253</v>
      </c>
      <c r="E6" s="5" t="s">
        <v>18</v>
      </c>
      <c r="F6" s="5">
        <v>5.170477</v>
      </c>
      <c r="I6" s="5" t="s">
        <v>18</v>
      </c>
      <c r="J6" s="5">
        <v>19.828258000000002</v>
      </c>
      <c r="L6" s="5" t="s">
        <v>18</v>
      </c>
      <c r="M6" s="5">
        <v>34.623475999999997</v>
      </c>
    </row>
    <row r="12" spans="1:13" x14ac:dyDescent="0.3">
      <c r="A12" t="s">
        <v>26</v>
      </c>
      <c r="B12">
        <v>12</v>
      </c>
    </row>
    <row r="13" spans="1:13" x14ac:dyDescent="0.3">
      <c r="A13" s="6" t="s">
        <v>22</v>
      </c>
      <c r="B13" s="6" t="s">
        <v>23</v>
      </c>
      <c r="C13" s="6" t="s">
        <v>24</v>
      </c>
      <c r="D13" s="6" t="s">
        <v>25</v>
      </c>
      <c r="G13" s="6" t="s">
        <v>22</v>
      </c>
      <c r="H13" s="8" t="s">
        <v>27</v>
      </c>
      <c r="I13" s="6" t="s">
        <v>31</v>
      </c>
      <c r="J13" s="6" t="s">
        <v>23</v>
      </c>
      <c r="K13" s="6" t="s">
        <v>24</v>
      </c>
      <c r="L13" s="6" t="s">
        <v>25</v>
      </c>
    </row>
    <row r="14" spans="1:13" x14ac:dyDescent="0.3">
      <c r="A14" s="7">
        <v>195467</v>
      </c>
      <c r="B14" s="6">
        <f>B3</f>
        <v>1.3597999999999999</v>
      </c>
      <c r="C14" s="6">
        <f>SUM(B4:B5)</f>
        <v>0.161694</v>
      </c>
      <c r="D14" s="6">
        <f>1/(B14+(C14/$B$12))</f>
        <v>0.72818653517559673</v>
      </c>
      <c r="G14" s="7">
        <v>195467</v>
      </c>
      <c r="H14" s="6">
        <v>1</v>
      </c>
      <c r="I14" s="6">
        <v>1.0823560000000001</v>
      </c>
      <c r="J14" s="6">
        <f>B6-K14</f>
        <v>0.28120299999999987</v>
      </c>
      <c r="K14" s="6">
        <f>C14+I14</f>
        <v>1.2440500000000001</v>
      </c>
      <c r="L14" s="6">
        <f>1/(J14+(K14/$B$12))</f>
        <v>2.5982540598802299</v>
      </c>
    </row>
    <row r="15" spans="1:13" x14ac:dyDescent="0.3">
      <c r="A15" s="6">
        <v>411191</v>
      </c>
      <c r="B15" s="6">
        <f>F3</f>
        <v>4.7086180000000004</v>
      </c>
      <c r="C15" s="6">
        <f>SUM(F4:F5)</f>
        <v>0.45893899999999999</v>
      </c>
      <c r="D15" s="6">
        <f t="shared" ref="D15:D17" si="0">1/(B15+(C15/$B$12))</f>
        <v>0.21066544738187173</v>
      </c>
      <c r="G15" s="6">
        <v>411191</v>
      </c>
      <c r="H15" s="6">
        <v>2</v>
      </c>
      <c r="I15" s="6">
        <v>3.0071690000000002</v>
      </c>
      <c r="J15" s="6">
        <f>F6-K15</f>
        <v>1.7043689999999998</v>
      </c>
      <c r="K15" s="6">
        <f>C15+I15</f>
        <v>3.4661080000000002</v>
      </c>
      <c r="L15" s="6">
        <f t="shared" ref="L15:L17" si="1">1/(J15+(K15/$B$12))</f>
        <v>0.50170294703655782</v>
      </c>
    </row>
    <row r="16" spans="1:13" x14ac:dyDescent="0.3">
      <c r="A16" s="6">
        <v>1376657</v>
      </c>
      <c r="B16" s="6">
        <f>J3</f>
        <v>23.389637</v>
      </c>
      <c r="C16" s="6">
        <f>SUM(J4:J5)</f>
        <v>0.98648400000000003</v>
      </c>
      <c r="D16" s="6">
        <f t="shared" si="0"/>
        <v>4.2604236803891506E-2</v>
      </c>
      <c r="G16" s="6">
        <v>1376657</v>
      </c>
      <c r="H16" s="6">
        <v>3</v>
      </c>
      <c r="I16" s="6">
        <v>4.8305910000000001</v>
      </c>
      <c r="J16" s="6">
        <f>J6-K16</f>
        <v>14.011183000000003</v>
      </c>
      <c r="K16" s="6">
        <f>C16+I16</f>
        <v>5.817075</v>
      </c>
      <c r="L16" s="6">
        <f t="shared" si="1"/>
        <v>6.8984836563798363E-2</v>
      </c>
    </row>
    <row r="17" spans="1:12" x14ac:dyDescent="0.3">
      <c r="A17" s="6">
        <v>1905578</v>
      </c>
      <c r="B17" s="6">
        <f>M3</f>
        <v>33.016571999999996</v>
      </c>
      <c r="C17" s="6">
        <f>SUM(M4:M5)</f>
        <v>1.6050690000000001</v>
      </c>
      <c r="D17" s="6">
        <f t="shared" si="0"/>
        <v>3.0165614275110754E-2</v>
      </c>
      <c r="G17" s="6">
        <v>1905578</v>
      </c>
      <c r="H17" s="6">
        <v>4</v>
      </c>
      <c r="I17" s="6">
        <v>7.2291169999999996</v>
      </c>
      <c r="J17" s="6">
        <f>M6-K17</f>
        <v>25.789289999999998</v>
      </c>
      <c r="K17" s="6">
        <f>C17+I17</f>
        <v>8.834185999999999</v>
      </c>
      <c r="L17" s="6">
        <f t="shared" si="1"/>
        <v>3.7699611668238424E-2</v>
      </c>
    </row>
    <row r="20" spans="1:12" x14ac:dyDescent="0.3">
      <c r="G20" s="6" t="s">
        <v>22</v>
      </c>
      <c r="H20" t="s">
        <v>27</v>
      </c>
      <c r="I20" t="s">
        <v>23</v>
      </c>
      <c r="J20" t="s">
        <v>24</v>
      </c>
    </row>
    <row r="21" spans="1:12" x14ac:dyDescent="0.3">
      <c r="G21" s="7">
        <v>195467</v>
      </c>
      <c r="H21">
        <v>1</v>
      </c>
    </row>
    <row r="22" spans="1:12" x14ac:dyDescent="0.3">
      <c r="G22" s="6">
        <v>411191</v>
      </c>
      <c r="H22">
        <v>2</v>
      </c>
    </row>
    <row r="23" spans="1:12" x14ac:dyDescent="0.3">
      <c r="G23" s="6">
        <v>1376657</v>
      </c>
      <c r="H23">
        <v>3</v>
      </c>
    </row>
    <row r="24" spans="1:12" x14ac:dyDescent="0.3">
      <c r="G24" s="6">
        <v>1905578</v>
      </c>
      <c r="H24">
        <v>4</v>
      </c>
    </row>
    <row r="26" spans="1:12" ht="15" thickBot="1" x14ac:dyDescent="0.35">
      <c r="A26" s="4"/>
    </row>
    <row r="27" spans="1:12" ht="15" thickBot="1" x14ac:dyDescent="0.35">
      <c r="A27" s="5" t="s">
        <v>13</v>
      </c>
      <c r="B27" s="5" t="s">
        <v>14</v>
      </c>
      <c r="C27" t="s">
        <v>30</v>
      </c>
    </row>
    <row r="28" spans="1:12" ht="15" thickBot="1" x14ac:dyDescent="0.35">
      <c r="A28" s="5" t="s">
        <v>28</v>
      </c>
      <c r="B28" s="5">
        <v>0.108769</v>
      </c>
    </row>
    <row r="29" spans="1:12" ht="15" thickBot="1" x14ac:dyDescent="0.35">
      <c r="A29" s="5" t="s">
        <v>29</v>
      </c>
      <c r="B29" s="5">
        <v>6.2226999999999998E-2</v>
      </c>
    </row>
    <row r="30" spans="1:12" ht="15" thickBot="1" x14ac:dyDescent="0.35">
      <c r="A30" s="5" t="s">
        <v>17</v>
      </c>
      <c r="B30" s="5">
        <v>1.542842</v>
      </c>
    </row>
    <row r="31" spans="1:12" ht="15" thickBot="1" x14ac:dyDescent="0.35">
      <c r="A31" s="5" t="s">
        <v>18</v>
      </c>
      <c r="B31" s="5">
        <v>34.623475999999997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FC11-3CB0-4D42-8651-140474DB53D8}">
  <dimension ref="A1:M6"/>
  <sheetViews>
    <sheetView workbookViewId="0">
      <selection activeCell="M3" sqref="M3:M6"/>
    </sheetView>
  </sheetViews>
  <sheetFormatPr defaultRowHeight="14.4" x14ac:dyDescent="0.3"/>
  <cols>
    <col min="2" max="2" width="9.33203125" bestFit="1" customWidth="1"/>
    <col min="6" max="6" width="9.33203125" bestFit="1" customWidth="1"/>
    <col min="10" max="10" width="10.44140625" bestFit="1" customWidth="1"/>
    <col min="13" max="13" width="10.44140625" bestFit="1" customWidth="1"/>
  </cols>
  <sheetData>
    <row r="1" spans="1:13" ht="15" thickBot="1" x14ac:dyDescent="0.35">
      <c r="A1" s="4" t="s">
        <v>12</v>
      </c>
      <c r="E1" s="4" t="s">
        <v>19</v>
      </c>
      <c r="I1" s="4" t="s">
        <v>20</v>
      </c>
      <c r="L1" s="4" t="s">
        <v>21</v>
      </c>
    </row>
    <row r="2" spans="1:13" ht="28.2" thickBot="1" x14ac:dyDescent="0.35">
      <c r="A2" s="5" t="s">
        <v>13</v>
      </c>
      <c r="B2" s="5" t="s">
        <v>14</v>
      </c>
      <c r="E2" s="5" t="s">
        <v>13</v>
      </c>
      <c r="F2" s="5" t="s">
        <v>14</v>
      </c>
      <c r="I2" s="5" t="s">
        <v>13</v>
      </c>
      <c r="J2" s="5" t="s">
        <v>14</v>
      </c>
      <c r="L2" s="5" t="s">
        <v>13</v>
      </c>
      <c r="M2" s="5" t="s">
        <v>14</v>
      </c>
    </row>
    <row r="3" spans="1:13" ht="124.8" thickBot="1" x14ac:dyDescent="0.35">
      <c r="A3" s="5" t="s">
        <v>15</v>
      </c>
      <c r="B3" s="5">
        <v>1.3712690000000001</v>
      </c>
      <c r="E3" s="5" t="s">
        <v>15</v>
      </c>
      <c r="F3" s="5">
        <v>3.9179940000000002</v>
      </c>
      <c r="I3" s="5" t="s">
        <v>15</v>
      </c>
      <c r="J3" s="5">
        <v>17.336607000000001</v>
      </c>
      <c r="L3" s="5" t="s">
        <v>15</v>
      </c>
      <c r="M3" s="5">
        <v>21.906514000000001</v>
      </c>
    </row>
    <row r="4" spans="1:13" ht="28.2" thickBot="1" x14ac:dyDescent="0.35">
      <c r="A4" s="5" t="s">
        <v>16</v>
      </c>
      <c r="B4" s="5">
        <v>6.7869999999999996E-3</v>
      </c>
      <c r="E4" s="5" t="s">
        <v>16</v>
      </c>
      <c r="F4" s="5">
        <v>1.6157000000000001E-2</v>
      </c>
      <c r="I4" s="5" t="s">
        <v>16</v>
      </c>
      <c r="J4" s="5">
        <v>2.1888999999999999E-2</v>
      </c>
      <c r="L4" s="5" t="s">
        <v>16</v>
      </c>
      <c r="M4" s="5">
        <v>3.2155000000000003E-2</v>
      </c>
    </row>
    <row r="5" spans="1:13" ht="28.2" thickBot="1" x14ac:dyDescent="0.35">
      <c r="A5" s="5" t="s">
        <v>17</v>
      </c>
      <c r="B5" s="5">
        <v>0.18996099999999999</v>
      </c>
      <c r="E5" s="5" t="s">
        <v>17</v>
      </c>
      <c r="F5" s="5">
        <v>0.57031200000000004</v>
      </c>
      <c r="I5" s="5" t="s">
        <v>17</v>
      </c>
      <c r="J5" s="5">
        <v>1.0584100000000001</v>
      </c>
      <c r="L5" s="5" t="s">
        <v>17</v>
      </c>
      <c r="M5" s="5">
        <v>1.7150780000000001</v>
      </c>
    </row>
    <row r="6" spans="1:13" ht="28.2" thickBot="1" x14ac:dyDescent="0.35">
      <c r="A6" s="5" t="s">
        <v>18</v>
      </c>
      <c r="B6" s="5">
        <v>1.569312</v>
      </c>
      <c r="E6" s="5" t="s">
        <v>18</v>
      </c>
      <c r="F6" s="5">
        <v>4.507752</v>
      </c>
      <c r="I6" s="5" t="s">
        <v>18</v>
      </c>
      <c r="J6" s="5">
        <v>18.419640999999999</v>
      </c>
      <c r="L6" s="5" t="s">
        <v>18</v>
      </c>
      <c r="M6" s="5">
        <v>23.658034000000001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Ooi</dc:creator>
  <cp:lastModifiedBy>Caleb Ooi</cp:lastModifiedBy>
  <dcterms:created xsi:type="dcterms:W3CDTF">2023-09-07T17:09:16Z</dcterms:created>
  <dcterms:modified xsi:type="dcterms:W3CDTF">2023-09-08T12:24:30Z</dcterms:modified>
</cp:coreProperties>
</file>