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课件\软件设计与体系结构\2016-春季\"/>
    </mc:Choice>
  </mc:AlternateContent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I47" i="1" l="1"/>
  <c r="C47" i="1"/>
  <c r="F47" i="1"/>
  <c r="D22" i="1" l="1"/>
  <c r="E22" i="1" s="1"/>
  <c r="I22" i="1" s="1"/>
  <c r="D9" i="1"/>
  <c r="I44" i="1"/>
  <c r="I40" i="1"/>
  <c r="I37" i="1"/>
  <c r="I36" i="1"/>
  <c r="I32" i="1"/>
  <c r="I31" i="1"/>
  <c r="I29" i="1"/>
  <c r="I23" i="1"/>
  <c r="I12" i="1"/>
  <c r="I8" i="1"/>
  <c r="I5" i="1"/>
  <c r="I4" i="1"/>
  <c r="I21" i="1"/>
  <c r="I13" i="1"/>
  <c r="I20" i="1"/>
  <c r="I24" i="1"/>
  <c r="I25" i="1"/>
  <c r="I26" i="1"/>
  <c r="I27" i="1"/>
  <c r="I28" i="1"/>
  <c r="I30" i="1"/>
  <c r="I33" i="1"/>
  <c r="I34" i="1"/>
  <c r="I35" i="1"/>
  <c r="I38" i="1"/>
  <c r="I39" i="1"/>
  <c r="I41" i="1"/>
  <c r="I42" i="1"/>
  <c r="I43" i="1"/>
  <c r="I17" i="1"/>
  <c r="I18" i="1"/>
  <c r="I7" i="1"/>
  <c r="I10" i="1"/>
  <c r="I11" i="1"/>
  <c r="I3" i="1"/>
  <c r="E20" i="1"/>
  <c r="E21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17" i="1"/>
  <c r="E18" i="1"/>
  <c r="E7" i="1"/>
  <c r="E8" i="1"/>
  <c r="E9" i="1"/>
  <c r="I9" i="1" s="1"/>
  <c r="E10" i="1"/>
  <c r="E11" i="1"/>
  <c r="E12" i="1"/>
  <c r="E13" i="1"/>
  <c r="E4" i="1"/>
  <c r="E5" i="1"/>
  <c r="E3" i="1"/>
  <c r="D16" i="1" l="1"/>
  <c r="E16" i="1" s="1"/>
  <c r="I16" i="1" s="1"/>
  <c r="D15" i="1"/>
  <c r="E15" i="1" s="1"/>
  <c r="I15" i="1" s="1"/>
  <c r="D6" i="1"/>
  <c r="E6" i="1" s="1"/>
  <c r="I6" i="1" s="1"/>
  <c r="D19" i="1"/>
  <c r="E19" i="1" s="1"/>
  <c r="I19" i="1" s="1"/>
  <c r="D14" i="1"/>
  <c r="E14" i="1" s="1"/>
  <c r="I14" i="1" s="1"/>
</calcChain>
</file>

<file path=xl/sharedStrings.xml><?xml version="1.0" encoding="utf-8"?>
<sst xmlns="http://schemas.openxmlformats.org/spreadsheetml/2006/main" count="51" uniqueCount="51">
  <si>
    <t>学号</t>
  </si>
  <si>
    <t>姓名</t>
  </si>
  <si>
    <t>期中</t>
    <phoneticPr fontId="1" type="noConversion"/>
  </si>
  <si>
    <t>期末</t>
    <phoneticPr fontId="1" type="noConversion"/>
  </si>
  <si>
    <t>平时</t>
    <phoneticPr fontId="1" type="noConversion"/>
  </si>
  <si>
    <t>总分</t>
    <phoneticPr fontId="1" type="noConversion"/>
  </si>
  <si>
    <t>黄悦凯</t>
  </si>
  <si>
    <t>孙向鹏</t>
  </si>
  <si>
    <t>叶蔚然</t>
  </si>
  <si>
    <t>凌雪</t>
  </si>
  <si>
    <t>杨东升</t>
  </si>
  <si>
    <t>俞娟</t>
  </si>
  <si>
    <t>梁誉译</t>
  </si>
  <si>
    <t>姚王珏</t>
  </si>
  <si>
    <t>陈俊杰</t>
  </si>
  <si>
    <t>陈文学</t>
  </si>
  <si>
    <t>莫嘉泳</t>
  </si>
  <si>
    <t>梁思源</t>
  </si>
  <si>
    <t>徐磊</t>
  </si>
  <si>
    <t>杨刚尧</t>
  </si>
  <si>
    <t>贾凡</t>
  </si>
  <si>
    <t>刘心怡</t>
  </si>
  <si>
    <t>孙灿宇</t>
  </si>
  <si>
    <t>王相宜</t>
  </si>
  <si>
    <t>宋晓峰</t>
  </si>
  <si>
    <t>袁豪</t>
  </si>
  <si>
    <t>林禹汐</t>
  </si>
  <si>
    <t>毛佳丽</t>
  </si>
  <si>
    <t>姜雨竹</t>
  </si>
  <si>
    <t>张源</t>
  </si>
  <si>
    <t>朱敏娟</t>
  </si>
  <si>
    <t>陈宇</t>
  </si>
  <si>
    <t>李波</t>
  </si>
  <si>
    <t>李垚辉</t>
  </si>
  <si>
    <t>邓旋凯</t>
  </si>
  <si>
    <t>邓亚兰</t>
  </si>
  <si>
    <t>胡柯锋</t>
  </si>
  <si>
    <t>刘光明</t>
  </si>
  <si>
    <t>吴妍秀</t>
  </si>
  <si>
    <t>徐阳</t>
  </si>
  <si>
    <t>杨鹏</t>
  </si>
  <si>
    <t>郭文婷</t>
  </si>
  <si>
    <t>罗晓镁</t>
  </si>
  <si>
    <t>夏培萱</t>
  </si>
  <si>
    <t>黄正跃</t>
  </si>
  <si>
    <t>王晗</t>
  </si>
  <si>
    <t>肖嘉成</t>
  </si>
  <si>
    <t>刘学</t>
    <phoneticPr fontId="1" type="noConversion"/>
  </si>
  <si>
    <t>期中_adjusted</t>
    <phoneticPr fontId="1" type="noConversion"/>
  </si>
  <si>
    <t>平时成绩：15分算100分，11分算80分，通过线性插值方法得到</t>
    <phoneticPr fontId="1" type="noConversion"/>
  </si>
  <si>
    <t>期中成绩：原始期中成绩加上平时成绩超出100部分后，开方乘10得到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</si>
</sst>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汉仪中圆简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176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0" fillId="0" borderId="6" xfId="0" applyBorder="1" applyAlignment="1"/>
    <xf numFmtId="176" fontId="0" fillId="0" borderId="6" xfId="0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Fill="1" applyBorder="1" applyAlignment="1"/>
    <xf numFmtId="0" fontId="3" fillId="0" borderId="6" xfId="0" applyFont="1" applyBorder="1" applyAlignment="1"/>
    <xf numFmtId="176" fontId="0" fillId="2" borderId="6" xfId="0" applyNumberFormat="1" applyFill="1" applyBorder="1" applyAlignment="1"/>
    <xf numFmtId="176" fontId="0" fillId="3" borderId="6" xfId="0" applyNumberFormat="1" applyFill="1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I48" sqref="I48"/>
    </sheetView>
  </sheetViews>
  <sheetFormatPr defaultRowHeight="13.5" x14ac:dyDescent="0.15"/>
  <cols>
    <col min="1" max="1" width="19.375" bestFit="1" customWidth="1"/>
    <col min="5" max="5" width="15.875" customWidth="1"/>
  </cols>
  <sheetData>
    <row r="1" spans="1:11" s="1" customFormat="1" x14ac:dyDescent="0.15">
      <c r="A1" s="13" t="s">
        <v>0</v>
      </c>
      <c r="B1" s="13" t="s">
        <v>1</v>
      </c>
      <c r="C1" s="13" t="s">
        <v>2</v>
      </c>
      <c r="D1" s="6"/>
      <c r="E1" s="13" t="s">
        <v>48</v>
      </c>
      <c r="F1" s="13" t="s">
        <v>3</v>
      </c>
      <c r="G1" s="13" t="s">
        <v>4</v>
      </c>
      <c r="H1" s="6"/>
      <c r="I1" s="13" t="s">
        <v>5</v>
      </c>
    </row>
    <row r="2" spans="1:11" s="1" customFormat="1" x14ac:dyDescent="0.15">
      <c r="A2" s="16"/>
      <c r="B2" s="16"/>
      <c r="C2" s="15"/>
      <c r="D2" s="7"/>
      <c r="E2" s="15"/>
      <c r="F2" s="14"/>
      <c r="G2" s="14"/>
      <c r="H2" s="8"/>
      <c r="I2" s="14"/>
    </row>
    <row r="3" spans="1:11" s="1" customFormat="1" ht="18" x14ac:dyDescent="0.15">
      <c r="A3" s="2">
        <v>2014141463069</v>
      </c>
      <c r="B3" s="3" t="s">
        <v>6</v>
      </c>
      <c r="C3" s="4">
        <v>49</v>
      </c>
      <c r="D3" s="4">
        <v>49</v>
      </c>
      <c r="E3" s="5">
        <f>POWER(D3,0.5)*10</f>
        <v>70</v>
      </c>
      <c r="F3" s="4">
        <v>68</v>
      </c>
      <c r="G3" s="9">
        <v>90</v>
      </c>
      <c r="H3" s="9">
        <v>90</v>
      </c>
      <c r="I3" s="5">
        <f>SUM(E3*0.2,F3*0.5,H3*0.3)</f>
        <v>75</v>
      </c>
    </row>
    <row r="4" spans="1:11" s="1" customFormat="1" ht="18" x14ac:dyDescent="0.15">
      <c r="A4" s="2">
        <v>2014141463179</v>
      </c>
      <c r="B4" s="3" t="s">
        <v>7</v>
      </c>
      <c r="C4" s="4">
        <v>54</v>
      </c>
      <c r="D4" s="4">
        <v>54</v>
      </c>
      <c r="E4" s="5">
        <f t="shared" ref="E4:E5" si="0">POWER(D4,0.5)*10</f>
        <v>73.484692283495349</v>
      </c>
      <c r="F4" s="4">
        <v>77</v>
      </c>
      <c r="G4" s="9">
        <v>97.5</v>
      </c>
      <c r="H4" s="9">
        <v>97.5</v>
      </c>
      <c r="I4" s="5">
        <f t="shared" ref="I4:I44" si="1">SUM(E4*0.2,F4*0.5,H4*0.3)</f>
        <v>82.446938456699073</v>
      </c>
    </row>
    <row r="5" spans="1:11" s="1" customFormat="1" ht="18" x14ac:dyDescent="0.15">
      <c r="A5" s="2">
        <v>2014141463265</v>
      </c>
      <c r="B5" s="3" t="s">
        <v>8</v>
      </c>
      <c r="C5" s="4">
        <v>79</v>
      </c>
      <c r="D5" s="4">
        <v>79</v>
      </c>
      <c r="E5" s="5">
        <f t="shared" si="0"/>
        <v>88.881944173155887</v>
      </c>
      <c r="F5" s="4">
        <v>76</v>
      </c>
      <c r="G5" s="9">
        <v>87.5</v>
      </c>
      <c r="H5" s="9">
        <v>87.5</v>
      </c>
      <c r="I5" s="5">
        <f t="shared" si="1"/>
        <v>82.026388834631177</v>
      </c>
    </row>
    <row r="6" spans="1:11" s="1" customFormat="1" ht="18" x14ac:dyDescent="0.15">
      <c r="A6" s="2">
        <v>2014141463114</v>
      </c>
      <c r="B6" s="3" t="s">
        <v>9</v>
      </c>
      <c r="C6" s="4">
        <v>33</v>
      </c>
      <c r="D6" s="10">
        <f>C6+G6-100</f>
        <v>38</v>
      </c>
      <c r="E6" s="5">
        <f>POWER(D6,0.5)*10</f>
        <v>61.644140029689758</v>
      </c>
      <c r="F6" s="4">
        <v>71</v>
      </c>
      <c r="G6" s="9">
        <v>105</v>
      </c>
      <c r="H6" s="9">
        <v>100</v>
      </c>
      <c r="I6" s="5">
        <f t="shared" si="1"/>
        <v>77.82882800593795</v>
      </c>
      <c r="K6" s="1" t="s">
        <v>49</v>
      </c>
    </row>
    <row r="7" spans="1:11" s="1" customFormat="1" ht="18" x14ac:dyDescent="0.15">
      <c r="A7" s="2">
        <v>2014141463242</v>
      </c>
      <c r="B7" s="3" t="s">
        <v>10</v>
      </c>
      <c r="C7" s="4">
        <v>48</v>
      </c>
      <c r="D7" s="4">
        <v>48</v>
      </c>
      <c r="E7" s="5">
        <f t="shared" ref="E7:E44" si="2">POWER(D7,0.5)*10</f>
        <v>69.282032302755084</v>
      </c>
      <c r="F7" s="4">
        <v>74</v>
      </c>
      <c r="G7" s="9">
        <v>95</v>
      </c>
      <c r="H7" s="9">
        <v>95</v>
      </c>
      <c r="I7" s="5">
        <f t="shared" si="1"/>
        <v>79.356406460551014</v>
      </c>
      <c r="K7" s="1" t="s">
        <v>50</v>
      </c>
    </row>
    <row r="8" spans="1:11" s="1" customFormat="1" ht="18" x14ac:dyDescent="0.15">
      <c r="A8" s="2">
        <v>2014141463268</v>
      </c>
      <c r="B8" s="3" t="s">
        <v>11</v>
      </c>
      <c r="C8" s="4">
        <v>43</v>
      </c>
      <c r="D8" s="4">
        <v>43</v>
      </c>
      <c r="E8" s="5">
        <f t="shared" si="2"/>
        <v>65.574385243020004</v>
      </c>
      <c r="F8" s="4">
        <v>86</v>
      </c>
      <c r="G8" s="9">
        <v>100</v>
      </c>
      <c r="H8" s="9">
        <v>100</v>
      </c>
      <c r="I8" s="5">
        <f t="shared" si="1"/>
        <v>86.114877048604001</v>
      </c>
    </row>
    <row r="9" spans="1:11" s="1" customFormat="1" ht="18" x14ac:dyDescent="0.15">
      <c r="A9" s="2">
        <v>2014141463106</v>
      </c>
      <c r="B9" s="3" t="s">
        <v>12</v>
      </c>
      <c r="C9" s="4">
        <v>43</v>
      </c>
      <c r="D9" s="10">
        <f>C9+G9-100</f>
        <v>48</v>
      </c>
      <c r="E9" s="5">
        <f t="shared" si="2"/>
        <v>69.282032302755084</v>
      </c>
      <c r="F9" s="4">
        <v>67</v>
      </c>
      <c r="G9" s="9">
        <v>105</v>
      </c>
      <c r="H9" s="9">
        <v>100</v>
      </c>
      <c r="I9" s="5">
        <f t="shared" si="1"/>
        <v>77.356406460551014</v>
      </c>
    </row>
    <row r="10" spans="1:11" s="1" customFormat="1" ht="18" x14ac:dyDescent="0.15">
      <c r="A10" s="2">
        <v>2014141463261</v>
      </c>
      <c r="B10" s="3" t="s">
        <v>13</v>
      </c>
      <c r="C10" s="4">
        <v>62</v>
      </c>
      <c r="D10" s="4">
        <v>62</v>
      </c>
      <c r="E10" s="5">
        <f t="shared" si="2"/>
        <v>78.740078740118108</v>
      </c>
      <c r="F10" s="4">
        <v>90</v>
      </c>
      <c r="G10" s="9">
        <v>100</v>
      </c>
      <c r="H10" s="9">
        <v>100</v>
      </c>
      <c r="I10" s="5">
        <f t="shared" si="1"/>
        <v>90.748015748023619</v>
      </c>
    </row>
    <row r="11" spans="1:11" s="1" customFormat="1" ht="18" x14ac:dyDescent="0.15">
      <c r="A11" s="2">
        <v>2014141463010</v>
      </c>
      <c r="B11" s="3" t="s">
        <v>14</v>
      </c>
      <c r="C11" s="4">
        <v>53</v>
      </c>
      <c r="D11" s="4">
        <v>53</v>
      </c>
      <c r="E11" s="5">
        <f t="shared" si="2"/>
        <v>72.801098892805186</v>
      </c>
      <c r="F11" s="4">
        <v>95</v>
      </c>
      <c r="G11" s="9">
        <v>92.5</v>
      </c>
      <c r="H11" s="9">
        <v>92.5</v>
      </c>
      <c r="I11" s="5">
        <f t="shared" si="1"/>
        <v>89.810219778561034</v>
      </c>
    </row>
    <row r="12" spans="1:11" s="1" customFormat="1" ht="18" x14ac:dyDescent="0.15">
      <c r="A12" s="2">
        <v>2014141463014</v>
      </c>
      <c r="B12" s="3" t="s">
        <v>15</v>
      </c>
      <c r="C12" s="4">
        <v>48</v>
      </c>
      <c r="D12" s="4">
        <v>48</v>
      </c>
      <c r="E12" s="5">
        <f t="shared" si="2"/>
        <v>69.282032302755084</v>
      </c>
      <c r="F12" s="4">
        <v>90</v>
      </c>
      <c r="G12" s="9">
        <v>77.5</v>
      </c>
      <c r="H12" s="9">
        <v>77.5</v>
      </c>
      <c r="I12" s="5">
        <f t="shared" si="1"/>
        <v>82.106406460551014</v>
      </c>
    </row>
    <row r="13" spans="1:11" s="1" customFormat="1" ht="18" x14ac:dyDescent="0.15">
      <c r="A13" s="2">
        <v>2014141463148</v>
      </c>
      <c r="B13" s="3" t="s">
        <v>16</v>
      </c>
      <c r="C13" s="4">
        <v>45</v>
      </c>
      <c r="D13" s="4">
        <v>45</v>
      </c>
      <c r="E13" s="5">
        <f t="shared" si="2"/>
        <v>67.082039324993701</v>
      </c>
      <c r="F13" s="4">
        <v>80</v>
      </c>
      <c r="G13" s="9">
        <v>85</v>
      </c>
      <c r="H13" s="9">
        <v>85</v>
      </c>
      <c r="I13" s="5">
        <f t="shared" si="1"/>
        <v>78.916407864998746</v>
      </c>
    </row>
    <row r="14" spans="1:11" s="1" customFormat="1" ht="18" x14ac:dyDescent="0.15">
      <c r="A14" s="2">
        <v>2014141463105</v>
      </c>
      <c r="B14" s="3" t="s">
        <v>17</v>
      </c>
      <c r="C14" s="4">
        <v>63</v>
      </c>
      <c r="D14" s="10">
        <f>C14+G14-100</f>
        <v>78</v>
      </c>
      <c r="E14" s="5">
        <f t="shared" si="2"/>
        <v>88.317608663278477</v>
      </c>
      <c r="F14" s="4">
        <v>87</v>
      </c>
      <c r="G14" s="9">
        <v>115</v>
      </c>
      <c r="H14" s="9">
        <v>100</v>
      </c>
      <c r="I14" s="5">
        <f t="shared" si="1"/>
        <v>91.163521732655695</v>
      </c>
    </row>
    <row r="15" spans="1:11" s="1" customFormat="1" ht="18" x14ac:dyDescent="0.15">
      <c r="A15" s="2">
        <v>2014141463228</v>
      </c>
      <c r="B15" s="3" t="s">
        <v>18</v>
      </c>
      <c r="C15" s="4">
        <v>60</v>
      </c>
      <c r="D15" s="10">
        <f t="shared" ref="D15:D16" si="3">C15+G15-100</f>
        <v>62.5</v>
      </c>
      <c r="E15" s="5">
        <f t="shared" si="2"/>
        <v>79.056941504209476</v>
      </c>
      <c r="F15" s="4">
        <v>77</v>
      </c>
      <c r="G15" s="9">
        <v>102.5</v>
      </c>
      <c r="H15" s="9">
        <v>100</v>
      </c>
      <c r="I15" s="5">
        <f t="shared" si="1"/>
        <v>84.311388300841898</v>
      </c>
    </row>
    <row r="16" spans="1:11" s="1" customFormat="1" ht="18" x14ac:dyDescent="0.15">
      <c r="A16" s="2">
        <v>2014141463244</v>
      </c>
      <c r="B16" s="3" t="s">
        <v>19</v>
      </c>
      <c r="C16" s="4">
        <v>48</v>
      </c>
      <c r="D16" s="10">
        <f t="shared" si="3"/>
        <v>50.5</v>
      </c>
      <c r="E16" s="5">
        <f t="shared" si="2"/>
        <v>71.06335201775947</v>
      </c>
      <c r="F16" s="4">
        <v>58</v>
      </c>
      <c r="G16" s="9">
        <v>102.5</v>
      </c>
      <c r="H16" s="9">
        <v>100</v>
      </c>
      <c r="I16" s="5">
        <f t="shared" si="1"/>
        <v>73.212670403551897</v>
      </c>
    </row>
    <row r="17" spans="1:9" s="1" customFormat="1" ht="18" x14ac:dyDescent="0.15">
      <c r="A17" s="2">
        <v>2014141463070</v>
      </c>
      <c r="B17" s="3" t="s">
        <v>20</v>
      </c>
      <c r="C17" s="4">
        <v>50</v>
      </c>
      <c r="D17" s="4">
        <v>50</v>
      </c>
      <c r="E17" s="5">
        <f t="shared" si="2"/>
        <v>70.710678118654755</v>
      </c>
      <c r="F17" s="4">
        <v>62</v>
      </c>
      <c r="G17" s="9">
        <v>70</v>
      </c>
      <c r="H17" s="9">
        <v>70</v>
      </c>
      <c r="I17" s="5">
        <f t="shared" si="1"/>
        <v>66.142135623730951</v>
      </c>
    </row>
    <row r="18" spans="1:9" s="1" customFormat="1" ht="18" x14ac:dyDescent="0.15">
      <c r="A18" s="2">
        <v>2014141463123</v>
      </c>
      <c r="B18" s="3" t="s">
        <v>21</v>
      </c>
      <c r="C18" s="4">
        <v>22</v>
      </c>
      <c r="D18" s="4">
        <v>22</v>
      </c>
      <c r="E18" s="5">
        <f t="shared" si="2"/>
        <v>46.904157598234299</v>
      </c>
      <c r="F18" s="4">
        <v>47</v>
      </c>
      <c r="G18" s="9">
        <v>70</v>
      </c>
      <c r="H18" s="9">
        <v>70</v>
      </c>
      <c r="I18" s="11">
        <f t="shared" si="1"/>
        <v>53.880831519646861</v>
      </c>
    </row>
    <row r="19" spans="1:9" s="1" customFormat="1" ht="18" x14ac:dyDescent="0.15">
      <c r="A19" s="2">
        <v>2014141463174</v>
      </c>
      <c r="B19" s="3" t="s">
        <v>22</v>
      </c>
      <c r="C19" s="4">
        <v>65</v>
      </c>
      <c r="D19" s="10">
        <f>C19+G19-100</f>
        <v>90</v>
      </c>
      <c r="E19" s="5">
        <f t="shared" si="2"/>
        <v>94.868329805051388</v>
      </c>
      <c r="F19" s="4">
        <v>90</v>
      </c>
      <c r="G19" s="9">
        <v>125</v>
      </c>
      <c r="H19" s="9">
        <v>100</v>
      </c>
      <c r="I19" s="5">
        <f t="shared" si="1"/>
        <v>93.973665961010283</v>
      </c>
    </row>
    <row r="20" spans="1:9" s="1" customFormat="1" ht="18" x14ac:dyDescent="0.15">
      <c r="A20" s="2">
        <v>2014141463196</v>
      </c>
      <c r="B20" s="3" t="s">
        <v>23</v>
      </c>
      <c r="C20" s="4">
        <v>46</v>
      </c>
      <c r="D20" s="4">
        <v>46</v>
      </c>
      <c r="E20" s="5">
        <f t="shared" si="2"/>
        <v>67.823299831252683</v>
      </c>
      <c r="F20" s="4">
        <v>70</v>
      </c>
      <c r="G20" s="9">
        <v>70</v>
      </c>
      <c r="H20" s="9">
        <v>70</v>
      </c>
      <c r="I20" s="5">
        <f t="shared" si="1"/>
        <v>69.564659966250531</v>
      </c>
    </row>
    <row r="21" spans="1:9" s="1" customFormat="1" ht="18" x14ac:dyDescent="0.15">
      <c r="A21" s="2">
        <v>2014141463171</v>
      </c>
      <c r="B21" s="3" t="s">
        <v>24</v>
      </c>
      <c r="C21" s="4">
        <v>48</v>
      </c>
      <c r="D21" s="4">
        <v>48</v>
      </c>
      <c r="E21" s="5">
        <f t="shared" si="2"/>
        <v>69.282032302755084</v>
      </c>
      <c r="F21" s="4">
        <v>75</v>
      </c>
      <c r="G21" s="9">
        <v>90</v>
      </c>
      <c r="H21" s="9">
        <v>90</v>
      </c>
      <c r="I21" s="5">
        <f t="shared" si="1"/>
        <v>78.356406460551014</v>
      </c>
    </row>
    <row r="22" spans="1:9" s="1" customFormat="1" ht="18" x14ac:dyDescent="0.15">
      <c r="A22" s="2">
        <v>2014141463269</v>
      </c>
      <c r="B22" s="3" t="s">
        <v>25</v>
      </c>
      <c r="C22" s="4">
        <v>50</v>
      </c>
      <c r="D22" s="10">
        <f>C22+G22-100</f>
        <v>60</v>
      </c>
      <c r="E22" s="5">
        <f t="shared" si="2"/>
        <v>77.459666924148337</v>
      </c>
      <c r="F22" s="4">
        <v>78</v>
      </c>
      <c r="G22" s="9">
        <v>110</v>
      </c>
      <c r="H22" s="9">
        <v>100</v>
      </c>
      <c r="I22" s="5">
        <f t="shared" si="1"/>
        <v>84.491933384829665</v>
      </c>
    </row>
    <row r="23" spans="1:9" s="1" customFormat="1" ht="18" x14ac:dyDescent="0.15">
      <c r="A23" s="2">
        <v>2014141463112</v>
      </c>
      <c r="B23" s="3" t="s">
        <v>26</v>
      </c>
      <c r="C23" s="4">
        <v>73</v>
      </c>
      <c r="D23" s="4">
        <v>73</v>
      </c>
      <c r="E23" s="5">
        <f t="shared" si="2"/>
        <v>85.440037453175307</v>
      </c>
      <c r="F23" s="4">
        <v>73</v>
      </c>
      <c r="G23" s="9">
        <v>90</v>
      </c>
      <c r="H23" s="9">
        <v>90</v>
      </c>
      <c r="I23" s="5">
        <f t="shared" si="1"/>
        <v>80.588007490635064</v>
      </c>
    </row>
    <row r="24" spans="1:9" s="1" customFormat="1" ht="18" x14ac:dyDescent="0.15">
      <c r="A24" s="2">
        <v>2014141463145</v>
      </c>
      <c r="B24" s="3" t="s">
        <v>27</v>
      </c>
      <c r="C24" s="4">
        <v>81</v>
      </c>
      <c r="D24" s="4">
        <v>81</v>
      </c>
      <c r="E24" s="5">
        <f t="shared" si="2"/>
        <v>90</v>
      </c>
      <c r="F24" s="4">
        <v>86</v>
      </c>
      <c r="G24" s="9">
        <v>90</v>
      </c>
      <c r="H24" s="9">
        <v>90</v>
      </c>
      <c r="I24" s="5">
        <f t="shared" si="1"/>
        <v>88</v>
      </c>
    </row>
    <row r="25" spans="1:9" s="1" customFormat="1" ht="18" x14ac:dyDescent="0.15">
      <c r="A25" s="2">
        <v>2014141463073</v>
      </c>
      <c r="B25" s="3" t="s">
        <v>28</v>
      </c>
      <c r="C25" s="4">
        <v>60</v>
      </c>
      <c r="D25" s="4">
        <v>60</v>
      </c>
      <c r="E25" s="5">
        <f t="shared" si="2"/>
        <v>77.459666924148337</v>
      </c>
      <c r="F25" s="4">
        <v>72</v>
      </c>
      <c r="G25" s="9">
        <v>75</v>
      </c>
      <c r="H25" s="9">
        <v>75</v>
      </c>
      <c r="I25" s="5">
        <f t="shared" si="1"/>
        <v>73.991933384829665</v>
      </c>
    </row>
    <row r="26" spans="1:9" s="1" customFormat="1" ht="18" x14ac:dyDescent="0.15">
      <c r="A26" s="2">
        <v>2014141463297</v>
      </c>
      <c r="B26" s="3" t="s">
        <v>29</v>
      </c>
      <c r="C26" s="4">
        <v>88</v>
      </c>
      <c r="D26" s="4">
        <v>88</v>
      </c>
      <c r="E26" s="5">
        <f t="shared" si="2"/>
        <v>93.808315196468598</v>
      </c>
      <c r="F26" s="4">
        <v>82</v>
      </c>
      <c r="G26" s="9">
        <v>75</v>
      </c>
      <c r="H26" s="9">
        <v>75</v>
      </c>
      <c r="I26" s="5">
        <f t="shared" si="1"/>
        <v>82.261663039293722</v>
      </c>
    </row>
    <row r="27" spans="1:9" s="1" customFormat="1" ht="18" x14ac:dyDescent="0.15">
      <c r="A27" s="2">
        <v>2014141463315</v>
      </c>
      <c r="B27" s="3" t="s">
        <v>30</v>
      </c>
      <c r="C27" s="4">
        <v>68</v>
      </c>
      <c r="D27" s="4">
        <v>68</v>
      </c>
      <c r="E27" s="5">
        <f t="shared" si="2"/>
        <v>82.462112512353215</v>
      </c>
      <c r="F27" s="4">
        <v>73</v>
      </c>
      <c r="G27" s="9">
        <v>85</v>
      </c>
      <c r="H27" s="9">
        <v>85</v>
      </c>
      <c r="I27" s="5">
        <f t="shared" si="1"/>
        <v>78.492422502470646</v>
      </c>
    </row>
    <row r="28" spans="1:9" s="1" customFormat="1" ht="18" x14ac:dyDescent="0.15">
      <c r="A28" s="2">
        <v>2014141463124</v>
      </c>
      <c r="B28" s="3" t="s">
        <v>47</v>
      </c>
      <c r="C28" s="4">
        <v>30</v>
      </c>
      <c r="D28" s="4">
        <v>30</v>
      </c>
      <c r="E28" s="5">
        <f t="shared" si="2"/>
        <v>54.772255750516614</v>
      </c>
      <c r="F28" s="4">
        <v>44</v>
      </c>
      <c r="G28" s="9">
        <v>65</v>
      </c>
      <c r="H28" s="9">
        <v>65</v>
      </c>
      <c r="I28" s="11">
        <f t="shared" si="1"/>
        <v>52.454451150103324</v>
      </c>
    </row>
    <row r="29" spans="1:9" s="1" customFormat="1" ht="18" x14ac:dyDescent="0.15">
      <c r="A29" s="2">
        <v>2014141463018</v>
      </c>
      <c r="B29" s="3" t="s">
        <v>31</v>
      </c>
      <c r="C29" s="4">
        <v>69</v>
      </c>
      <c r="D29" s="4">
        <v>69</v>
      </c>
      <c r="E29" s="5">
        <f t="shared" si="2"/>
        <v>83.066238629180745</v>
      </c>
      <c r="F29" s="4">
        <v>54</v>
      </c>
      <c r="G29" s="9">
        <v>45</v>
      </c>
      <c r="H29" s="9">
        <v>45</v>
      </c>
      <c r="I29" s="11">
        <f t="shared" si="1"/>
        <v>57.113247725836146</v>
      </c>
    </row>
    <row r="30" spans="1:9" s="1" customFormat="1" ht="18" x14ac:dyDescent="0.15">
      <c r="A30" s="2">
        <v>2014141463081</v>
      </c>
      <c r="B30" s="3" t="s">
        <v>32</v>
      </c>
      <c r="C30" s="4">
        <v>68</v>
      </c>
      <c r="D30" s="4">
        <v>68</v>
      </c>
      <c r="E30" s="5">
        <f t="shared" si="2"/>
        <v>82.462112512353215</v>
      </c>
      <c r="F30" s="4">
        <v>47</v>
      </c>
      <c r="G30" s="9">
        <v>55</v>
      </c>
      <c r="H30" s="9">
        <v>55</v>
      </c>
      <c r="I30" s="11">
        <f t="shared" si="1"/>
        <v>56.492422502470646</v>
      </c>
    </row>
    <row r="31" spans="1:9" s="1" customFormat="1" ht="18" x14ac:dyDescent="0.15">
      <c r="A31" s="2">
        <v>2014141463099</v>
      </c>
      <c r="B31" s="3" t="s">
        <v>33</v>
      </c>
      <c r="C31" s="4">
        <v>43</v>
      </c>
      <c r="D31" s="4">
        <v>43</v>
      </c>
      <c r="E31" s="5">
        <f t="shared" si="2"/>
        <v>65.574385243020004</v>
      </c>
      <c r="F31" s="4">
        <v>40</v>
      </c>
      <c r="G31" s="9">
        <v>60</v>
      </c>
      <c r="H31" s="9">
        <v>60</v>
      </c>
      <c r="I31" s="11">
        <f t="shared" si="1"/>
        <v>51.114877048604001</v>
      </c>
    </row>
    <row r="32" spans="1:9" s="1" customFormat="1" ht="18" x14ac:dyDescent="0.15">
      <c r="A32" s="2">
        <v>2014141463026</v>
      </c>
      <c r="B32" s="3" t="s">
        <v>34</v>
      </c>
      <c r="C32" s="4">
        <v>65</v>
      </c>
      <c r="D32" s="4">
        <v>65</v>
      </c>
      <c r="E32" s="5">
        <f t="shared" si="2"/>
        <v>80.622577482985491</v>
      </c>
      <c r="F32" s="4">
        <v>82</v>
      </c>
      <c r="G32" s="9">
        <v>83.5</v>
      </c>
      <c r="H32" s="9">
        <v>83.5</v>
      </c>
      <c r="I32" s="5">
        <f t="shared" si="1"/>
        <v>82.174515496597095</v>
      </c>
    </row>
    <row r="33" spans="1:9" s="1" customFormat="1" ht="18" x14ac:dyDescent="0.15">
      <c r="A33" s="2">
        <v>2014141463027</v>
      </c>
      <c r="B33" s="3" t="s">
        <v>35</v>
      </c>
      <c r="C33" s="4">
        <v>55</v>
      </c>
      <c r="D33" s="4">
        <v>55</v>
      </c>
      <c r="E33" s="5">
        <f t="shared" si="2"/>
        <v>74.16198487095663</v>
      </c>
      <c r="F33" s="4">
        <v>66</v>
      </c>
      <c r="G33" s="9">
        <v>84.5</v>
      </c>
      <c r="H33" s="9">
        <v>84.5</v>
      </c>
      <c r="I33" s="5">
        <f t="shared" si="1"/>
        <v>73.18239697419132</v>
      </c>
    </row>
    <row r="34" spans="1:9" s="1" customFormat="1" ht="18" x14ac:dyDescent="0.15">
      <c r="A34" s="2">
        <v>2014141463059</v>
      </c>
      <c r="B34" s="3" t="s">
        <v>36</v>
      </c>
      <c r="C34" s="4">
        <v>56</v>
      </c>
      <c r="D34" s="4">
        <v>56</v>
      </c>
      <c r="E34" s="5">
        <f t="shared" si="2"/>
        <v>74.833147735478832</v>
      </c>
      <c r="F34" s="4">
        <v>77</v>
      </c>
      <c r="G34" s="9">
        <v>76</v>
      </c>
      <c r="H34" s="9">
        <v>76</v>
      </c>
      <c r="I34" s="5">
        <f t="shared" si="1"/>
        <v>76.266629547095761</v>
      </c>
    </row>
    <row r="35" spans="1:9" s="1" customFormat="1" ht="18" x14ac:dyDescent="0.15">
      <c r="A35" s="2">
        <v>2014141463117</v>
      </c>
      <c r="B35" s="3" t="s">
        <v>37</v>
      </c>
      <c r="C35" s="4">
        <v>32</v>
      </c>
      <c r="D35" s="4">
        <v>32</v>
      </c>
      <c r="E35" s="5">
        <f t="shared" si="2"/>
        <v>56.568542494923804</v>
      </c>
      <c r="F35" s="4">
        <v>55</v>
      </c>
      <c r="G35" s="9">
        <v>71</v>
      </c>
      <c r="H35" s="9">
        <v>71</v>
      </c>
      <c r="I35" s="12">
        <f t="shared" si="1"/>
        <v>60.113708498984764</v>
      </c>
    </row>
    <row r="36" spans="1:9" s="1" customFormat="1" ht="18" x14ac:dyDescent="0.15">
      <c r="A36" s="2">
        <v>2014141463210</v>
      </c>
      <c r="B36" s="3" t="s">
        <v>38</v>
      </c>
      <c r="C36" s="4">
        <v>61</v>
      </c>
      <c r="D36" s="4">
        <v>61</v>
      </c>
      <c r="E36" s="5">
        <f t="shared" si="2"/>
        <v>78.10249675906654</v>
      </c>
      <c r="F36" s="4">
        <v>64</v>
      </c>
      <c r="G36" s="9">
        <v>73</v>
      </c>
      <c r="H36" s="9">
        <v>73</v>
      </c>
      <c r="I36" s="5">
        <f t="shared" si="1"/>
        <v>69.520499351813299</v>
      </c>
    </row>
    <row r="37" spans="1:9" s="1" customFormat="1" ht="18" x14ac:dyDescent="0.15">
      <c r="A37" s="2">
        <v>2014141463229</v>
      </c>
      <c r="B37" s="3" t="s">
        <v>39</v>
      </c>
      <c r="C37" s="4">
        <v>75</v>
      </c>
      <c r="D37" s="4">
        <v>75</v>
      </c>
      <c r="E37" s="5">
        <f t="shared" si="2"/>
        <v>86.602540378443877</v>
      </c>
      <c r="F37" s="4">
        <v>68</v>
      </c>
      <c r="G37" s="9">
        <v>71</v>
      </c>
      <c r="H37" s="9">
        <v>71</v>
      </c>
      <c r="I37" s="5">
        <f t="shared" si="1"/>
        <v>72.620508075688775</v>
      </c>
    </row>
    <row r="38" spans="1:9" s="1" customFormat="1" ht="18" x14ac:dyDescent="0.15">
      <c r="A38" s="2">
        <v>2014141463252</v>
      </c>
      <c r="B38" s="3" t="s">
        <v>40</v>
      </c>
      <c r="C38" s="4">
        <v>32</v>
      </c>
      <c r="D38" s="4">
        <v>32</v>
      </c>
      <c r="E38" s="5">
        <f t="shared" si="2"/>
        <v>56.568542494923804</v>
      </c>
      <c r="F38" s="4">
        <v>57</v>
      </c>
      <c r="G38" s="9">
        <v>68.5</v>
      </c>
      <c r="H38" s="9">
        <v>68.5</v>
      </c>
      <c r="I38" s="12">
        <f t="shared" si="1"/>
        <v>60.363708498984764</v>
      </c>
    </row>
    <row r="39" spans="1:9" s="1" customFormat="1" ht="18" x14ac:dyDescent="0.15">
      <c r="A39" s="2">
        <v>2014141463047</v>
      </c>
      <c r="B39" s="3" t="s">
        <v>41</v>
      </c>
      <c r="C39" s="4">
        <v>45</v>
      </c>
      <c r="D39" s="4">
        <v>45</v>
      </c>
      <c r="E39" s="5">
        <f t="shared" si="2"/>
        <v>67.082039324993701</v>
      </c>
      <c r="F39" s="4">
        <v>78</v>
      </c>
      <c r="G39" s="9">
        <v>70</v>
      </c>
      <c r="H39" s="9">
        <v>70</v>
      </c>
      <c r="I39" s="5">
        <f t="shared" si="1"/>
        <v>73.416407864998746</v>
      </c>
    </row>
    <row r="40" spans="1:9" s="1" customFormat="1" ht="18" x14ac:dyDescent="0.15">
      <c r="A40" s="2">
        <v>2014141463142</v>
      </c>
      <c r="B40" s="3" t="s">
        <v>42</v>
      </c>
      <c r="C40" s="4">
        <v>42</v>
      </c>
      <c r="D40" s="4">
        <v>42</v>
      </c>
      <c r="E40" s="5">
        <f t="shared" si="2"/>
        <v>64.807406984078597</v>
      </c>
      <c r="F40" s="4">
        <v>70</v>
      </c>
      <c r="G40" s="9">
        <v>70</v>
      </c>
      <c r="H40" s="9">
        <v>70</v>
      </c>
      <c r="I40" s="5">
        <f t="shared" si="1"/>
        <v>68.961481396815714</v>
      </c>
    </row>
    <row r="41" spans="1:9" s="1" customFormat="1" ht="18" x14ac:dyDescent="0.15">
      <c r="A41" s="2">
        <v>2014141463218</v>
      </c>
      <c r="B41" s="3" t="s">
        <v>43</v>
      </c>
      <c r="C41" s="4">
        <v>52</v>
      </c>
      <c r="D41" s="4">
        <v>52</v>
      </c>
      <c r="E41" s="5">
        <f t="shared" si="2"/>
        <v>72.111025509279784</v>
      </c>
      <c r="F41" s="4">
        <v>72</v>
      </c>
      <c r="G41" s="9">
        <v>70</v>
      </c>
      <c r="H41" s="9">
        <v>70</v>
      </c>
      <c r="I41" s="5">
        <f t="shared" si="1"/>
        <v>71.422205101855951</v>
      </c>
    </row>
    <row r="42" spans="1:9" s="1" customFormat="1" ht="18" x14ac:dyDescent="0.15">
      <c r="A42" s="2">
        <v>2014141221035</v>
      </c>
      <c r="B42" s="3" t="s">
        <v>44</v>
      </c>
      <c r="C42" s="4">
        <v>48</v>
      </c>
      <c r="D42" s="4">
        <v>48</v>
      </c>
      <c r="E42" s="5">
        <f t="shared" si="2"/>
        <v>69.282032302755084</v>
      </c>
      <c r="F42" s="4">
        <v>71</v>
      </c>
      <c r="G42" s="9">
        <v>97.5</v>
      </c>
      <c r="H42" s="9">
        <v>97.5</v>
      </c>
      <c r="I42" s="5">
        <f t="shared" si="1"/>
        <v>78.606406460551014</v>
      </c>
    </row>
    <row r="43" spans="1:9" s="1" customFormat="1" ht="18" x14ac:dyDescent="0.15">
      <c r="A43" s="2">
        <v>2014141463191</v>
      </c>
      <c r="B43" s="3" t="s">
        <v>45</v>
      </c>
      <c r="C43" s="4">
        <v>53</v>
      </c>
      <c r="D43" s="4">
        <v>53</v>
      </c>
      <c r="E43" s="5">
        <f t="shared" si="2"/>
        <v>72.801098892805186</v>
      </c>
      <c r="F43" s="4">
        <v>87</v>
      </c>
      <c r="G43" s="9">
        <v>95</v>
      </c>
      <c r="H43" s="9">
        <v>95</v>
      </c>
      <c r="I43" s="5">
        <f t="shared" si="1"/>
        <v>86.560219778561034</v>
      </c>
    </row>
    <row r="44" spans="1:9" s="1" customFormat="1" ht="18" x14ac:dyDescent="0.15">
      <c r="A44" s="2">
        <v>2014141463222</v>
      </c>
      <c r="B44" s="3" t="s">
        <v>46</v>
      </c>
      <c r="C44" s="4">
        <v>67</v>
      </c>
      <c r="D44" s="4">
        <v>67</v>
      </c>
      <c r="E44" s="5">
        <f t="shared" si="2"/>
        <v>81.853527718724507</v>
      </c>
      <c r="F44" s="4">
        <v>57</v>
      </c>
      <c r="G44" s="9">
        <v>92.5</v>
      </c>
      <c r="H44" s="9">
        <v>92.5</v>
      </c>
      <c r="I44" s="5">
        <f t="shared" si="1"/>
        <v>72.620705543744904</v>
      </c>
    </row>
    <row r="47" spans="1:9" x14ac:dyDescent="0.15">
      <c r="C47">
        <f>SUM(C3:C44)/72</f>
        <v>31.555555555555557</v>
      </c>
      <c r="F47">
        <f>SUM(F3:F44)/42</f>
        <v>71.261904761904759</v>
      </c>
      <c r="I47">
        <f>SUM(I3:I44)/42</f>
        <v>75.313012521578656</v>
      </c>
    </row>
  </sheetData>
  <mergeCells count="7">
    <mergeCell ref="I1:I2"/>
    <mergeCell ref="E1:E2"/>
    <mergeCell ref="A1:A2"/>
    <mergeCell ref="B1:B2"/>
    <mergeCell ref="C1:C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Yanci</cp:lastModifiedBy>
  <dcterms:created xsi:type="dcterms:W3CDTF">2016-07-01T02:29:35Z</dcterms:created>
  <dcterms:modified xsi:type="dcterms:W3CDTF">2016-07-01T08:11:39Z</dcterms:modified>
</cp:coreProperties>
</file>