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h\GitHub\at-report-extract\"/>
    </mc:Choice>
  </mc:AlternateContent>
  <xr:revisionPtr revIDLastSave="0" documentId="8_{500D67C6-38F9-41FD-BF41-DE130267B48A}" xr6:coauthVersionLast="47" xr6:coauthVersionMax="47" xr10:uidLastSave="{00000000-0000-0000-0000-000000000000}"/>
  <bookViews>
    <workbookView xWindow="-120" yWindow="-120" windowWidth="29040" windowHeight="15720" xr2:uid="{10EC15A5-16E7-4267-B90F-E11A9D4FB6BF}"/>
  </bookViews>
  <sheets>
    <sheet name="ATWeeklyLabReport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4" i="1" l="1"/>
  <c r="F144" i="1"/>
  <c r="E144" i="1"/>
  <c r="G142" i="1"/>
  <c r="F142" i="1"/>
  <c r="E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G118" i="1"/>
  <c r="F118" i="1"/>
  <c r="E118" i="1"/>
  <c r="G116" i="1"/>
  <c r="F116" i="1"/>
  <c r="E116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G89" i="1"/>
  <c r="F89" i="1"/>
  <c r="E89" i="1"/>
  <c r="G87" i="1"/>
  <c r="F87" i="1"/>
  <c r="E87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G60" i="1"/>
  <c r="F60" i="1"/>
  <c r="E60" i="1"/>
  <c r="G58" i="1"/>
  <c r="F58" i="1"/>
  <c r="E58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G31" i="1"/>
  <c r="F31" i="1"/>
  <c r="E31" i="1"/>
  <c r="G29" i="1"/>
  <c r="F29" i="1"/>
  <c r="E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</calcChain>
</file>

<file path=xl/sharedStrings.xml><?xml version="1.0" encoding="utf-8"?>
<sst xmlns="http://schemas.openxmlformats.org/spreadsheetml/2006/main" count="175" uniqueCount="34">
  <si>
    <t>Week</t>
  </si>
  <si>
    <t>Dates</t>
  </si>
  <si>
    <t>Visits</t>
  </si>
  <si>
    <t>Students</t>
  </si>
  <si>
    <t>Hours</t>
  </si>
  <si>
    <t>DC Math Lab</t>
  </si>
  <si>
    <t>Chemistry</t>
  </si>
  <si>
    <t>CIS/Programming</t>
  </si>
  <si>
    <t>Math</t>
  </si>
  <si>
    <t>Other</t>
  </si>
  <si>
    <t>Other Course Tutoring</t>
  </si>
  <si>
    <t>Physics</t>
  </si>
  <si>
    <t>Week Total</t>
  </si>
  <si>
    <t>Subject Total (AdvisorTrac)</t>
  </si>
  <si>
    <t>Subjects Total (calculated)</t>
  </si>
  <si>
    <t>Lab Total (calculated)</t>
  </si>
  <si>
    <t>Lab Total (AdvisorTrac)</t>
  </si>
  <si>
    <t>DC Writing Lab</t>
  </si>
  <si>
    <t>Languages</t>
  </si>
  <si>
    <t>Reading</t>
  </si>
  <si>
    <t>Social Sciences</t>
  </si>
  <si>
    <t>Workshop</t>
  </si>
  <si>
    <t>Writing</t>
  </si>
  <si>
    <t>Week Totals</t>
  </si>
  <si>
    <t>AdvisorTrac Weekly Lab Reports</t>
  </si>
  <si>
    <t>SV Math Lab</t>
  </si>
  <si>
    <t>SV Writing Lab</t>
  </si>
  <si>
    <t>MS Office</t>
  </si>
  <si>
    <t>Weekly Grand Totals</t>
  </si>
  <si>
    <t>Totals (calculated)</t>
  </si>
  <si>
    <t>Totals (AdvisorTrac)</t>
  </si>
  <si>
    <t xml:space="preserve">Week </t>
  </si>
  <si>
    <t>% Error</t>
  </si>
  <si>
    <t>[Replace here with Semester and 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</si>
</sst>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mmm\.\ dd"/>
    <numFmt numFmtId="165" formatCode="0.0%"/>
  </numFmts>
  <fonts count="4" x14ac:knownFonts="1"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0" tint="-0.49998474074526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64" fontId="2" fillId="0" borderId="0" xfId="0" applyNumberFormat="1" applyFont="1" applyAlignment="1">
      <alignment horizontal="left"/>
    </xf>
    <xf numFmtId="0" fontId="3" fillId="0" borderId="0" xfId="0" applyFont="1"/>
    <xf numFmtId="165" fontId="3" fillId="0" borderId="0" xfId="1" applyNumberFormat="1" applyFont="1" applyFill="1" applyAlignment="1">
      <alignment horizontal="right"/>
    </xf>
    <xf numFmtId="9" fontId="3" fillId="0" borderId="0" xfId="1" applyFont="1" applyFill="1" applyAlignment="1">
      <alignment horizontal="right"/>
    </xf>
  </cellXfs>
  <cellStyles count="2">
    <cellStyle name="Normal" xfId="0" builtinId="0" customBuiltin="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2625-71D7-4A02-9940-AFD96D7DD4AA}">
  <dimension ref="A1:AH144"/>
  <sheetViews>
    <sheetView tabSelected="1" topLeftCell="A16" workbookViewId="0">
      <selection activeCell="L85" sqref="L85"/>
    </sheetView>
  </sheetViews>
  <sheetFormatPr defaultRowHeight="12.75" x14ac:dyDescent="0.2"/>
  <cols>
    <col min="1" max="1" width="5.83203125" customWidth="1"/>
    <col min="2" max="2" width="12.83203125" customWidth="1"/>
    <col min="3" max="3" width="11.83203125" bestFit="1" customWidth="1"/>
    <col min="4" max="4" width="5.83203125" customWidth="1"/>
    <col min="6" max="6" width="9.33203125" style="3"/>
    <col min="9" max="9" width="9.33203125" style="3"/>
  </cols>
  <sheetData>
    <row r="1" spans="1:25" x14ac:dyDescent="0.2">
      <c r="A1" t="s">
        <v>24</v>
      </c>
    </row>
    <row r="2" spans="1:25" x14ac:dyDescent="0.2">
      <c r="A2" t="s">
        <v>33</v>
      </c>
    </row>
    <row r="5" spans="1:25" x14ac:dyDescent="0.2">
      <c r="A5" s="4" t="s">
        <v>5</v>
      </c>
      <c r="B5" s="4"/>
      <c r="C5" s="4"/>
      <c r="D5" s="4"/>
      <c r="E5" s="4"/>
      <c r="F5" s="5"/>
      <c r="G5" s="4"/>
      <c r="H5" s="4"/>
      <c r="I5" s="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">
      <c r="A6" s="4" t="s">
        <v>0</v>
      </c>
      <c r="B6" s="4" t="s">
        <v>1</v>
      </c>
      <c r="C6" s="4"/>
      <c r="D6" s="4"/>
      <c r="E6" s="4" t="s">
        <v>6</v>
      </c>
      <c r="F6" s="5"/>
      <c r="G6" s="4"/>
      <c r="H6" s="4" t="s">
        <v>7</v>
      </c>
      <c r="I6" s="5"/>
      <c r="J6" s="4"/>
      <c r="K6" s="4" t="s">
        <v>8</v>
      </c>
      <c r="L6" s="4"/>
      <c r="M6" s="4"/>
      <c r="N6" s="4" t="s">
        <v>9</v>
      </c>
      <c r="O6" s="4"/>
      <c r="P6" s="4"/>
      <c r="Q6" s="4" t="s">
        <v>10</v>
      </c>
      <c r="R6" s="4"/>
      <c r="S6" s="4"/>
      <c r="T6" s="4" t="s">
        <v>11</v>
      </c>
      <c r="U6" s="4"/>
      <c r="V6" s="4"/>
      <c r="W6" s="4" t="s">
        <v>12</v>
      </c>
      <c r="X6" s="4"/>
      <c r="Y6" s="4"/>
    </row>
    <row r="7" spans="1:25" x14ac:dyDescent="0.2">
      <c r="A7" s="4"/>
      <c r="B7" s="4"/>
      <c r="C7" s="4"/>
      <c r="D7" s="4"/>
      <c r="E7" s="4" t="s">
        <v>2</v>
      </c>
      <c r="F7" s="5" t="s">
        <v>4</v>
      </c>
      <c r="G7" s="4" t="s">
        <v>3</v>
      </c>
      <c r="H7" s="4" t="s">
        <v>2</v>
      </c>
      <c r="I7" s="5" t="s">
        <v>4</v>
      </c>
      <c r="J7" s="4" t="s">
        <v>3</v>
      </c>
      <c r="K7" s="4" t="s">
        <v>2</v>
      </c>
      <c r="L7" s="4" t="s">
        <v>4</v>
      </c>
      <c r="M7" s="4" t="s">
        <v>3</v>
      </c>
      <c r="N7" s="4" t="s">
        <v>2</v>
      </c>
      <c r="O7" s="4" t="s">
        <v>4</v>
      </c>
      <c r="P7" s="4" t="s">
        <v>3</v>
      </c>
      <c r="Q7" s="4" t="s">
        <v>2</v>
      </c>
      <c r="R7" s="4" t="s">
        <v>4</v>
      </c>
      <c r="S7" s="4" t="s">
        <v>3</v>
      </c>
      <c r="T7" s="4" t="s">
        <v>2</v>
      </c>
      <c r="U7" s="4" t="s">
        <v>4</v>
      </c>
      <c r="V7" s="4" t="s">
        <v>3</v>
      </c>
      <c r="W7" s="4" t="s">
        <v>2</v>
      </c>
      <c r="X7" s="4" t="s">
        <v>4</v>
      </c>
      <c r="Y7" s="4" t="s">
        <v>3</v>
      </c>
    </row>
    <row r="8" spans="1:25" x14ac:dyDescent="0.2">
      <c r="A8" s="1">
        <v>1</v>
      </c>
      <c r="B8" s="8">
        <v>45307</v>
      </c>
      <c r="C8" s="2">
        <f>$B$8+4</f>
        <v>45311</v>
      </c>
      <c r="W8" s="6"/>
      <c r="X8" s="6"/>
      <c r="Y8" s="6"/>
    </row>
    <row r="9" spans="1:25" x14ac:dyDescent="0.2">
      <c r="A9" s="1">
        <v>2</v>
      </c>
      <c r="B9" s="2">
        <f>$B$8+6</f>
        <v>45313</v>
      </c>
      <c r="C9" s="2">
        <f>B9+5</f>
        <v>45318</v>
      </c>
      <c r="W9" s="6"/>
      <c r="X9" s="6"/>
      <c r="Y9" s="6"/>
    </row>
    <row r="10" spans="1:25" x14ac:dyDescent="0.2">
      <c r="A10" s="1">
        <v>3</v>
      </c>
      <c r="B10" s="2">
        <f t="shared" ref="B10:B25" si="0">B9+7</f>
        <v>45320</v>
      </c>
      <c r="C10" s="2">
        <f t="shared" ref="C10:C24" si="1">B10+5</f>
        <v>45325</v>
      </c>
      <c r="W10" s="6"/>
      <c r="X10" s="6"/>
      <c r="Y10" s="6"/>
    </row>
    <row r="11" spans="1:25" x14ac:dyDescent="0.2">
      <c r="A11" s="1">
        <v>4</v>
      </c>
      <c r="B11" s="2">
        <f t="shared" si="0"/>
        <v>45327</v>
      </c>
      <c r="C11" s="2">
        <f t="shared" si="1"/>
        <v>45332</v>
      </c>
      <c r="W11" s="6"/>
      <c r="X11" s="6"/>
      <c r="Y11" s="6"/>
    </row>
    <row r="12" spans="1:25" x14ac:dyDescent="0.2">
      <c r="A12" s="1">
        <v>5</v>
      </c>
      <c r="B12" s="2">
        <f t="shared" si="0"/>
        <v>45334</v>
      </c>
      <c r="C12" s="2">
        <f t="shared" si="1"/>
        <v>45339</v>
      </c>
      <c r="W12" s="6"/>
      <c r="X12" s="6"/>
      <c r="Y12" s="6"/>
    </row>
    <row r="13" spans="1:25" x14ac:dyDescent="0.2">
      <c r="A13" s="1">
        <v>6</v>
      </c>
      <c r="B13" s="2">
        <f t="shared" si="0"/>
        <v>45341</v>
      </c>
      <c r="C13" s="2">
        <f t="shared" si="1"/>
        <v>45346</v>
      </c>
      <c r="W13" s="6"/>
      <c r="X13" s="6"/>
      <c r="Y13" s="6"/>
    </row>
    <row r="14" spans="1:25" x14ac:dyDescent="0.2">
      <c r="A14" s="1">
        <v>7</v>
      </c>
      <c r="B14" s="2">
        <f t="shared" si="0"/>
        <v>45348</v>
      </c>
      <c r="C14" s="2">
        <f t="shared" si="1"/>
        <v>45353</v>
      </c>
      <c r="W14" s="6"/>
      <c r="X14" s="6"/>
      <c r="Y14" s="6"/>
    </row>
    <row r="15" spans="1:25" x14ac:dyDescent="0.2">
      <c r="A15" s="1">
        <v>8</v>
      </c>
      <c r="B15" s="2">
        <f t="shared" si="0"/>
        <v>45355</v>
      </c>
      <c r="C15" s="2">
        <f t="shared" si="1"/>
        <v>45360</v>
      </c>
      <c r="W15" s="6"/>
      <c r="X15" s="6"/>
      <c r="Y15" s="6"/>
    </row>
    <row r="16" spans="1:25" x14ac:dyDescent="0.2">
      <c r="A16" s="1">
        <v>9</v>
      </c>
      <c r="B16" s="2">
        <f t="shared" si="0"/>
        <v>45362</v>
      </c>
      <c r="C16" s="2">
        <f t="shared" si="1"/>
        <v>45367</v>
      </c>
      <c r="W16" s="6"/>
      <c r="X16" s="6"/>
      <c r="Y16" s="6"/>
    </row>
    <row r="17" spans="1:25" x14ac:dyDescent="0.2">
      <c r="A17" s="1">
        <v>10</v>
      </c>
      <c r="B17" s="2">
        <f t="shared" si="0"/>
        <v>45369</v>
      </c>
      <c r="C17" s="2">
        <f t="shared" si="1"/>
        <v>45374</v>
      </c>
      <c r="W17" s="6"/>
      <c r="X17" s="6"/>
      <c r="Y17" s="6"/>
    </row>
    <row r="18" spans="1:25" x14ac:dyDescent="0.2">
      <c r="A18" s="1">
        <v>11</v>
      </c>
      <c r="B18" s="2">
        <f t="shared" si="0"/>
        <v>45376</v>
      </c>
      <c r="C18" s="2">
        <f t="shared" si="1"/>
        <v>45381</v>
      </c>
      <c r="W18" s="6"/>
      <c r="X18" s="6"/>
      <c r="Y18" s="6"/>
    </row>
    <row r="19" spans="1:25" x14ac:dyDescent="0.2">
      <c r="A19" s="1">
        <v>12</v>
      </c>
      <c r="B19" s="2">
        <f t="shared" si="0"/>
        <v>45383</v>
      </c>
      <c r="C19" s="2">
        <f t="shared" si="1"/>
        <v>45388</v>
      </c>
      <c r="W19" s="6"/>
      <c r="X19" s="6"/>
      <c r="Y19" s="6"/>
    </row>
    <row r="20" spans="1:25" x14ac:dyDescent="0.2">
      <c r="A20" s="1">
        <v>13</v>
      </c>
      <c r="B20" s="2">
        <f t="shared" si="0"/>
        <v>45390</v>
      </c>
      <c r="C20" s="2">
        <f t="shared" si="1"/>
        <v>45395</v>
      </c>
      <c r="W20" s="6"/>
      <c r="X20" s="6"/>
      <c r="Y20" s="6"/>
    </row>
    <row r="21" spans="1:25" x14ac:dyDescent="0.2">
      <c r="A21" s="1">
        <v>14</v>
      </c>
      <c r="B21" s="2">
        <f t="shared" si="0"/>
        <v>45397</v>
      </c>
      <c r="C21" s="2">
        <f t="shared" si="1"/>
        <v>45402</v>
      </c>
      <c r="W21" s="6"/>
      <c r="X21" s="6"/>
      <c r="Y21" s="6"/>
    </row>
    <row r="22" spans="1:25" x14ac:dyDescent="0.2">
      <c r="A22" s="1">
        <v>15</v>
      </c>
      <c r="B22" s="2">
        <f t="shared" si="0"/>
        <v>45404</v>
      </c>
      <c r="C22" s="2">
        <f t="shared" si="1"/>
        <v>45409</v>
      </c>
      <c r="W22" s="6"/>
      <c r="X22" s="6"/>
      <c r="Y22" s="6"/>
    </row>
    <row r="23" spans="1:25" x14ac:dyDescent="0.2">
      <c r="A23" s="1">
        <v>16</v>
      </c>
      <c r="B23" s="2">
        <f t="shared" si="0"/>
        <v>45411</v>
      </c>
      <c r="C23" s="2">
        <f t="shared" si="1"/>
        <v>45416</v>
      </c>
      <c r="W23" s="6"/>
      <c r="X23" s="6"/>
      <c r="Y23" s="6"/>
    </row>
    <row r="24" spans="1:25" x14ac:dyDescent="0.2">
      <c r="A24" s="1">
        <v>17</v>
      </c>
      <c r="B24" s="2">
        <f t="shared" si="0"/>
        <v>45418</v>
      </c>
      <c r="C24" s="2">
        <f t="shared" si="1"/>
        <v>45423</v>
      </c>
      <c r="W24" s="6"/>
      <c r="X24" s="6"/>
      <c r="Y24" s="6"/>
    </row>
    <row r="25" spans="1:25" x14ac:dyDescent="0.2">
      <c r="A25" s="1">
        <v>18</v>
      </c>
      <c r="B25" s="2">
        <f t="shared" si="0"/>
        <v>45425</v>
      </c>
      <c r="C25" s="8">
        <f>B25+1</f>
        <v>45426</v>
      </c>
      <c r="W25" s="6"/>
      <c r="X25" s="6"/>
      <c r="Y25" s="6"/>
    </row>
    <row r="26" spans="1:25" x14ac:dyDescent="0.2">
      <c r="A26" s="4" t="s">
        <v>14</v>
      </c>
      <c r="B26" s="4"/>
      <c r="C26" s="4"/>
      <c r="D26" s="4"/>
      <c r="E26" s="4">
        <f t="shared" ref="E26:V26" si="2">SUM(E8:E25)</f>
        <v>0</v>
      </c>
      <c r="F26" s="5">
        <f t="shared" si="2"/>
        <v>0</v>
      </c>
      <c r="G26" s="4">
        <f t="shared" si="2"/>
        <v>0</v>
      </c>
      <c r="H26" s="4">
        <f t="shared" si="2"/>
        <v>0</v>
      </c>
      <c r="I26" s="5">
        <f t="shared" si="2"/>
        <v>0</v>
      </c>
      <c r="J26" s="4">
        <f t="shared" si="2"/>
        <v>0</v>
      </c>
      <c r="K26" s="4">
        <f t="shared" si="2"/>
        <v>0</v>
      </c>
      <c r="L26" s="5">
        <f t="shared" si="2"/>
        <v>0</v>
      </c>
      <c r="M26" s="4">
        <f t="shared" si="2"/>
        <v>0</v>
      </c>
      <c r="N26" s="4">
        <f t="shared" si="2"/>
        <v>0</v>
      </c>
      <c r="O26" s="5">
        <f t="shared" si="2"/>
        <v>0</v>
      </c>
      <c r="P26" s="4">
        <f t="shared" si="2"/>
        <v>0</v>
      </c>
      <c r="Q26" s="4">
        <f t="shared" si="2"/>
        <v>0</v>
      </c>
      <c r="R26" s="5">
        <f t="shared" si="2"/>
        <v>0</v>
      </c>
      <c r="S26" s="4">
        <f t="shared" si="2"/>
        <v>0</v>
      </c>
      <c r="T26" s="4">
        <f t="shared" si="2"/>
        <v>0</v>
      </c>
      <c r="U26" s="5">
        <f t="shared" si="2"/>
        <v>0</v>
      </c>
      <c r="V26" s="4">
        <f t="shared" si="2"/>
        <v>0</v>
      </c>
    </row>
    <row r="27" spans="1:25" x14ac:dyDescent="0.2">
      <c r="A27" s="6" t="s">
        <v>13</v>
      </c>
      <c r="B27" s="6"/>
      <c r="C27" s="6"/>
      <c r="D27" s="6"/>
      <c r="E27" s="6"/>
      <c r="F27" s="7"/>
      <c r="G27" s="6"/>
      <c r="H27" s="6"/>
      <c r="I27" s="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5" x14ac:dyDescent="0.2">
      <c r="A28" s="9"/>
      <c r="B28" s="9" t="s">
        <v>32</v>
      </c>
      <c r="C28" s="9"/>
      <c r="D28" s="9"/>
      <c r="E28" s="10" t="str">
        <f>IFERROR((E27-E26)/E27,"n/a")</f>
        <v>n/a</v>
      </c>
      <c r="F28" s="10" t="str">
        <f t="shared" ref="F28:V28" si="3">IFERROR((F27-F26)/F27,"n/a")</f>
        <v>n/a</v>
      </c>
      <c r="G28" s="10" t="str">
        <f t="shared" si="3"/>
        <v>n/a</v>
      </c>
      <c r="H28" s="10" t="str">
        <f t="shared" si="3"/>
        <v>n/a</v>
      </c>
      <c r="I28" s="10" t="str">
        <f t="shared" si="3"/>
        <v>n/a</v>
      </c>
      <c r="J28" s="10" t="str">
        <f t="shared" si="3"/>
        <v>n/a</v>
      </c>
      <c r="K28" s="10" t="str">
        <f t="shared" si="3"/>
        <v>n/a</v>
      </c>
      <c r="L28" s="10" t="str">
        <f t="shared" si="3"/>
        <v>n/a</v>
      </c>
      <c r="M28" s="10" t="str">
        <f t="shared" si="3"/>
        <v>n/a</v>
      </c>
      <c r="N28" s="10" t="str">
        <f t="shared" si="3"/>
        <v>n/a</v>
      </c>
      <c r="O28" s="10" t="str">
        <f t="shared" si="3"/>
        <v>n/a</v>
      </c>
      <c r="P28" s="10" t="str">
        <f t="shared" si="3"/>
        <v>n/a</v>
      </c>
      <c r="Q28" s="10" t="str">
        <f t="shared" si="3"/>
        <v>n/a</v>
      </c>
      <c r="R28" s="10" t="str">
        <f t="shared" si="3"/>
        <v>n/a</v>
      </c>
      <c r="S28" s="10" t="str">
        <f t="shared" si="3"/>
        <v>n/a</v>
      </c>
      <c r="T28" s="10" t="str">
        <f t="shared" si="3"/>
        <v>n/a</v>
      </c>
      <c r="U28" s="10" t="str">
        <f t="shared" si="3"/>
        <v>n/a</v>
      </c>
      <c r="V28" s="10" t="str">
        <f t="shared" si="3"/>
        <v>n/a</v>
      </c>
    </row>
    <row r="29" spans="1:25" x14ac:dyDescent="0.2">
      <c r="A29" s="4" t="s">
        <v>15</v>
      </c>
      <c r="B29" s="4"/>
      <c r="C29" s="4"/>
      <c r="D29" s="4"/>
      <c r="E29" s="4">
        <f>SUM(E26,H26,K26,N26,Q26,T26)</f>
        <v>0</v>
      </c>
      <c r="F29" s="5">
        <f>SUM(F26,I26,L26,O26,R26,U26)</f>
        <v>0</v>
      </c>
      <c r="G29" s="4">
        <f>SUM(G26,J26,M26,P26,S26,V26)</f>
        <v>0</v>
      </c>
    </row>
    <row r="30" spans="1:25" x14ac:dyDescent="0.2">
      <c r="A30" s="6" t="s">
        <v>16</v>
      </c>
      <c r="B30" s="6"/>
      <c r="C30" s="6"/>
      <c r="D30" s="6"/>
      <c r="E30" s="6"/>
      <c r="F30" s="7"/>
      <c r="G30" s="7"/>
    </row>
    <row r="31" spans="1:25" x14ac:dyDescent="0.2">
      <c r="A31" s="9"/>
      <c r="B31" s="9" t="s">
        <v>32</v>
      </c>
      <c r="C31" s="9"/>
      <c r="D31" s="9"/>
      <c r="E31" s="11" t="str">
        <f>IFERROR((E30-E29)/E30,"n/a")</f>
        <v>n/a</v>
      </c>
      <c r="F31" s="11" t="str">
        <f>IFERROR((F30-F29)/F30,"n/a")</f>
        <v>n/a</v>
      </c>
      <c r="G31" s="11" t="str">
        <f>IFERROR((G30-G29)/G30,"n/a")</f>
        <v>n/a</v>
      </c>
    </row>
    <row r="34" spans="1:34" x14ac:dyDescent="0.2">
      <c r="A34" s="4" t="s">
        <v>17</v>
      </c>
      <c r="B34" s="4"/>
      <c r="C34" s="4"/>
      <c r="D34" s="4"/>
      <c r="E34" s="4"/>
      <c r="F34" s="5"/>
      <c r="G34" s="4"/>
      <c r="H34" s="4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2">
      <c r="A35" s="4" t="s">
        <v>0</v>
      </c>
      <c r="B35" s="4" t="s">
        <v>1</v>
      </c>
      <c r="C35" s="4"/>
      <c r="D35" s="4"/>
      <c r="E35" s="4" t="s">
        <v>7</v>
      </c>
      <c r="F35" s="5"/>
      <c r="G35" s="4"/>
      <c r="H35" s="4" t="s">
        <v>18</v>
      </c>
      <c r="I35" s="5"/>
      <c r="J35" s="4"/>
      <c r="K35" s="4" t="s">
        <v>8</v>
      </c>
      <c r="L35" s="4"/>
      <c r="M35" s="4"/>
      <c r="N35" s="4" t="s">
        <v>9</v>
      </c>
      <c r="O35" s="4"/>
      <c r="P35" s="4"/>
      <c r="Q35" s="4" t="s">
        <v>10</v>
      </c>
      <c r="R35" s="4"/>
      <c r="S35" s="4"/>
      <c r="T35" s="4" t="s">
        <v>19</v>
      </c>
      <c r="U35" s="4"/>
      <c r="V35" s="4"/>
      <c r="W35" s="4" t="s">
        <v>20</v>
      </c>
      <c r="X35" s="4"/>
      <c r="Y35" s="4"/>
      <c r="Z35" s="4" t="s">
        <v>21</v>
      </c>
      <c r="AA35" s="4"/>
      <c r="AB35" s="4"/>
      <c r="AC35" s="4" t="s">
        <v>22</v>
      </c>
      <c r="AD35" s="4"/>
      <c r="AE35" s="4"/>
      <c r="AF35" s="4" t="s">
        <v>23</v>
      </c>
      <c r="AG35" s="4"/>
      <c r="AH35" s="4"/>
    </row>
    <row r="36" spans="1:34" x14ac:dyDescent="0.2">
      <c r="A36" s="4"/>
      <c r="B36" s="4"/>
      <c r="C36" s="4"/>
      <c r="D36" s="4"/>
      <c r="E36" s="4" t="s">
        <v>2</v>
      </c>
      <c r="F36" s="5" t="s">
        <v>4</v>
      </c>
      <c r="G36" s="4" t="s">
        <v>3</v>
      </c>
      <c r="H36" s="4" t="s">
        <v>2</v>
      </c>
      <c r="I36" s="5" t="s">
        <v>4</v>
      </c>
      <c r="J36" s="4" t="s">
        <v>3</v>
      </c>
      <c r="K36" s="4" t="s">
        <v>2</v>
      </c>
      <c r="L36" s="5" t="s">
        <v>4</v>
      </c>
      <c r="M36" s="4" t="s">
        <v>3</v>
      </c>
      <c r="N36" s="4" t="s">
        <v>2</v>
      </c>
      <c r="O36" s="5" t="s">
        <v>4</v>
      </c>
      <c r="P36" s="4" t="s">
        <v>3</v>
      </c>
      <c r="Q36" s="4" t="s">
        <v>2</v>
      </c>
      <c r="R36" s="5" t="s">
        <v>4</v>
      </c>
      <c r="S36" s="4" t="s">
        <v>3</v>
      </c>
      <c r="T36" s="4" t="s">
        <v>2</v>
      </c>
      <c r="U36" s="5" t="s">
        <v>4</v>
      </c>
      <c r="V36" s="4" t="s">
        <v>3</v>
      </c>
      <c r="W36" s="4" t="s">
        <v>2</v>
      </c>
      <c r="X36" s="5" t="s">
        <v>4</v>
      </c>
      <c r="Y36" s="4" t="s">
        <v>3</v>
      </c>
      <c r="Z36" s="4" t="s">
        <v>2</v>
      </c>
      <c r="AA36" s="5" t="s">
        <v>4</v>
      </c>
      <c r="AB36" s="4" t="s">
        <v>3</v>
      </c>
      <c r="AC36" s="4" t="s">
        <v>2</v>
      </c>
      <c r="AD36" s="5" t="s">
        <v>4</v>
      </c>
      <c r="AE36" s="4" t="s">
        <v>3</v>
      </c>
      <c r="AF36" s="4" t="s">
        <v>2</v>
      </c>
      <c r="AG36" s="5" t="s">
        <v>4</v>
      </c>
      <c r="AH36" s="4" t="s">
        <v>3</v>
      </c>
    </row>
    <row r="37" spans="1:34" x14ac:dyDescent="0.2">
      <c r="A37" s="1">
        <v>1</v>
      </c>
      <c r="B37" s="8">
        <f>$B$8</f>
        <v>45307</v>
      </c>
      <c r="C37" s="2">
        <f>$C$8</f>
        <v>45311</v>
      </c>
      <c r="AF37" s="6"/>
      <c r="AG37" s="6"/>
      <c r="AH37" s="6"/>
    </row>
    <row r="38" spans="1:34" x14ac:dyDescent="0.2">
      <c r="A38" s="1">
        <v>2</v>
      </c>
      <c r="B38" s="2">
        <f>$B$9</f>
        <v>45313</v>
      </c>
      <c r="C38" s="2">
        <f>B38+5</f>
        <v>45318</v>
      </c>
      <c r="AF38" s="6"/>
      <c r="AG38" s="6"/>
      <c r="AH38" s="6"/>
    </row>
    <row r="39" spans="1:34" x14ac:dyDescent="0.2">
      <c r="A39" s="1">
        <v>3</v>
      </c>
      <c r="B39" s="2">
        <f t="shared" ref="B39:B54" si="4">B38+7</f>
        <v>45320</v>
      </c>
      <c r="C39" s="2">
        <f t="shared" ref="C39:C53" si="5">B39+5</f>
        <v>45325</v>
      </c>
      <c r="AF39" s="6"/>
      <c r="AG39" s="6"/>
      <c r="AH39" s="6"/>
    </row>
    <row r="40" spans="1:34" x14ac:dyDescent="0.2">
      <c r="A40" s="1">
        <v>4</v>
      </c>
      <c r="B40" s="2">
        <f t="shared" si="4"/>
        <v>45327</v>
      </c>
      <c r="C40" s="2">
        <f t="shared" si="5"/>
        <v>45332</v>
      </c>
      <c r="AF40" s="6"/>
      <c r="AG40" s="6"/>
      <c r="AH40" s="6"/>
    </row>
    <row r="41" spans="1:34" x14ac:dyDescent="0.2">
      <c r="A41" s="1">
        <v>5</v>
      </c>
      <c r="B41" s="2">
        <f t="shared" si="4"/>
        <v>45334</v>
      </c>
      <c r="C41" s="2">
        <f t="shared" si="5"/>
        <v>45339</v>
      </c>
      <c r="AF41" s="6"/>
      <c r="AG41" s="6"/>
      <c r="AH41" s="6"/>
    </row>
    <row r="42" spans="1:34" x14ac:dyDescent="0.2">
      <c r="A42" s="1">
        <v>6</v>
      </c>
      <c r="B42" s="2">
        <f t="shared" si="4"/>
        <v>45341</v>
      </c>
      <c r="C42" s="2">
        <f t="shared" si="5"/>
        <v>45346</v>
      </c>
      <c r="AF42" s="6"/>
      <c r="AG42" s="6"/>
      <c r="AH42" s="6"/>
    </row>
    <row r="43" spans="1:34" x14ac:dyDescent="0.2">
      <c r="A43" s="1">
        <v>7</v>
      </c>
      <c r="B43" s="2">
        <f t="shared" si="4"/>
        <v>45348</v>
      </c>
      <c r="C43" s="2">
        <f t="shared" si="5"/>
        <v>45353</v>
      </c>
      <c r="AF43" s="6"/>
      <c r="AG43" s="6"/>
      <c r="AH43" s="6"/>
    </row>
    <row r="44" spans="1:34" x14ac:dyDescent="0.2">
      <c r="A44" s="1">
        <v>8</v>
      </c>
      <c r="B44" s="2">
        <f t="shared" si="4"/>
        <v>45355</v>
      </c>
      <c r="C44" s="2">
        <f t="shared" si="5"/>
        <v>45360</v>
      </c>
      <c r="AF44" s="6"/>
      <c r="AG44" s="6"/>
      <c r="AH44" s="6"/>
    </row>
    <row r="45" spans="1:34" x14ac:dyDescent="0.2">
      <c r="A45" s="1">
        <v>9</v>
      </c>
      <c r="B45" s="2">
        <f t="shared" si="4"/>
        <v>45362</v>
      </c>
      <c r="C45" s="2">
        <f t="shared" si="5"/>
        <v>45367</v>
      </c>
      <c r="AF45" s="6"/>
      <c r="AG45" s="6"/>
      <c r="AH45" s="6"/>
    </row>
    <row r="46" spans="1:34" x14ac:dyDescent="0.2">
      <c r="A46" s="1">
        <v>10</v>
      </c>
      <c r="B46" s="2">
        <f t="shared" si="4"/>
        <v>45369</v>
      </c>
      <c r="C46" s="2">
        <f t="shared" si="5"/>
        <v>45374</v>
      </c>
      <c r="AF46" s="6"/>
      <c r="AG46" s="6"/>
      <c r="AH46" s="6"/>
    </row>
    <row r="47" spans="1:34" x14ac:dyDescent="0.2">
      <c r="A47" s="1">
        <v>11</v>
      </c>
      <c r="B47" s="2">
        <f t="shared" si="4"/>
        <v>45376</v>
      </c>
      <c r="C47" s="2">
        <f t="shared" si="5"/>
        <v>45381</v>
      </c>
      <c r="AF47" s="6"/>
      <c r="AG47" s="6"/>
      <c r="AH47" s="6"/>
    </row>
    <row r="48" spans="1:34" x14ac:dyDescent="0.2">
      <c r="A48" s="1">
        <v>12</v>
      </c>
      <c r="B48" s="2">
        <f t="shared" si="4"/>
        <v>45383</v>
      </c>
      <c r="C48" s="2">
        <f t="shared" si="5"/>
        <v>45388</v>
      </c>
      <c r="AF48" s="6"/>
      <c r="AG48" s="6"/>
      <c r="AH48" s="6"/>
    </row>
    <row r="49" spans="1:34" x14ac:dyDescent="0.2">
      <c r="A49" s="1">
        <v>13</v>
      </c>
      <c r="B49" s="2">
        <f t="shared" si="4"/>
        <v>45390</v>
      </c>
      <c r="C49" s="2">
        <f t="shared" si="5"/>
        <v>45395</v>
      </c>
      <c r="AF49" s="6"/>
      <c r="AG49" s="6"/>
      <c r="AH49" s="6"/>
    </row>
    <row r="50" spans="1:34" x14ac:dyDescent="0.2">
      <c r="A50" s="1">
        <v>14</v>
      </c>
      <c r="B50" s="2">
        <f t="shared" si="4"/>
        <v>45397</v>
      </c>
      <c r="C50" s="2">
        <f t="shared" si="5"/>
        <v>45402</v>
      </c>
      <c r="AF50" s="6"/>
      <c r="AG50" s="6"/>
      <c r="AH50" s="6"/>
    </row>
    <row r="51" spans="1:34" x14ac:dyDescent="0.2">
      <c r="A51" s="1">
        <v>15</v>
      </c>
      <c r="B51" s="2">
        <f t="shared" si="4"/>
        <v>45404</v>
      </c>
      <c r="C51" s="2">
        <f t="shared" si="5"/>
        <v>45409</v>
      </c>
      <c r="AF51" s="6"/>
      <c r="AG51" s="6"/>
      <c r="AH51" s="6"/>
    </row>
    <row r="52" spans="1:34" x14ac:dyDescent="0.2">
      <c r="A52" s="1">
        <v>16</v>
      </c>
      <c r="B52" s="2">
        <f t="shared" si="4"/>
        <v>45411</v>
      </c>
      <c r="C52" s="2">
        <f t="shared" si="5"/>
        <v>45416</v>
      </c>
      <c r="AF52" s="6"/>
      <c r="AG52" s="6"/>
      <c r="AH52" s="6"/>
    </row>
    <row r="53" spans="1:34" x14ac:dyDescent="0.2">
      <c r="A53" s="1">
        <v>17</v>
      </c>
      <c r="B53" s="2">
        <f t="shared" si="4"/>
        <v>45418</v>
      </c>
      <c r="C53" s="2">
        <f t="shared" si="5"/>
        <v>45423</v>
      </c>
      <c r="AF53" s="6"/>
      <c r="AG53" s="6"/>
      <c r="AH53" s="6"/>
    </row>
    <row r="54" spans="1:34" x14ac:dyDescent="0.2">
      <c r="A54" s="1">
        <v>18</v>
      </c>
      <c r="B54" s="2">
        <f t="shared" si="4"/>
        <v>45425</v>
      </c>
      <c r="C54" s="8">
        <f>$C$25</f>
        <v>45426</v>
      </c>
      <c r="AF54" s="6"/>
      <c r="AG54" s="6"/>
      <c r="AH54" s="6"/>
    </row>
    <row r="55" spans="1:34" x14ac:dyDescent="0.2">
      <c r="A55" s="4" t="s">
        <v>14</v>
      </c>
      <c r="B55" s="4"/>
      <c r="C55" s="4"/>
      <c r="D55" s="4"/>
      <c r="E55" s="4">
        <f t="shared" ref="E55:AE55" si="6">SUM(E37:E54)</f>
        <v>0</v>
      </c>
      <c r="F55" s="5">
        <f t="shared" si="6"/>
        <v>0</v>
      </c>
      <c r="G55" s="4">
        <f t="shared" si="6"/>
        <v>0</v>
      </c>
      <c r="H55" s="4">
        <f t="shared" si="6"/>
        <v>0</v>
      </c>
      <c r="I55" s="5">
        <f t="shared" si="6"/>
        <v>0</v>
      </c>
      <c r="J55" s="4">
        <f t="shared" si="6"/>
        <v>0</v>
      </c>
      <c r="K55" s="4">
        <f t="shared" si="6"/>
        <v>0</v>
      </c>
      <c r="L55" s="5">
        <f t="shared" si="6"/>
        <v>0</v>
      </c>
      <c r="M55" s="4">
        <f t="shared" si="6"/>
        <v>0</v>
      </c>
      <c r="N55" s="4">
        <f t="shared" si="6"/>
        <v>0</v>
      </c>
      <c r="O55" s="5">
        <f t="shared" si="6"/>
        <v>0</v>
      </c>
      <c r="P55" s="4">
        <f t="shared" si="6"/>
        <v>0</v>
      </c>
      <c r="Q55" s="4">
        <f t="shared" si="6"/>
        <v>0</v>
      </c>
      <c r="R55" s="5">
        <f t="shared" si="6"/>
        <v>0</v>
      </c>
      <c r="S55" s="4">
        <f t="shared" si="6"/>
        <v>0</v>
      </c>
      <c r="T55" s="4">
        <f t="shared" si="6"/>
        <v>0</v>
      </c>
      <c r="U55" s="5">
        <f t="shared" si="6"/>
        <v>0</v>
      </c>
      <c r="V55" s="4">
        <f t="shared" si="6"/>
        <v>0</v>
      </c>
      <c r="W55" s="4">
        <f t="shared" si="6"/>
        <v>0</v>
      </c>
      <c r="X55" s="5">
        <f t="shared" si="6"/>
        <v>0</v>
      </c>
      <c r="Y55" s="4">
        <f t="shared" si="6"/>
        <v>0</v>
      </c>
      <c r="Z55" s="4">
        <f t="shared" si="6"/>
        <v>0</v>
      </c>
      <c r="AA55" s="5">
        <f t="shared" si="6"/>
        <v>0</v>
      </c>
      <c r="AB55" s="4">
        <f t="shared" si="6"/>
        <v>0</v>
      </c>
      <c r="AC55" s="4">
        <f t="shared" si="6"/>
        <v>0</v>
      </c>
      <c r="AD55" s="5">
        <f t="shared" si="6"/>
        <v>0</v>
      </c>
      <c r="AE55" s="4">
        <f t="shared" si="6"/>
        <v>0</v>
      </c>
    </row>
    <row r="56" spans="1:34" x14ac:dyDescent="0.2">
      <c r="A56" s="6" t="s">
        <v>13</v>
      </c>
      <c r="B56" s="6"/>
      <c r="C56" s="6"/>
      <c r="D56" s="6"/>
      <c r="E56" s="6"/>
      <c r="F56" s="7"/>
      <c r="G56" s="6"/>
      <c r="H56" s="6"/>
      <c r="I56" s="7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4" x14ac:dyDescent="0.2">
      <c r="A57" s="9"/>
      <c r="B57" s="9" t="s">
        <v>32</v>
      </c>
      <c r="C57" s="9"/>
      <c r="D57" s="9"/>
      <c r="E57" s="10" t="str">
        <f>IFERROR((E56-E55)/E56,"n/a")</f>
        <v>n/a</v>
      </c>
      <c r="F57" s="10" t="str">
        <f t="shared" ref="F57:AE57" si="7">IFERROR((F56-F55)/F56,"n/a")</f>
        <v>n/a</v>
      </c>
      <c r="G57" s="10" t="str">
        <f t="shared" si="7"/>
        <v>n/a</v>
      </c>
      <c r="H57" s="10" t="str">
        <f t="shared" si="7"/>
        <v>n/a</v>
      </c>
      <c r="I57" s="10" t="str">
        <f t="shared" si="7"/>
        <v>n/a</v>
      </c>
      <c r="J57" s="10" t="str">
        <f t="shared" si="7"/>
        <v>n/a</v>
      </c>
      <c r="K57" s="10" t="str">
        <f t="shared" si="7"/>
        <v>n/a</v>
      </c>
      <c r="L57" s="10" t="str">
        <f t="shared" si="7"/>
        <v>n/a</v>
      </c>
      <c r="M57" s="10" t="str">
        <f t="shared" si="7"/>
        <v>n/a</v>
      </c>
      <c r="N57" s="10" t="str">
        <f t="shared" si="7"/>
        <v>n/a</v>
      </c>
      <c r="O57" s="10" t="str">
        <f t="shared" si="7"/>
        <v>n/a</v>
      </c>
      <c r="P57" s="10" t="str">
        <f t="shared" si="7"/>
        <v>n/a</v>
      </c>
      <c r="Q57" s="10" t="str">
        <f t="shared" si="7"/>
        <v>n/a</v>
      </c>
      <c r="R57" s="10" t="str">
        <f t="shared" si="7"/>
        <v>n/a</v>
      </c>
      <c r="S57" s="10" t="str">
        <f t="shared" si="7"/>
        <v>n/a</v>
      </c>
      <c r="T57" s="10" t="str">
        <f t="shared" si="7"/>
        <v>n/a</v>
      </c>
      <c r="U57" s="10" t="str">
        <f t="shared" si="7"/>
        <v>n/a</v>
      </c>
      <c r="V57" s="10" t="str">
        <f t="shared" si="7"/>
        <v>n/a</v>
      </c>
      <c r="W57" s="10" t="str">
        <f t="shared" si="7"/>
        <v>n/a</v>
      </c>
      <c r="X57" s="10" t="str">
        <f t="shared" si="7"/>
        <v>n/a</v>
      </c>
      <c r="Y57" s="10" t="str">
        <f t="shared" si="7"/>
        <v>n/a</v>
      </c>
      <c r="Z57" s="10" t="str">
        <f t="shared" si="7"/>
        <v>n/a</v>
      </c>
      <c r="AA57" s="10" t="str">
        <f t="shared" si="7"/>
        <v>n/a</v>
      </c>
      <c r="AB57" s="10" t="str">
        <f t="shared" si="7"/>
        <v>n/a</v>
      </c>
      <c r="AC57" s="10" t="str">
        <f t="shared" si="7"/>
        <v>n/a</v>
      </c>
      <c r="AD57" s="10" t="str">
        <f t="shared" si="7"/>
        <v>n/a</v>
      </c>
      <c r="AE57" s="10" t="str">
        <f t="shared" si="7"/>
        <v>n/a</v>
      </c>
    </row>
    <row r="58" spans="1:34" x14ac:dyDescent="0.2">
      <c r="A58" s="4" t="s">
        <v>15</v>
      </c>
      <c r="B58" s="4"/>
      <c r="C58" s="4"/>
      <c r="D58" s="4"/>
      <c r="E58" s="4">
        <f>SUM(E55,H55,K55,N55,Q55,T55,W55,Z55,AC55)</f>
        <v>0</v>
      </c>
      <c r="F58" s="5">
        <f>SUM(F55,I55,L55,O55,R55,U55,X55,AA55,AD55)</f>
        <v>0</v>
      </c>
      <c r="G58" s="4">
        <f>SUM(G55,J55,M55,P55,S55,V55,Y55,AB55,AE55)</f>
        <v>0</v>
      </c>
    </row>
    <row r="59" spans="1:34" x14ac:dyDescent="0.2">
      <c r="A59" s="6" t="s">
        <v>16</v>
      </c>
      <c r="B59" s="6"/>
      <c r="C59" s="6"/>
      <c r="D59" s="6"/>
      <c r="E59" s="6"/>
      <c r="F59" s="7"/>
      <c r="G59" s="7"/>
    </row>
    <row r="60" spans="1:34" x14ac:dyDescent="0.2">
      <c r="A60" s="9"/>
      <c r="B60" s="9" t="s">
        <v>32</v>
      </c>
      <c r="C60" s="9"/>
      <c r="D60" s="9"/>
      <c r="E60" s="10" t="str">
        <f>IFERROR((E59-E58)/E59,"n/a")</f>
        <v>n/a</v>
      </c>
      <c r="F60" s="10" t="str">
        <f>IFERROR((F59-F58)/F59,"n/a")</f>
        <v>n/a</v>
      </c>
      <c r="G60" s="10" t="str">
        <f>IFERROR((G59-G58)/G59,"n/a")</f>
        <v>n/a</v>
      </c>
    </row>
    <row r="63" spans="1:34" x14ac:dyDescent="0.2">
      <c r="A63" s="4" t="s">
        <v>25</v>
      </c>
      <c r="B63" s="4"/>
      <c r="C63" s="4"/>
      <c r="D63" s="4"/>
      <c r="E63" s="4"/>
      <c r="F63" s="5"/>
      <c r="G63" s="4"/>
      <c r="H63" s="4"/>
      <c r="I63" s="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34" x14ac:dyDescent="0.2">
      <c r="A64" s="4" t="s">
        <v>0</v>
      </c>
      <c r="B64" s="4" t="s">
        <v>1</v>
      </c>
      <c r="C64" s="4"/>
      <c r="D64" s="4"/>
      <c r="E64" s="4" t="s">
        <v>6</v>
      </c>
      <c r="F64" s="5"/>
      <c r="G64" s="4"/>
      <c r="H64" s="4" t="s">
        <v>7</v>
      </c>
      <c r="I64" s="5"/>
      <c r="J64" s="4"/>
      <c r="K64" s="4" t="s">
        <v>8</v>
      </c>
      <c r="L64" s="4"/>
      <c r="M64" s="4"/>
      <c r="N64" s="4" t="s">
        <v>9</v>
      </c>
      <c r="O64" s="4"/>
      <c r="P64" s="4"/>
      <c r="Q64" s="4" t="s">
        <v>10</v>
      </c>
      <c r="R64" s="4"/>
      <c r="S64" s="4"/>
      <c r="T64" s="4" t="s">
        <v>11</v>
      </c>
      <c r="U64" s="4"/>
      <c r="V64" s="4"/>
      <c r="W64" s="4" t="s">
        <v>12</v>
      </c>
      <c r="X64" s="4"/>
      <c r="Y64" s="4"/>
    </row>
    <row r="65" spans="1:25" x14ac:dyDescent="0.2">
      <c r="A65" s="4"/>
      <c r="B65" s="4"/>
      <c r="C65" s="4"/>
      <c r="D65" s="4"/>
      <c r="E65" s="4" t="s">
        <v>2</v>
      </c>
      <c r="F65" s="5" t="s">
        <v>4</v>
      </c>
      <c r="G65" s="4" t="s">
        <v>3</v>
      </c>
      <c r="H65" s="4" t="s">
        <v>2</v>
      </c>
      <c r="I65" s="5" t="s">
        <v>4</v>
      </c>
      <c r="J65" s="4" t="s">
        <v>3</v>
      </c>
      <c r="K65" s="4" t="s">
        <v>2</v>
      </c>
      <c r="L65" s="4" t="s">
        <v>4</v>
      </c>
      <c r="M65" s="4" t="s">
        <v>3</v>
      </c>
      <c r="N65" s="4" t="s">
        <v>2</v>
      </c>
      <c r="O65" s="4" t="s">
        <v>4</v>
      </c>
      <c r="P65" s="4" t="s">
        <v>3</v>
      </c>
      <c r="Q65" s="4" t="s">
        <v>2</v>
      </c>
      <c r="R65" s="4" t="s">
        <v>4</v>
      </c>
      <c r="S65" s="4" t="s">
        <v>3</v>
      </c>
      <c r="T65" s="4" t="s">
        <v>2</v>
      </c>
      <c r="U65" s="4" t="s">
        <v>4</v>
      </c>
      <c r="V65" s="4" t="s">
        <v>3</v>
      </c>
      <c r="W65" s="4" t="s">
        <v>2</v>
      </c>
      <c r="X65" s="4" t="s">
        <v>4</v>
      </c>
      <c r="Y65" s="4" t="s">
        <v>3</v>
      </c>
    </row>
    <row r="66" spans="1:25" x14ac:dyDescent="0.2">
      <c r="A66" s="1">
        <v>1</v>
      </c>
      <c r="B66" s="8">
        <f>$B$8</f>
        <v>45307</v>
      </c>
      <c r="C66" s="2">
        <f>$C$8</f>
        <v>45311</v>
      </c>
      <c r="W66" s="6"/>
      <c r="X66" s="6"/>
      <c r="Y66" s="6"/>
    </row>
    <row r="67" spans="1:25" x14ac:dyDescent="0.2">
      <c r="A67" s="1">
        <v>2</v>
      </c>
      <c r="B67" s="2">
        <f>$B$9</f>
        <v>45313</v>
      </c>
      <c r="C67" s="2">
        <f>B67+5</f>
        <v>45318</v>
      </c>
      <c r="W67" s="6"/>
      <c r="X67" s="6"/>
      <c r="Y67" s="6"/>
    </row>
    <row r="68" spans="1:25" x14ac:dyDescent="0.2">
      <c r="A68" s="1">
        <v>3</v>
      </c>
      <c r="B68" s="2">
        <f t="shared" ref="B68:B83" si="8">B67+7</f>
        <v>45320</v>
      </c>
      <c r="C68" s="2">
        <f t="shared" ref="C68:C82" si="9">B68+5</f>
        <v>45325</v>
      </c>
      <c r="W68" s="6"/>
      <c r="X68" s="6"/>
      <c r="Y68" s="6"/>
    </row>
    <row r="69" spans="1:25" x14ac:dyDescent="0.2">
      <c r="A69" s="1">
        <v>4</v>
      </c>
      <c r="B69" s="2">
        <f t="shared" si="8"/>
        <v>45327</v>
      </c>
      <c r="C69" s="2">
        <f t="shared" si="9"/>
        <v>45332</v>
      </c>
      <c r="W69" s="6"/>
      <c r="X69" s="6"/>
      <c r="Y69" s="6"/>
    </row>
    <row r="70" spans="1:25" x14ac:dyDescent="0.2">
      <c r="A70" s="1">
        <v>5</v>
      </c>
      <c r="B70" s="2">
        <f t="shared" si="8"/>
        <v>45334</v>
      </c>
      <c r="C70" s="2">
        <f t="shared" si="9"/>
        <v>45339</v>
      </c>
      <c r="W70" s="6"/>
      <c r="X70" s="6"/>
      <c r="Y70" s="6"/>
    </row>
    <row r="71" spans="1:25" x14ac:dyDescent="0.2">
      <c r="A71" s="1">
        <v>6</v>
      </c>
      <c r="B71" s="2">
        <f t="shared" si="8"/>
        <v>45341</v>
      </c>
      <c r="C71" s="2">
        <f t="shared" si="9"/>
        <v>45346</v>
      </c>
      <c r="W71" s="6"/>
      <c r="X71" s="6"/>
      <c r="Y71" s="6"/>
    </row>
    <row r="72" spans="1:25" x14ac:dyDescent="0.2">
      <c r="A72" s="1">
        <v>7</v>
      </c>
      <c r="B72" s="2">
        <f t="shared" si="8"/>
        <v>45348</v>
      </c>
      <c r="C72" s="2">
        <f t="shared" si="9"/>
        <v>45353</v>
      </c>
      <c r="W72" s="6"/>
      <c r="X72" s="6"/>
      <c r="Y72" s="6"/>
    </row>
    <row r="73" spans="1:25" x14ac:dyDescent="0.2">
      <c r="A73" s="1">
        <v>8</v>
      </c>
      <c r="B73" s="2">
        <f t="shared" si="8"/>
        <v>45355</v>
      </c>
      <c r="C73" s="2">
        <f t="shared" si="9"/>
        <v>45360</v>
      </c>
      <c r="W73" s="6"/>
      <c r="X73" s="6"/>
      <c r="Y73" s="6"/>
    </row>
    <row r="74" spans="1:25" x14ac:dyDescent="0.2">
      <c r="A74" s="1">
        <v>9</v>
      </c>
      <c r="B74" s="2">
        <f t="shared" si="8"/>
        <v>45362</v>
      </c>
      <c r="C74" s="2">
        <f t="shared" si="9"/>
        <v>45367</v>
      </c>
      <c r="W74" s="6"/>
      <c r="X74" s="6"/>
      <c r="Y74" s="6"/>
    </row>
    <row r="75" spans="1:25" x14ac:dyDescent="0.2">
      <c r="A75" s="1">
        <v>10</v>
      </c>
      <c r="B75" s="2">
        <f t="shared" si="8"/>
        <v>45369</v>
      </c>
      <c r="C75" s="2">
        <f t="shared" si="9"/>
        <v>45374</v>
      </c>
      <c r="W75" s="6"/>
      <c r="X75" s="6"/>
      <c r="Y75" s="6"/>
    </row>
    <row r="76" spans="1:25" x14ac:dyDescent="0.2">
      <c r="A76" s="1">
        <v>11</v>
      </c>
      <c r="B76" s="2">
        <f t="shared" si="8"/>
        <v>45376</v>
      </c>
      <c r="C76" s="2">
        <f t="shared" si="9"/>
        <v>45381</v>
      </c>
      <c r="W76" s="6"/>
      <c r="X76" s="6"/>
      <c r="Y76" s="6"/>
    </row>
    <row r="77" spans="1:25" x14ac:dyDescent="0.2">
      <c r="A77" s="1">
        <v>12</v>
      </c>
      <c r="B77" s="2">
        <f t="shared" si="8"/>
        <v>45383</v>
      </c>
      <c r="C77" s="2">
        <f t="shared" si="9"/>
        <v>45388</v>
      </c>
      <c r="W77" s="6"/>
      <c r="X77" s="6"/>
      <c r="Y77" s="6"/>
    </row>
    <row r="78" spans="1:25" x14ac:dyDescent="0.2">
      <c r="A78" s="1">
        <v>13</v>
      </c>
      <c r="B78" s="2">
        <f t="shared" si="8"/>
        <v>45390</v>
      </c>
      <c r="C78" s="2">
        <f t="shared" si="9"/>
        <v>45395</v>
      </c>
      <c r="W78" s="6"/>
      <c r="X78" s="6"/>
      <c r="Y78" s="6"/>
    </row>
    <row r="79" spans="1:25" x14ac:dyDescent="0.2">
      <c r="A79" s="1">
        <v>14</v>
      </c>
      <c r="B79" s="2">
        <f t="shared" si="8"/>
        <v>45397</v>
      </c>
      <c r="C79" s="2">
        <f t="shared" si="9"/>
        <v>45402</v>
      </c>
      <c r="W79" s="6"/>
      <c r="X79" s="6"/>
      <c r="Y79" s="6"/>
    </row>
    <row r="80" spans="1:25" x14ac:dyDescent="0.2">
      <c r="A80" s="1">
        <v>15</v>
      </c>
      <c r="B80" s="2">
        <f t="shared" si="8"/>
        <v>45404</v>
      </c>
      <c r="C80" s="2">
        <f t="shared" si="9"/>
        <v>45409</v>
      </c>
      <c r="W80" s="6"/>
      <c r="X80" s="6"/>
      <c r="Y80" s="6"/>
    </row>
    <row r="81" spans="1:28" x14ac:dyDescent="0.2">
      <c r="A81" s="1">
        <v>16</v>
      </c>
      <c r="B81" s="2">
        <f t="shared" si="8"/>
        <v>45411</v>
      </c>
      <c r="C81" s="2">
        <f t="shared" si="9"/>
        <v>45416</v>
      </c>
      <c r="W81" s="6"/>
      <c r="X81" s="6"/>
      <c r="Y81" s="6"/>
    </row>
    <row r="82" spans="1:28" x14ac:dyDescent="0.2">
      <c r="A82" s="1">
        <v>17</v>
      </c>
      <c r="B82" s="2">
        <f t="shared" si="8"/>
        <v>45418</v>
      </c>
      <c r="C82" s="2">
        <f t="shared" si="9"/>
        <v>45423</v>
      </c>
      <c r="W82" s="6"/>
      <c r="X82" s="6"/>
      <c r="Y82" s="6"/>
    </row>
    <row r="83" spans="1:28" x14ac:dyDescent="0.2">
      <c r="A83" s="1">
        <v>18</v>
      </c>
      <c r="B83" s="2">
        <f t="shared" si="8"/>
        <v>45425</v>
      </c>
      <c r="C83" s="8">
        <f>B83+1</f>
        <v>45426</v>
      </c>
      <c r="W83" s="6"/>
      <c r="X83" s="6"/>
      <c r="Y83" s="6"/>
    </row>
    <row r="84" spans="1:28" x14ac:dyDescent="0.2">
      <c r="A84" s="4" t="s">
        <v>14</v>
      </c>
      <c r="B84" s="4"/>
      <c r="C84" s="4"/>
      <c r="D84" s="4"/>
      <c r="E84" s="4">
        <f t="shared" ref="E84:V84" si="10">SUM(E66:E83)</f>
        <v>0</v>
      </c>
      <c r="F84" s="5">
        <f t="shared" si="10"/>
        <v>0</v>
      </c>
      <c r="G84" s="4">
        <f t="shared" si="10"/>
        <v>0</v>
      </c>
      <c r="H84" s="4">
        <f t="shared" si="10"/>
        <v>0</v>
      </c>
      <c r="I84" s="5">
        <f t="shared" si="10"/>
        <v>0</v>
      </c>
      <c r="J84" s="4">
        <f t="shared" si="10"/>
        <v>0</v>
      </c>
      <c r="K84" s="4">
        <f t="shared" si="10"/>
        <v>0</v>
      </c>
      <c r="L84" s="5">
        <f t="shared" si="10"/>
        <v>0</v>
      </c>
      <c r="M84" s="4">
        <f t="shared" si="10"/>
        <v>0</v>
      </c>
      <c r="N84" s="4">
        <f t="shared" si="10"/>
        <v>0</v>
      </c>
      <c r="O84" s="5">
        <f t="shared" si="10"/>
        <v>0</v>
      </c>
      <c r="P84" s="4">
        <f t="shared" si="10"/>
        <v>0</v>
      </c>
      <c r="Q84" s="4">
        <f t="shared" si="10"/>
        <v>0</v>
      </c>
      <c r="R84" s="5">
        <f t="shared" si="10"/>
        <v>0</v>
      </c>
      <c r="S84" s="4">
        <f t="shared" si="10"/>
        <v>0</v>
      </c>
      <c r="T84" s="4">
        <f t="shared" si="10"/>
        <v>0</v>
      </c>
      <c r="U84" s="5">
        <f t="shared" si="10"/>
        <v>0</v>
      </c>
      <c r="V84" s="4">
        <f t="shared" si="10"/>
        <v>0</v>
      </c>
    </row>
    <row r="85" spans="1:28" x14ac:dyDescent="0.2">
      <c r="A85" s="6" t="s">
        <v>13</v>
      </c>
      <c r="B85" s="6"/>
      <c r="C85" s="6"/>
      <c r="D85" s="6"/>
      <c r="E85" s="6"/>
      <c r="F85" s="7"/>
      <c r="G85" s="6"/>
      <c r="H85" s="6"/>
      <c r="I85" s="7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8" x14ac:dyDescent="0.2">
      <c r="A86" s="9"/>
      <c r="B86" s="9" t="s">
        <v>32</v>
      </c>
      <c r="C86" s="9"/>
      <c r="D86" s="9"/>
      <c r="E86" s="10" t="str">
        <f>IFERROR((E85-E84)/E85,"n/a")</f>
        <v>n/a</v>
      </c>
      <c r="F86" s="10" t="str">
        <f t="shared" ref="F86:V86" si="11">IFERROR((F85-F84)/F85,"n/a")</f>
        <v>n/a</v>
      </c>
      <c r="G86" s="10" t="str">
        <f t="shared" si="11"/>
        <v>n/a</v>
      </c>
      <c r="H86" s="10" t="str">
        <f t="shared" si="11"/>
        <v>n/a</v>
      </c>
      <c r="I86" s="10" t="str">
        <f t="shared" si="11"/>
        <v>n/a</v>
      </c>
      <c r="J86" s="10" t="str">
        <f t="shared" si="11"/>
        <v>n/a</v>
      </c>
      <c r="K86" s="10" t="str">
        <f t="shared" si="11"/>
        <v>n/a</v>
      </c>
      <c r="L86" s="10" t="str">
        <f t="shared" si="11"/>
        <v>n/a</v>
      </c>
      <c r="M86" s="10" t="str">
        <f t="shared" si="11"/>
        <v>n/a</v>
      </c>
      <c r="N86" s="10" t="str">
        <f t="shared" si="11"/>
        <v>n/a</v>
      </c>
      <c r="O86" s="10" t="str">
        <f t="shared" si="11"/>
        <v>n/a</v>
      </c>
      <c r="P86" s="10" t="str">
        <f t="shared" si="11"/>
        <v>n/a</v>
      </c>
      <c r="Q86" s="10" t="str">
        <f t="shared" si="11"/>
        <v>n/a</v>
      </c>
      <c r="R86" s="10" t="str">
        <f t="shared" si="11"/>
        <v>n/a</v>
      </c>
      <c r="S86" s="10" t="str">
        <f t="shared" si="11"/>
        <v>n/a</v>
      </c>
      <c r="T86" s="10" t="str">
        <f t="shared" si="11"/>
        <v>n/a</v>
      </c>
      <c r="U86" s="10" t="str">
        <f t="shared" si="11"/>
        <v>n/a</v>
      </c>
      <c r="V86" s="10" t="str">
        <f t="shared" si="11"/>
        <v>n/a</v>
      </c>
    </row>
    <row r="87" spans="1:28" x14ac:dyDescent="0.2">
      <c r="A87" s="4" t="s">
        <v>15</v>
      </c>
      <c r="B87" s="4"/>
      <c r="C87" s="4"/>
      <c r="D87" s="4"/>
      <c r="E87" s="4">
        <f>SUM(E84,H84,K84,N84,Q84,T84)</f>
        <v>0</v>
      </c>
      <c r="F87" s="5">
        <f>SUM(F84,I84,L84,O84,R84,U84)</f>
        <v>0</v>
      </c>
      <c r="G87" s="4">
        <f>SUM(G84,J84,M84,P84,S84,V84)</f>
        <v>0</v>
      </c>
    </row>
    <row r="88" spans="1:28" x14ac:dyDescent="0.2">
      <c r="A88" s="6" t="s">
        <v>16</v>
      </c>
      <c r="B88" s="6"/>
      <c r="C88" s="6"/>
      <c r="D88" s="6"/>
      <c r="E88" s="6"/>
      <c r="F88" s="7"/>
      <c r="G88" s="7"/>
    </row>
    <row r="89" spans="1:28" x14ac:dyDescent="0.2">
      <c r="A89" s="9"/>
      <c r="B89" s="9" t="s">
        <v>32</v>
      </c>
      <c r="C89" s="9"/>
      <c r="D89" s="9"/>
      <c r="E89" s="10" t="str">
        <f>IFERROR((E88-E87)/E88,"n/a")</f>
        <v>n/a</v>
      </c>
      <c r="F89" s="10" t="str">
        <f>IFERROR((F88-F87)/F88,"n/a")</f>
        <v>n/a</v>
      </c>
      <c r="G89" s="10" t="str">
        <f>IFERROR((G88-G87)/G88,"n/a")</f>
        <v>n/a</v>
      </c>
    </row>
    <row r="92" spans="1:28" x14ac:dyDescent="0.2">
      <c r="A92" s="4" t="s">
        <v>26</v>
      </c>
      <c r="B92" s="4"/>
      <c r="C92" s="4"/>
      <c r="D92" s="4"/>
      <c r="E92" s="4"/>
      <c r="F92" s="5"/>
      <c r="G92" s="4"/>
      <c r="H92" s="4"/>
      <c r="I92" s="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">
      <c r="A93" s="4" t="s">
        <v>0</v>
      </c>
      <c r="B93" s="4" t="s">
        <v>1</v>
      </c>
      <c r="C93" s="4"/>
      <c r="D93" s="4"/>
      <c r="E93" s="4" t="s">
        <v>18</v>
      </c>
      <c r="F93" s="5"/>
      <c r="G93" s="4"/>
      <c r="H93" s="4" t="s">
        <v>27</v>
      </c>
      <c r="I93" s="5"/>
      <c r="J93" s="4"/>
      <c r="K93" s="4" t="s">
        <v>9</v>
      </c>
      <c r="L93" s="4"/>
      <c r="M93" s="4"/>
      <c r="N93" s="4" t="s">
        <v>19</v>
      </c>
      <c r="O93" s="4"/>
      <c r="P93" s="4"/>
      <c r="Q93" s="4" t="s">
        <v>20</v>
      </c>
      <c r="R93" s="4"/>
      <c r="S93" s="4"/>
      <c r="T93" s="4" t="s">
        <v>21</v>
      </c>
      <c r="U93" s="4"/>
      <c r="V93" s="4"/>
      <c r="W93" s="4" t="s">
        <v>22</v>
      </c>
      <c r="X93" s="4"/>
      <c r="Y93" s="4"/>
      <c r="Z93" s="4" t="s">
        <v>23</v>
      </c>
      <c r="AA93" s="4"/>
      <c r="AB93" s="4"/>
    </row>
    <row r="94" spans="1:28" x14ac:dyDescent="0.2">
      <c r="A94" s="4"/>
      <c r="B94" s="4"/>
      <c r="C94" s="4"/>
      <c r="D94" s="4"/>
      <c r="E94" s="4" t="s">
        <v>2</v>
      </c>
      <c r="F94" s="5" t="s">
        <v>4</v>
      </c>
      <c r="G94" s="4" t="s">
        <v>3</v>
      </c>
      <c r="H94" s="4" t="s">
        <v>2</v>
      </c>
      <c r="I94" s="5" t="s">
        <v>4</v>
      </c>
      <c r="J94" s="4" t="s">
        <v>3</v>
      </c>
      <c r="K94" s="4" t="s">
        <v>2</v>
      </c>
      <c r="L94" s="5" t="s">
        <v>4</v>
      </c>
      <c r="M94" s="4" t="s">
        <v>3</v>
      </c>
      <c r="N94" s="4" t="s">
        <v>2</v>
      </c>
      <c r="O94" s="5" t="s">
        <v>4</v>
      </c>
      <c r="P94" s="4" t="s">
        <v>3</v>
      </c>
      <c r="Q94" s="4" t="s">
        <v>2</v>
      </c>
      <c r="R94" s="5" t="s">
        <v>4</v>
      </c>
      <c r="S94" s="4" t="s">
        <v>3</v>
      </c>
      <c r="T94" s="4" t="s">
        <v>2</v>
      </c>
      <c r="U94" s="5" t="s">
        <v>4</v>
      </c>
      <c r="V94" s="4" t="s">
        <v>3</v>
      </c>
      <c r="W94" s="4" t="s">
        <v>2</v>
      </c>
      <c r="X94" s="5" t="s">
        <v>4</v>
      </c>
      <c r="Y94" s="4" t="s">
        <v>3</v>
      </c>
      <c r="Z94" s="4" t="s">
        <v>2</v>
      </c>
      <c r="AA94" s="5" t="s">
        <v>4</v>
      </c>
      <c r="AB94" s="4" t="s">
        <v>3</v>
      </c>
    </row>
    <row r="95" spans="1:28" x14ac:dyDescent="0.2">
      <c r="A95" s="1">
        <v>1</v>
      </c>
      <c r="B95" s="8">
        <f>$B$8</f>
        <v>45307</v>
      </c>
      <c r="C95" s="2">
        <f>$C$8</f>
        <v>45311</v>
      </c>
      <c r="Z95" s="6"/>
      <c r="AA95" s="6"/>
      <c r="AB95" s="6"/>
    </row>
    <row r="96" spans="1:28" x14ac:dyDescent="0.2">
      <c r="A96" s="1">
        <v>2</v>
      </c>
      <c r="B96" s="2">
        <f>$B$9</f>
        <v>45313</v>
      </c>
      <c r="C96" s="2">
        <f>B96+5</f>
        <v>45318</v>
      </c>
      <c r="Z96" s="6"/>
      <c r="AA96" s="6"/>
      <c r="AB96" s="6"/>
    </row>
    <row r="97" spans="1:28" x14ac:dyDescent="0.2">
      <c r="A97" s="1">
        <v>3</v>
      </c>
      <c r="B97" s="2">
        <f t="shared" ref="B97:B112" si="12">B96+7</f>
        <v>45320</v>
      </c>
      <c r="C97" s="2">
        <f t="shared" ref="C97:C111" si="13">B97+5</f>
        <v>45325</v>
      </c>
      <c r="Z97" s="6"/>
      <c r="AA97" s="6"/>
      <c r="AB97" s="6"/>
    </row>
    <row r="98" spans="1:28" x14ac:dyDescent="0.2">
      <c r="A98" s="1">
        <v>4</v>
      </c>
      <c r="B98" s="2">
        <f t="shared" si="12"/>
        <v>45327</v>
      </c>
      <c r="C98" s="2">
        <f t="shared" si="13"/>
        <v>45332</v>
      </c>
      <c r="Z98" s="6"/>
      <c r="AA98" s="6"/>
      <c r="AB98" s="6"/>
    </row>
    <row r="99" spans="1:28" x14ac:dyDescent="0.2">
      <c r="A99" s="1">
        <v>5</v>
      </c>
      <c r="B99" s="2">
        <f t="shared" si="12"/>
        <v>45334</v>
      </c>
      <c r="C99" s="2">
        <f t="shared" si="13"/>
        <v>45339</v>
      </c>
      <c r="Z99" s="6"/>
      <c r="AA99" s="6"/>
      <c r="AB99" s="6"/>
    </row>
    <row r="100" spans="1:28" x14ac:dyDescent="0.2">
      <c r="A100" s="1">
        <v>6</v>
      </c>
      <c r="B100" s="2">
        <f t="shared" si="12"/>
        <v>45341</v>
      </c>
      <c r="C100" s="2">
        <f t="shared" si="13"/>
        <v>45346</v>
      </c>
      <c r="Z100" s="6"/>
      <c r="AA100" s="6"/>
      <c r="AB100" s="6"/>
    </row>
    <row r="101" spans="1:28" x14ac:dyDescent="0.2">
      <c r="A101" s="1">
        <v>7</v>
      </c>
      <c r="B101" s="2">
        <f t="shared" si="12"/>
        <v>45348</v>
      </c>
      <c r="C101" s="2">
        <f t="shared" si="13"/>
        <v>45353</v>
      </c>
      <c r="Z101" s="6"/>
      <c r="AA101" s="6"/>
      <c r="AB101" s="6"/>
    </row>
    <row r="102" spans="1:28" x14ac:dyDescent="0.2">
      <c r="A102" s="1">
        <v>8</v>
      </c>
      <c r="B102" s="2">
        <f t="shared" si="12"/>
        <v>45355</v>
      </c>
      <c r="C102" s="2">
        <f t="shared" si="13"/>
        <v>45360</v>
      </c>
      <c r="Z102" s="6"/>
      <c r="AA102" s="6"/>
      <c r="AB102" s="6"/>
    </row>
    <row r="103" spans="1:28" x14ac:dyDescent="0.2">
      <c r="A103" s="1">
        <v>9</v>
      </c>
      <c r="B103" s="2">
        <f t="shared" si="12"/>
        <v>45362</v>
      </c>
      <c r="C103" s="2">
        <f t="shared" si="13"/>
        <v>45367</v>
      </c>
      <c r="Z103" s="6"/>
      <c r="AA103" s="6"/>
      <c r="AB103" s="6"/>
    </row>
    <row r="104" spans="1:28" x14ac:dyDescent="0.2">
      <c r="A104" s="1">
        <v>10</v>
      </c>
      <c r="B104" s="2">
        <f t="shared" si="12"/>
        <v>45369</v>
      </c>
      <c r="C104" s="2">
        <f t="shared" si="13"/>
        <v>45374</v>
      </c>
      <c r="Z104" s="6"/>
      <c r="AA104" s="6"/>
      <c r="AB104" s="6"/>
    </row>
    <row r="105" spans="1:28" x14ac:dyDescent="0.2">
      <c r="A105" s="1">
        <v>11</v>
      </c>
      <c r="B105" s="2">
        <f t="shared" si="12"/>
        <v>45376</v>
      </c>
      <c r="C105" s="2">
        <f t="shared" si="13"/>
        <v>45381</v>
      </c>
      <c r="Z105" s="6"/>
      <c r="AA105" s="6"/>
      <c r="AB105" s="6"/>
    </row>
    <row r="106" spans="1:28" x14ac:dyDescent="0.2">
      <c r="A106" s="1">
        <v>12</v>
      </c>
      <c r="B106" s="2">
        <f t="shared" si="12"/>
        <v>45383</v>
      </c>
      <c r="C106" s="2">
        <f t="shared" si="13"/>
        <v>45388</v>
      </c>
      <c r="Z106" s="6"/>
      <c r="AA106" s="6"/>
      <c r="AB106" s="6"/>
    </row>
    <row r="107" spans="1:28" x14ac:dyDescent="0.2">
      <c r="A107" s="1">
        <v>13</v>
      </c>
      <c r="B107" s="2">
        <f t="shared" si="12"/>
        <v>45390</v>
      </c>
      <c r="C107" s="2">
        <f t="shared" si="13"/>
        <v>45395</v>
      </c>
      <c r="Z107" s="6"/>
      <c r="AA107" s="6"/>
      <c r="AB107" s="6"/>
    </row>
    <row r="108" spans="1:28" x14ac:dyDescent="0.2">
      <c r="A108" s="1">
        <v>14</v>
      </c>
      <c r="B108" s="2">
        <f t="shared" si="12"/>
        <v>45397</v>
      </c>
      <c r="C108" s="2">
        <f t="shared" si="13"/>
        <v>45402</v>
      </c>
      <c r="Z108" s="6"/>
      <c r="AA108" s="6"/>
      <c r="AB108" s="6"/>
    </row>
    <row r="109" spans="1:28" x14ac:dyDescent="0.2">
      <c r="A109" s="1">
        <v>15</v>
      </c>
      <c r="B109" s="2">
        <f t="shared" si="12"/>
        <v>45404</v>
      </c>
      <c r="C109" s="2">
        <f t="shared" si="13"/>
        <v>45409</v>
      </c>
      <c r="Z109" s="6"/>
      <c r="AA109" s="6"/>
      <c r="AB109" s="6"/>
    </row>
    <row r="110" spans="1:28" x14ac:dyDescent="0.2">
      <c r="A110" s="1">
        <v>16</v>
      </c>
      <c r="B110" s="2">
        <f t="shared" si="12"/>
        <v>45411</v>
      </c>
      <c r="C110" s="2">
        <f t="shared" si="13"/>
        <v>45416</v>
      </c>
      <c r="Z110" s="6"/>
      <c r="AA110" s="6"/>
      <c r="AB110" s="6"/>
    </row>
    <row r="111" spans="1:28" x14ac:dyDescent="0.2">
      <c r="A111" s="1">
        <v>17</v>
      </c>
      <c r="B111" s="2">
        <f t="shared" si="12"/>
        <v>45418</v>
      </c>
      <c r="C111" s="2">
        <f t="shared" si="13"/>
        <v>45423</v>
      </c>
      <c r="Z111" s="6"/>
      <c r="AA111" s="6"/>
      <c r="AB111" s="6"/>
    </row>
    <row r="112" spans="1:28" x14ac:dyDescent="0.2">
      <c r="A112" s="1">
        <v>18</v>
      </c>
      <c r="B112" s="2">
        <f t="shared" si="12"/>
        <v>45425</v>
      </c>
      <c r="C112" s="8">
        <f>$C$25</f>
        <v>45426</v>
      </c>
      <c r="Z112" s="6"/>
      <c r="AA112" s="6"/>
      <c r="AB112" s="6"/>
    </row>
    <row r="113" spans="1:25" x14ac:dyDescent="0.2">
      <c r="A113" s="4" t="s">
        <v>14</v>
      </c>
      <c r="B113" s="4"/>
      <c r="C113" s="4"/>
      <c r="D113" s="4"/>
      <c r="E113" s="4">
        <f t="shared" ref="E113:Y113" si="14">SUM(E95:E112)</f>
        <v>0</v>
      </c>
      <c r="F113" s="5">
        <f t="shared" si="14"/>
        <v>0</v>
      </c>
      <c r="G113" s="4">
        <f t="shared" si="14"/>
        <v>0</v>
      </c>
      <c r="H113" s="4">
        <f t="shared" si="14"/>
        <v>0</v>
      </c>
      <c r="I113" s="5">
        <f t="shared" si="14"/>
        <v>0</v>
      </c>
      <c r="J113" s="4">
        <f t="shared" si="14"/>
        <v>0</v>
      </c>
      <c r="K113" s="4">
        <f t="shared" si="14"/>
        <v>0</v>
      </c>
      <c r="L113" s="5">
        <f t="shared" si="14"/>
        <v>0</v>
      </c>
      <c r="M113" s="4">
        <f t="shared" si="14"/>
        <v>0</v>
      </c>
      <c r="N113" s="4">
        <f t="shared" si="14"/>
        <v>0</v>
      </c>
      <c r="O113" s="5">
        <f t="shared" si="14"/>
        <v>0</v>
      </c>
      <c r="P113" s="4">
        <f t="shared" si="14"/>
        <v>0</v>
      </c>
      <c r="Q113" s="4">
        <f t="shared" si="14"/>
        <v>0</v>
      </c>
      <c r="R113" s="5">
        <f t="shared" si="14"/>
        <v>0</v>
      </c>
      <c r="S113" s="4">
        <f t="shared" si="14"/>
        <v>0</v>
      </c>
      <c r="T113" s="4">
        <f t="shared" si="14"/>
        <v>0</v>
      </c>
      <c r="U113" s="5">
        <f t="shared" si="14"/>
        <v>0</v>
      </c>
      <c r="V113" s="4">
        <f t="shared" si="14"/>
        <v>0</v>
      </c>
      <c r="W113" s="4">
        <f t="shared" si="14"/>
        <v>0</v>
      </c>
      <c r="X113" s="5">
        <f t="shared" si="14"/>
        <v>0</v>
      </c>
      <c r="Y113" s="4">
        <f t="shared" si="14"/>
        <v>0</v>
      </c>
    </row>
    <row r="114" spans="1:25" x14ac:dyDescent="0.2">
      <c r="A114" s="6" t="s">
        <v>13</v>
      </c>
      <c r="B114" s="6"/>
      <c r="C114" s="6"/>
      <c r="D114" s="6"/>
      <c r="E114" s="6"/>
      <c r="F114" s="7"/>
      <c r="G114" s="6"/>
      <c r="H114" s="6"/>
      <c r="I114" s="7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x14ac:dyDescent="0.2">
      <c r="A115" s="9"/>
      <c r="B115" s="9" t="s">
        <v>32</v>
      </c>
      <c r="C115" s="9"/>
      <c r="D115" s="9"/>
      <c r="E115" s="10" t="str">
        <f>IFERROR((E114-E113)/E114,"n/a")</f>
        <v>n/a</v>
      </c>
      <c r="F115" s="10" t="str">
        <f t="shared" ref="F115:Y115" si="15">IFERROR((F114-F113)/F114,"n/a")</f>
        <v>n/a</v>
      </c>
      <c r="G115" s="10" t="str">
        <f t="shared" si="15"/>
        <v>n/a</v>
      </c>
      <c r="H115" s="10" t="str">
        <f t="shared" si="15"/>
        <v>n/a</v>
      </c>
      <c r="I115" s="10" t="str">
        <f t="shared" si="15"/>
        <v>n/a</v>
      </c>
      <c r="J115" s="10" t="str">
        <f t="shared" si="15"/>
        <v>n/a</v>
      </c>
      <c r="K115" s="10" t="str">
        <f t="shared" si="15"/>
        <v>n/a</v>
      </c>
      <c r="L115" s="10" t="str">
        <f t="shared" si="15"/>
        <v>n/a</v>
      </c>
      <c r="M115" s="10" t="str">
        <f t="shared" si="15"/>
        <v>n/a</v>
      </c>
      <c r="N115" s="10" t="str">
        <f t="shared" si="15"/>
        <v>n/a</v>
      </c>
      <c r="O115" s="10" t="str">
        <f t="shared" si="15"/>
        <v>n/a</v>
      </c>
      <c r="P115" s="10" t="str">
        <f t="shared" si="15"/>
        <v>n/a</v>
      </c>
      <c r="Q115" s="10" t="str">
        <f t="shared" si="15"/>
        <v>n/a</v>
      </c>
      <c r="R115" s="10" t="str">
        <f t="shared" si="15"/>
        <v>n/a</v>
      </c>
      <c r="S115" s="10" t="str">
        <f t="shared" si="15"/>
        <v>n/a</v>
      </c>
      <c r="T115" s="10" t="str">
        <f t="shared" si="15"/>
        <v>n/a</v>
      </c>
      <c r="U115" s="10" t="str">
        <f t="shared" si="15"/>
        <v>n/a</v>
      </c>
      <c r="V115" s="10" t="str">
        <f t="shared" si="15"/>
        <v>n/a</v>
      </c>
      <c r="W115" s="10" t="str">
        <f t="shared" si="15"/>
        <v>n/a</v>
      </c>
      <c r="X115" s="10" t="str">
        <f t="shared" si="15"/>
        <v>n/a</v>
      </c>
      <c r="Y115" s="10" t="str">
        <f t="shared" si="15"/>
        <v>n/a</v>
      </c>
    </row>
    <row r="116" spans="1:25" x14ac:dyDescent="0.2">
      <c r="A116" s="4" t="s">
        <v>15</v>
      </c>
      <c r="B116" s="4"/>
      <c r="C116" s="4"/>
      <c r="D116" s="4"/>
      <c r="E116" s="4">
        <f>SUM(E113,H113,K113,N113,Q113,T113,W113)</f>
        <v>0</v>
      </c>
      <c r="F116" s="5">
        <f>SUM(F113,I113,L113,O113,R113,U113,X113)</f>
        <v>0</v>
      </c>
      <c r="G116" s="4">
        <f>SUM(G113,J113,M113,P113,S113,V113,Y113)</f>
        <v>0</v>
      </c>
    </row>
    <row r="117" spans="1:25" x14ac:dyDescent="0.2">
      <c r="A117" s="6" t="s">
        <v>16</v>
      </c>
      <c r="B117" s="6"/>
      <c r="C117" s="6"/>
      <c r="D117" s="6"/>
      <c r="E117" s="6"/>
      <c r="F117" s="7"/>
      <c r="G117" s="7"/>
    </row>
    <row r="118" spans="1:25" x14ac:dyDescent="0.2">
      <c r="A118" s="9"/>
      <c r="B118" s="9" t="s">
        <v>32</v>
      </c>
      <c r="C118" s="9"/>
      <c r="D118" s="9"/>
      <c r="E118" s="10" t="str">
        <f>IFERROR((E117-E116)/E117,"n/a")</f>
        <v>n/a</v>
      </c>
      <c r="F118" s="10" t="str">
        <f>IFERROR((F117-F116)/F117,"n/a")</f>
        <v>n/a</v>
      </c>
      <c r="G118" s="10" t="str">
        <f>IFERROR((G117-G116)/G117,"n/a")</f>
        <v>n/a</v>
      </c>
    </row>
    <row r="121" spans="1:25" x14ac:dyDescent="0.2">
      <c r="A121" s="4" t="s">
        <v>28</v>
      </c>
      <c r="B121" s="4"/>
      <c r="C121" s="4"/>
      <c r="D121" s="4"/>
      <c r="E121" s="4"/>
      <c r="F121" s="5"/>
      <c r="G121" s="4"/>
    </row>
    <row r="122" spans="1:25" x14ac:dyDescent="0.2">
      <c r="A122" s="4" t="s">
        <v>31</v>
      </c>
      <c r="B122" s="4" t="s">
        <v>1</v>
      </c>
      <c r="C122" s="4"/>
      <c r="D122" s="4"/>
      <c r="E122" s="4"/>
      <c r="F122" s="5"/>
      <c r="G122" s="4"/>
    </row>
    <row r="123" spans="1:25" x14ac:dyDescent="0.2">
      <c r="A123" s="4"/>
      <c r="B123" s="4"/>
      <c r="C123" s="4"/>
      <c r="D123" s="4"/>
      <c r="E123" s="4" t="s">
        <v>2</v>
      </c>
      <c r="F123" s="5" t="s">
        <v>4</v>
      </c>
      <c r="G123" s="4" t="s">
        <v>3</v>
      </c>
    </row>
    <row r="124" spans="1:25" x14ac:dyDescent="0.2">
      <c r="A124" s="1">
        <v>1</v>
      </c>
      <c r="B124" s="8">
        <f>$B$8</f>
        <v>45307</v>
      </c>
      <c r="C124" s="2">
        <f>$C$8</f>
        <v>45311</v>
      </c>
    </row>
    <row r="125" spans="1:25" x14ac:dyDescent="0.2">
      <c r="A125" s="1">
        <v>2</v>
      </c>
      <c r="B125" s="2">
        <f>$B$9</f>
        <v>45313</v>
      </c>
      <c r="C125" s="2">
        <f>B125+5</f>
        <v>45318</v>
      </c>
    </row>
    <row r="126" spans="1:25" x14ac:dyDescent="0.2">
      <c r="A126" s="1">
        <v>3</v>
      </c>
      <c r="B126" s="2">
        <f t="shared" ref="B126:B141" si="16">B125+7</f>
        <v>45320</v>
      </c>
      <c r="C126" s="2">
        <f t="shared" ref="C126:C140" si="17">B126+5</f>
        <v>45325</v>
      </c>
    </row>
    <row r="127" spans="1:25" x14ac:dyDescent="0.2">
      <c r="A127" s="1">
        <v>4</v>
      </c>
      <c r="B127" s="2">
        <f t="shared" si="16"/>
        <v>45327</v>
      </c>
      <c r="C127" s="2">
        <f t="shared" si="17"/>
        <v>45332</v>
      </c>
    </row>
    <row r="128" spans="1:25" x14ac:dyDescent="0.2">
      <c r="A128" s="1">
        <v>5</v>
      </c>
      <c r="B128" s="2">
        <f t="shared" si="16"/>
        <v>45334</v>
      </c>
      <c r="C128" s="2">
        <f t="shared" si="17"/>
        <v>45339</v>
      </c>
    </row>
    <row r="129" spans="1:7" x14ac:dyDescent="0.2">
      <c r="A129" s="1">
        <v>6</v>
      </c>
      <c r="B129" s="2">
        <f t="shared" si="16"/>
        <v>45341</v>
      </c>
      <c r="C129" s="2">
        <f t="shared" si="17"/>
        <v>45346</v>
      </c>
    </row>
    <row r="130" spans="1:7" x14ac:dyDescent="0.2">
      <c r="A130" s="1">
        <v>7</v>
      </c>
      <c r="B130" s="2">
        <f t="shared" si="16"/>
        <v>45348</v>
      </c>
      <c r="C130" s="2">
        <f t="shared" si="17"/>
        <v>45353</v>
      </c>
    </row>
    <row r="131" spans="1:7" x14ac:dyDescent="0.2">
      <c r="A131" s="1">
        <v>8</v>
      </c>
      <c r="B131" s="2">
        <f t="shared" si="16"/>
        <v>45355</v>
      </c>
      <c r="C131" s="2">
        <f t="shared" si="17"/>
        <v>45360</v>
      </c>
    </row>
    <row r="132" spans="1:7" x14ac:dyDescent="0.2">
      <c r="A132" s="1">
        <v>9</v>
      </c>
      <c r="B132" s="2">
        <f t="shared" si="16"/>
        <v>45362</v>
      </c>
      <c r="C132" s="2">
        <f t="shared" si="17"/>
        <v>45367</v>
      </c>
    </row>
    <row r="133" spans="1:7" x14ac:dyDescent="0.2">
      <c r="A133" s="1">
        <v>10</v>
      </c>
      <c r="B133" s="2">
        <f t="shared" si="16"/>
        <v>45369</v>
      </c>
      <c r="C133" s="2">
        <f t="shared" si="17"/>
        <v>45374</v>
      </c>
    </row>
    <row r="134" spans="1:7" x14ac:dyDescent="0.2">
      <c r="A134" s="1">
        <v>11</v>
      </c>
      <c r="B134" s="2">
        <f t="shared" si="16"/>
        <v>45376</v>
      </c>
      <c r="C134" s="2">
        <f t="shared" si="17"/>
        <v>45381</v>
      </c>
    </row>
    <row r="135" spans="1:7" x14ac:dyDescent="0.2">
      <c r="A135" s="1">
        <v>12</v>
      </c>
      <c r="B135" s="2">
        <f t="shared" si="16"/>
        <v>45383</v>
      </c>
      <c r="C135" s="2">
        <f t="shared" si="17"/>
        <v>45388</v>
      </c>
    </row>
    <row r="136" spans="1:7" x14ac:dyDescent="0.2">
      <c r="A136" s="1">
        <v>13</v>
      </c>
      <c r="B136" s="2">
        <f t="shared" si="16"/>
        <v>45390</v>
      </c>
      <c r="C136" s="2">
        <f t="shared" si="17"/>
        <v>45395</v>
      </c>
    </row>
    <row r="137" spans="1:7" x14ac:dyDescent="0.2">
      <c r="A137" s="1">
        <v>14</v>
      </c>
      <c r="B137" s="2">
        <f t="shared" si="16"/>
        <v>45397</v>
      </c>
      <c r="C137" s="2">
        <f t="shared" si="17"/>
        <v>45402</v>
      </c>
    </row>
    <row r="138" spans="1:7" x14ac:dyDescent="0.2">
      <c r="A138" s="1">
        <v>15</v>
      </c>
      <c r="B138" s="2">
        <f t="shared" si="16"/>
        <v>45404</v>
      </c>
      <c r="C138" s="2">
        <f t="shared" si="17"/>
        <v>45409</v>
      </c>
    </row>
    <row r="139" spans="1:7" x14ac:dyDescent="0.2">
      <c r="A139" s="1">
        <v>16</v>
      </c>
      <c r="B139" s="2">
        <f t="shared" si="16"/>
        <v>45411</v>
      </c>
      <c r="C139" s="2">
        <f t="shared" si="17"/>
        <v>45416</v>
      </c>
    </row>
    <row r="140" spans="1:7" x14ac:dyDescent="0.2">
      <c r="A140" s="1">
        <v>17</v>
      </c>
      <c r="B140" s="2">
        <f t="shared" si="16"/>
        <v>45418</v>
      </c>
      <c r="C140" s="2">
        <f t="shared" si="17"/>
        <v>45423</v>
      </c>
    </row>
    <row r="141" spans="1:7" x14ac:dyDescent="0.2">
      <c r="A141" s="1">
        <v>18</v>
      </c>
      <c r="B141" s="2">
        <f t="shared" si="16"/>
        <v>45425</v>
      </c>
      <c r="C141" s="8">
        <f>$C$25</f>
        <v>45426</v>
      </c>
    </row>
    <row r="142" spans="1:7" x14ac:dyDescent="0.2">
      <c r="A142" s="4" t="s">
        <v>29</v>
      </c>
      <c r="B142" s="4"/>
      <c r="C142" s="4"/>
      <c r="D142" s="4"/>
      <c r="E142" s="4">
        <f>SUM(E124:E141)</f>
        <v>0</v>
      </c>
      <c r="F142" s="5">
        <f>SUM(F124:F141)</f>
        <v>0</v>
      </c>
      <c r="G142" s="4">
        <f>SUM(G124:G141)</f>
        <v>0</v>
      </c>
    </row>
    <row r="143" spans="1:7" x14ac:dyDescent="0.2">
      <c r="A143" s="6" t="s">
        <v>30</v>
      </c>
      <c r="B143" s="6"/>
      <c r="C143" s="6"/>
      <c r="D143" s="6"/>
      <c r="E143" s="6"/>
      <c r="F143" s="7"/>
      <c r="G143" s="6"/>
    </row>
    <row r="144" spans="1:7" x14ac:dyDescent="0.2">
      <c r="A144" s="9"/>
      <c r="B144" s="9" t="s">
        <v>32</v>
      </c>
      <c r="C144" s="9"/>
      <c r="D144" s="9"/>
      <c r="E144" s="10" t="str">
        <f>IFERROR((E143-E142)/E143,"n/a")</f>
        <v>n/a</v>
      </c>
      <c r="F144" s="10" t="str">
        <f>IFERROR((F143-F142)/F143,"n/a")</f>
        <v>n/a</v>
      </c>
      <c r="G144" s="10" t="str">
        <f>IFERROR((G143-G142)/G143,"n/a")</f>
        <v>n/a</v>
      </c>
    </row>
  </sheetData>
  <sheetProtection sheet="1" objects="1" scenarios="1"/>
  <protectedRanges>
    <protectedRange sqref="A2" name="Semester"/>
    <protectedRange sqref="B8" name="FirstMondayDate"/>
    <protectedRange sqref="E8:Y25 E27:V27 E30:G30 E37:AH54 E56:AE56 E59:G59 E66:Y83 E85:V85 E88:G88 E95:AB112 E115:F115 E114:Y114 E117:G117 E124:G141 E143:G143" name="ATReportNumbers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ATWeeklyLabReports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Sherwood</dc:creator>
  <cp:lastModifiedBy>Jake Sherwood</cp:lastModifiedBy>
  <dcterms:created xsi:type="dcterms:W3CDTF">2024-01-18T07:32:44Z</dcterms:created>
  <dcterms:modified xsi:type="dcterms:W3CDTF">2024-01-18T08:48:06Z</dcterms:modified>
</cp:coreProperties>
</file>