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firstSheet="4" activeTab="16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'10B'!$A$6:$C$26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'10B'!$A$1:$W$33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G13" i="18"/>
  <c r="AH13"/>
  <c r="AE13"/>
  <c r="AD13"/>
  <c r="Y13"/>
  <c r="AH9" i="10"/>
  <c r="AH10"/>
  <c r="AH11"/>
  <c r="AH12"/>
  <c r="AH15"/>
  <c r="AH16"/>
  <c r="AH17"/>
  <c r="AH18"/>
  <c r="AH19"/>
  <c r="AH20"/>
  <c r="AH21"/>
  <c r="AH22"/>
  <c r="AH24"/>
  <c r="AH25"/>
  <c r="AH26"/>
  <c r="AH27"/>
  <c r="AH28"/>
  <c r="AH29"/>
  <c r="AH30"/>
  <c r="AH31"/>
  <c r="AH32"/>
  <c r="AH33"/>
  <c r="AH34"/>
  <c r="AH35"/>
  <c r="AH36"/>
  <c r="AH37"/>
  <c r="AH38"/>
  <c r="AH7"/>
  <c r="AF17"/>
  <c r="AF25"/>
  <c r="AF26"/>
  <c r="AF27"/>
  <c r="AF28"/>
  <c r="AF29"/>
  <c r="AF30"/>
  <c r="AM7"/>
  <c r="AF7" s="1"/>
  <c r="AM8"/>
  <c r="AM9"/>
  <c r="AF9" s="1"/>
  <c r="AM10"/>
  <c r="AF10" s="1"/>
  <c r="AM11"/>
  <c r="AF11" s="1"/>
  <c r="AM12"/>
  <c r="AF12" s="1"/>
  <c r="AM13"/>
  <c r="AF13" s="1"/>
  <c r="AM14"/>
  <c r="AF14" s="1"/>
  <c r="AM15"/>
  <c r="AF15" s="1"/>
  <c r="AM16"/>
  <c r="AF16" s="1"/>
  <c r="AM17"/>
  <c r="AM18"/>
  <c r="AF18" s="1"/>
  <c r="AM19"/>
  <c r="AF19" s="1"/>
  <c r="AM20"/>
  <c r="AF20" s="1"/>
  <c r="AM21"/>
  <c r="AF21" s="1"/>
  <c r="AM22"/>
  <c r="AF22" s="1"/>
  <c r="AM23"/>
  <c r="AF23" s="1"/>
  <c r="AM24"/>
  <c r="AF24" s="1"/>
  <c r="AM25"/>
  <c r="AM26"/>
  <c r="AM27"/>
  <c r="AM28"/>
  <c r="AM29"/>
  <c r="AM30"/>
  <c r="AM31"/>
  <c r="AM6"/>
  <c r="U8" i="8" l="1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7"/>
  <c r="AF8" l="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C13" i="18"/>
  <c r="AP5" i="8"/>
  <c r="AL7"/>
  <c r="AP7" s="1"/>
  <c r="AQ7" s="1"/>
  <c r="AF7" s="1"/>
  <c r="AL8"/>
  <c r="AP8" s="1"/>
  <c r="AQ8" s="1"/>
  <c r="AL9"/>
  <c r="AP9" s="1"/>
  <c r="AQ9" s="1"/>
  <c r="AL10"/>
  <c r="AP10" s="1"/>
  <c r="AQ10" s="1"/>
  <c r="AL11"/>
  <c r="AP11" s="1"/>
  <c r="AQ11" s="1"/>
  <c r="AL12"/>
  <c r="AP12" s="1"/>
  <c r="AQ12" s="1"/>
  <c r="AL13"/>
  <c r="AP13" s="1"/>
  <c r="AQ13" s="1"/>
  <c r="AL14"/>
  <c r="AP14" s="1"/>
  <c r="AQ14" s="1"/>
  <c r="AL15"/>
  <c r="AP15" s="1"/>
  <c r="AQ15" s="1"/>
  <c r="AL16"/>
  <c r="AP16" s="1"/>
  <c r="AQ16" s="1"/>
  <c r="AL17"/>
  <c r="AP17" s="1"/>
  <c r="AQ17" s="1"/>
  <c r="AL18"/>
  <c r="AP18" s="1"/>
  <c r="AQ18" s="1"/>
  <c r="AL19"/>
  <c r="AP19" s="1"/>
  <c r="AQ19" s="1"/>
  <c r="AL20"/>
  <c r="AP20" s="1"/>
  <c r="AQ20" s="1"/>
  <c r="AL21"/>
  <c r="AP21" s="1"/>
  <c r="AQ21" s="1"/>
  <c r="AL22"/>
  <c r="AP22" s="1"/>
  <c r="AQ22" s="1"/>
  <c r="AL23"/>
  <c r="AP23" s="1"/>
  <c r="AQ23" s="1"/>
  <c r="AL24"/>
  <c r="AP24" s="1"/>
  <c r="AQ24" s="1"/>
  <c r="AL25"/>
  <c r="AP25" s="1"/>
  <c r="AQ25" s="1"/>
  <c r="AL26"/>
  <c r="AP26" s="1"/>
  <c r="AQ26" s="1"/>
  <c r="AL27"/>
  <c r="AP27" s="1"/>
  <c r="AQ27" s="1"/>
  <c r="AL28"/>
  <c r="AP28" s="1"/>
  <c r="AQ28" s="1"/>
  <c r="AL29"/>
  <c r="AP29" s="1"/>
  <c r="AQ29" s="1"/>
  <c r="AL30"/>
  <c r="AP30" s="1"/>
  <c r="AQ30" s="1"/>
  <c r="AL31"/>
  <c r="AP31" s="1"/>
  <c r="AQ31" s="1"/>
  <c r="AL32"/>
  <c r="AL33"/>
  <c r="AL34"/>
  <c r="AL35"/>
  <c r="AP6"/>
  <c r="AQ6" s="1"/>
  <c r="AQ5"/>
  <c r="AF8" i="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O6"/>
  <c r="AP6" s="1"/>
  <c r="AO5"/>
  <c r="AP5" s="1"/>
  <c r="Y9" i="4"/>
  <c r="Y14"/>
  <c r="AH8" i="2" l="1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F8" i="15"/>
  <c r="AF9"/>
  <c r="AF12"/>
  <c r="AF13"/>
  <c r="AF14"/>
  <c r="AF19"/>
  <c r="AF22"/>
  <c r="AF24"/>
  <c r="AF25"/>
  <c r="AF26"/>
  <c r="AF27"/>
  <c r="AF28"/>
  <c r="AF30"/>
  <c r="AF31"/>
  <c r="AF32"/>
  <c r="AF35"/>
  <c r="AF36"/>
  <c r="AF37"/>
  <c r="AF38"/>
  <c r="AF39"/>
  <c r="AF7"/>
  <c r="AO39"/>
  <c r="AP39" s="1"/>
  <c r="AO38"/>
  <c r="AP38" s="1"/>
  <c r="AO37"/>
  <c r="AP37" s="1"/>
  <c r="AO36"/>
  <c r="AP36" s="1"/>
  <c r="AO35"/>
  <c r="AP35" s="1"/>
  <c r="AO34"/>
  <c r="AP34" s="1"/>
  <c r="AF34" s="1"/>
  <c r="AO33"/>
  <c r="AP33" s="1"/>
  <c r="AF33" s="1"/>
  <c r="AO32"/>
  <c r="AP32" s="1"/>
  <c r="AO31"/>
  <c r="AP31" s="1"/>
  <c r="AO30"/>
  <c r="AP30" s="1"/>
  <c r="AO29"/>
  <c r="AP29" s="1"/>
  <c r="AF29" s="1"/>
  <c r="AO28"/>
  <c r="AP28" s="1"/>
  <c r="AO27"/>
  <c r="AP27" s="1"/>
  <c r="AO26"/>
  <c r="AP26" s="1"/>
  <c r="AO25"/>
  <c r="AP25" s="1"/>
  <c r="AO24"/>
  <c r="AP24" s="1"/>
  <c r="AO23"/>
  <c r="AP23" s="1"/>
  <c r="AF23" s="1"/>
  <c r="AO22"/>
  <c r="AP22" s="1"/>
  <c r="AO21"/>
  <c r="AP21" s="1"/>
  <c r="AF21" s="1"/>
  <c r="AO20"/>
  <c r="AP20" s="1"/>
  <c r="AF20" s="1"/>
  <c r="AO19"/>
  <c r="AP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O13"/>
  <c r="AP13" s="1"/>
  <c r="AO12"/>
  <c r="AP12" s="1"/>
  <c r="AO11"/>
  <c r="AP11" s="1"/>
  <c r="AF11" s="1"/>
  <c r="AO10"/>
  <c r="AP10" s="1"/>
  <c r="AF10" s="1"/>
  <c r="AO9"/>
  <c r="AP9" s="1"/>
  <c r="AO8"/>
  <c r="AP8" s="1"/>
  <c r="AO7"/>
  <c r="AP7" s="1"/>
  <c r="AO6"/>
  <c r="AP6" s="1"/>
  <c r="AO5"/>
  <c r="AP5" s="1"/>
  <c r="AF10" i="17"/>
  <c r="AF31"/>
  <c r="AF33"/>
  <c r="AO32"/>
  <c r="AP32"/>
  <c r="AF32" s="1"/>
  <c r="AO33"/>
  <c r="AP33"/>
  <c r="AO34"/>
  <c r="AP34"/>
  <c r="AF34" s="1"/>
  <c r="AO35"/>
  <c r="AP35"/>
  <c r="AF35" s="1"/>
  <c r="AO36"/>
  <c r="AP36"/>
  <c r="AO37"/>
  <c r="AP37"/>
  <c r="AO38"/>
  <c r="AP38"/>
  <c r="AO39"/>
  <c r="AP39"/>
  <c r="AO31"/>
  <c r="AP31" s="1"/>
  <c r="AO30"/>
  <c r="AP30" s="1"/>
  <c r="AF30" s="1"/>
  <c r="AO29"/>
  <c r="AP29" s="1"/>
  <c r="AF29" s="1"/>
  <c r="AO28"/>
  <c r="AP28" s="1"/>
  <c r="AF28" s="1"/>
  <c r="AO27"/>
  <c r="AP27" s="1"/>
  <c r="AF27" s="1"/>
  <c r="AO26"/>
  <c r="AP26" s="1"/>
  <c r="AF26" s="1"/>
  <c r="AO25"/>
  <c r="AP25" s="1"/>
  <c r="AF25" s="1"/>
  <c r="AO24"/>
  <c r="AP24" s="1"/>
  <c r="AF24" s="1"/>
  <c r="AO23"/>
  <c r="AP23" s="1"/>
  <c r="AF23" s="1"/>
  <c r="AO22"/>
  <c r="AP22" s="1"/>
  <c r="AF22" s="1"/>
  <c r="AO21"/>
  <c r="AP21" s="1"/>
  <c r="AF21" s="1"/>
  <c r="AO20"/>
  <c r="AP20" s="1"/>
  <c r="AF20" s="1"/>
  <c r="AO19"/>
  <c r="AP19" s="1"/>
  <c r="AF19" s="1"/>
  <c r="AO18"/>
  <c r="AP18" s="1"/>
  <c r="AF18" s="1"/>
  <c r="AO17"/>
  <c r="AP17" s="1"/>
  <c r="AF17" s="1"/>
  <c r="AO16"/>
  <c r="AP16" s="1"/>
  <c r="AF16" s="1"/>
  <c r="AO15"/>
  <c r="AP15" s="1"/>
  <c r="AF15" s="1"/>
  <c r="AO14"/>
  <c r="AP14" s="1"/>
  <c r="AF14" s="1"/>
  <c r="AO13"/>
  <c r="AP13" s="1"/>
  <c r="AF13" s="1"/>
  <c r="AO12"/>
  <c r="AP12" s="1"/>
  <c r="AF12" s="1"/>
  <c r="AO11"/>
  <c r="AP11" s="1"/>
  <c r="AF11" s="1"/>
  <c r="AO10"/>
  <c r="AP10" s="1"/>
  <c r="AO9"/>
  <c r="AP9" s="1"/>
  <c r="AF9" s="1"/>
  <c r="AO8"/>
  <c r="AP8" s="1"/>
  <c r="AF8" s="1"/>
  <c r="AO7"/>
  <c r="AP7" s="1"/>
  <c r="AF7" s="1"/>
  <c r="AO6"/>
  <c r="AP6" s="1"/>
  <c r="AO5"/>
  <c r="AP5" s="1"/>
  <c r="AP6" i="9" l="1"/>
  <c r="AP5"/>
  <c r="AO6"/>
  <c r="AO7"/>
  <c r="AP7" s="1"/>
  <c r="AF7" s="1"/>
  <c r="AG7" s="1"/>
  <c r="AO8"/>
  <c r="AP8" s="1"/>
  <c r="AF8" s="1"/>
  <c r="AG8" s="1"/>
  <c r="AO9"/>
  <c r="AP9" s="1"/>
  <c r="AF9" s="1"/>
  <c r="AG9" s="1"/>
  <c r="AO10"/>
  <c r="AP10" s="1"/>
  <c r="AF10" s="1"/>
  <c r="AG10" s="1"/>
  <c r="AO11"/>
  <c r="AP11" s="1"/>
  <c r="AF11" s="1"/>
  <c r="AG11" s="1"/>
  <c r="AO12"/>
  <c r="AP12" s="1"/>
  <c r="AF12" s="1"/>
  <c r="AG12" s="1"/>
  <c r="AO13"/>
  <c r="AP13" s="1"/>
  <c r="AF13" s="1"/>
  <c r="AG13" s="1"/>
  <c r="AO14"/>
  <c r="AP14" s="1"/>
  <c r="AF14" s="1"/>
  <c r="AG14" s="1"/>
  <c r="AO15"/>
  <c r="AP15" s="1"/>
  <c r="AF15" s="1"/>
  <c r="AG15" s="1"/>
  <c r="AO16"/>
  <c r="AP16" s="1"/>
  <c r="AF16" s="1"/>
  <c r="AG16" s="1"/>
  <c r="AO17"/>
  <c r="AP17" s="1"/>
  <c r="AF17" s="1"/>
  <c r="AG17" s="1"/>
  <c r="AO18"/>
  <c r="AP18" s="1"/>
  <c r="AF18" s="1"/>
  <c r="AG18" s="1"/>
  <c r="AO19"/>
  <c r="AP19" s="1"/>
  <c r="AF19" s="1"/>
  <c r="AG19" s="1"/>
  <c r="AO20"/>
  <c r="AP20" s="1"/>
  <c r="AF20" s="1"/>
  <c r="AG20" s="1"/>
  <c r="AO21"/>
  <c r="AP21" s="1"/>
  <c r="AF21" s="1"/>
  <c r="AG21" s="1"/>
  <c r="AO22"/>
  <c r="AP22" s="1"/>
  <c r="AF22" s="1"/>
  <c r="AG22" s="1"/>
  <c r="AO23"/>
  <c r="AP23" s="1"/>
  <c r="AF23" s="1"/>
  <c r="AG23" s="1"/>
  <c r="AO24"/>
  <c r="AP24" s="1"/>
  <c r="AF24" s="1"/>
  <c r="AG24" s="1"/>
  <c r="AO25"/>
  <c r="AP25" s="1"/>
  <c r="AF25" s="1"/>
  <c r="AG25" s="1"/>
  <c r="AO26"/>
  <c r="AP26" s="1"/>
  <c r="AF26" s="1"/>
  <c r="AG26" s="1"/>
  <c r="AO27"/>
  <c r="AP27" s="1"/>
  <c r="AF27" s="1"/>
  <c r="AG27" s="1"/>
  <c r="AO28"/>
  <c r="AP28" s="1"/>
  <c r="AF28" s="1"/>
  <c r="AG28" s="1"/>
  <c r="AO29"/>
  <c r="AP29" s="1"/>
  <c r="AF29" s="1"/>
  <c r="AG29" s="1"/>
  <c r="AO30"/>
  <c r="AP30" s="1"/>
  <c r="AF30" s="1"/>
  <c r="AG30" s="1"/>
  <c r="AO31"/>
  <c r="AP31" s="1"/>
  <c r="AF31" s="1"/>
  <c r="AG31" s="1"/>
  <c r="AO5"/>
  <c r="AH7" i="2"/>
  <c r="M13" i="18"/>
  <c r="U13"/>
  <c r="M11" i="8"/>
  <c r="AG39" i="1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40" i="18"/>
  <c r="AC40"/>
  <c r="Y40"/>
  <c r="U40"/>
  <c r="M40"/>
  <c r="AD40" s="1"/>
  <c r="AE40" s="1"/>
  <c r="AH40" s="1"/>
  <c r="AG3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Y7"/>
  <c r="U7"/>
  <c r="M7"/>
  <c r="B1"/>
  <c r="AG39" i="10"/>
  <c r="AC39"/>
  <c r="Y39"/>
  <c r="U39"/>
  <c r="M39"/>
  <c r="AD39" s="1"/>
  <c r="AG38"/>
  <c r="AC38"/>
  <c r="Y38"/>
  <c r="U38"/>
  <c r="M38"/>
  <c r="AD38" s="1"/>
  <c r="AG37"/>
  <c r="AC37"/>
  <c r="Y37"/>
  <c r="U37"/>
  <c r="M37"/>
  <c r="AD37" s="1"/>
  <c r="AG36"/>
  <c r="AC36"/>
  <c r="Y36"/>
  <c r="U36"/>
  <c r="M36"/>
  <c r="AD36" s="1"/>
  <c r="AG35"/>
  <c r="AC35"/>
  <c r="Y35"/>
  <c r="U35"/>
  <c r="M35"/>
  <c r="AD35" s="1"/>
  <c r="AG34"/>
  <c r="AC34"/>
  <c r="Y34"/>
  <c r="U34"/>
  <c r="M34"/>
  <c r="AD34" s="1"/>
  <c r="AG33"/>
  <c r="AC33"/>
  <c r="Y33"/>
  <c r="U33"/>
  <c r="M33"/>
  <c r="AD33" s="1"/>
  <c r="AG32"/>
  <c r="AC32"/>
  <c r="Y32"/>
  <c r="U32"/>
  <c r="M32"/>
  <c r="AD32" s="1"/>
  <c r="AG31"/>
  <c r="AC31"/>
  <c r="Y31"/>
  <c r="U31"/>
  <c r="M31"/>
  <c r="AD31" s="1"/>
  <c r="AG30"/>
  <c r="AC30"/>
  <c r="Y30"/>
  <c r="U30"/>
  <c r="M30"/>
  <c r="AD30" s="1"/>
  <c r="AG29"/>
  <c r="AC29"/>
  <c r="Y29"/>
  <c r="U29"/>
  <c r="M29"/>
  <c r="AD29" s="1"/>
  <c r="AG28"/>
  <c r="AC28"/>
  <c r="Y28"/>
  <c r="U28"/>
  <c r="M28"/>
  <c r="AD28" s="1"/>
  <c r="AG27"/>
  <c r="AC27"/>
  <c r="Y27"/>
  <c r="U27"/>
  <c r="M27"/>
  <c r="AD27" s="1"/>
  <c r="AG26"/>
  <c r="AC26"/>
  <c r="Y26"/>
  <c r="U26"/>
  <c r="M26"/>
  <c r="AD26" s="1"/>
  <c r="AG25"/>
  <c r="AC25"/>
  <c r="Y25"/>
  <c r="U25"/>
  <c r="M25"/>
  <c r="AD25" s="1"/>
  <c r="AG24"/>
  <c r="AC24"/>
  <c r="Y24"/>
  <c r="U24"/>
  <c r="M24"/>
  <c r="AD24" s="1"/>
  <c r="AG23"/>
  <c r="AC23"/>
  <c r="Y23"/>
  <c r="U23"/>
  <c r="M23"/>
  <c r="AG22"/>
  <c r="AC22"/>
  <c r="Y22"/>
  <c r="U22"/>
  <c r="M22"/>
  <c r="AD22" s="1"/>
  <c r="AG21"/>
  <c r="AC21"/>
  <c r="Y21"/>
  <c r="U21"/>
  <c r="M21"/>
  <c r="AG20"/>
  <c r="AC20"/>
  <c r="Y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H14" s="1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H8" s="1"/>
  <c r="AC8"/>
  <c r="Y8"/>
  <c r="U8"/>
  <c r="M8"/>
  <c r="AD8" s="1"/>
  <c r="AG7"/>
  <c r="AC7"/>
  <c r="Y7"/>
  <c r="U7"/>
  <c r="M7"/>
  <c r="B1"/>
  <c r="AG39" i="9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C31"/>
  <c r="Y31"/>
  <c r="U31"/>
  <c r="M31"/>
  <c r="AC30"/>
  <c r="Y30"/>
  <c r="U30"/>
  <c r="M30"/>
  <c r="AC29"/>
  <c r="Y29"/>
  <c r="U29"/>
  <c r="M29"/>
  <c r="AC28"/>
  <c r="Y28"/>
  <c r="U28"/>
  <c r="M28"/>
  <c r="AD28" s="1"/>
  <c r="AE28" s="1"/>
  <c r="AC27"/>
  <c r="Y27"/>
  <c r="U27"/>
  <c r="M27"/>
  <c r="AC26"/>
  <c r="Y26"/>
  <c r="U26"/>
  <c r="M26"/>
  <c r="AD26" s="1"/>
  <c r="AE26" s="1"/>
  <c r="AC25"/>
  <c r="Y25"/>
  <c r="U25"/>
  <c r="M25"/>
  <c r="AC24"/>
  <c r="Y24"/>
  <c r="U24"/>
  <c r="M24"/>
  <c r="AD24" s="1"/>
  <c r="AE24" s="1"/>
  <c r="AC23"/>
  <c r="Y23"/>
  <c r="U23"/>
  <c r="M23"/>
  <c r="AC22"/>
  <c r="Y22"/>
  <c r="U22"/>
  <c r="M22"/>
  <c r="AC21"/>
  <c r="Y21"/>
  <c r="U21"/>
  <c r="M21"/>
  <c r="AC20"/>
  <c r="Y20"/>
  <c r="U20"/>
  <c r="M20"/>
  <c r="AD20" s="1"/>
  <c r="AE20" s="1"/>
  <c r="AC19"/>
  <c r="Y19"/>
  <c r="U19"/>
  <c r="M19"/>
  <c r="AC18"/>
  <c r="Y18"/>
  <c r="U18"/>
  <c r="M18"/>
  <c r="AD18" s="1"/>
  <c r="AE18" s="1"/>
  <c r="AC17"/>
  <c r="Y17"/>
  <c r="U17"/>
  <c r="M17"/>
  <c r="AC16"/>
  <c r="Y16"/>
  <c r="U16"/>
  <c r="M16"/>
  <c r="AD16" s="1"/>
  <c r="AE16" s="1"/>
  <c r="AC15"/>
  <c r="Y15"/>
  <c r="U15"/>
  <c r="M15"/>
  <c r="AC14"/>
  <c r="Y14"/>
  <c r="U14"/>
  <c r="M14"/>
  <c r="AD14" s="1"/>
  <c r="AE14" s="1"/>
  <c r="AC13"/>
  <c r="Y13"/>
  <c r="U13"/>
  <c r="M13"/>
  <c r="AC12"/>
  <c r="Y12"/>
  <c r="U12"/>
  <c r="M12"/>
  <c r="AD12" s="1"/>
  <c r="AE12" s="1"/>
  <c r="AC11"/>
  <c r="Y11"/>
  <c r="U11"/>
  <c r="M11"/>
  <c r="AC10"/>
  <c r="Y10"/>
  <c r="U10"/>
  <c r="M10"/>
  <c r="AD10" s="1"/>
  <c r="AE10" s="1"/>
  <c r="AC9"/>
  <c r="Y9"/>
  <c r="U9"/>
  <c r="M9"/>
  <c r="AC8"/>
  <c r="Y8"/>
  <c r="U8"/>
  <c r="M8"/>
  <c r="AD8" s="1"/>
  <c r="AE8" s="1"/>
  <c r="AC7"/>
  <c r="Y7"/>
  <c r="U7"/>
  <c r="M7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M31"/>
  <c r="AG30"/>
  <c r="AC30"/>
  <c r="Y30"/>
  <c r="M30"/>
  <c r="AD30" s="1"/>
  <c r="AE30" s="1"/>
  <c r="AH30" s="1"/>
  <c r="AG29"/>
  <c r="AC29"/>
  <c r="Y29"/>
  <c r="M29"/>
  <c r="AG28"/>
  <c r="AC28"/>
  <c r="Y28"/>
  <c r="M28"/>
  <c r="AG27"/>
  <c r="AC27"/>
  <c r="Y27"/>
  <c r="M27"/>
  <c r="AG26"/>
  <c r="AC26"/>
  <c r="Y26"/>
  <c r="M26"/>
  <c r="AD26" s="1"/>
  <c r="AE26" s="1"/>
  <c r="AH26" s="1"/>
  <c r="AG25"/>
  <c r="AC25"/>
  <c r="Y25"/>
  <c r="M25"/>
  <c r="AG24"/>
  <c r="AC24"/>
  <c r="Y24"/>
  <c r="M24"/>
  <c r="AD24" s="1"/>
  <c r="AE24" s="1"/>
  <c r="AH24" s="1"/>
  <c r="AG23"/>
  <c r="AC23"/>
  <c r="Y23"/>
  <c r="M23"/>
  <c r="AG22"/>
  <c r="AC22"/>
  <c r="Y22"/>
  <c r="M22"/>
  <c r="AD22" s="1"/>
  <c r="AE22" s="1"/>
  <c r="AH22" s="1"/>
  <c r="AG21"/>
  <c r="AC21"/>
  <c r="Y21"/>
  <c r="M21"/>
  <c r="AG20"/>
  <c r="AC20"/>
  <c r="Y20"/>
  <c r="M20"/>
  <c r="AD20" s="1"/>
  <c r="AE20" s="1"/>
  <c r="AH20" s="1"/>
  <c r="AG19"/>
  <c r="AC19"/>
  <c r="Y19"/>
  <c r="M19"/>
  <c r="AG18"/>
  <c r="AC18"/>
  <c r="Y18"/>
  <c r="M18"/>
  <c r="AD18" s="1"/>
  <c r="AE18" s="1"/>
  <c r="AH18" s="1"/>
  <c r="AG17"/>
  <c r="AC17"/>
  <c r="Y17"/>
  <c r="M17"/>
  <c r="AG16"/>
  <c r="AC16"/>
  <c r="Y16"/>
  <c r="M16"/>
  <c r="AD16" s="1"/>
  <c r="AE16" s="1"/>
  <c r="AH16" s="1"/>
  <c r="AG15"/>
  <c r="AC15"/>
  <c r="Y15"/>
  <c r="M15"/>
  <c r="AG14"/>
  <c r="AC14"/>
  <c r="Y14"/>
  <c r="M14"/>
  <c r="AD14" s="1"/>
  <c r="AE14" s="1"/>
  <c r="AH14" s="1"/>
  <c r="AG13"/>
  <c r="AC13"/>
  <c r="Y13"/>
  <c r="M13"/>
  <c r="AG12"/>
  <c r="AC12"/>
  <c r="Y12"/>
  <c r="M12"/>
  <c r="AD12" s="1"/>
  <c r="AE12" s="1"/>
  <c r="AH12" s="1"/>
  <c r="AG11"/>
  <c r="AC11"/>
  <c r="Y11"/>
  <c r="AD11"/>
  <c r="AE11" s="1"/>
  <c r="AH11" s="1"/>
  <c r="AG10"/>
  <c r="AC10"/>
  <c r="Y10"/>
  <c r="M10"/>
  <c r="AG9"/>
  <c r="AC9"/>
  <c r="Y9"/>
  <c r="M9"/>
  <c r="AG8"/>
  <c r="AC8"/>
  <c r="Y8"/>
  <c r="M8"/>
  <c r="AG7"/>
  <c r="AC7"/>
  <c r="Y7"/>
  <c r="M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G33"/>
  <c r="AC33"/>
  <c r="Y33"/>
  <c r="U33"/>
  <c r="M33"/>
  <c r="AG32"/>
  <c r="AC32"/>
  <c r="Y32"/>
  <c r="U32"/>
  <c r="M32"/>
  <c r="AG31"/>
  <c r="AC31"/>
  <c r="Y31"/>
  <c r="U31"/>
  <c r="M31"/>
  <c r="AG30"/>
  <c r="AC30"/>
  <c r="Y30"/>
  <c r="U30"/>
  <c r="M30"/>
  <c r="AG29"/>
  <c r="AC29"/>
  <c r="Y29"/>
  <c r="U29"/>
  <c r="M29"/>
  <c r="AG28"/>
  <c r="AC28"/>
  <c r="Y28"/>
  <c r="U28"/>
  <c r="M28"/>
  <c r="AG27"/>
  <c r="AC27"/>
  <c r="Y27"/>
  <c r="U27"/>
  <c r="M27"/>
  <c r="AG26"/>
  <c r="AC26"/>
  <c r="Y26"/>
  <c r="U26"/>
  <c r="M26"/>
  <c r="AG25"/>
  <c r="AC25"/>
  <c r="Y25"/>
  <c r="U25"/>
  <c r="M25"/>
  <c r="AG24"/>
  <c r="AC24"/>
  <c r="Y24"/>
  <c r="U24"/>
  <c r="M24"/>
  <c r="AG23"/>
  <c r="AC23"/>
  <c r="Y23"/>
  <c r="U23"/>
  <c r="M23"/>
  <c r="AG22"/>
  <c r="AC22"/>
  <c r="Y22"/>
  <c r="U22"/>
  <c r="M22"/>
  <c r="AG21"/>
  <c r="AC21"/>
  <c r="Y21"/>
  <c r="U21"/>
  <c r="M21"/>
  <c r="AG20"/>
  <c r="AC20"/>
  <c r="Y20"/>
  <c r="U20"/>
  <c r="M20"/>
  <c r="AG19"/>
  <c r="AC19"/>
  <c r="Y19"/>
  <c r="U19"/>
  <c r="M19"/>
  <c r="AG18"/>
  <c r="AC18"/>
  <c r="Y18"/>
  <c r="U18"/>
  <c r="M18"/>
  <c r="AG17"/>
  <c r="AC17"/>
  <c r="Y17"/>
  <c r="U17"/>
  <c r="M17"/>
  <c r="AG16"/>
  <c r="AC16"/>
  <c r="Y16"/>
  <c r="U16"/>
  <c r="M16"/>
  <c r="AG15"/>
  <c r="AC15"/>
  <c r="Y15"/>
  <c r="U15"/>
  <c r="M15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G10"/>
  <c r="AC10"/>
  <c r="Y10"/>
  <c r="U10"/>
  <c r="M10"/>
  <c r="AG9"/>
  <c r="AC9"/>
  <c r="Y9"/>
  <c r="U9"/>
  <c r="M9"/>
  <c r="AG8"/>
  <c r="AC8"/>
  <c r="Y8"/>
  <c r="U8"/>
  <c r="M8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H33"/>
  <c r="AD33"/>
  <c r="Z33"/>
  <c r="V33"/>
  <c r="N33"/>
  <c r="AH32"/>
  <c r="AD32"/>
  <c r="Z32"/>
  <c r="V32"/>
  <c r="N32"/>
  <c r="AH31"/>
  <c r="AD31"/>
  <c r="Z31"/>
  <c r="V31"/>
  <c r="N31"/>
  <c r="AH30"/>
  <c r="AD30"/>
  <c r="Z30"/>
  <c r="V30"/>
  <c r="N30"/>
  <c r="AH29"/>
  <c r="AD29"/>
  <c r="Z29"/>
  <c r="V29"/>
  <c r="N29"/>
  <c r="AH28"/>
  <c r="AD28"/>
  <c r="Z28"/>
  <c r="V28"/>
  <c r="N28"/>
  <c r="AH27"/>
  <c r="AD27"/>
  <c r="Z27"/>
  <c r="V27"/>
  <c r="N27"/>
  <c r="AH26"/>
  <c r="AD26"/>
  <c r="Z26"/>
  <c r="V26"/>
  <c r="N26"/>
  <c r="AH25"/>
  <c r="AD25"/>
  <c r="Z25"/>
  <c r="V25"/>
  <c r="N25"/>
  <c r="AH24"/>
  <c r="AD24"/>
  <c r="Z24"/>
  <c r="V24"/>
  <c r="N24"/>
  <c r="AH23"/>
  <c r="AD23"/>
  <c r="Z23"/>
  <c r="V23"/>
  <c r="N23"/>
  <c r="AH22"/>
  <c r="AD22"/>
  <c r="Z22"/>
  <c r="V22"/>
  <c r="N22"/>
  <c r="AH21"/>
  <c r="AD21"/>
  <c r="Z21"/>
  <c r="V21"/>
  <c r="N21"/>
  <c r="AH20"/>
  <c r="AD20"/>
  <c r="Z20"/>
  <c r="V20"/>
  <c r="N20"/>
  <c r="AH19"/>
  <c r="AD19"/>
  <c r="Z19"/>
  <c r="V19"/>
  <c r="N19"/>
  <c r="AH18"/>
  <c r="AD18"/>
  <c r="Z18"/>
  <c r="V18"/>
  <c r="N18"/>
  <c r="AH17"/>
  <c r="AD17"/>
  <c r="Z17"/>
  <c r="V17"/>
  <c r="N17"/>
  <c r="AH16"/>
  <c r="AD16"/>
  <c r="Z16"/>
  <c r="V16"/>
  <c r="N16"/>
  <c r="AH15"/>
  <c r="AD15"/>
  <c r="Z15"/>
  <c r="V15"/>
  <c r="N15"/>
  <c r="AE15" s="1"/>
  <c r="AF15" s="1"/>
  <c r="AI15" s="1"/>
  <c r="AH14"/>
  <c r="AD14"/>
  <c r="Z14"/>
  <c r="V14"/>
  <c r="N14"/>
  <c r="AH13"/>
  <c r="AD13"/>
  <c r="Z13"/>
  <c r="V13"/>
  <c r="N13"/>
  <c r="AE13" s="1"/>
  <c r="AF13" s="1"/>
  <c r="AI13" s="1"/>
  <c r="AH12"/>
  <c r="AD12"/>
  <c r="Z12"/>
  <c r="V12"/>
  <c r="N12"/>
  <c r="AH11"/>
  <c r="AD11"/>
  <c r="Z11"/>
  <c r="V11"/>
  <c r="N11"/>
  <c r="AE11" s="1"/>
  <c r="AF11" s="1"/>
  <c r="AI11" s="1"/>
  <c r="AH10"/>
  <c r="AD10"/>
  <c r="Z10"/>
  <c r="V10"/>
  <c r="N10"/>
  <c r="AH9"/>
  <c r="AD9"/>
  <c r="Z9"/>
  <c r="V9"/>
  <c r="N9"/>
  <c r="AE9" s="1"/>
  <c r="AF9" s="1"/>
  <c r="AI9" s="1"/>
  <c r="AH8"/>
  <c r="AD8"/>
  <c r="Z8"/>
  <c r="V8"/>
  <c r="N8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G8"/>
  <c r="AC8"/>
  <c r="Y8"/>
  <c r="U8"/>
  <c r="M8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G28"/>
  <c r="AC28"/>
  <c r="Y28"/>
  <c r="U28"/>
  <c r="M28"/>
  <c r="AG27"/>
  <c r="AC27"/>
  <c r="Y27"/>
  <c r="U27"/>
  <c r="M27"/>
  <c r="AD27" s="1"/>
  <c r="AE27" s="1"/>
  <c r="AG26"/>
  <c r="AC26"/>
  <c r="Y26"/>
  <c r="U26"/>
  <c r="M26"/>
  <c r="AG25"/>
  <c r="AC25"/>
  <c r="Y25"/>
  <c r="U25"/>
  <c r="M25"/>
  <c r="AD25" s="1"/>
  <c r="AE25" s="1"/>
  <c r="AG24"/>
  <c r="AC24"/>
  <c r="Y24"/>
  <c r="U24"/>
  <c r="M24"/>
  <c r="AG23"/>
  <c r="AC23"/>
  <c r="Y23"/>
  <c r="U23"/>
  <c r="M23"/>
  <c r="AD23" s="1"/>
  <c r="AE23" s="1"/>
  <c r="AG22"/>
  <c r="AC22"/>
  <c r="Y22"/>
  <c r="U22"/>
  <c r="M22"/>
  <c r="AG21"/>
  <c r="AC21"/>
  <c r="Y21"/>
  <c r="U21"/>
  <c r="M21"/>
  <c r="AD21" s="1"/>
  <c r="AE21" s="1"/>
  <c r="AG20"/>
  <c r="AC20"/>
  <c r="Y20"/>
  <c r="U20"/>
  <c r="M20"/>
  <c r="AG19"/>
  <c r="AC19"/>
  <c r="U19"/>
  <c r="M19"/>
  <c r="AD19" s="1"/>
  <c r="AE19" s="1"/>
  <c r="AG18"/>
  <c r="AC18"/>
  <c r="Y18"/>
  <c r="U18"/>
  <c r="M18"/>
  <c r="AG17"/>
  <c r="AC17"/>
  <c r="Y17"/>
  <c r="U17"/>
  <c r="M17"/>
  <c r="AD17" s="1"/>
  <c r="AE17" s="1"/>
  <c r="AG16"/>
  <c r="AC16"/>
  <c r="Y16"/>
  <c r="U16"/>
  <c r="M16"/>
  <c r="AG15"/>
  <c r="AC15"/>
  <c r="Y15"/>
  <c r="U15"/>
  <c r="M15"/>
  <c r="AD15" s="1"/>
  <c r="AE15" s="1"/>
  <c r="AG14"/>
  <c r="AC14"/>
  <c r="Y14"/>
  <c r="U14"/>
  <c r="M14"/>
  <c r="AG13"/>
  <c r="AC13"/>
  <c r="Y13"/>
  <c r="U13"/>
  <c r="M13"/>
  <c r="AD13" s="1"/>
  <c r="AE13" s="1"/>
  <c r="AG12"/>
  <c r="AC12"/>
  <c r="Y12"/>
  <c r="U12"/>
  <c r="M12"/>
  <c r="AG11"/>
  <c r="AC11"/>
  <c r="Y11"/>
  <c r="U11"/>
  <c r="M11"/>
  <c r="AD11" s="1"/>
  <c r="AE11" s="1"/>
  <c r="AG10"/>
  <c r="AC10"/>
  <c r="Y10"/>
  <c r="U10"/>
  <c r="M10"/>
  <c r="AG9"/>
  <c r="AC9"/>
  <c r="Y9"/>
  <c r="U9"/>
  <c r="M9"/>
  <c r="AD9" s="1"/>
  <c r="AE9" s="1"/>
  <c r="AG8"/>
  <c r="AC8"/>
  <c r="Y8"/>
  <c r="U8"/>
  <c r="M8"/>
  <c r="AG7"/>
  <c r="AC7"/>
  <c r="Y7"/>
  <c r="U7"/>
  <c r="M7"/>
  <c r="AD7" s="1"/>
  <c r="AE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12" i="9" l="1"/>
  <c r="AH8"/>
  <c r="AH10"/>
  <c r="AH28"/>
  <c r="AH26"/>
  <c r="AH20"/>
  <c r="AH14"/>
  <c r="AH16"/>
  <c r="AH24"/>
  <c r="AH18"/>
  <c r="AD22"/>
  <c r="AE22" s="1"/>
  <c r="AH22" s="1"/>
  <c r="AD28" i="8"/>
  <c r="AE28" s="1"/>
  <c r="AH28" s="1"/>
  <c r="AD30" i="9"/>
  <c r="AE30" s="1"/>
  <c r="AH30" s="1"/>
  <c r="AE18" i="5"/>
  <c r="AF18" s="1"/>
  <c r="AI18" s="1"/>
  <c r="AE20"/>
  <c r="AF20" s="1"/>
  <c r="AI20" s="1"/>
  <c r="AE22"/>
  <c r="AF22" s="1"/>
  <c r="AI22" s="1"/>
  <c r="AE24"/>
  <c r="AF24" s="1"/>
  <c r="AI24" s="1"/>
  <c r="AE26"/>
  <c r="AF26" s="1"/>
  <c r="AI26" s="1"/>
  <c r="AE28"/>
  <c r="AF28" s="1"/>
  <c r="AI28" s="1"/>
  <c r="AE30"/>
  <c r="AF30" s="1"/>
  <c r="AI30" s="1"/>
  <c r="AE32"/>
  <c r="AF32" s="1"/>
  <c r="AI32" s="1"/>
  <c r="AE34"/>
  <c r="AF34" s="1"/>
  <c r="AI34" s="1"/>
  <c r="AD8" i="6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7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8" i="8"/>
  <c r="AE8" s="1"/>
  <c r="AH8" s="1"/>
  <c r="AD18" i="18"/>
  <c r="AE18" s="1"/>
  <c r="AH18" s="1"/>
  <c r="AD25" i="19"/>
  <c r="AE25" s="1"/>
  <c r="AH25" s="1"/>
  <c r="AD21" i="18"/>
  <c r="AE21" s="1"/>
  <c r="AH21" s="1"/>
  <c r="AD10" i="8"/>
  <c r="AE10" s="1"/>
  <c r="AH10" s="1"/>
  <c r="AE10" i="10"/>
  <c r="AE14"/>
  <c r="AE24"/>
  <c r="AE26"/>
  <c r="AE28"/>
  <c r="AE32"/>
  <c r="AD9" i="4"/>
  <c r="AE9" s="1"/>
  <c r="AH9" s="1"/>
  <c r="AE16" i="10"/>
  <c r="AE18"/>
  <c r="AE22"/>
  <c r="AE30"/>
  <c r="AE34"/>
  <c r="AE36"/>
  <c r="AE38"/>
  <c r="AD8" i="2"/>
  <c r="AE8" s="1"/>
  <c r="AD10"/>
  <c r="AE10" s="1"/>
  <c r="AD12"/>
  <c r="AE12" s="1"/>
  <c r="AD14"/>
  <c r="AE14" s="1"/>
  <c r="AD16"/>
  <c r="AE16" s="1"/>
  <c r="AD18"/>
  <c r="AE18" s="1"/>
  <c r="AD20"/>
  <c r="AE20" s="1"/>
  <c r="AD22"/>
  <c r="AE22" s="1"/>
  <c r="AD24"/>
  <c r="AE24" s="1"/>
  <c r="AD26"/>
  <c r="AE26" s="1"/>
  <c r="AD28"/>
  <c r="AE28" s="1"/>
  <c r="AD8" i="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8" i="4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E8" i="5"/>
  <c r="AF8" s="1"/>
  <c r="AI8" s="1"/>
  <c r="AE10"/>
  <c r="AF10" s="1"/>
  <c r="AI10" s="1"/>
  <c r="AE12"/>
  <c r="AF12" s="1"/>
  <c r="AI12" s="1"/>
  <c r="AE14"/>
  <c r="AF14" s="1"/>
  <c r="AI14" s="1"/>
  <c r="AE16"/>
  <c r="AF16" s="1"/>
  <c r="AI16" s="1"/>
  <c r="AD8" i="19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17" i="5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7" i="8"/>
  <c r="AE7" s="1"/>
  <c r="AH7" s="1"/>
  <c r="AD9"/>
  <c r="AE9" s="1"/>
  <c r="AH9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9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7" i="10"/>
  <c r="AD9"/>
  <c r="AD11"/>
  <c r="AD13"/>
  <c r="AD15"/>
  <c r="AD17"/>
  <c r="AD19"/>
  <c r="AD21"/>
  <c r="AD23"/>
  <c r="AD7" i="11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1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1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5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8"/>
  <c r="AE7" s="1"/>
  <c r="AH7" s="1"/>
  <c r="AD9"/>
  <c r="AE9" s="1"/>
  <c r="AH9" s="1"/>
  <c r="AD14"/>
  <c r="AE14" s="1"/>
  <c r="AH14" s="1"/>
  <c r="AD16"/>
  <c r="AE16" s="1"/>
  <c r="AH16" s="1"/>
  <c r="AD20"/>
  <c r="AE20" s="1"/>
  <c r="AH20" s="1"/>
  <c r="AD22"/>
  <c r="AE22" s="1"/>
  <c r="AH22" s="1"/>
  <c r="AD24"/>
  <c r="AE24" s="1"/>
  <c r="AH24" s="1"/>
  <c r="AE39" i="10"/>
  <c r="AH39" s="1"/>
  <c r="AE37"/>
  <c r="AE35"/>
  <c r="AE33"/>
  <c r="AE31"/>
  <c r="AE29"/>
  <c r="AE27"/>
  <c r="AE25"/>
  <c r="AE23"/>
  <c r="AH23" s="1"/>
  <c r="AE20"/>
  <c r="AE12"/>
  <c r="AE21"/>
  <c r="AE11"/>
  <c r="AE8"/>
  <c r="AE19" l="1"/>
  <c r="AE15"/>
  <c r="AE7"/>
  <c r="AE17"/>
  <c r="AE13"/>
  <c r="AH13" s="1"/>
  <c r="AE9"/>
</calcChain>
</file>

<file path=xl/sharedStrings.xml><?xml version="1.0" encoding="utf-8"?>
<sst xmlns="http://schemas.openxmlformats.org/spreadsheetml/2006/main" count="1433" uniqueCount="680">
  <si>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</si>
  <si>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</si>
  <si>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</si>
  <si>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</si>
  <si>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</si>
  <si>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</si>
  <si>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</si>
  <si>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</si>
  <si>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</si>
  <si>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</si>
  <si>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</si>
  <si>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</si>
  <si>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</si>
  <si>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</si>
  <si>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</si>
  <si>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</si>
  <si>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</si>
  <si>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</si>
  <si>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</si>
  <si>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</si>
  <si>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</si>
  <si>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</si>
  <si>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</si>
  <si>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</si>
  <si>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</si>
  <si>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</si>
  <si>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</si>
  <si>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</si>
  <si>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</si>
  <si>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</si>
  <si>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</si>
  <si>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</si>
  <si>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</si>
  <si>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</si>
  <si>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</si>
  <si>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</si>
  <si>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</si>
  <si>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</si>
  <si>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</si>
  <si>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</si>
  <si>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</si>
  <si>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</si>
  <si>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</si>
  <si>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</si>
  <si>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</si>
  <si>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</si>
  <si>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</si>
  <si>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</si>
  <si>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</si>
  <si>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</si>
  <si>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</si>
  <si>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</si>
  <si>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</si>
  <si>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</si>
  <si>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</si>
  <si>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</si>
  <si>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</si>
  <si>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</si>
  <si>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</si>
  <si>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</si>
  <si>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</si>
  <si>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</si>
  <si>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</si>
  <si>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</si>
  <si>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</si>
  <si>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</si>
  <si>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</si>
  <si>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</si>
  <si>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</si>
  <si>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</si>
  <si>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</si>
  <si>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</si>
  <si>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</si>
  <si>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</si>
  <si>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</si>
  <si>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</si>
  <si>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</si>
  <si>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</si>
  <si>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</si>
  <si>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</si>
  <si>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</si>
  <si>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</si>
  <si>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</si>
  <si>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</si>
  <si>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</si>
  <si>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</si>
  <si>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</si>
  <si>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</si>
  <si>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</si>
  <si>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</si>
  <si>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</si>
  <si>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</si>
  <si>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</si>
  <si>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</si>
  <si>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</si>
  <si>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</si>
  <si>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</si>
  <si>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</si>
  <si>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</si>
  <si>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</si>
  <si>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</si>
  <si>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</si>
  <si>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</si>
  <si>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</si>
  <si>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</si>
  <si>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</si>
  <si>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</si>
  <si>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</si>
  <si>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</si>
  <si>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</si>
  <si>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</si>
  <si>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</si>
  <si>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</si>
  <si>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</si>
  <si>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</si>
  <si>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</si>
  <si>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</si>
  <si>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</si>
  <si>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</si>
  <si>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</si>
  <si>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</si>
  <si>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</si>
  <si>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</si>
  <si>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</si>
  <si>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</si>
  <si>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</si>
  <si>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</si>
  <si>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</si>
  <si>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</si>
  <si>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</si>
  <si>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</si>
  <si>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</si>
  <si>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</si>
  <si>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</si>
  <si>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</si>
  <si>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</si>
  <si>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</si>
  <si>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</si>
  <si>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</si>
  <si>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</si>
  <si>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</si>
  <si>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</si>
  <si>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</si>
  <si>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</si>
  <si>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</si>
  <si>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</si>
  <si>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</si>
  <si>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</si>
  <si>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</si>
  <si>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</si>
  <si>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</si>
  <si>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</si>
  <si>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</si>
  <si>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</si>
  <si>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</si>
  <si>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</si>
  <si>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</si>
  <si>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</si>
  <si>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</si>
  <si>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</si>
  <si>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</si>
  <si>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</si>
  <si>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</si>
  <si>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</si>
  <si>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</si>
  <si>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</si>
  <si>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</si>
  <si>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</si>
  <si>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</si>
  <si>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</si>
  <si>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</si>
  <si>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</si>
  <si>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</si>
  <si>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</si>
  <si>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</si>
  <si>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</si>
  <si>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</si>
  <si>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</si>
  <si>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</si>
  <si>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</si>
  <si>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</si>
  <si>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</si>
  <si>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</si>
  <si>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</si>
  <si>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</si>
  <si>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</si>
  <si>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</si>
  <si>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</si>
  <si>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</si>
  <si>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</si>
  <si>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</si>
  <si>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</si>
  <si>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</si>
  <si>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</si>
  <si>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</si>
  <si>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</si>
  <si>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</si>
  <si>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</si>
  <si>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</si>
  <si>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</si>
  <si>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</si>
  <si>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</si>
  <si>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</si>
  <si>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</si>
  <si>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</si>
  <si>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</si>
  <si>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</si>
  <si>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</si>
  <si>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</si>
  <si>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</si>
  <si>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</si>
  <si>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</si>
  <si>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</si>
  <si>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</si>
  <si>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</si>
  <si>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</si>
  <si>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</si>
  <si>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</si>
  <si>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</si>
  <si>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</si>
  <si>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</si>
  <si>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</si>
  <si>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</si>
  <si>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</si>
  <si>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</si>
  <si>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</si>
  <si>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</si>
  <si>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</si>
  <si>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</si>
  <si>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</si>
  <si>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</si>
  <si>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</si>
  <si>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</si>
  <si>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</si>
  <si>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</si>
  <si>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</si>
  <si>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</si>
  <si>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</si>
  <si>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</si>
  <si>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</si>
  <si>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</si>
  <si>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</si>
  <si>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</si>
  <si>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</si>
  <si>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</si>
  <si>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</si>
  <si>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</si>
  <si>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</si>
  <si>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</si>
  <si>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</si>
  <si>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</si>
  <si>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</si>
  <si>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</si>
  <si>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</si>
  <si>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</si>
  <si>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</si>
  <si>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</si>
  <si>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</si>
  <si>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</si>
  <si>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</si>
  <si>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</si>
  <si>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</si>
  <si>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</si>
  <si>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</si>
  <si>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</si>
  <si>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</si>
  <si>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</si>
  <si>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</si>
  <si>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</si>
  <si>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</si>
  <si>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</si>
  <si>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</si>
  <si>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</si>
  <si>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</si>
  <si>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</si>
  <si>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</si>
  <si>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</si>
  <si>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</si>
  <si>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</si>
  <si>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</si>
  <si>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</si>
  <si>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</si>
  <si>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</si>
  <si>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</si>
  <si>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</si>
  <si>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</si>
  <si>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</si>
  <si>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</si>
  <si>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</si>
  <si>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</si>
  <si>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</si>
  <si>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</si>
  <si>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</si>
  <si>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</si>
  <si>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</si>
  <si>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</si>
  <si>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</si>
  <si>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</si>
  <si>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</si>
  <si>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</si>
  <si>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</si>
  <si>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</si>
  <si>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</si>
  <si>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</si>
  <si>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</si>
  <si>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</si>
  <si>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</si>
  <si>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</si>
  <si>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</si>
  <si>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</si>
  <si>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</si>
  <si>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</si>
  <si>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</si>
  <si>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</si>
  <si>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</si>
  <si>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</si>
  <si>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</si>
  <si>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</si>
  <si>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</si>
  <si>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</si>
  <si>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</si>
  <si>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</si>
  <si>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</si>
  <si>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</si>
  <si>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</si>
  <si>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</si>
  <si>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</si>
  <si>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</si>
  <si>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</si>
  <si>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</si>
  <si>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</si>
  <si>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</si>
  <si>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</si>
  <si>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</si>
  <si>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</si>
  <si>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</si>
  <si>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</si>
  <si>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</si>
  <si>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</si>
  <si>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</si>
  <si>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</si>
  <si>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</si>
  <si>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</si>
  <si>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</si>
  <si>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</si>
  <si>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</si>
  <si>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</si>
  <si>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</si>
  <si>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</si>
  <si>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</si>
  <si>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</si>
  <si>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</si>
  <si>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</si>
  <si>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</si>
  <si>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</si>
  <si>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</si>
  <si>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</si>
  <si>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</si>
  <si>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</si>
  <si>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</si>
  <si>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</si>
  <si>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</si>
  <si>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</si>
  <si>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</si>
  <si>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</si>
  <si>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</si>
  <si>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</si>
  <si>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</si>
  <si>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</si>
  <si>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</si>
  <si>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</si>
  <si>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</si>
  <si>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</si>
  <si>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</si>
  <si>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</si>
  <si>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</si>
  <si>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</si>
  <si>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</si>
  <si>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</si>
  <si>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</si>
  <si>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</si>
  <si>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</si>
  <si>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</si>
  <si>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</si>
  <si>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</si>
  <si>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</si>
  <si>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</si>
  <si>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</si>
  <si>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</si>
  <si>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</si>
  <si>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</si>
  <si>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</si>
  <si>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</si>
  <si>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</si>
  <si>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</si>
  <si>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</si>
  <si>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</si>
  <si>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</si>
  <si>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</si>
  <si>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</si>
  <si>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</si>
  <si>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</si>
  <si>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</si>
  <si>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</si>
  <si>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</si>
  <si>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</si>
  <si>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</si>
  <si>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</si>
  <si>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</si>
  <si>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</si>
  <si>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</si>
  <si>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</si>
  <si>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</si>
  <si>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</si>
  <si>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</si>
  <si>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</si>
  <si>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</si>
  <si>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</si>
  <si>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</si>
  <si>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parts of the eye</t>
  </si>
  <si>
    <t>ab</t>
  </si>
  <si>
    <t>parts of the car 24/10/2012</t>
  </si>
  <si>
    <t>transportation 24/10/2012</t>
  </si>
  <si>
    <t>additions p. 9 25/10/2012</t>
  </si>
  <si>
    <t>p</t>
  </si>
  <si>
    <t>counting 25/10/2012 p. 11</t>
  </si>
  <si>
    <t>extra points</t>
  </si>
  <si>
    <t>p. 6 26/10/2012</t>
  </si>
  <si>
    <t>p. 10 26/10/2012</t>
  </si>
  <si>
    <t>p. 18 26/10/2012</t>
  </si>
  <si>
    <t>health poster 26/10/2012</t>
  </si>
  <si>
    <t>numbers poster 26/10/2012</t>
  </si>
  <si>
    <t>poster verbs pronunciation 26/10/2012</t>
  </si>
  <si>
    <t>describing a route 26/10/2012</t>
  </si>
  <si>
    <t>p. 15 29/10/2012</t>
  </si>
  <si>
    <t>p. 10 29/10/2012</t>
  </si>
  <si>
    <t>p. 11 29/10/2012</t>
  </si>
  <si>
    <t>lv. P. 12 29/10/2012</t>
  </si>
  <si>
    <t>p. 7 29/10/2012</t>
  </si>
  <si>
    <t>p.9 29/10/2012</t>
  </si>
  <si>
    <t>p. 24 29/10/2012</t>
  </si>
  <si>
    <t>sequence p. 11 30/10/2012</t>
  </si>
  <si>
    <t>unit 2 p. 5 30/10/2012</t>
  </si>
  <si>
    <t>exer - rest p. 6 30/10/2012</t>
  </si>
  <si>
    <t>word order p. 13 30/10/2012</t>
  </si>
  <si>
    <t>writing of sentences p. 14 30/10/2012</t>
  </si>
  <si>
    <t>p. 15 30/10/2012</t>
  </si>
  <si>
    <t>p. 13 30/10/2012</t>
  </si>
  <si>
    <t>additions 30/10/2012 p. 9</t>
  </si>
  <si>
    <t>additions p. 8 30/10/2012</t>
  </si>
  <si>
    <t>correction of test 29/10/2012</t>
  </si>
  <si>
    <t>schedule 30/10/2012</t>
  </si>
  <si>
    <t>describing a route 30/10/2012</t>
  </si>
  <si>
    <t>rg. P. 13 30/10/2012</t>
  </si>
  <si>
    <t>rg p. 13 26/10/2012</t>
  </si>
  <si>
    <t>parts of the eye 24/10/2012</t>
  </si>
  <si>
    <t>correction of test 31/10/2012</t>
  </si>
  <si>
    <t>p. 8 31/10/2012</t>
  </si>
  <si>
    <t>p. 9 31/10/2012</t>
  </si>
  <si>
    <t>p. 4, 6 31/10/2012</t>
  </si>
  <si>
    <t>correction of the test 31/10/2012</t>
  </si>
  <si>
    <t>f</t>
  </si>
  <si>
    <t>tens oral test 01/11/2012</t>
  </si>
  <si>
    <t>p. 6 unit 2 01/11/2012</t>
  </si>
  <si>
    <t>p. 9 01/11/2012</t>
  </si>
  <si>
    <t>p. 10 01/11/2012</t>
  </si>
  <si>
    <t>l.p. 18 05/11/2012</t>
  </si>
  <si>
    <t>numbers 05/11/2012</t>
  </si>
  <si>
    <t>p. 11 05/11/2012</t>
  </si>
  <si>
    <t>numbers (oral) 05/11/2012</t>
  </si>
  <si>
    <t>straight lines 05/11/2012</t>
  </si>
  <si>
    <t>the sky 05/11/2012</t>
  </si>
  <si>
    <t>lines 05/11/2012</t>
  </si>
  <si>
    <t>transcription 01/11/2012</t>
  </si>
  <si>
    <t>dictation : constantinople through 30/10/2012</t>
  </si>
  <si>
    <t>correction of test 30/10/2012</t>
  </si>
  <si>
    <t>classwork p. 20 05/11/2012</t>
  </si>
  <si>
    <t>p. 10 06/11/2012</t>
  </si>
  <si>
    <t>sl</t>
  </si>
  <si>
    <t>p. 11 06/11/2012</t>
  </si>
  <si>
    <t>numbers 06/11/2012</t>
  </si>
  <si>
    <t>exercise - rest 06/11/2012</t>
  </si>
  <si>
    <t>clock 06/11/2012</t>
  </si>
  <si>
    <t>p. 7 06/11/2012</t>
  </si>
  <si>
    <t>writing the time 06/11/2012</t>
  </si>
  <si>
    <t>schedule 06/11/2012</t>
  </si>
  <si>
    <t>verbs chart 06/11/2012</t>
  </si>
  <si>
    <t>p. 20 01/11/2012</t>
  </si>
  <si>
    <t>king arthur poster 06/11/2012</t>
  </si>
  <si>
    <t>p. 11 07/11/2012</t>
  </si>
  <si>
    <t>p. 5 07/11/2012</t>
  </si>
  <si>
    <t>germans presentation 07/11/2012</t>
  </si>
  <si>
    <t>germans exposition 07/11/2012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</si>
  <si>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</si>
  <si>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</si>
  <si>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</si>
  <si>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</si>
  <si>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</si>
  <si>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</si>
  <si>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</si>
  <si>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</si>
  <si>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</si>
  <si>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</si>
  <si>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</si>
  <si>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</si>
  <si>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</si>
  <si>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</si>
  <si>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</si>
  <si>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</si>
  <si>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</si>
  <si>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</si>
  <si>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</si>
  <si>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</si>
  <si>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</si>
  <si>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</si>
  <si>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</si>
  <si>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</si>
  <si>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</si>
  <si>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</si>
  <si>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</si>
  <si>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</si>
  <si>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</si>
  <si>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</si>
  <si>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</si>
  <si>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</si>
  <si>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</si>
  <si>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</si>
  <si>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</si>
  <si>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</si>
  <si>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</si>
  <si>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</si>
  <si>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</si>
  <si>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</si>
  <si>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</si>
  <si>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</si>
  <si>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</si>
  <si>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</si>
  <si>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</si>
  <si>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</si>
  <si>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</si>
  <si>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</si>
  <si>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</si>
  <si>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</si>
  <si>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</si>
  <si>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</si>
  <si>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</si>
  <si>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</si>
  <si>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</si>
  <si>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</si>
  <si>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</si>
  <si>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</si>
  <si>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</si>
  <si>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</si>
  <si>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</si>
  <si>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</si>
  <si>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</si>
  <si>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</si>
  <si>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</si>
  <si>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o'clock 07/11/2012</t>
  </si>
  <si>
    <t>write the time 07/11/2012</t>
  </si>
  <si>
    <t>vocabulary p. 12 07/11/2012</t>
  </si>
  <si>
    <t>straight lines with wool 07/11/2012</t>
  </si>
  <si>
    <t>correction test 07/11/2012</t>
  </si>
  <si>
    <t>correction of test 07/11/2012</t>
  </si>
  <si>
    <t>urban features 07/11/2012</t>
  </si>
  <si>
    <t>short writing messages 07/11/2012</t>
  </si>
  <si>
    <t>p. 4</t>
  </si>
  <si>
    <t>p. 5</t>
  </si>
  <si>
    <t>vocabulary p. 4, 5, 6 08/11/2012</t>
  </si>
  <si>
    <t>the sky 08/11/2012</t>
  </si>
  <si>
    <t>lines 08/11/2012</t>
  </si>
  <si>
    <t>clock 08/11/2012</t>
  </si>
  <si>
    <t>dentist with instruments 08/11/2012</t>
  </si>
  <si>
    <t>numbers 08/11/2012</t>
  </si>
  <si>
    <t>elements 1-5 08/11/2012</t>
  </si>
  <si>
    <t>clock 09/11/2012</t>
  </si>
  <si>
    <t>puzzle p. 24 08/11/2012</t>
  </si>
  <si>
    <t>there was/were/wasn't/weren't 08/11/2012</t>
  </si>
  <si>
    <t>vocabulary p. 4, 5, 6 09/11/2012</t>
  </si>
  <si>
    <t>p. 5 09/11/2012</t>
  </si>
  <si>
    <t>dentist with instruments 09/11/2012</t>
  </si>
  <si>
    <t>p. 6 09/11/2012</t>
  </si>
  <si>
    <t>exercise/rest 09/11/2012</t>
  </si>
  <si>
    <t>celestial bodies and phenomena 09/11/2012</t>
  </si>
  <si>
    <t>pb p. 14, 15 09/11/2012</t>
  </si>
  <si>
    <t>puzzle p. 24 09/11/2012</t>
  </si>
  <si>
    <t>urban features 09/11/2012</t>
  </si>
  <si>
    <t xml:space="preserve">VANESSA ANDREA  </t>
  </si>
  <si>
    <t>GUAYASAMIN</t>
  </si>
  <si>
    <t>JHOAN</t>
  </si>
  <si>
    <t>additions subtractions 8/11/2012</t>
  </si>
  <si>
    <t>describing a route 6/11/2012</t>
  </si>
  <si>
    <t>there was/were/wasn't/weren't wr5i 09/11/2012</t>
  </si>
  <si>
    <t>reading aloud p. 25 10/11/2012</t>
  </si>
  <si>
    <t>short writing messages 9/11/2012</t>
  </si>
  <si>
    <t>l. p. 15, 16 12/11/2012</t>
  </si>
  <si>
    <t>vocabulary p. 9 12/11/2012</t>
  </si>
  <si>
    <t>what time is it? ___ o'clock 06/11/2012</t>
  </si>
  <si>
    <t>sc. P. 6 12/11/2012</t>
  </si>
  <si>
    <t>clock 12/11/2012</t>
  </si>
  <si>
    <t>the sky 12/11/2012</t>
  </si>
  <si>
    <t>o'clock 12/11/2012</t>
  </si>
  <si>
    <t>p. 15, 16 12/11/2012</t>
  </si>
  <si>
    <t>vocab. P. 7 12/11/2012</t>
  </si>
  <si>
    <t>numbers in letters 1-12 12/11/2012</t>
  </si>
  <si>
    <t>transportation 12/11/2012</t>
  </si>
  <si>
    <t>p. 4, 5 13/11/2012</t>
  </si>
  <si>
    <t>vocabulary p. 8 13/11/2012</t>
  </si>
  <si>
    <t>phonics p. 4, 5 13/11/2012</t>
  </si>
  <si>
    <t>completar hoja sets 9/11/2012</t>
  </si>
  <si>
    <t>p. 4 13/11/2012</t>
  </si>
  <si>
    <t>vocabulary game 13/11/2012</t>
  </si>
  <si>
    <t>urban features 13/11/2012</t>
  </si>
  <si>
    <t>short writing 13/11/2012</t>
  </si>
  <si>
    <t>reading p. 25 act 4 13/11/2012</t>
  </si>
  <si>
    <t>sets 14/11/2012</t>
  </si>
  <si>
    <t>p. 4, 5 14/11/2012</t>
  </si>
  <si>
    <t>p. 10, 11 14/11/2012</t>
  </si>
  <si>
    <t>p. 4, 5, 6 14/11/2012</t>
  </si>
  <si>
    <t>o' clock 05/11/2012</t>
  </si>
  <si>
    <t>dentist with tools 14/11/2012</t>
  </si>
  <si>
    <t>vocabulary game 14/11/2012</t>
  </si>
  <si>
    <t>what time is it? ___o'clock 15/11/2012</t>
  </si>
  <si>
    <t>vocabulary p. 4, 5, 6 unit 2 15/11/2012</t>
  </si>
  <si>
    <t>p. 11 15/11/2012</t>
  </si>
  <si>
    <t>p, 11 15/11/2012</t>
  </si>
  <si>
    <t>p. 5 15/11/2012</t>
  </si>
  <si>
    <t>sets 15/11/2012</t>
  </si>
  <si>
    <t>reading p. 25 act 4 19/11/2012</t>
  </si>
  <si>
    <t>last trip 19/11/2012</t>
  </si>
  <si>
    <t>p. 9 16/11/2012</t>
  </si>
  <si>
    <t>doctor with instruments 19/11/2012</t>
  </si>
  <si>
    <t>p. 4, 5 19/11/2012</t>
  </si>
  <si>
    <t>language p. 14 20/11/2012</t>
  </si>
  <si>
    <t>p. 8 20/11/2012</t>
  </si>
  <si>
    <t>l. p. 16 26/11/2012</t>
  </si>
  <si>
    <t>exercise-rest 27/11/2012</t>
  </si>
  <si>
    <t>thanksgiving turkey 26/11/2012</t>
  </si>
  <si>
    <t>health poster 14/11/2012</t>
  </si>
  <si>
    <t>numbers 14/11/2012</t>
  </si>
  <si>
    <t>exercise rest 14/11/2012</t>
  </si>
  <si>
    <t>additions 14/11/2012</t>
  </si>
  <si>
    <t>thanksgiving turkey 22/11/2012</t>
  </si>
  <si>
    <t>health 8/11/2012</t>
  </si>
  <si>
    <t>-</t>
  </si>
  <si>
    <t>listening</t>
  </si>
  <si>
    <t>vocabulary</t>
  </si>
  <si>
    <t>grammar</t>
  </si>
  <si>
    <t>reading</t>
  </si>
  <si>
    <t>writing</t>
  </si>
  <si>
    <t>total /50</t>
  </si>
  <si>
    <t>total /10</t>
  </si>
  <si>
    <t>thanksgiving turkey 21}/11/2012</t>
  </si>
  <si>
    <t>p. 6 12/11/2012</t>
  </si>
  <si>
    <t>phases of the moon 22/11/2012</t>
  </si>
  <si>
    <t>thanksgiving turkey 21/11/2012</t>
  </si>
  <si>
    <t>p. 8,9 12/11/2012</t>
  </si>
  <si>
    <t>short writing messages</t>
  </si>
  <si>
    <t>p. 6 unit 2 22/11/2012</t>
  </si>
  <si>
    <t>doctor with instruments 22/11/2012</t>
  </si>
  <si>
    <t>p. 9 22/11/2012</t>
  </si>
  <si>
    <t>leccion escrita hora 15/11/2012</t>
  </si>
  <si>
    <t>P. 5 14/11/2012</t>
  </si>
  <si>
    <t>P. 6 15/11/2012</t>
  </si>
  <si>
    <t>P. 8,9 22/11/2012</t>
  </si>
  <si>
    <t>curved lines 20/11/2012</t>
  </si>
  <si>
    <t>p. 16 26/11/2012</t>
  </si>
  <si>
    <t>trip - recordings 29/12/2012</t>
  </si>
  <si>
    <t>exercise-rest 29/11/2012</t>
  </si>
  <si>
    <t>phases of the moon 23/11/2012</t>
  </si>
  <si>
    <t>thanksgiving turkey 29/11/2012</t>
  </si>
  <si>
    <t>the legend of king arthur 19/11/2012</t>
  </si>
  <si>
    <t>describe the germanic houses 19/11/2012</t>
  </si>
  <si>
    <t>questions and answers review 26/11/2012</t>
  </si>
  <si>
    <t xml:space="preserve"> question 1</t>
  </si>
  <si>
    <t xml:space="preserve">question 2 </t>
  </si>
  <si>
    <t>question 3</t>
  </si>
  <si>
    <t>pagados 0,5 pendientes del parcial 1</t>
  </si>
  <si>
    <t>sc</t>
  </si>
  <si>
    <t>past tense 24/10/2012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</si>
</sst>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2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79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2" fontId="10" fillId="0" borderId="1" xfId="0" applyNumberFormat="1" applyFont="1" applyFill="1" applyBorder="1"/>
    <xf numFmtId="2" fontId="11" fillId="0" borderId="1" xfId="0" applyNumberFormat="1" applyFont="1" applyFill="1" applyBorder="1"/>
    <xf numFmtId="0" fontId="6" fillId="0" borderId="1" xfId="0" applyNumberFormat="1" applyFont="1" applyFill="1" applyBorder="1" applyAlignment="1">
      <alignment textRotation="90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28576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28576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213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N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12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434</v>
      </c>
      <c r="E4" s="15" t="s">
        <v>580</v>
      </c>
      <c r="F4" s="15" t="s">
        <v>598</v>
      </c>
      <c r="G4" s="15" t="s">
        <v>631</v>
      </c>
      <c r="M4" s="16"/>
      <c r="N4" s="15" t="s">
        <v>490</v>
      </c>
      <c r="O4" s="15" t="s">
        <v>581</v>
      </c>
      <c r="P4" s="15" t="s">
        <v>630</v>
      </c>
      <c r="Q4" s="15" t="s">
        <v>642</v>
      </c>
      <c r="U4" s="16"/>
      <c r="V4" s="15" t="s">
        <v>430</v>
      </c>
      <c r="Y4" s="16"/>
      <c r="Z4" s="15" t="s">
        <v>582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9.9700000000000006</v>
      </c>
      <c r="N7" s="34">
        <v>10</v>
      </c>
      <c r="O7" s="34">
        <v>10</v>
      </c>
      <c r="P7" s="34">
        <v>10</v>
      </c>
      <c r="Q7" s="34">
        <v>10</v>
      </c>
      <c r="R7" s="34"/>
      <c r="S7" s="34"/>
      <c r="T7" s="34"/>
      <c r="U7" s="35">
        <f>TRUNC(AVERAGE(N7:T7),2)</f>
        <v>10</v>
      </c>
      <c r="V7" s="34">
        <v>10</v>
      </c>
      <c r="W7" s="34"/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9.99</v>
      </c>
      <c r="AE7" s="34">
        <f>TRUNC((AD7*0.8),2)</f>
        <v>7.99</v>
      </c>
      <c r="AF7" s="37">
        <v>8</v>
      </c>
      <c r="AG7" s="37">
        <f>TRUNC((AF7*0.2),2)</f>
        <v>1.6</v>
      </c>
      <c r="AH7" s="34">
        <f>TRUNC((AE7+AG7),2)</f>
        <v>9.59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</v>
      </c>
      <c r="P8" s="34">
        <v>9.8000000000000007</v>
      </c>
      <c r="Q8" s="34" t="s">
        <v>644</v>
      </c>
      <c r="R8" s="34"/>
      <c r="S8" s="34"/>
      <c r="T8" s="34"/>
      <c r="U8" s="35">
        <f t="shared" ref="U8:U39" si="3">TRUNC(AVERAGE(N8:T8),2)</f>
        <v>6.93</v>
      </c>
      <c r="V8" s="34">
        <v>10</v>
      </c>
      <c r="W8" s="34"/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9.2200000000000006</v>
      </c>
      <c r="AE8" s="34">
        <f t="shared" ref="AE8:AE39" si="5">TRUNC((AD8*0.8),2)</f>
        <v>7.37</v>
      </c>
      <c r="AF8" s="37">
        <v>6</v>
      </c>
      <c r="AG8" s="37">
        <f t="shared" ref="AG8:AG39" si="6">TRUNC((AF8*0.2),2)</f>
        <v>1.2</v>
      </c>
      <c r="AH8" s="34">
        <f t="shared" ref="AH8:AH29" si="7">TRUNC((AE8+AG8),2)</f>
        <v>8.57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>
        <v>10</v>
      </c>
      <c r="F9" s="34">
        <v>10</v>
      </c>
      <c r="G9" s="34">
        <v>1</v>
      </c>
      <c r="H9" s="34"/>
      <c r="I9" s="34"/>
      <c r="J9" s="34"/>
      <c r="K9" s="34"/>
      <c r="L9" s="34"/>
      <c r="M9" s="35">
        <f t="shared" si="2"/>
        <v>7.72</v>
      </c>
      <c r="N9" s="34">
        <v>10</v>
      </c>
      <c r="O9" s="34">
        <v>8</v>
      </c>
      <c r="P9" s="34" t="s">
        <v>420</v>
      </c>
      <c r="Q9" s="34">
        <v>10</v>
      </c>
      <c r="R9" s="34"/>
      <c r="S9" s="34"/>
      <c r="T9" s="34"/>
      <c r="U9" s="35">
        <f t="shared" si="3"/>
        <v>9.33</v>
      </c>
      <c r="V9" s="34">
        <v>8</v>
      </c>
      <c r="W9" s="34"/>
      <c r="X9" s="34"/>
      <c r="Y9" s="35">
        <f t="shared" si="0"/>
        <v>8</v>
      </c>
      <c r="Z9" s="34">
        <v>10</v>
      </c>
      <c r="AA9" s="34"/>
      <c r="AB9" s="34"/>
      <c r="AC9" s="35">
        <f t="shared" si="1"/>
        <v>10</v>
      </c>
      <c r="AD9" s="36">
        <f t="shared" si="4"/>
        <v>8.76</v>
      </c>
      <c r="AE9" s="34">
        <f t="shared" si="5"/>
        <v>7</v>
      </c>
      <c r="AF9" s="37">
        <v>10</v>
      </c>
      <c r="AG9" s="37">
        <f t="shared" si="6"/>
        <v>2</v>
      </c>
      <c r="AH9" s="34">
        <f t="shared" si="7"/>
        <v>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9.8000000000000007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10</v>
      </c>
      <c r="O10" s="34">
        <v>8</v>
      </c>
      <c r="P10" s="34" t="s">
        <v>420</v>
      </c>
      <c r="Q10" s="34">
        <v>9.5</v>
      </c>
      <c r="R10" s="34"/>
      <c r="S10" s="34"/>
      <c r="T10" s="34"/>
      <c r="U10" s="35">
        <f t="shared" si="3"/>
        <v>9.16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9.77</v>
      </c>
      <c r="AE10" s="34">
        <f t="shared" si="5"/>
        <v>7.81</v>
      </c>
      <c r="AF10" s="37">
        <v>8</v>
      </c>
      <c r="AG10" s="37">
        <f t="shared" si="6"/>
        <v>1.6</v>
      </c>
      <c r="AH10" s="34">
        <f t="shared" si="7"/>
        <v>9.41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10</v>
      </c>
      <c r="P11" s="34">
        <v>9.8000000000000007</v>
      </c>
      <c r="Q11" s="34">
        <v>8.9</v>
      </c>
      <c r="R11" s="34"/>
      <c r="S11" s="34"/>
      <c r="T11" s="34"/>
      <c r="U11" s="35">
        <f t="shared" si="3"/>
        <v>9.67</v>
      </c>
      <c r="V11" s="34">
        <v>9</v>
      </c>
      <c r="W11" s="34"/>
      <c r="X11" s="34"/>
      <c r="Y11" s="35">
        <f t="shared" si="0"/>
        <v>9</v>
      </c>
      <c r="Z11" s="34">
        <v>10</v>
      </c>
      <c r="AA11" s="34"/>
      <c r="AB11" s="34"/>
      <c r="AC11" s="35">
        <f t="shared" si="1"/>
        <v>10</v>
      </c>
      <c r="AD11" s="36">
        <f t="shared" si="4"/>
        <v>9.1</v>
      </c>
      <c r="AE11" s="34">
        <f t="shared" si="5"/>
        <v>7.28</v>
      </c>
      <c r="AF11" s="37">
        <v>10</v>
      </c>
      <c r="AG11" s="37">
        <f t="shared" si="6"/>
        <v>2</v>
      </c>
      <c r="AH11" s="34">
        <f t="shared" si="7"/>
        <v>9.2799999999999994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>
        <v>9</v>
      </c>
      <c r="G12" s="34">
        <v>10</v>
      </c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10</v>
      </c>
      <c r="P12" s="34">
        <v>6.8</v>
      </c>
      <c r="Q12" s="34">
        <v>9.8000000000000007</v>
      </c>
      <c r="R12" s="34"/>
      <c r="S12" s="34"/>
      <c r="T12" s="34"/>
      <c r="U12" s="35">
        <f t="shared" si="3"/>
        <v>9.15</v>
      </c>
      <c r="V12" s="34">
        <v>10</v>
      </c>
      <c r="W12" s="34"/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9.7200000000000006</v>
      </c>
      <c r="AE12" s="34">
        <f t="shared" si="5"/>
        <v>7.77</v>
      </c>
      <c r="AF12" s="37">
        <v>7</v>
      </c>
      <c r="AG12" s="37">
        <f t="shared" si="6"/>
        <v>1.4</v>
      </c>
      <c r="AH12" s="34">
        <f t="shared" si="7"/>
        <v>9.17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>
        <v>10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10</v>
      </c>
      <c r="O13" s="34">
        <v>10</v>
      </c>
      <c r="P13" s="34">
        <v>8.5</v>
      </c>
      <c r="Q13" s="34" t="s">
        <v>420</v>
      </c>
      <c r="R13" s="34"/>
      <c r="S13" s="34"/>
      <c r="T13" s="34"/>
      <c r="U13" s="35">
        <f t="shared" si="3"/>
        <v>9.5</v>
      </c>
      <c r="V13" s="34">
        <v>10</v>
      </c>
      <c r="W13" s="34"/>
      <c r="X13" s="34"/>
      <c r="Y13" s="35">
        <f t="shared" si="0"/>
        <v>10</v>
      </c>
      <c r="Z13" s="73">
        <v>9</v>
      </c>
      <c r="AA13" s="34"/>
      <c r="AB13" s="34"/>
      <c r="AC13" s="35">
        <f t="shared" si="1"/>
        <v>9</v>
      </c>
      <c r="AD13" s="36">
        <f t="shared" si="4"/>
        <v>9.61</v>
      </c>
      <c r="AE13" s="34">
        <f t="shared" si="5"/>
        <v>7.68</v>
      </c>
      <c r="AF13" s="37">
        <v>8</v>
      </c>
      <c r="AG13" s="37">
        <f t="shared" si="6"/>
        <v>1.6</v>
      </c>
      <c r="AH13" s="34">
        <f t="shared" si="7"/>
        <v>9.2799999999999994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>
        <v>9.9</v>
      </c>
      <c r="F14" s="34">
        <v>9.5</v>
      </c>
      <c r="G14" s="34">
        <v>9.5</v>
      </c>
      <c r="H14" s="34"/>
      <c r="I14" s="34"/>
      <c r="J14" s="34"/>
      <c r="K14" s="34"/>
      <c r="L14" s="34"/>
      <c r="M14" s="35">
        <f t="shared" si="2"/>
        <v>7.47</v>
      </c>
      <c r="N14" s="34">
        <v>10</v>
      </c>
      <c r="O14" s="34">
        <v>10</v>
      </c>
      <c r="P14" s="34">
        <v>10</v>
      </c>
      <c r="Q14" s="34">
        <v>9.8000000000000007</v>
      </c>
      <c r="R14" s="34"/>
      <c r="S14" s="34"/>
      <c r="T14" s="34"/>
      <c r="U14" s="35">
        <f t="shared" si="3"/>
        <v>9.9499999999999993</v>
      </c>
      <c r="V14" s="34">
        <v>10</v>
      </c>
      <c r="W14" s="34"/>
      <c r="X14" s="34"/>
      <c r="Y14" s="35">
        <f t="shared" si="0"/>
        <v>10</v>
      </c>
      <c r="Z14" s="34">
        <v>9</v>
      </c>
      <c r="AA14" s="34"/>
      <c r="AB14" s="34"/>
      <c r="AC14" s="35">
        <f t="shared" si="1"/>
        <v>9</v>
      </c>
      <c r="AD14" s="36">
        <f t="shared" si="4"/>
        <v>9.1</v>
      </c>
      <c r="AE14" s="34">
        <f t="shared" si="5"/>
        <v>7.28</v>
      </c>
      <c r="AF14" s="37">
        <v>8</v>
      </c>
      <c r="AG14" s="37">
        <f t="shared" si="6"/>
        <v>1.6</v>
      </c>
      <c r="AH14" s="34">
        <f t="shared" si="7"/>
        <v>8.8800000000000008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9.5</v>
      </c>
      <c r="F15" s="34">
        <v>1</v>
      </c>
      <c r="G15" s="34">
        <v>9.5</v>
      </c>
      <c r="H15" s="34"/>
      <c r="I15" s="34"/>
      <c r="J15" s="34"/>
      <c r="K15" s="34"/>
      <c r="L15" s="34"/>
      <c r="M15" s="35">
        <f t="shared" si="2"/>
        <v>7.5</v>
      </c>
      <c r="N15" s="34">
        <v>9</v>
      </c>
      <c r="O15" s="34">
        <v>10</v>
      </c>
      <c r="P15" s="34">
        <v>9</v>
      </c>
      <c r="Q15" s="34">
        <v>10</v>
      </c>
      <c r="R15" s="34"/>
      <c r="S15" s="34"/>
      <c r="T15" s="34"/>
      <c r="U15" s="35">
        <f t="shared" si="3"/>
        <v>9.5</v>
      </c>
      <c r="V15" s="34">
        <v>10</v>
      </c>
      <c r="W15" s="34"/>
      <c r="X15" s="34"/>
      <c r="Y15" s="35">
        <f t="shared" si="0"/>
        <v>10</v>
      </c>
      <c r="Z15" s="73">
        <v>1</v>
      </c>
      <c r="AA15" s="34"/>
      <c r="AB15" s="34"/>
      <c r="AC15" s="35">
        <f t="shared" si="1"/>
        <v>1</v>
      </c>
      <c r="AD15" s="36">
        <f t="shared" si="4"/>
        <v>7</v>
      </c>
      <c r="AE15" s="34">
        <f t="shared" si="5"/>
        <v>5.6</v>
      </c>
      <c r="AF15" s="37">
        <v>10</v>
      </c>
      <c r="AG15" s="37">
        <f t="shared" si="6"/>
        <v>2</v>
      </c>
      <c r="AH15" s="34">
        <f t="shared" si="7"/>
        <v>7.6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>
        <v>9.8000000000000007</v>
      </c>
      <c r="F16" s="34">
        <v>10</v>
      </c>
      <c r="G16" s="34">
        <v>1</v>
      </c>
      <c r="H16" s="34"/>
      <c r="I16" s="34"/>
      <c r="J16" s="34"/>
      <c r="K16" s="34"/>
      <c r="L16" s="34"/>
      <c r="M16" s="35">
        <f t="shared" si="2"/>
        <v>7.67</v>
      </c>
      <c r="N16" s="34">
        <v>9</v>
      </c>
      <c r="O16" s="34">
        <v>8</v>
      </c>
      <c r="P16" s="34" t="s">
        <v>420</v>
      </c>
      <c r="Q16" s="34">
        <v>10</v>
      </c>
      <c r="R16" s="34"/>
      <c r="S16" s="34"/>
      <c r="T16" s="34"/>
      <c r="U16" s="35">
        <f t="shared" si="3"/>
        <v>9</v>
      </c>
      <c r="V16" s="34">
        <v>10</v>
      </c>
      <c r="W16" s="34"/>
      <c r="X16" s="34"/>
      <c r="Y16" s="35">
        <f t="shared" si="0"/>
        <v>10</v>
      </c>
      <c r="Z16" s="34">
        <v>10</v>
      </c>
      <c r="AA16" s="34"/>
      <c r="AB16" s="34"/>
      <c r="AC16" s="35">
        <f t="shared" si="1"/>
        <v>10</v>
      </c>
      <c r="AD16" s="36">
        <f t="shared" si="4"/>
        <v>9.16</v>
      </c>
      <c r="AE16" s="34">
        <f t="shared" si="5"/>
        <v>7.32</v>
      </c>
      <c r="AF16" s="37">
        <v>10</v>
      </c>
      <c r="AG16" s="37">
        <f t="shared" si="6"/>
        <v>2</v>
      </c>
      <c r="AH16" s="34">
        <f t="shared" si="7"/>
        <v>9.32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>
        <v>10</v>
      </c>
      <c r="F17" s="34">
        <v>10</v>
      </c>
      <c r="G17" s="34">
        <v>9.5</v>
      </c>
      <c r="H17" s="34"/>
      <c r="I17" s="34"/>
      <c r="J17" s="34"/>
      <c r="K17" s="34"/>
      <c r="L17" s="34"/>
      <c r="M17" s="35">
        <f t="shared" si="2"/>
        <v>9.75</v>
      </c>
      <c r="N17" s="34">
        <v>10</v>
      </c>
      <c r="O17" s="34">
        <v>10</v>
      </c>
      <c r="P17" s="34">
        <v>7.5</v>
      </c>
      <c r="Q17" s="34">
        <v>9.5</v>
      </c>
      <c r="R17" s="34"/>
      <c r="S17" s="34"/>
      <c r="T17" s="34"/>
      <c r="U17" s="35">
        <f t="shared" si="3"/>
        <v>9.25</v>
      </c>
      <c r="V17" s="34">
        <v>10</v>
      </c>
      <c r="W17" s="34"/>
      <c r="X17" s="34"/>
      <c r="Y17" s="35">
        <f t="shared" si="0"/>
        <v>10</v>
      </c>
      <c r="Z17" s="34">
        <v>7</v>
      </c>
      <c r="AA17" s="34"/>
      <c r="AB17" s="34"/>
      <c r="AC17" s="35">
        <f t="shared" si="1"/>
        <v>7</v>
      </c>
      <c r="AD17" s="36">
        <f t="shared" si="4"/>
        <v>9</v>
      </c>
      <c r="AE17" s="34">
        <f t="shared" si="5"/>
        <v>7.2</v>
      </c>
      <c r="AF17" s="37">
        <v>7</v>
      </c>
      <c r="AG17" s="37">
        <f t="shared" si="6"/>
        <v>1.4</v>
      </c>
      <c r="AH17" s="34">
        <f t="shared" si="7"/>
        <v>8.6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9.8699999999999992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3"/>
        <v>8.75</v>
      </c>
      <c r="V18" s="34">
        <v>9.5</v>
      </c>
      <c r="W18" s="34"/>
      <c r="X18" s="34"/>
      <c r="Y18" s="35">
        <f t="shared" si="0"/>
        <v>9.5</v>
      </c>
      <c r="Z18" s="73">
        <v>9</v>
      </c>
      <c r="AA18" s="34"/>
      <c r="AB18" s="34"/>
      <c r="AC18" s="35">
        <f t="shared" si="1"/>
        <v>9</v>
      </c>
      <c r="AD18" s="36">
        <f t="shared" si="4"/>
        <v>9.2799999999999994</v>
      </c>
      <c r="AE18" s="34">
        <f t="shared" si="5"/>
        <v>7.42</v>
      </c>
      <c r="AF18" s="37">
        <v>7</v>
      </c>
      <c r="AG18" s="37">
        <f t="shared" si="6"/>
        <v>1.4</v>
      </c>
      <c r="AH18" s="34">
        <f t="shared" si="7"/>
        <v>8.82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10</v>
      </c>
      <c r="P19" s="34">
        <v>9.5</v>
      </c>
      <c r="Q19" s="34">
        <v>9.8000000000000007</v>
      </c>
      <c r="R19" s="34"/>
      <c r="S19" s="34"/>
      <c r="T19" s="34"/>
      <c r="U19" s="35">
        <f t="shared" si="3"/>
        <v>9.82</v>
      </c>
      <c r="V19" s="34" t="s">
        <v>420</v>
      </c>
      <c r="W19" s="34"/>
      <c r="X19" s="34"/>
      <c r="Y19" s="35"/>
      <c r="Z19" s="34">
        <v>7</v>
      </c>
      <c r="AA19" s="34"/>
      <c r="AB19" s="34"/>
      <c r="AC19" s="35">
        <f t="shared" si="1"/>
        <v>7</v>
      </c>
      <c r="AD19" s="36">
        <f t="shared" si="4"/>
        <v>8.94</v>
      </c>
      <c r="AE19" s="34">
        <f t="shared" si="5"/>
        <v>7.15</v>
      </c>
      <c r="AF19" s="37">
        <v>10</v>
      </c>
      <c r="AG19" s="37">
        <f t="shared" si="6"/>
        <v>2</v>
      </c>
      <c r="AH19" s="34">
        <f t="shared" si="7"/>
        <v>9.15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>
        <v>9</v>
      </c>
      <c r="F20" s="34">
        <v>10</v>
      </c>
      <c r="G20" s="34">
        <v>9</v>
      </c>
      <c r="H20" s="34"/>
      <c r="I20" s="34"/>
      <c r="J20" s="34"/>
      <c r="K20" s="34"/>
      <c r="L20" s="34"/>
      <c r="M20" s="35">
        <f t="shared" si="2"/>
        <v>9.3699999999999992</v>
      </c>
      <c r="N20" s="34">
        <v>10</v>
      </c>
      <c r="O20" s="34">
        <v>9</v>
      </c>
      <c r="P20" s="34">
        <v>8.5</v>
      </c>
      <c r="Q20" s="34">
        <v>9.8000000000000007</v>
      </c>
      <c r="R20" s="34"/>
      <c r="S20" s="34"/>
      <c r="T20" s="34"/>
      <c r="U20" s="35">
        <f t="shared" si="3"/>
        <v>9.32</v>
      </c>
      <c r="V20" s="34">
        <v>8</v>
      </c>
      <c r="W20" s="34"/>
      <c r="X20" s="34"/>
      <c r="Y20" s="35">
        <f t="shared" si="0"/>
        <v>8</v>
      </c>
      <c r="Z20" s="34">
        <v>10</v>
      </c>
      <c r="AA20" s="34"/>
      <c r="AB20" s="34"/>
      <c r="AC20" s="35">
        <f t="shared" si="1"/>
        <v>10</v>
      </c>
      <c r="AD20" s="36">
        <f t="shared" si="4"/>
        <v>9.17</v>
      </c>
      <c r="AE20" s="34">
        <f t="shared" si="5"/>
        <v>7.33</v>
      </c>
      <c r="AF20" s="37">
        <v>8</v>
      </c>
      <c r="AG20" s="37">
        <f t="shared" si="6"/>
        <v>1.6</v>
      </c>
      <c r="AH20" s="34">
        <f t="shared" si="7"/>
        <v>8.93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9.9700000000000006</v>
      </c>
      <c r="N21" s="34">
        <v>10</v>
      </c>
      <c r="O21" s="34">
        <v>10</v>
      </c>
      <c r="P21" s="34">
        <v>10</v>
      </c>
      <c r="Q21" s="34">
        <v>9.8000000000000007</v>
      </c>
      <c r="R21" s="34"/>
      <c r="S21" s="34"/>
      <c r="T21" s="34"/>
      <c r="U21" s="35">
        <f t="shared" si="3"/>
        <v>9.9499999999999993</v>
      </c>
      <c r="V21" s="34">
        <v>10</v>
      </c>
      <c r="W21" s="34"/>
      <c r="X21" s="34"/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9.98</v>
      </c>
      <c r="AE21" s="34">
        <f t="shared" si="5"/>
        <v>7.98</v>
      </c>
      <c r="AF21" s="37">
        <v>10</v>
      </c>
      <c r="AG21" s="37">
        <f t="shared" si="6"/>
        <v>2</v>
      </c>
      <c r="AH21" s="34">
        <f t="shared" si="7"/>
        <v>9.98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9.9700000000000006</v>
      </c>
      <c r="N22" s="34">
        <v>10</v>
      </c>
      <c r="O22" s="34">
        <v>9.5</v>
      </c>
      <c r="P22" s="34">
        <v>8.5</v>
      </c>
      <c r="Q22" s="34">
        <v>10</v>
      </c>
      <c r="R22" s="34"/>
      <c r="S22" s="34"/>
      <c r="T22" s="34"/>
      <c r="U22" s="35">
        <f t="shared" si="3"/>
        <v>9.5</v>
      </c>
      <c r="V22" s="34">
        <v>8</v>
      </c>
      <c r="W22" s="34"/>
      <c r="X22" s="34"/>
      <c r="Y22" s="35">
        <f t="shared" si="0"/>
        <v>8</v>
      </c>
      <c r="Z22" s="34">
        <v>9</v>
      </c>
      <c r="AA22" s="34"/>
      <c r="AB22" s="34"/>
      <c r="AC22" s="35">
        <f t="shared" si="1"/>
        <v>9</v>
      </c>
      <c r="AD22" s="36">
        <f t="shared" si="4"/>
        <v>9.11</v>
      </c>
      <c r="AE22" s="34">
        <f t="shared" si="5"/>
        <v>7.28</v>
      </c>
      <c r="AF22" s="37">
        <v>10</v>
      </c>
      <c r="AG22" s="37">
        <f t="shared" si="6"/>
        <v>2</v>
      </c>
      <c r="AH22" s="34">
        <f t="shared" si="7"/>
        <v>9.2799999999999994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9.92</v>
      </c>
      <c r="N23" s="34">
        <v>10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9.9499999999999993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9.9600000000000009</v>
      </c>
      <c r="AE23" s="34">
        <f t="shared" si="5"/>
        <v>7.96</v>
      </c>
      <c r="AF23" s="37">
        <v>8</v>
      </c>
      <c r="AG23" s="37">
        <f t="shared" si="6"/>
        <v>1.6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>
        <v>9.4</v>
      </c>
      <c r="F24" s="34">
        <v>9.8000000000000007</v>
      </c>
      <c r="G24" s="34">
        <v>9</v>
      </c>
      <c r="H24" s="34"/>
      <c r="I24" s="34"/>
      <c r="J24" s="34"/>
      <c r="K24" s="34"/>
      <c r="L24" s="34"/>
      <c r="M24" s="35">
        <f t="shared" si="2"/>
        <v>9.52</v>
      </c>
      <c r="N24" s="34">
        <v>9</v>
      </c>
      <c r="O24" s="34">
        <v>10</v>
      </c>
      <c r="P24" s="34">
        <v>10</v>
      </c>
      <c r="Q24" s="34">
        <v>10</v>
      </c>
      <c r="R24" s="34"/>
      <c r="S24" s="34"/>
      <c r="T24" s="34"/>
      <c r="U24" s="35">
        <f t="shared" si="3"/>
        <v>9.75</v>
      </c>
      <c r="V24" s="34">
        <v>10</v>
      </c>
      <c r="W24" s="34"/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9.81</v>
      </c>
      <c r="AE24" s="34">
        <f t="shared" si="5"/>
        <v>7.84</v>
      </c>
      <c r="AF24" s="37">
        <v>10</v>
      </c>
      <c r="AG24" s="37">
        <f t="shared" si="6"/>
        <v>2</v>
      </c>
      <c r="AH24" s="34">
        <f t="shared" si="7"/>
        <v>9.84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>
        <v>10</v>
      </c>
      <c r="F25" s="34">
        <v>9.8000000000000007</v>
      </c>
      <c r="G25" s="34">
        <v>9</v>
      </c>
      <c r="H25" s="34"/>
      <c r="I25" s="34"/>
      <c r="J25" s="34"/>
      <c r="K25" s="34"/>
      <c r="L25" s="34"/>
      <c r="M25" s="35">
        <f t="shared" si="2"/>
        <v>8.6999999999999993</v>
      </c>
      <c r="N25" s="34">
        <v>9</v>
      </c>
      <c r="O25" s="34">
        <v>10</v>
      </c>
      <c r="P25" s="34">
        <v>7</v>
      </c>
      <c r="Q25" s="34">
        <v>9.6</v>
      </c>
      <c r="R25" s="34"/>
      <c r="S25" s="34"/>
      <c r="T25" s="34"/>
      <c r="U25" s="35">
        <f t="shared" si="3"/>
        <v>8.9</v>
      </c>
      <c r="V25" s="34">
        <v>10</v>
      </c>
      <c r="W25" s="34"/>
      <c r="X25" s="34"/>
      <c r="Y25" s="35">
        <f t="shared" si="0"/>
        <v>10</v>
      </c>
      <c r="Z25" s="73">
        <v>1</v>
      </c>
      <c r="AA25" s="34"/>
      <c r="AB25" s="34"/>
      <c r="AC25" s="35">
        <f t="shared" si="1"/>
        <v>1</v>
      </c>
      <c r="AD25" s="36">
        <f t="shared" si="4"/>
        <v>7.15</v>
      </c>
      <c r="AE25" s="34">
        <f t="shared" si="5"/>
        <v>5.72</v>
      </c>
      <c r="AF25" s="37">
        <v>5</v>
      </c>
      <c r="AG25" s="37">
        <f t="shared" si="6"/>
        <v>1</v>
      </c>
      <c r="AH25" s="34">
        <f t="shared" si="7"/>
        <v>6.72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>
        <v>9.5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9</v>
      </c>
      <c r="O26" s="34">
        <v>10</v>
      </c>
      <c r="P26" s="34">
        <v>7</v>
      </c>
      <c r="Q26" s="34">
        <v>9.6</v>
      </c>
      <c r="R26" s="34"/>
      <c r="S26" s="34"/>
      <c r="T26" s="34"/>
      <c r="U26" s="35">
        <f t="shared" si="3"/>
        <v>8.9</v>
      </c>
      <c r="V26" s="34">
        <v>8</v>
      </c>
      <c r="W26" s="34"/>
      <c r="X26" s="34"/>
      <c r="Y26" s="35">
        <f t="shared" si="0"/>
        <v>8</v>
      </c>
      <c r="Z26" s="73">
        <v>9</v>
      </c>
      <c r="AA26" s="34"/>
      <c r="AB26" s="34"/>
      <c r="AC26" s="35">
        <f t="shared" si="1"/>
        <v>9</v>
      </c>
      <c r="AD26" s="36">
        <f t="shared" si="4"/>
        <v>8.94</v>
      </c>
      <c r="AE26" s="34">
        <f t="shared" si="5"/>
        <v>7.15</v>
      </c>
      <c r="AF26" s="37">
        <v>10</v>
      </c>
      <c r="AG26" s="37">
        <f t="shared" si="6"/>
        <v>2</v>
      </c>
      <c r="AH26" s="34">
        <f t="shared" si="7"/>
        <v>9.15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9.9700000000000006</v>
      </c>
      <c r="N27" s="34">
        <v>10</v>
      </c>
      <c r="O27" s="34">
        <v>10</v>
      </c>
      <c r="P27" s="34">
        <v>9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/>
      <c r="X27" s="34"/>
      <c r="Y27" s="35">
        <f t="shared" si="0"/>
        <v>8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9.3000000000000007</v>
      </c>
      <c r="AE27" s="34">
        <f t="shared" si="5"/>
        <v>7.44</v>
      </c>
      <c r="AF27" s="37">
        <v>10</v>
      </c>
      <c r="AG27" s="37">
        <f t="shared" si="6"/>
        <v>2</v>
      </c>
      <c r="AH27" s="34">
        <f t="shared" si="7"/>
        <v>9.44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>
        <v>9</v>
      </c>
      <c r="P28" s="34">
        <v>9</v>
      </c>
      <c r="Q28" s="34">
        <v>10</v>
      </c>
      <c r="R28" s="34"/>
      <c r="S28" s="34"/>
      <c r="T28" s="34"/>
      <c r="U28" s="35">
        <f t="shared" si="3"/>
        <v>9.4700000000000006</v>
      </c>
      <c r="V28" s="34">
        <v>9</v>
      </c>
      <c r="W28" s="34"/>
      <c r="X28" s="34"/>
      <c r="Y28" s="35">
        <f t="shared" si="0"/>
        <v>9</v>
      </c>
      <c r="Z28" s="34">
        <v>10</v>
      </c>
      <c r="AA28" s="34"/>
      <c r="AB28" s="34"/>
      <c r="AC28" s="35">
        <f t="shared" si="1"/>
        <v>10</v>
      </c>
      <c r="AD28" s="36">
        <f t="shared" si="4"/>
        <v>9.61</v>
      </c>
      <c r="AE28" s="34">
        <f t="shared" si="5"/>
        <v>7.68</v>
      </c>
      <c r="AF28" s="37">
        <v>10</v>
      </c>
      <c r="AG28" s="37">
        <f t="shared" si="6"/>
        <v>2</v>
      </c>
      <c r="AH28" s="34">
        <f t="shared" si="7"/>
        <v>9.68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10</v>
      </c>
      <c r="F29" s="34">
        <v>10</v>
      </c>
      <c r="G29" s="34">
        <v>10</v>
      </c>
      <c r="H29" s="34"/>
      <c r="I29" s="34"/>
      <c r="J29" s="34"/>
      <c r="K29" s="34"/>
      <c r="L29" s="34"/>
      <c r="M29" s="35">
        <f t="shared" si="2"/>
        <v>10</v>
      </c>
      <c r="N29" s="34">
        <v>9</v>
      </c>
      <c r="O29" s="34">
        <v>8</v>
      </c>
      <c r="P29" s="34">
        <v>10</v>
      </c>
      <c r="Q29" s="34">
        <v>10</v>
      </c>
      <c r="R29" s="34"/>
      <c r="S29" s="34"/>
      <c r="T29" s="34"/>
      <c r="U29" s="35">
        <f t="shared" si="3"/>
        <v>9.25</v>
      </c>
      <c r="V29" s="34">
        <v>9.5</v>
      </c>
      <c r="W29" s="34"/>
      <c r="X29" s="34"/>
      <c r="Y29" s="35">
        <f t="shared" si="0"/>
        <v>9.5</v>
      </c>
      <c r="Z29" s="73">
        <v>9</v>
      </c>
      <c r="AA29" s="34"/>
      <c r="AB29" s="34"/>
      <c r="AC29" s="35">
        <f t="shared" si="1"/>
        <v>9</v>
      </c>
      <c r="AD29" s="36">
        <f t="shared" si="4"/>
        <v>9.43</v>
      </c>
      <c r="AE29" s="34">
        <f t="shared" si="5"/>
        <v>7.54</v>
      </c>
      <c r="AF29" s="37">
        <v>10</v>
      </c>
      <c r="AG29" s="37">
        <f t="shared" si="6"/>
        <v>2</v>
      </c>
      <c r="AH29" s="34">
        <f t="shared" si="7"/>
        <v>9.5399999999999991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ref="AH30:AH39" si="8">TRUNC((AE30+AG30),2)</f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P200"/>
  <sheetViews>
    <sheetView showGridLines="0" topLeftCell="A4" zoomScale="85" workbookViewId="0">
      <pane xSplit="3" ySplit="1" topLeftCell="O21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450</v>
      </c>
      <c r="E4" s="15" t="s">
        <v>575</v>
      </c>
      <c r="F4" s="15" t="s">
        <v>602</v>
      </c>
      <c r="G4" s="15" t="s">
        <v>618</v>
      </c>
      <c r="H4" s="15" t="s">
        <v>666</v>
      </c>
      <c r="M4" s="16"/>
      <c r="N4" s="15" t="s">
        <v>429</v>
      </c>
      <c r="O4" s="15" t="s">
        <v>558</v>
      </c>
      <c r="P4" s="15" t="s">
        <v>559</v>
      </c>
      <c r="Q4" s="15" t="s">
        <v>603</v>
      </c>
      <c r="U4" s="16"/>
      <c r="V4" s="15" t="s">
        <v>619</v>
      </c>
      <c r="Y4" s="16"/>
      <c r="Z4" s="15" t="s">
        <v>440</v>
      </c>
      <c r="AA4" s="15" t="s">
        <v>622</v>
      </c>
      <c r="AB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10</v>
      </c>
      <c r="F7" s="34">
        <v>10</v>
      </c>
      <c r="G7" s="34">
        <v>9.5</v>
      </c>
      <c r="H7" s="34">
        <v>7</v>
      </c>
      <c r="I7" s="34"/>
      <c r="J7" s="34"/>
      <c r="K7" s="34"/>
      <c r="L7" s="34"/>
      <c r="M7" s="35">
        <f>TRUNC(AVERAGE(D7:L7),2)</f>
        <v>7.5</v>
      </c>
      <c r="N7" s="34">
        <v>9</v>
      </c>
      <c r="O7" s="34">
        <v>8.9</v>
      </c>
      <c r="P7" s="34">
        <v>7.4</v>
      </c>
      <c r="Q7" s="34">
        <v>10</v>
      </c>
      <c r="R7" s="34"/>
      <c r="S7" s="34"/>
      <c r="T7" s="34"/>
      <c r="U7" s="35">
        <f>TRUNC(AVERAGE(N7:T7),2)</f>
        <v>8.82</v>
      </c>
      <c r="V7" s="34" t="s">
        <v>420</v>
      </c>
      <c r="W7" s="34"/>
      <c r="X7" s="34"/>
      <c r="Y7" s="35"/>
      <c r="Z7" s="34">
        <v>7.9</v>
      </c>
      <c r="AA7" s="34">
        <v>6</v>
      </c>
      <c r="AB7" s="34">
        <v>9.8000000000000007</v>
      </c>
      <c r="AC7" s="35">
        <f t="shared" ref="AC7:AC39" si="2">TRUNC(AVERAGE(Z7:AB7),2)</f>
        <v>7.9</v>
      </c>
      <c r="AD7" s="36">
        <f>TRUNC(AVERAGE(M7,U7,Y7,AC7),2)</f>
        <v>8.07</v>
      </c>
      <c r="AE7" s="34">
        <f>TRUNC((AD7*0.8),2)</f>
        <v>6.45</v>
      </c>
      <c r="AF7" s="34">
        <f>AP7</f>
        <v>5.3</v>
      </c>
      <c r="AG7" s="34">
        <f>TRUNC((AF7*0.2),2)</f>
        <v>1.06</v>
      </c>
      <c r="AH7" s="34">
        <f>TRUNC((AE7+AG7),2)</f>
        <v>7.51</v>
      </c>
      <c r="AJ7" s="34">
        <v>5</v>
      </c>
      <c r="AK7" s="34">
        <v>2</v>
      </c>
      <c r="AL7" s="34">
        <v>5.5</v>
      </c>
      <c r="AM7" s="34">
        <v>4</v>
      </c>
      <c r="AN7" s="34">
        <v>10</v>
      </c>
      <c r="AO7" s="34">
        <f t="shared" si="0"/>
        <v>26.5</v>
      </c>
      <c r="AP7" s="34">
        <f t="shared" si="1"/>
        <v>5.3</v>
      </c>
    </row>
    <row r="8" spans="1:42" s="21" customFormat="1" ht="18" customHeight="1">
      <c r="A8" s="33">
        <v>2</v>
      </c>
      <c r="B8" s="51" t="s">
        <v>202</v>
      </c>
      <c r="C8" s="37" t="s">
        <v>203</v>
      </c>
      <c r="D8" s="34">
        <v>1</v>
      </c>
      <c r="E8" s="34">
        <v>10</v>
      </c>
      <c r="F8" s="34">
        <v>10</v>
      </c>
      <c r="G8" s="34">
        <v>10</v>
      </c>
      <c r="H8" s="34">
        <v>0</v>
      </c>
      <c r="I8" s="34"/>
      <c r="J8" s="34"/>
      <c r="K8" s="34"/>
      <c r="L8" s="34"/>
      <c r="M8" s="35">
        <f t="shared" ref="M8:M39" si="3">TRUNC(AVERAGE(D8:L8),2)</f>
        <v>6.2</v>
      </c>
      <c r="N8" s="34">
        <v>10</v>
      </c>
      <c r="O8" s="34"/>
      <c r="P8" s="34"/>
      <c r="Q8" s="34">
        <v>7</v>
      </c>
      <c r="R8" s="34"/>
      <c r="S8" s="34"/>
      <c r="T8" s="34"/>
      <c r="U8" s="35">
        <f t="shared" ref="U8:U39" si="4">TRUNC(AVERAGE(N8:T8),2)</f>
        <v>8.5</v>
      </c>
      <c r="V8" s="34">
        <v>9</v>
      </c>
      <c r="W8" s="34"/>
      <c r="X8" s="34"/>
      <c r="Y8" s="35">
        <f t="shared" ref="Y8:Y39" si="5">TRUNC(AVERAGE(V8:X8),2)</f>
        <v>9</v>
      </c>
      <c r="Z8" s="34">
        <v>8.5</v>
      </c>
      <c r="AA8" s="34">
        <v>9</v>
      </c>
      <c r="AB8" s="34">
        <v>4</v>
      </c>
      <c r="AC8" s="35">
        <f t="shared" si="2"/>
        <v>7.16</v>
      </c>
      <c r="AD8" s="36">
        <f t="shared" ref="AD8:AD39" si="6">TRUNC(AVERAGE(M8,U8,Y8,AC8),2)</f>
        <v>7.71</v>
      </c>
      <c r="AE8" s="34">
        <f t="shared" ref="AE8:AE39" si="7">TRUNC((AD8*0.8),2)</f>
        <v>6.16</v>
      </c>
      <c r="AF8" s="34">
        <f t="shared" ref="AF8:AF35" si="8">AP8</f>
        <v>6.5</v>
      </c>
      <c r="AG8" s="34">
        <f t="shared" ref="AG8:AG39" si="9">TRUNC((AF8*0.2),2)</f>
        <v>1.3</v>
      </c>
      <c r="AH8" s="34">
        <f t="shared" ref="AH8:AH39" si="10">TRUNC((AE8+AG8),2)</f>
        <v>7.46</v>
      </c>
      <c r="AJ8" s="34">
        <v>5</v>
      </c>
      <c r="AK8" s="34">
        <v>5</v>
      </c>
      <c r="AL8" s="34">
        <v>4.5</v>
      </c>
      <c r="AM8" s="34">
        <v>2</v>
      </c>
      <c r="AN8" s="34">
        <v>16</v>
      </c>
      <c r="AO8" s="34">
        <f t="shared" si="0"/>
        <v>32.5</v>
      </c>
      <c r="AP8" s="34">
        <f t="shared" si="1"/>
        <v>6.5</v>
      </c>
    </row>
    <row r="9" spans="1:42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8.3000000000000007</v>
      </c>
      <c r="H9" s="34">
        <v>10</v>
      </c>
      <c r="I9" s="34"/>
      <c r="J9" s="34"/>
      <c r="K9" s="34"/>
      <c r="L9" s="34"/>
      <c r="M9" s="35">
        <f t="shared" si="3"/>
        <v>9.66</v>
      </c>
      <c r="N9" s="34">
        <v>10</v>
      </c>
      <c r="O9" s="34">
        <v>8</v>
      </c>
      <c r="P9" s="34">
        <v>1</v>
      </c>
      <c r="Q9" s="34">
        <v>9.9</v>
      </c>
      <c r="R9" s="34"/>
      <c r="S9" s="34"/>
      <c r="T9" s="34"/>
      <c r="U9" s="35">
        <f t="shared" si="4"/>
        <v>7.22</v>
      </c>
      <c r="V9" s="34">
        <v>9</v>
      </c>
      <c r="W9" s="34"/>
      <c r="X9" s="34"/>
      <c r="Y9" s="35">
        <f t="shared" si="5"/>
        <v>9</v>
      </c>
      <c r="Z9" s="34">
        <v>10</v>
      </c>
      <c r="AA9" s="34">
        <v>10</v>
      </c>
      <c r="AB9" s="34">
        <v>10</v>
      </c>
      <c r="AC9" s="35">
        <f t="shared" si="2"/>
        <v>10</v>
      </c>
      <c r="AD9" s="36">
        <f t="shared" si="6"/>
        <v>8.9700000000000006</v>
      </c>
      <c r="AE9" s="34">
        <f t="shared" si="7"/>
        <v>7.17</v>
      </c>
      <c r="AF9" s="34">
        <f t="shared" si="8"/>
        <v>9.8000000000000007</v>
      </c>
      <c r="AG9" s="34">
        <f t="shared" si="9"/>
        <v>1.96</v>
      </c>
      <c r="AH9" s="34">
        <f t="shared" si="10"/>
        <v>9.1300000000000008</v>
      </c>
      <c r="AJ9" s="34">
        <v>5</v>
      </c>
      <c r="AK9" s="34">
        <v>5</v>
      </c>
      <c r="AL9" s="34">
        <v>9</v>
      </c>
      <c r="AM9" s="34">
        <v>10</v>
      </c>
      <c r="AN9" s="34">
        <v>20</v>
      </c>
      <c r="AO9" s="34">
        <f t="shared" si="0"/>
        <v>49</v>
      </c>
      <c r="AP9" s="34">
        <f t="shared" si="1"/>
        <v>9.8000000000000007</v>
      </c>
    </row>
    <row r="10" spans="1:42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8.4</v>
      </c>
      <c r="G10" s="34">
        <v>10</v>
      </c>
      <c r="H10" s="34">
        <v>10</v>
      </c>
      <c r="I10" s="34"/>
      <c r="J10" s="34"/>
      <c r="K10" s="34"/>
      <c r="L10" s="34"/>
      <c r="M10" s="35">
        <f t="shared" si="3"/>
        <v>9.68</v>
      </c>
      <c r="N10" s="34">
        <v>9</v>
      </c>
      <c r="O10" s="34">
        <v>9.9</v>
      </c>
      <c r="P10" s="34">
        <v>9.5</v>
      </c>
      <c r="Q10" s="34">
        <v>9.4</v>
      </c>
      <c r="R10" s="34"/>
      <c r="S10" s="34"/>
      <c r="T10" s="34"/>
      <c r="U10" s="35">
        <f t="shared" si="4"/>
        <v>9.4499999999999993</v>
      </c>
      <c r="V10" s="34">
        <v>10</v>
      </c>
      <c r="W10" s="34"/>
      <c r="X10" s="34"/>
      <c r="Y10" s="35">
        <f t="shared" si="5"/>
        <v>10</v>
      </c>
      <c r="Z10" s="34">
        <v>10</v>
      </c>
      <c r="AA10" s="34">
        <v>8</v>
      </c>
      <c r="AB10" s="34">
        <v>9.1</v>
      </c>
      <c r="AC10" s="35">
        <f t="shared" si="2"/>
        <v>9.0299999999999994</v>
      </c>
      <c r="AD10" s="36">
        <f t="shared" si="6"/>
        <v>9.5399999999999991</v>
      </c>
      <c r="AE10" s="34">
        <f t="shared" si="7"/>
        <v>7.63</v>
      </c>
      <c r="AF10" s="34">
        <f t="shared" si="8"/>
        <v>0</v>
      </c>
      <c r="AG10" s="34">
        <f t="shared" si="9"/>
        <v>0</v>
      </c>
      <c r="AH10" s="34">
        <f t="shared" si="10"/>
        <v>7.63</v>
      </c>
      <c r="AJ10" s="34"/>
      <c r="AK10" s="34"/>
      <c r="AL10" s="34"/>
      <c r="AM10" s="34"/>
      <c r="AN10" s="34"/>
      <c r="AO10" s="34">
        <f t="shared" si="0"/>
        <v>0</v>
      </c>
      <c r="AP10" s="34">
        <f t="shared" si="1"/>
        <v>0</v>
      </c>
    </row>
    <row r="11" spans="1:42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10</v>
      </c>
      <c r="F11" s="34">
        <v>9.8000000000000007</v>
      </c>
      <c r="G11" s="34">
        <v>9.5</v>
      </c>
      <c r="H11" s="34">
        <v>10</v>
      </c>
      <c r="I11" s="34"/>
      <c r="J11" s="34"/>
      <c r="K11" s="34"/>
      <c r="L11" s="34"/>
      <c r="M11" s="35">
        <f t="shared" si="3"/>
        <v>9.86</v>
      </c>
      <c r="N11" s="34">
        <v>8</v>
      </c>
      <c r="O11" s="34">
        <v>8.5</v>
      </c>
      <c r="P11" s="34">
        <v>1</v>
      </c>
      <c r="Q11" s="34">
        <v>9.9</v>
      </c>
      <c r="R11" s="34"/>
      <c r="S11" s="34"/>
      <c r="T11" s="34"/>
      <c r="U11" s="35">
        <f t="shared" si="4"/>
        <v>6.85</v>
      </c>
      <c r="V11" s="34">
        <v>6</v>
      </c>
      <c r="W11" s="34"/>
      <c r="X11" s="34"/>
      <c r="Y11" s="35">
        <f t="shared" si="5"/>
        <v>6</v>
      </c>
      <c r="Z11" s="34">
        <v>6.5</v>
      </c>
      <c r="AA11" s="34">
        <v>8</v>
      </c>
      <c r="AB11" s="34">
        <v>1</v>
      </c>
      <c r="AC11" s="35">
        <f t="shared" si="2"/>
        <v>5.16</v>
      </c>
      <c r="AD11" s="36">
        <f t="shared" si="6"/>
        <v>6.96</v>
      </c>
      <c r="AE11" s="34">
        <f t="shared" si="7"/>
        <v>5.56</v>
      </c>
      <c r="AF11" s="34">
        <f t="shared" si="8"/>
        <v>7.7</v>
      </c>
      <c r="AG11" s="34">
        <f t="shared" si="9"/>
        <v>1.54</v>
      </c>
      <c r="AH11" s="34">
        <f t="shared" si="10"/>
        <v>7.1</v>
      </c>
      <c r="AJ11" s="34">
        <v>5</v>
      </c>
      <c r="AK11" s="34">
        <v>5</v>
      </c>
      <c r="AL11" s="34">
        <v>4.5</v>
      </c>
      <c r="AM11" s="34">
        <v>4</v>
      </c>
      <c r="AN11" s="34">
        <v>20</v>
      </c>
      <c r="AO11" s="34">
        <f t="shared" si="0"/>
        <v>38.5</v>
      </c>
      <c r="AP11" s="34">
        <f t="shared" si="1"/>
        <v>7.7</v>
      </c>
    </row>
    <row r="12" spans="1:42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10</v>
      </c>
      <c r="F12" s="34">
        <v>10</v>
      </c>
      <c r="G12" s="34">
        <v>9</v>
      </c>
      <c r="H12" s="34">
        <v>8</v>
      </c>
      <c r="I12" s="34"/>
      <c r="J12" s="34"/>
      <c r="K12" s="34"/>
      <c r="L12" s="34"/>
      <c r="M12" s="35">
        <f t="shared" si="3"/>
        <v>9.4</v>
      </c>
      <c r="N12" s="34">
        <v>10</v>
      </c>
      <c r="O12" s="34">
        <v>9.5</v>
      </c>
      <c r="P12" s="34">
        <v>9</v>
      </c>
      <c r="Q12" s="34">
        <v>8</v>
      </c>
      <c r="R12" s="34"/>
      <c r="S12" s="34"/>
      <c r="T12" s="34"/>
      <c r="U12" s="35">
        <f t="shared" si="4"/>
        <v>9.1199999999999992</v>
      </c>
      <c r="V12" s="34">
        <v>6</v>
      </c>
      <c r="W12" s="34"/>
      <c r="X12" s="34"/>
      <c r="Y12" s="35">
        <f t="shared" si="5"/>
        <v>6</v>
      </c>
      <c r="Z12" s="34">
        <v>10</v>
      </c>
      <c r="AA12" s="34">
        <v>8</v>
      </c>
      <c r="AB12" s="34">
        <v>9.4</v>
      </c>
      <c r="AC12" s="35">
        <f t="shared" si="2"/>
        <v>9.1300000000000008</v>
      </c>
      <c r="AD12" s="36">
        <f t="shared" si="6"/>
        <v>8.41</v>
      </c>
      <c r="AE12" s="34">
        <f t="shared" si="7"/>
        <v>6.72</v>
      </c>
      <c r="AF12" s="34">
        <f t="shared" si="8"/>
        <v>3.2</v>
      </c>
      <c r="AG12" s="34">
        <f t="shared" si="9"/>
        <v>0.64</v>
      </c>
      <c r="AH12" s="34">
        <f t="shared" si="10"/>
        <v>7.36</v>
      </c>
      <c r="AJ12" s="34">
        <v>4</v>
      </c>
      <c r="AK12" s="34">
        <v>3</v>
      </c>
      <c r="AL12" s="34">
        <v>3</v>
      </c>
      <c r="AM12" s="34">
        <v>6</v>
      </c>
      <c r="AN12" s="34">
        <v>0</v>
      </c>
      <c r="AO12" s="34">
        <f t="shared" si="0"/>
        <v>16</v>
      </c>
      <c r="AP12" s="34">
        <f t="shared" si="1"/>
        <v>3.2</v>
      </c>
    </row>
    <row r="13" spans="1:42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10</v>
      </c>
      <c r="G13" s="34">
        <v>10</v>
      </c>
      <c r="H13" s="34">
        <v>7</v>
      </c>
      <c r="I13" s="34"/>
      <c r="J13" s="34"/>
      <c r="K13" s="34"/>
      <c r="L13" s="34"/>
      <c r="M13" s="35">
        <f t="shared" si="3"/>
        <v>9.4</v>
      </c>
      <c r="N13" s="34">
        <v>9.5</v>
      </c>
      <c r="O13" s="34">
        <v>10</v>
      </c>
      <c r="P13" s="34">
        <v>10</v>
      </c>
      <c r="Q13" s="34">
        <v>9.3000000000000007</v>
      </c>
      <c r="R13" s="34"/>
      <c r="S13" s="34"/>
      <c r="T13" s="34"/>
      <c r="U13" s="35">
        <f t="shared" si="4"/>
        <v>9.6999999999999993</v>
      </c>
      <c r="V13" s="34">
        <v>10</v>
      </c>
      <c r="W13" s="34"/>
      <c r="X13" s="34"/>
      <c r="Y13" s="35">
        <f t="shared" si="5"/>
        <v>10</v>
      </c>
      <c r="Z13" s="34">
        <v>10</v>
      </c>
      <c r="AA13" s="34">
        <v>10</v>
      </c>
      <c r="AB13" s="34">
        <v>9.4</v>
      </c>
      <c r="AC13" s="35">
        <f t="shared" si="2"/>
        <v>9.8000000000000007</v>
      </c>
      <c r="AD13" s="36">
        <f t="shared" si="6"/>
        <v>9.7200000000000006</v>
      </c>
      <c r="AE13" s="34">
        <f t="shared" si="7"/>
        <v>7.77</v>
      </c>
      <c r="AF13" s="34">
        <f t="shared" si="8"/>
        <v>7.7</v>
      </c>
      <c r="AG13" s="34">
        <f t="shared" si="9"/>
        <v>1.54</v>
      </c>
      <c r="AH13" s="34">
        <f t="shared" si="10"/>
        <v>9.31</v>
      </c>
      <c r="AJ13" s="34">
        <v>5</v>
      </c>
      <c r="AK13" s="34">
        <v>5</v>
      </c>
      <c r="AL13" s="34">
        <v>6.5</v>
      </c>
      <c r="AM13" s="34">
        <v>4</v>
      </c>
      <c r="AN13" s="34">
        <v>18</v>
      </c>
      <c r="AO13" s="34">
        <f t="shared" si="0"/>
        <v>38.5</v>
      </c>
      <c r="AP13" s="34">
        <f t="shared" si="1"/>
        <v>7.7</v>
      </c>
    </row>
    <row r="14" spans="1:42" s="21" customFormat="1" ht="18" customHeight="1">
      <c r="A14" s="33">
        <v>8</v>
      </c>
      <c r="B14" s="58" t="s">
        <v>214</v>
      </c>
      <c r="C14" s="37" t="s">
        <v>215</v>
      </c>
      <c r="D14" s="34">
        <v>9</v>
      </c>
      <c r="E14" s="34">
        <v>10</v>
      </c>
      <c r="F14" s="34">
        <v>9.8000000000000007</v>
      </c>
      <c r="G14" s="34">
        <v>1</v>
      </c>
      <c r="H14" s="34">
        <v>10</v>
      </c>
      <c r="I14" s="34"/>
      <c r="J14" s="34"/>
      <c r="K14" s="34"/>
      <c r="L14" s="34"/>
      <c r="M14" s="35">
        <f t="shared" si="3"/>
        <v>7.96</v>
      </c>
      <c r="N14" s="34">
        <v>9</v>
      </c>
      <c r="O14" s="34">
        <v>6</v>
      </c>
      <c r="P14" s="34">
        <v>2</v>
      </c>
      <c r="Q14" s="34">
        <v>9.8000000000000007</v>
      </c>
      <c r="R14" s="34"/>
      <c r="S14" s="34"/>
      <c r="T14" s="34"/>
      <c r="U14" s="35">
        <f t="shared" si="4"/>
        <v>6.7</v>
      </c>
      <c r="V14" s="34">
        <v>9</v>
      </c>
      <c r="W14" s="34"/>
      <c r="X14" s="34"/>
      <c r="Y14" s="35">
        <f t="shared" si="5"/>
        <v>9</v>
      </c>
      <c r="Z14" s="34">
        <v>7.9</v>
      </c>
      <c r="AA14" s="34">
        <v>8</v>
      </c>
      <c r="AB14" s="34">
        <v>3.5</v>
      </c>
      <c r="AC14" s="35">
        <f t="shared" si="2"/>
        <v>6.46</v>
      </c>
      <c r="AD14" s="36">
        <f t="shared" si="6"/>
        <v>7.53</v>
      </c>
      <c r="AE14" s="34">
        <f t="shared" si="7"/>
        <v>6.02</v>
      </c>
      <c r="AF14" s="34">
        <f t="shared" si="8"/>
        <v>5.2</v>
      </c>
      <c r="AG14" s="34">
        <f t="shared" si="9"/>
        <v>1.04</v>
      </c>
      <c r="AH14" s="34">
        <f t="shared" si="10"/>
        <v>7.06</v>
      </c>
      <c r="AJ14" s="34">
        <v>2</v>
      </c>
      <c r="AK14" s="34">
        <v>5</v>
      </c>
      <c r="AL14" s="34">
        <v>1</v>
      </c>
      <c r="AM14" s="34">
        <v>2</v>
      </c>
      <c r="AN14" s="34">
        <v>16</v>
      </c>
      <c r="AO14" s="34">
        <f t="shared" si="0"/>
        <v>26</v>
      </c>
      <c r="AP14" s="34">
        <f t="shared" si="1"/>
        <v>5.2</v>
      </c>
    </row>
    <row r="15" spans="1:42" s="21" customFormat="1" ht="18" customHeight="1">
      <c r="A15" s="33">
        <v>9</v>
      </c>
      <c r="B15" s="58" t="s">
        <v>216</v>
      </c>
      <c r="C15" s="37" t="s">
        <v>217</v>
      </c>
      <c r="D15" s="34">
        <v>9.9</v>
      </c>
      <c r="E15" s="34">
        <v>10</v>
      </c>
      <c r="F15" s="34">
        <v>9.8000000000000007</v>
      </c>
      <c r="G15" s="34">
        <v>10</v>
      </c>
      <c r="H15" s="34">
        <v>10</v>
      </c>
      <c r="I15" s="34"/>
      <c r="J15" s="34"/>
      <c r="K15" s="34"/>
      <c r="L15" s="34"/>
      <c r="M15" s="35">
        <f t="shared" si="3"/>
        <v>9.94</v>
      </c>
      <c r="N15" s="34">
        <v>9</v>
      </c>
      <c r="O15" s="34">
        <v>9.9</v>
      </c>
      <c r="P15" s="34">
        <v>9.5</v>
      </c>
      <c r="Q15" s="34">
        <v>9.3000000000000007</v>
      </c>
      <c r="R15" s="34"/>
      <c r="S15" s="34"/>
      <c r="T15" s="34"/>
      <c r="U15" s="35">
        <f t="shared" si="4"/>
        <v>9.42</v>
      </c>
      <c r="V15" s="34">
        <v>7</v>
      </c>
      <c r="W15" s="34"/>
      <c r="X15" s="34"/>
      <c r="Y15" s="35">
        <f t="shared" si="5"/>
        <v>7</v>
      </c>
      <c r="Z15" s="34">
        <v>9.9</v>
      </c>
      <c r="AA15" s="34">
        <v>10</v>
      </c>
      <c r="AB15" s="34">
        <v>9.6</v>
      </c>
      <c r="AC15" s="35">
        <f t="shared" si="2"/>
        <v>9.83</v>
      </c>
      <c r="AD15" s="36">
        <f t="shared" si="6"/>
        <v>9.0399999999999991</v>
      </c>
      <c r="AE15" s="34">
        <f t="shared" si="7"/>
        <v>7.23</v>
      </c>
      <c r="AF15" s="34">
        <f t="shared" si="8"/>
        <v>8</v>
      </c>
      <c r="AG15" s="34">
        <f t="shared" si="9"/>
        <v>1.6</v>
      </c>
      <c r="AH15" s="34">
        <f t="shared" si="10"/>
        <v>8.83</v>
      </c>
      <c r="AJ15" s="34">
        <v>5</v>
      </c>
      <c r="AK15" s="34">
        <v>5</v>
      </c>
      <c r="AL15" s="34">
        <v>6</v>
      </c>
      <c r="AM15" s="34">
        <v>4</v>
      </c>
      <c r="AN15" s="34">
        <v>20</v>
      </c>
      <c r="AO15" s="34">
        <f t="shared" si="0"/>
        <v>40</v>
      </c>
      <c r="AP15" s="34">
        <f t="shared" si="1"/>
        <v>8</v>
      </c>
    </row>
    <row r="16" spans="1:42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73">
        <v>9</v>
      </c>
      <c r="G16" s="34">
        <v>10</v>
      </c>
      <c r="H16" s="34">
        <v>10</v>
      </c>
      <c r="I16" s="34"/>
      <c r="J16" s="34"/>
      <c r="K16" s="34"/>
      <c r="L16" s="34"/>
      <c r="M16" s="35">
        <f t="shared" si="3"/>
        <v>9.8000000000000007</v>
      </c>
      <c r="N16" s="34">
        <v>9</v>
      </c>
      <c r="O16" s="34">
        <v>10</v>
      </c>
      <c r="P16" s="34">
        <v>9.9</v>
      </c>
      <c r="Q16" s="34">
        <v>8.6</v>
      </c>
      <c r="R16" s="34"/>
      <c r="S16" s="34"/>
      <c r="T16" s="34"/>
      <c r="U16" s="35">
        <f t="shared" si="4"/>
        <v>9.3699999999999992</v>
      </c>
      <c r="V16" s="34">
        <v>9</v>
      </c>
      <c r="W16" s="34"/>
      <c r="X16" s="34"/>
      <c r="Y16" s="35">
        <f t="shared" si="5"/>
        <v>9</v>
      </c>
      <c r="Z16" s="34">
        <v>10</v>
      </c>
      <c r="AA16" s="34">
        <v>10</v>
      </c>
      <c r="AB16" s="34">
        <v>9.6</v>
      </c>
      <c r="AC16" s="35">
        <f t="shared" si="2"/>
        <v>9.86</v>
      </c>
      <c r="AD16" s="36">
        <f t="shared" si="6"/>
        <v>9.5</v>
      </c>
      <c r="AE16" s="34">
        <f t="shared" si="7"/>
        <v>7.6</v>
      </c>
      <c r="AF16" s="34">
        <f t="shared" si="8"/>
        <v>9.8000000000000007</v>
      </c>
      <c r="AG16" s="34">
        <f t="shared" si="9"/>
        <v>1.96</v>
      </c>
      <c r="AH16" s="34">
        <f t="shared" si="10"/>
        <v>9.56</v>
      </c>
      <c r="AJ16" s="34">
        <v>5</v>
      </c>
      <c r="AK16" s="34">
        <v>5</v>
      </c>
      <c r="AL16" s="34">
        <v>9</v>
      </c>
      <c r="AM16" s="34">
        <v>10</v>
      </c>
      <c r="AN16" s="34">
        <v>20</v>
      </c>
      <c r="AO16" s="34">
        <f t="shared" si="0"/>
        <v>49</v>
      </c>
      <c r="AP16" s="34">
        <f t="shared" si="1"/>
        <v>9.8000000000000007</v>
      </c>
    </row>
    <row r="17" spans="1:42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3"/>
        <v>10</v>
      </c>
      <c r="N17" s="34">
        <v>9</v>
      </c>
      <c r="O17" s="34">
        <v>10</v>
      </c>
      <c r="P17" s="34">
        <v>10</v>
      </c>
      <c r="Q17" s="34">
        <v>10</v>
      </c>
      <c r="R17" s="34"/>
      <c r="S17" s="34"/>
      <c r="T17" s="34"/>
      <c r="U17" s="35">
        <f t="shared" si="4"/>
        <v>9.75</v>
      </c>
      <c r="V17" s="34">
        <v>7</v>
      </c>
      <c r="W17" s="34"/>
      <c r="X17" s="34"/>
      <c r="Y17" s="35">
        <f t="shared" si="5"/>
        <v>7</v>
      </c>
      <c r="Z17" s="34">
        <v>9.9</v>
      </c>
      <c r="AA17" s="34">
        <v>10</v>
      </c>
      <c r="AB17" s="34">
        <v>9.8000000000000007</v>
      </c>
      <c r="AC17" s="35">
        <f t="shared" si="2"/>
        <v>9.9</v>
      </c>
      <c r="AD17" s="36">
        <f t="shared" si="6"/>
        <v>9.16</v>
      </c>
      <c r="AE17" s="34">
        <f t="shared" si="7"/>
        <v>7.32</v>
      </c>
      <c r="AF17" s="34">
        <f t="shared" si="8"/>
        <v>7.8</v>
      </c>
      <c r="AG17" s="34">
        <f t="shared" si="9"/>
        <v>1.56</v>
      </c>
      <c r="AH17" s="34">
        <f t="shared" si="10"/>
        <v>8.8800000000000008</v>
      </c>
      <c r="AJ17" s="34">
        <v>5</v>
      </c>
      <c r="AK17" s="34">
        <v>5</v>
      </c>
      <c r="AL17" s="34">
        <v>7</v>
      </c>
      <c r="AM17" s="34">
        <v>4</v>
      </c>
      <c r="AN17" s="34">
        <v>18</v>
      </c>
      <c r="AO17" s="34">
        <f t="shared" si="0"/>
        <v>39</v>
      </c>
      <c r="AP17" s="34">
        <f t="shared" si="1"/>
        <v>7.8</v>
      </c>
    </row>
    <row r="18" spans="1:42" s="21" customFormat="1" ht="18" customHeight="1">
      <c r="A18" s="33">
        <v>12</v>
      </c>
      <c r="B18" s="58" t="s">
        <v>222</v>
      </c>
      <c r="C18" s="53" t="s">
        <v>223</v>
      </c>
      <c r="D18" s="34">
        <v>9</v>
      </c>
      <c r="E18" s="34">
        <v>10</v>
      </c>
      <c r="F18" s="34">
        <v>10</v>
      </c>
      <c r="G18" s="34">
        <v>10</v>
      </c>
      <c r="H18" s="34">
        <v>9.5</v>
      </c>
      <c r="I18" s="34"/>
      <c r="J18" s="34"/>
      <c r="K18" s="34"/>
      <c r="L18" s="34"/>
      <c r="M18" s="35">
        <f t="shared" si="3"/>
        <v>9.6999999999999993</v>
      </c>
      <c r="N18" s="34">
        <v>9</v>
      </c>
      <c r="O18" s="34">
        <v>9</v>
      </c>
      <c r="P18" s="34">
        <v>7</v>
      </c>
      <c r="Q18" s="34">
        <v>10</v>
      </c>
      <c r="R18" s="34"/>
      <c r="S18" s="34"/>
      <c r="T18" s="34"/>
      <c r="U18" s="35">
        <f t="shared" si="4"/>
        <v>8.75</v>
      </c>
      <c r="V18" s="34">
        <v>7</v>
      </c>
      <c r="W18" s="34"/>
      <c r="X18" s="34"/>
      <c r="Y18" s="35">
        <f t="shared" si="5"/>
        <v>7</v>
      </c>
      <c r="Z18" s="34">
        <v>10</v>
      </c>
      <c r="AA18" s="34">
        <v>10</v>
      </c>
      <c r="AB18" s="34">
        <v>6</v>
      </c>
      <c r="AC18" s="35">
        <f t="shared" si="2"/>
        <v>8.66</v>
      </c>
      <c r="AD18" s="36">
        <f t="shared" si="6"/>
        <v>8.52</v>
      </c>
      <c r="AE18" s="34">
        <f t="shared" si="7"/>
        <v>6.81</v>
      </c>
      <c r="AF18" s="34">
        <f t="shared" si="8"/>
        <v>7.5</v>
      </c>
      <c r="AG18" s="34">
        <f t="shared" si="9"/>
        <v>1.5</v>
      </c>
      <c r="AH18" s="34">
        <f t="shared" si="10"/>
        <v>8.31</v>
      </c>
      <c r="AJ18" s="34">
        <v>5</v>
      </c>
      <c r="AK18" s="34">
        <v>5</v>
      </c>
      <c r="AL18" s="34">
        <v>6.5</v>
      </c>
      <c r="AM18" s="34">
        <v>4</v>
      </c>
      <c r="AN18" s="34">
        <v>17</v>
      </c>
      <c r="AO18" s="34">
        <f t="shared" si="0"/>
        <v>37.5</v>
      </c>
      <c r="AP18" s="34">
        <f t="shared" si="1"/>
        <v>7.5</v>
      </c>
    </row>
    <row r="19" spans="1:42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9.9</v>
      </c>
      <c r="G19" s="34">
        <v>10</v>
      </c>
      <c r="H19" s="34">
        <v>10</v>
      </c>
      <c r="I19" s="34"/>
      <c r="J19" s="34"/>
      <c r="K19" s="34"/>
      <c r="L19" s="34"/>
      <c r="M19" s="35">
        <f t="shared" si="3"/>
        <v>8.18</v>
      </c>
      <c r="N19" s="34">
        <v>9</v>
      </c>
      <c r="O19" s="34">
        <v>8</v>
      </c>
      <c r="P19" s="34">
        <v>9</v>
      </c>
      <c r="Q19" s="34">
        <v>8.6</v>
      </c>
      <c r="R19" s="34"/>
      <c r="S19" s="34"/>
      <c r="T19" s="34"/>
      <c r="U19" s="35">
        <f t="shared" si="4"/>
        <v>8.65</v>
      </c>
      <c r="V19" s="34">
        <v>10</v>
      </c>
      <c r="W19" s="34"/>
      <c r="X19" s="34"/>
      <c r="Y19" s="35">
        <f t="shared" si="5"/>
        <v>10</v>
      </c>
      <c r="Z19" s="34">
        <v>5</v>
      </c>
      <c r="AA19" s="34">
        <v>7</v>
      </c>
      <c r="AB19" s="34">
        <v>4</v>
      </c>
      <c r="AC19" s="35">
        <f t="shared" si="2"/>
        <v>5.33</v>
      </c>
      <c r="AD19" s="36">
        <f t="shared" si="6"/>
        <v>8.0399999999999991</v>
      </c>
      <c r="AE19" s="34">
        <f t="shared" si="7"/>
        <v>6.43</v>
      </c>
      <c r="AF19" s="34">
        <f t="shared" si="8"/>
        <v>4.5999999999999996</v>
      </c>
      <c r="AG19" s="34">
        <f t="shared" si="9"/>
        <v>0.92</v>
      </c>
      <c r="AH19" s="34">
        <f t="shared" si="10"/>
        <v>7.35</v>
      </c>
      <c r="AJ19" s="34">
        <v>3</v>
      </c>
      <c r="AK19" s="34">
        <v>5</v>
      </c>
      <c r="AL19" s="34">
        <v>1</v>
      </c>
      <c r="AM19" s="34">
        <v>4</v>
      </c>
      <c r="AN19" s="34">
        <v>10</v>
      </c>
      <c r="AO19" s="34">
        <f t="shared" si="0"/>
        <v>23</v>
      </c>
      <c r="AP19" s="34">
        <f t="shared" si="1"/>
        <v>4.5999999999999996</v>
      </c>
    </row>
    <row r="20" spans="1:42" s="21" customFormat="1" ht="18" customHeight="1">
      <c r="A20" s="33">
        <v>14</v>
      </c>
      <c r="B20" s="61" t="s">
        <v>226</v>
      </c>
      <c r="C20" s="37" t="s">
        <v>227</v>
      </c>
      <c r="D20" s="34">
        <v>1</v>
      </c>
      <c r="E20" s="34">
        <v>10</v>
      </c>
      <c r="F20" s="34">
        <v>9.8000000000000007</v>
      </c>
      <c r="G20" s="34">
        <v>9.5</v>
      </c>
      <c r="H20" s="34">
        <v>10</v>
      </c>
      <c r="I20" s="34"/>
      <c r="J20" s="34"/>
      <c r="K20" s="34"/>
      <c r="L20" s="34"/>
      <c r="M20" s="35">
        <f t="shared" si="3"/>
        <v>8.06</v>
      </c>
      <c r="N20" s="34">
        <v>9</v>
      </c>
      <c r="O20" s="34">
        <v>10</v>
      </c>
      <c r="P20" s="34">
        <v>10</v>
      </c>
      <c r="Q20" s="34">
        <v>9.8000000000000007</v>
      </c>
      <c r="R20" s="34"/>
      <c r="S20" s="34"/>
      <c r="T20" s="34"/>
      <c r="U20" s="35">
        <f t="shared" si="4"/>
        <v>9.6999999999999993</v>
      </c>
      <c r="V20" s="34">
        <v>10</v>
      </c>
      <c r="W20" s="34"/>
      <c r="X20" s="34"/>
      <c r="Y20" s="35">
        <f t="shared" si="5"/>
        <v>10</v>
      </c>
      <c r="Z20" s="34">
        <v>9.9</v>
      </c>
      <c r="AA20" s="34">
        <v>10</v>
      </c>
      <c r="AB20" s="34">
        <v>9.6</v>
      </c>
      <c r="AC20" s="35">
        <f t="shared" si="2"/>
        <v>9.83</v>
      </c>
      <c r="AD20" s="36">
        <f t="shared" si="6"/>
        <v>9.39</v>
      </c>
      <c r="AE20" s="34">
        <f t="shared" si="7"/>
        <v>7.51</v>
      </c>
      <c r="AF20" s="34">
        <f t="shared" si="8"/>
        <v>8.6</v>
      </c>
      <c r="AG20" s="34">
        <f t="shared" si="9"/>
        <v>1.72</v>
      </c>
      <c r="AH20" s="34">
        <f t="shared" si="10"/>
        <v>9.23</v>
      </c>
      <c r="AJ20" s="34">
        <v>5</v>
      </c>
      <c r="AK20" s="34">
        <v>5</v>
      </c>
      <c r="AL20" s="34">
        <v>7</v>
      </c>
      <c r="AM20" s="34">
        <v>6</v>
      </c>
      <c r="AN20" s="34">
        <v>20</v>
      </c>
      <c r="AO20" s="34">
        <f t="shared" si="0"/>
        <v>43</v>
      </c>
      <c r="AP20" s="34">
        <f t="shared" si="1"/>
        <v>8.6</v>
      </c>
    </row>
    <row r="21" spans="1:42" s="21" customFormat="1" ht="18" customHeight="1">
      <c r="A21" s="33">
        <v>15</v>
      </c>
      <c r="B21" s="51" t="s">
        <v>228</v>
      </c>
      <c r="C21" s="37" t="s">
        <v>229</v>
      </c>
      <c r="D21" s="34">
        <v>9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5">
        <f t="shared" si="3"/>
        <v>9.8000000000000007</v>
      </c>
      <c r="N21" s="34">
        <v>9</v>
      </c>
      <c r="O21" s="34">
        <v>9.9</v>
      </c>
      <c r="P21" s="34">
        <v>2</v>
      </c>
      <c r="Q21" s="34">
        <v>8.6</v>
      </c>
      <c r="R21" s="34"/>
      <c r="S21" s="34"/>
      <c r="T21" s="34"/>
      <c r="U21" s="35">
        <f t="shared" si="4"/>
        <v>7.37</v>
      </c>
      <c r="V21" s="34">
        <v>10</v>
      </c>
      <c r="W21" s="34"/>
      <c r="X21" s="34"/>
      <c r="Y21" s="35">
        <f t="shared" si="5"/>
        <v>10</v>
      </c>
      <c r="Z21" s="34" t="s">
        <v>420</v>
      </c>
      <c r="AA21" s="34">
        <v>10</v>
      </c>
      <c r="AB21" s="34">
        <v>6</v>
      </c>
      <c r="AC21" s="35">
        <f t="shared" si="2"/>
        <v>8</v>
      </c>
      <c r="AD21" s="36">
        <f t="shared" si="6"/>
        <v>8.7899999999999991</v>
      </c>
      <c r="AE21" s="34">
        <f t="shared" si="7"/>
        <v>7.03</v>
      </c>
      <c r="AF21" s="34">
        <f t="shared" si="8"/>
        <v>7.5</v>
      </c>
      <c r="AG21" s="34">
        <f t="shared" si="9"/>
        <v>1.5</v>
      </c>
      <c r="AH21" s="34">
        <f t="shared" si="10"/>
        <v>8.5299999999999994</v>
      </c>
      <c r="AJ21" s="34">
        <v>4</v>
      </c>
      <c r="AK21" s="34">
        <v>3</v>
      </c>
      <c r="AL21" s="34">
        <v>6.5</v>
      </c>
      <c r="AM21" s="34">
        <v>8</v>
      </c>
      <c r="AN21" s="34">
        <v>16</v>
      </c>
      <c r="AO21" s="34">
        <f t="shared" si="0"/>
        <v>37.5</v>
      </c>
      <c r="AP21" s="34">
        <f t="shared" si="1"/>
        <v>7.5</v>
      </c>
    </row>
    <row r="22" spans="1:42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>
        <v>10</v>
      </c>
      <c r="I22" s="34"/>
      <c r="J22" s="34"/>
      <c r="K22" s="34"/>
      <c r="L22" s="34"/>
      <c r="M22" s="35">
        <f t="shared" si="3"/>
        <v>10</v>
      </c>
      <c r="N22" s="34">
        <v>8</v>
      </c>
      <c r="O22" s="34">
        <v>10</v>
      </c>
      <c r="P22" s="34">
        <v>9.9</v>
      </c>
      <c r="Q22" s="34">
        <v>10</v>
      </c>
      <c r="R22" s="34"/>
      <c r="S22" s="34"/>
      <c r="T22" s="34"/>
      <c r="U22" s="35">
        <f t="shared" si="4"/>
        <v>9.4700000000000006</v>
      </c>
      <c r="V22" s="34">
        <v>6</v>
      </c>
      <c r="W22" s="34"/>
      <c r="X22" s="34"/>
      <c r="Y22" s="35">
        <f t="shared" si="5"/>
        <v>6</v>
      </c>
      <c r="Z22" s="34">
        <v>9.9</v>
      </c>
      <c r="AA22" s="34">
        <v>10</v>
      </c>
      <c r="AB22" s="34">
        <v>9.9</v>
      </c>
      <c r="AC22" s="35">
        <f t="shared" si="2"/>
        <v>9.93</v>
      </c>
      <c r="AD22" s="36">
        <f t="shared" si="6"/>
        <v>8.85</v>
      </c>
      <c r="AE22" s="34">
        <f t="shared" si="7"/>
        <v>7.08</v>
      </c>
      <c r="AF22" s="34">
        <f t="shared" si="8"/>
        <v>9.4</v>
      </c>
      <c r="AG22" s="34">
        <f t="shared" si="9"/>
        <v>1.88</v>
      </c>
      <c r="AH22" s="34">
        <f t="shared" si="10"/>
        <v>8.9600000000000009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3"/>
        <v>10</v>
      </c>
      <c r="N23" s="34">
        <v>9</v>
      </c>
      <c r="O23" s="34">
        <v>10</v>
      </c>
      <c r="P23" s="34">
        <v>2</v>
      </c>
      <c r="Q23" s="34" t="s">
        <v>420</v>
      </c>
      <c r="R23" s="34"/>
      <c r="S23" s="34"/>
      <c r="T23" s="34"/>
      <c r="U23" s="35">
        <f t="shared" si="4"/>
        <v>7</v>
      </c>
      <c r="V23" s="34">
        <v>9</v>
      </c>
      <c r="W23" s="34"/>
      <c r="X23" s="34"/>
      <c r="Y23" s="35">
        <f t="shared" si="5"/>
        <v>9</v>
      </c>
      <c r="Z23" s="34">
        <v>9</v>
      </c>
      <c r="AA23" s="34">
        <v>10</v>
      </c>
      <c r="AB23" s="34">
        <v>9.6</v>
      </c>
      <c r="AC23" s="35">
        <f t="shared" si="2"/>
        <v>9.5299999999999994</v>
      </c>
      <c r="AD23" s="36">
        <f t="shared" si="6"/>
        <v>8.8800000000000008</v>
      </c>
      <c r="AE23" s="34">
        <f t="shared" si="7"/>
        <v>7.1</v>
      </c>
      <c r="AF23" s="34">
        <f t="shared" si="8"/>
        <v>9.1999999999999993</v>
      </c>
      <c r="AG23" s="34">
        <f t="shared" si="9"/>
        <v>1.84</v>
      </c>
      <c r="AH23" s="34">
        <f t="shared" si="10"/>
        <v>8.94</v>
      </c>
      <c r="AJ23" s="34">
        <v>5</v>
      </c>
      <c r="AK23" s="34">
        <v>5</v>
      </c>
      <c r="AL23" s="34">
        <v>8</v>
      </c>
      <c r="AM23" s="34">
        <v>10</v>
      </c>
      <c r="AN23" s="34">
        <v>18</v>
      </c>
      <c r="AO23" s="34">
        <f t="shared" si="0"/>
        <v>46</v>
      </c>
      <c r="AP23" s="34">
        <f t="shared" si="1"/>
        <v>9.1999999999999993</v>
      </c>
    </row>
    <row r="24" spans="1:42" s="21" customFormat="1" ht="18" customHeight="1">
      <c r="A24" s="33">
        <v>18</v>
      </c>
      <c r="B24" s="58" t="s">
        <v>234</v>
      </c>
      <c r="C24" s="50" t="s">
        <v>235</v>
      </c>
      <c r="D24" s="34">
        <v>9.5</v>
      </c>
      <c r="E24" s="34">
        <v>10</v>
      </c>
      <c r="F24" s="34">
        <v>10</v>
      </c>
      <c r="G24" s="34">
        <v>9.5</v>
      </c>
      <c r="H24" s="34">
        <v>10</v>
      </c>
      <c r="I24" s="34"/>
      <c r="J24" s="34"/>
      <c r="K24" s="34"/>
      <c r="L24" s="34"/>
      <c r="M24" s="35">
        <f t="shared" si="3"/>
        <v>9.8000000000000007</v>
      </c>
      <c r="N24" s="34">
        <v>10</v>
      </c>
      <c r="O24" s="34">
        <v>10</v>
      </c>
      <c r="P24" s="34">
        <v>9.1999999999999993</v>
      </c>
      <c r="Q24" s="34">
        <v>9.8000000000000007</v>
      </c>
      <c r="R24" s="34"/>
      <c r="S24" s="34"/>
      <c r="T24" s="34"/>
      <c r="U24" s="35">
        <f t="shared" si="4"/>
        <v>9.75</v>
      </c>
      <c r="V24" s="34">
        <v>7</v>
      </c>
      <c r="W24" s="34"/>
      <c r="X24" s="34"/>
      <c r="Y24" s="35">
        <f t="shared" si="5"/>
        <v>7</v>
      </c>
      <c r="Z24" s="34">
        <v>10</v>
      </c>
      <c r="AA24" s="34">
        <v>10</v>
      </c>
      <c r="AB24" s="34">
        <v>10</v>
      </c>
      <c r="AC24" s="35">
        <f t="shared" si="2"/>
        <v>10</v>
      </c>
      <c r="AD24" s="36">
        <f t="shared" si="6"/>
        <v>9.1300000000000008</v>
      </c>
      <c r="AE24" s="34">
        <f t="shared" si="7"/>
        <v>7.3</v>
      </c>
      <c r="AF24" s="34">
        <f t="shared" si="8"/>
        <v>8.1999999999999993</v>
      </c>
      <c r="AG24" s="34">
        <f t="shared" si="9"/>
        <v>1.64</v>
      </c>
      <c r="AH24" s="34">
        <f t="shared" si="10"/>
        <v>8.94</v>
      </c>
      <c r="AJ24" s="34">
        <v>5</v>
      </c>
      <c r="AK24" s="34">
        <v>5</v>
      </c>
      <c r="AL24" s="34">
        <v>7</v>
      </c>
      <c r="AM24" s="34">
        <v>6</v>
      </c>
      <c r="AN24" s="34">
        <v>18</v>
      </c>
      <c r="AO24" s="34">
        <f t="shared" si="0"/>
        <v>41</v>
      </c>
      <c r="AP24" s="34">
        <f t="shared" si="1"/>
        <v>8.1999999999999993</v>
      </c>
    </row>
    <row r="25" spans="1:42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5">
        <f t="shared" si="3"/>
        <v>10</v>
      </c>
      <c r="N25" s="34">
        <v>10</v>
      </c>
      <c r="O25" s="34">
        <v>10</v>
      </c>
      <c r="P25" s="34">
        <v>10</v>
      </c>
      <c r="Q25" s="34">
        <v>8.3000000000000007</v>
      </c>
      <c r="R25" s="34"/>
      <c r="S25" s="34"/>
      <c r="T25" s="34"/>
      <c r="U25" s="35">
        <f t="shared" si="4"/>
        <v>9.57</v>
      </c>
      <c r="V25" s="34" t="s">
        <v>420</v>
      </c>
      <c r="W25" s="34"/>
      <c r="X25" s="34"/>
      <c r="Y25" s="35"/>
      <c r="Z25" s="34">
        <v>10</v>
      </c>
      <c r="AA25" s="34">
        <v>9</v>
      </c>
      <c r="AB25" s="34">
        <v>9.1999999999999993</v>
      </c>
      <c r="AC25" s="35">
        <f t="shared" si="2"/>
        <v>9.4</v>
      </c>
      <c r="AD25" s="36">
        <f t="shared" si="6"/>
        <v>9.65</v>
      </c>
      <c r="AE25" s="34">
        <f t="shared" si="7"/>
        <v>7.72</v>
      </c>
      <c r="AF25" s="34">
        <f t="shared" si="8"/>
        <v>9.1</v>
      </c>
      <c r="AG25" s="34">
        <f t="shared" si="9"/>
        <v>1.82</v>
      </c>
      <c r="AH25" s="34">
        <f t="shared" si="10"/>
        <v>9.5399999999999991</v>
      </c>
      <c r="AJ25" s="34">
        <v>5</v>
      </c>
      <c r="AK25" s="34">
        <v>5</v>
      </c>
      <c r="AL25" s="34">
        <v>9.5</v>
      </c>
      <c r="AM25" s="34">
        <v>10</v>
      </c>
      <c r="AN25" s="34">
        <v>16</v>
      </c>
      <c r="AO25" s="34">
        <f t="shared" si="0"/>
        <v>45.5</v>
      </c>
      <c r="AP25" s="34">
        <f t="shared" si="1"/>
        <v>9.1</v>
      </c>
    </row>
    <row r="26" spans="1:42" s="21" customFormat="1" ht="18" customHeight="1">
      <c r="A26" s="33">
        <v>20</v>
      </c>
      <c r="B26" s="51" t="s">
        <v>238</v>
      </c>
      <c r="C26" s="37" t="s">
        <v>239</v>
      </c>
      <c r="D26" s="34">
        <v>9</v>
      </c>
      <c r="E26" s="34">
        <v>10</v>
      </c>
      <c r="F26" s="34">
        <v>10</v>
      </c>
      <c r="G26" s="34">
        <v>1</v>
      </c>
      <c r="H26" s="34">
        <v>10</v>
      </c>
      <c r="I26" s="34"/>
      <c r="J26" s="34"/>
      <c r="K26" s="34"/>
      <c r="L26" s="34"/>
      <c r="M26" s="35">
        <f t="shared" si="3"/>
        <v>8</v>
      </c>
      <c r="N26" s="34" t="s">
        <v>420</v>
      </c>
      <c r="O26" s="34">
        <v>8.8000000000000007</v>
      </c>
      <c r="P26" s="34">
        <v>7</v>
      </c>
      <c r="Q26" s="34">
        <v>7</v>
      </c>
      <c r="R26" s="34"/>
      <c r="S26" s="34"/>
      <c r="T26" s="34"/>
      <c r="U26" s="35">
        <f t="shared" si="4"/>
        <v>7.6</v>
      </c>
      <c r="V26" s="34">
        <v>10</v>
      </c>
      <c r="W26" s="34"/>
      <c r="X26" s="34"/>
      <c r="Y26" s="35">
        <f t="shared" si="5"/>
        <v>10</v>
      </c>
      <c r="Z26" s="34">
        <v>4</v>
      </c>
      <c r="AA26" s="34">
        <v>9</v>
      </c>
      <c r="AB26" s="34">
        <v>5.6</v>
      </c>
      <c r="AC26" s="35">
        <f t="shared" si="2"/>
        <v>6.2</v>
      </c>
      <c r="AD26" s="36">
        <f t="shared" si="6"/>
        <v>7.95</v>
      </c>
      <c r="AE26" s="34">
        <f t="shared" si="7"/>
        <v>6.36</v>
      </c>
      <c r="AF26" s="34">
        <f t="shared" si="8"/>
        <v>5.4</v>
      </c>
      <c r="AG26" s="34">
        <f t="shared" si="9"/>
        <v>1.08</v>
      </c>
      <c r="AH26" s="34">
        <f t="shared" si="10"/>
        <v>7.44</v>
      </c>
      <c r="AJ26" s="34">
        <v>0.5</v>
      </c>
      <c r="AK26" s="34">
        <v>5</v>
      </c>
      <c r="AL26" s="34">
        <v>3.5</v>
      </c>
      <c r="AM26" s="34">
        <v>8</v>
      </c>
      <c r="AN26" s="34">
        <v>10</v>
      </c>
      <c r="AO26" s="34">
        <f t="shared" si="0"/>
        <v>27</v>
      </c>
      <c r="AP26" s="34">
        <f t="shared" si="1"/>
        <v>5.4</v>
      </c>
    </row>
    <row r="27" spans="1:42" s="21" customFormat="1" ht="18" customHeight="1">
      <c r="A27" s="33">
        <v>21</v>
      </c>
      <c r="B27" s="58" t="s">
        <v>240</v>
      </c>
      <c r="C27" s="50" t="s">
        <v>241</v>
      </c>
      <c r="D27" s="34" t="s">
        <v>644</v>
      </c>
      <c r="E27" s="34">
        <v>0</v>
      </c>
      <c r="F27" s="34">
        <v>9.8000000000000007</v>
      </c>
      <c r="G27" s="34">
        <v>6.4</v>
      </c>
      <c r="H27" s="34">
        <v>9</v>
      </c>
      <c r="I27" s="34"/>
      <c r="J27" s="34"/>
      <c r="K27" s="34"/>
      <c r="L27" s="34"/>
      <c r="M27" s="35">
        <f t="shared" si="3"/>
        <v>6.3</v>
      </c>
      <c r="N27" s="34">
        <v>9.9</v>
      </c>
      <c r="O27" s="34">
        <v>9.5</v>
      </c>
      <c r="P27" s="34">
        <v>9.9</v>
      </c>
      <c r="Q27" s="34">
        <v>10</v>
      </c>
      <c r="R27" s="34"/>
      <c r="S27" s="34"/>
      <c r="T27" s="34"/>
      <c r="U27" s="35">
        <f t="shared" si="4"/>
        <v>9.82</v>
      </c>
      <c r="V27" s="34">
        <v>9</v>
      </c>
      <c r="W27" s="34"/>
      <c r="X27" s="34"/>
      <c r="Y27" s="35">
        <f t="shared" si="5"/>
        <v>9</v>
      </c>
      <c r="Z27" s="34">
        <v>8.5</v>
      </c>
      <c r="AA27" s="34">
        <v>10</v>
      </c>
      <c r="AB27" s="34">
        <v>9.6</v>
      </c>
      <c r="AC27" s="35">
        <f t="shared" si="2"/>
        <v>9.36</v>
      </c>
      <c r="AD27" s="36">
        <f t="shared" si="6"/>
        <v>8.6199999999999992</v>
      </c>
      <c r="AE27" s="34">
        <f t="shared" si="7"/>
        <v>6.89</v>
      </c>
      <c r="AF27" s="34">
        <f t="shared" si="8"/>
        <v>9.3000000000000007</v>
      </c>
      <c r="AG27" s="34">
        <f t="shared" si="9"/>
        <v>1.86</v>
      </c>
      <c r="AH27" s="34">
        <f t="shared" si="10"/>
        <v>8.75</v>
      </c>
      <c r="AJ27" s="34">
        <v>5</v>
      </c>
      <c r="AK27" s="34">
        <v>5</v>
      </c>
      <c r="AL27" s="34">
        <v>8.5</v>
      </c>
      <c r="AM27" s="34">
        <v>8</v>
      </c>
      <c r="AN27" s="34">
        <v>20</v>
      </c>
      <c r="AO27" s="34">
        <f t="shared" si="0"/>
        <v>46.5</v>
      </c>
      <c r="AP27" s="34">
        <f t="shared" si="1"/>
        <v>9.3000000000000007</v>
      </c>
    </row>
    <row r="28" spans="1:42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10</v>
      </c>
      <c r="F28" s="34">
        <v>9.8000000000000007</v>
      </c>
      <c r="G28" s="34">
        <v>8.5</v>
      </c>
      <c r="H28" s="34">
        <v>10</v>
      </c>
      <c r="I28" s="34"/>
      <c r="J28" s="34"/>
      <c r="K28" s="34"/>
      <c r="L28" s="34"/>
      <c r="M28" s="35">
        <f t="shared" si="3"/>
        <v>9.66</v>
      </c>
      <c r="N28" s="34">
        <v>10</v>
      </c>
      <c r="O28" s="34">
        <v>10</v>
      </c>
      <c r="P28" s="34">
        <v>9.9</v>
      </c>
      <c r="Q28" s="34">
        <v>9.1999999999999993</v>
      </c>
      <c r="R28" s="34"/>
      <c r="S28" s="34"/>
      <c r="T28" s="34"/>
      <c r="U28" s="35">
        <f t="shared" si="4"/>
        <v>9.77</v>
      </c>
      <c r="V28" s="34">
        <v>9</v>
      </c>
      <c r="W28" s="34"/>
      <c r="X28" s="34"/>
      <c r="Y28" s="35">
        <f t="shared" si="5"/>
        <v>9</v>
      </c>
      <c r="Z28" s="34">
        <v>9.8000000000000007</v>
      </c>
      <c r="AA28" s="34">
        <v>9.5</v>
      </c>
      <c r="AB28" s="34">
        <v>9.5</v>
      </c>
      <c r="AC28" s="35">
        <f t="shared" si="2"/>
        <v>9.6</v>
      </c>
      <c r="AD28" s="36">
        <f t="shared" si="6"/>
        <v>9.5</v>
      </c>
      <c r="AE28" s="34">
        <f t="shared" si="7"/>
        <v>7.6</v>
      </c>
      <c r="AF28" s="34">
        <f t="shared" si="8"/>
        <v>7.7</v>
      </c>
      <c r="AG28" s="34">
        <f t="shared" si="9"/>
        <v>1.54</v>
      </c>
      <c r="AH28" s="34">
        <f t="shared" si="10"/>
        <v>9.14</v>
      </c>
      <c r="AJ28" s="34">
        <v>5</v>
      </c>
      <c r="AK28" s="34">
        <v>5</v>
      </c>
      <c r="AL28" s="34">
        <v>4.5</v>
      </c>
      <c r="AM28" s="34">
        <v>6</v>
      </c>
      <c r="AN28" s="34">
        <v>18</v>
      </c>
      <c r="AO28" s="34">
        <f t="shared" si="0"/>
        <v>38.5</v>
      </c>
      <c r="AP28" s="34">
        <f t="shared" si="1"/>
        <v>7.7</v>
      </c>
    </row>
    <row r="29" spans="1:42" s="21" customFormat="1" ht="18" customHeight="1">
      <c r="A29" s="33">
        <v>23</v>
      </c>
      <c r="B29" s="62" t="s">
        <v>244</v>
      </c>
      <c r="C29" s="63" t="s">
        <v>245</v>
      </c>
      <c r="D29" s="34">
        <v>7</v>
      </c>
      <c r="E29" s="34">
        <v>10</v>
      </c>
      <c r="F29" s="34">
        <v>9.8000000000000007</v>
      </c>
      <c r="G29" s="34">
        <v>9.5</v>
      </c>
      <c r="H29" s="34">
        <v>8</v>
      </c>
      <c r="I29" s="34"/>
      <c r="J29" s="34"/>
      <c r="K29" s="34"/>
      <c r="L29" s="34"/>
      <c r="M29" s="35">
        <f t="shared" si="3"/>
        <v>8.86</v>
      </c>
      <c r="N29" s="34">
        <v>9</v>
      </c>
      <c r="O29" s="34">
        <v>8</v>
      </c>
      <c r="P29" s="34">
        <v>5</v>
      </c>
      <c r="Q29" s="34">
        <v>1</v>
      </c>
      <c r="R29" s="34"/>
      <c r="S29" s="34"/>
      <c r="T29" s="34"/>
      <c r="U29" s="35">
        <f t="shared" si="4"/>
        <v>5.75</v>
      </c>
      <c r="V29" s="34">
        <v>9</v>
      </c>
      <c r="W29" s="34"/>
      <c r="X29" s="34"/>
      <c r="Y29" s="35">
        <f t="shared" si="5"/>
        <v>9</v>
      </c>
      <c r="Z29" s="34">
        <v>3</v>
      </c>
      <c r="AA29" s="34">
        <v>6</v>
      </c>
      <c r="AB29" s="34">
        <v>2</v>
      </c>
      <c r="AC29" s="35">
        <f t="shared" si="2"/>
        <v>3.66</v>
      </c>
      <c r="AD29" s="36">
        <f t="shared" si="6"/>
        <v>6.81</v>
      </c>
      <c r="AE29" s="34">
        <f t="shared" si="7"/>
        <v>5.44</v>
      </c>
      <c r="AF29" s="34">
        <f t="shared" si="8"/>
        <v>2.8</v>
      </c>
      <c r="AG29" s="34">
        <f t="shared" si="9"/>
        <v>0.56000000000000005</v>
      </c>
      <c r="AH29" s="34">
        <f t="shared" si="10"/>
        <v>6</v>
      </c>
      <c r="AJ29" s="34">
        <v>0</v>
      </c>
      <c r="AK29" s="34">
        <v>2</v>
      </c>
      <c r="AL29" s="34">
        <v>4</v>
      </c>
      <c r="AM29" s="34">
        <v>8</v>
      </c>
      <c r="AN29" s="34">
        <v>0</v>
      </c>
      <c r="AO29" s="34">
        <f t="shared" si="0"/>
        <v>14</v>
      </c>
      <c r="AP29" s="34">
        <f t="shared" si="1"/>
        <v>2.8</v>
      </c>
    </row>
    <row r="30" spans="1:42" s="21" customFormat="1" ht="18" customHeight="1">
      <c r="A30" s="33">
        <v>23</v>
      </c>
      <c r="B30" s="58" t="s">
        <v>246</v>
      </c>
      <c r="C30" s="50" t="s">
        <v>247</v>
      </c>
      <c r="D30" s="34">
        <v>10</v>
      </c>
      <c r="E30" s="34">
        <v>10</v>
      </c>
      <c r="F30" s="34">
        <v>10</v>
      </c>
      <c r="G30" s="34">
        <v>9.9</v>
      </c>
      <c r="H30" s="34">
        <v>9</v>
      </c>
      <c r="I30" s="34"/>
      <c r="J30" s="34"/>
      <c r="K30" s="34"/>
      <c r="L30" s="34"/>
      <c r="M30" s="35">
        <f t="shared" si="3"/>
        <v>9.7799999999999994</v>
      </c>
      <c r="N30" s="34">
        <v>10</v>
      </c>
      <c r="O30" s="34">
        <v>9</v>
      </c>
      <c r="P30" s="34">
        <v>8</v>
      </c>
      <c r="Q30" s="34">
        <v>9.5</v>
      </c>
      <c r="R30" s="34"/>
      <c r="S30" s="34"/>
      <c r="T30" s="34"/>
      <c r="U30" s="35">
        <f t="shared" si="4"/>
        <v>9.1199999999999992</v>
      </c>
      <c r="V30" s="34">
        <v>6</v>
      </c>
      <c r="W30" s="34"/>
      <c r="X30" s="34"/>
      <c r="Y30" s="35">
        <f t="shared" si="5"/>
        <v>6</v>
      </c>
      <c r="Z30" s="34">
        <v>7.9</v>
      </c>
      <c r="AA30" s="34">
        <v>6</v>
      </c>
      <c r="AB30" s="34">
        <v>6.7</v>
      </c>
      <c r="AC30" s="35">
        <f t="shared" si="2"/>
        <v>6.86</v>
      </c>
      <c r="AD30" s="36">
        <f t="shared" si="6"/>
        <v>7.94</v>
      </c>
      <c r="AE30" s="34">
        <f t="shared" si="7"/>
        <v>6.35</v>
      </c>
      <c r="AF30" s="34">
        <f t="shared" si="8"/>
        <v>3.76</v>
      </c>
      <c r="AG30" s="34">
        <f t="shared" si="9"/>
        <v>0.75</v>
      </c>
      <c r="AH30" s="34">
        <f t="shared" si="10"/>
        <v>7.1</v>
      </c>
      <c r="AJ30" s="34">
        <v>0</v>
      </c>
      <c r="AK30" s="34">
        <v>5</v>
      </c>
      <c r="AL30" s="34">
        <v>4.8</v>
      </c>
      <c r="AM30" s="34">
        <v>4</v>
      </c>
      <c r="AN30" s="34">
        <v>5</v>
      </c>
      <c r="AO30" s="34">
        <f t="shared" si="0"/>
        <v>18.8</v>
      </c>
      <c r="AP30" s="34">
        <f t="shared" si="1"/>
        <v>3.76</v>
      </c>
    </row>
    <row r="31" spans="1:42" s="21" customFormat="1" ht="18" customHeight="1">
      <c r="A31" s="33">
        <v>25</v>
      </c>
      <c r="B31" s="52" t="s">
        <v>248</v>
      </c>
      <c r="C31" s="37" t="s">
        <v>249</v>
      </c>
      <c r="D31" s="34">
        <v>1</v>
      </c>
      <c r="E31" s="34">
        <v>10</v>
      </c>
      <c r="F31" s="34">
        <v>10</v>
      </c>
      <c r="G31" s="34">
        <v>10</v>
      </c>
      <c r="H31" s="34">
        <v>10</v>
      </c>
      <c r="I31" s="34"/>
      <c r="J31" s="34"/>
      <c r="K31" s="34"/>
      <c r="L31" s="34"/>
      <c r="M31" s="35">
        <f t="shared" si="3"/>
        <v>8.1999999999999993</v>
      </c>
      <c r="N31" s="34">
        <v>8</v>
      </c>
      <c r="O31" s="34">
        <v>7</v>
      </c>
      <c r="P31" s="34">
        <v>8</v>
      </c>
      <c r="Q31" s="34">
        <v>9.8000000000000007</v>
      </c>
      <c r="R31" s="34"/>
      <c r="S31" s="34"/>
      <c r="T31" s="34"/>
      <c r="U31" s="35">
        <f t="shared" si="4"/>
        <v>8.1999999999999993</v>
      </c>
      <c r="V31" s="34">
        <v>9</v>
      </c>
      <c r="W31" s="34"/>
      <c r="X31" s="34"/>
      <c r="Y31" s="35">
        <f t="shared" si="5"/>
        <v>9</v>
      </c>
      <c r="Z31" s="34">
        <v>6</v>
      </c>
      <c r="AA31" s="34">
        <v>6</v>
      </c>
      <c r="AB31" s="34">
        <v>6.4</v>
      </c>
      <c r="AC31" s="35">
        <f t="shared" si="2"/>
        <v>6.13</v>
      </c>
      <c r="AD31" s="36">
        <f t="shared" si="6"/>
        <v>7.88</v>
      </c>
      <c r="AE31" s="34">
        <f t="shared" si="7"/>
        <v>6.3</v>
      </c>
      <c r="AF31" s="34">
        <f t="shared" si="8"/>
        <v>0</v>
      </c>
      <c r="AG31" s="34">
        <f t="shared" si="9"/>
        <v>0</v>
      </c>
      <c r="AH31" s="34">
        <f t="shared" si="10"/>
        <v>6.3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5">
        <f t="shared" si="3"/>
        <v>10</v>
      </c>
      <c r="N32" s="34">
        <v>8</v>
      </c>
      <c r="O32" s="34">
        <v>9.9</v>
      </c>
      <c r="P32" s="34">
        <v>10</v>
      </c>
      <c r="Q32" s="34">
        <v>9.3000000000000007</v>
      </c>
      <c r="R32" s="34"/>
      <c r="S32" s="34"/>
      <c r="T32" s="34"/>
      <c r="U32" s="35">
        <f t="shared" si="4"/>
        <v>9.3000000000000007</v>
      </c>
      <c r="V32" s="34">
        <v>10</v>
      </c>
      <c r="W32" s="34"/>
      <c r="X32" s="34"/>
      <c r="Y32" s="35">
        <f t="shared" si="5"/>
        <v>10</v>
      </c>
      <c r="Z32" s="34">
        <v>6</v>
      </c>
      <c r="AA32" s="34">
        <v>10</v>
      </c>
      <c r="AB32" s="34">
        <v>7.6</v>
      </c>
      <c r="AC32" s="35">
        <f t="shared" si="2"/>
        <v>7.86</v>
      </c>
      <c r="AD32" s="36">
        <f t="shared" si="6"/>
        <v>9.2899999999999991</v>
      </c>
      <c r="AE32" s="34">
        <f t="shared" si="7"/>
        <v>7.43</v>
      </c>
      <c r="AF32" s="34">
        <f t="shared" si="8"/>
        <v>8.1</v>
      </c>
      <c r="AG32" s="34">
        <f t="shared" si="9"/>
        <v>1.62</v>
      </c>
      <c r="AH32" s="34">
        <f t="shared" si="10"/>
        <v>9.0500000000000007</v>
      </c>
      <c r="AJ32" s="34">
        <v>5</v>
      </c>
      <c r="AK32" s="34">
        <v>5</v>
      </c>
      <c r="AL32" s="34">
        <v>5.5</v>
      </c>
      <c r="AM32" s="34">
        <v>6</v>
      </c>
      <c r="AN32" s="34">
        <v>19</v>
      </c>
      <c r="AO32" s="34">
        <f t="shared" ref="AO32:AO39" si="11">SUM(AJ32:AN32)</f>
        <v>40.5</v>
      </c>
      <c r="AP32" s="34">
        <f t="shared" ref="AP32:AP39" si="12">TRUNC((AO32*0.2),2)</f>
        <v>8.1</v>
      </c>
    </row>
    <row r="33" spans="1:42" s="21" customFormat="1" ht="15">
      <c r="A33" s="33">
        <v>27</v>
      </c>
      <c r="B33" s="58" t="s">
        <v>252</v>
      </c>
      <c r="C33" s="53" t="s">
        <v>253</v>
      </c>
      <c r="D33" s="34">
        <v>9.5</v>
      </c>
      <c r="E33" s="34">
        <v>10</v>
      </c>
      <c r="F33" s="34">
        <v>9.8000000000000007</v>
      </c>
      <c r="G33" s="34">
        <v>9.5</v>
      </c>
      <c r="H33" s="34" t="s">
        <v>424</v>
      </c>
      <c r="I33" s="34"/>
      <c r="J33" s="34"/>
      <c r="K33" s="34"/>
      <c r="L33" s="34"/>
      <c r="M33" s="35">
        <f t="shared" si="3"/>
        <v>9.6999999999999993</v>
      </c>
      <c r="N33" s="34">
        <v>8</v>
      </c>
      <c r="O33" s="34">
        <v>10</v>
      </c>
      <c r="P33" s="34">
        <v>9.8000000000000007</v>
      </c>
      <c r="Q33" s="34">
        <v>8.8000000000000007</v>
      </c>
      <c r="R33" s="34"/>
      <c r="S33" s="34"/>
      <c r="T33" s="34"/>
      <c r="U33" s="35">
        <f t="shared" si="4"/>
        <v>9.15</v>
      </c>
      <c r="V33" s="34">
        <v>7</v>
      </c>
      <c r="W33" s="34"/>
      <c r="X33" s="34"/>
      <c r="Y33" s="35">
        <f t="shared" si="5"/>
        <v>7</v>
      </c>
      <c r="Z33" s="34">
        <v>7.9</v>
      </c>
      <c r="AA33" s="34">
        <v>6</v>
      </c>
      <c r="AB33" s="34">
        <v>6</v>
      </c>
      <c r="AC33" s="35">
        <f t="shared" si="2"/>
        <v>6.63</v>
      </c>
      <c r="AD33" s="36">
        <f t="shared" si="6"/>
        <v>8.1199999999999992</v>
      </c>
      <c r="AE33" s="34">
        <f t="shared" si="7"/>
        <v>6.49</v>
      </c>
      <c r="AF33" s="34">
        <f t="shared" si="8"/>
        <v>0</v>
      </c>
      <c r="AG33" s="34">
        <f t="shared" si="9"/>
        <v>0</v>
      </c>
      <c r="AH33" s="34">
        <f t="shared" si="10"/>
        <v>6.49</v>
      </c>
      <c r="AJ33" s="34"/>
      <c r="AK33" s="34"/>
      <c r="AL33" s="34"/>
      <c r="AM33" s="34"/>
      <c r="AN33" s="34"/>
      <c r="AO33" s="34">
        <f t="shared" si="11"/>
        <v>0</v>
      </c>
      <c r="AP33" s="34">
        <f t="shared" si="12"/>
        <v>0</v>
      </c>
    </row>
    <row r="34" spans="1:42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9.5</v>
      </c>
      <c r="H34" s="34">
        <v>10</v>
      </c>
      <c r="I34" s="34"/>
      <c r="J34" s="34"/>
      <c r="K34" s="34"/>
      <c r="L34" s="34"/>
      <c r="M34" s="35">
        <f t="shared" si="3"/>
        <v>9.9</v>
      </c>
      <c r="N34" s="34">
        <v>8.9</v>
      </c>
      <c r="O34" s="34">
        <v>8</v>
      </c>
      <c r="P34" s="34">
        <v>5</v>
      </c>
      <c r="Q34" s="34">
        <v>10</v>
      </c>
      <c r="R34" s="34"/>
      <c r="S34" s="34"/>
      <c r="T34" s="34"/>
      <c r="U34" s="35">
        <f t="shared" si="4"/>
        <v>7.97</v>
      </c>
      <c r="V34" s="34">
        <v>6</v>
      </c>
      <c r="W34" s="34"/>
      <c r="X34" s="34"/>
      <c r="Y34" s="35">
        <f t="shared" si="5"/>
        <v>6</v>
      </c>
      <c r="Z34" s="34">
        <v>8</v>
      </c>
      <c r="AA34" s="34">
        <v>7</v>
      </c>
      <c r="AB34" s="34">
        <v>10</v>
      </c>
      <c r="AC34" s="35">
        <f t="shared" si="2"/>
        <v>8.33</v>
      </c>
      <c r="AD34" s="36">
        <f t="shared" si="6"/>
        <v>8.0500000000000007</v>
      </c>
      <c r="AE34" s="34">
        <f t="shared" si="7"/>
        <v>6.44</v>
      </c>
      <c r="AF34" s="34">
        <f t="shared" si="8"/>
        <v>8.4</v>
      </c>
      <c r="AG34" s="34">
        <f t="shared" si="9"/>
        <v>1.68</v>
      </c>
      <c r="AH34" s="34">
        <f t="shared" si="10"/>
        <v>8.1199999999999992</v>
      </c>
      <c r="AJ34" s="34">
        <v>5</v>
      </c>
      <c r="AK34" s="34">
        <v>5</v>
      </c>
      <c r="AL34" s="34">
        <v>6</v>
      </c>
      <c r="AM34" s="34">
        <v>6</v>
      </c>
      <c r="AN34" s="34">
        <v>20</v>
      </c>
      <c r="AO34" s="34">
        <f t="shared" si="11"/>
        <v>42</v>
      </c>
      <c r="AP34" s="34">
        <f t="shared" si="12"/>
        <v>8.4</v>
      </c>
    </row>
    <row r="35" spans="1:42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</v>
      </c>
      <c r="G35" s="34">
        <v>9.9</v>
      </c>
      <c r="H35" s="34">
        <v>10</v>
      </c>
      <c r="I35" s="34"/>
      <c r="J35" s="34"/>
      <c r="K35" s="34"/>
      <c r="L35" s="34"/>
      <c r="M35" s="35">
        <f t="shared" si="3"/>
        <v>8.18</v>
      </c>
      <c r="N35" s="34">
        <v>10</v>
      </c>
      <c r="O35" s="34">
        <v>10</v>
      </c>
      <c r="P35" s="34">
        <v>8.9</v>
      </c>
      <c r="Q35" s="34">
        <v>9.3000000000000007</v>
      </c>
      <c r="R35" s="34"/>
      <c r="S35" s="34"/>
      <c r="T35" s="34"/>
      <c r="U35" s="35">
        <f t="shared" si="4"/>
        <v>9.5500000000000007</v>
      </c>
      <c r="V35" s="34">
        <v>9</v>
      </c>
      <c r="W35" s="34"/>
      <c r="X35" s="34"/>
      <c r="Y35" s="35">
        <f t="shared" si="5"/>
        <v>9</v>
      </c>
      <c r="Z35" s="34">
        <v>9.8000000000000007</v>
      </c>
      <c r="AA35" s="34">
        <v>10</v>
      </c>
      <c r="AB35" s="34">
        <v>9.6</v>
      </c>
      <c r="AC35" s="35">
        <f t="shared" si="2"/>
        <v>9.8000000000000007</v>
      </c>
      <c r="AD35" s="36">
        <f t="shared" si="6"/>
        <v>9.1300000000000008</v>
      </c>
      <c r="AE35" s="34">
        <f t="shared" si="7"/>
        <v>7.3</v>
      </c>
      <c r="AF35" s="34">
        <f t="shared" si="8"/>
        <v>7.8</v>
      </c>
      <c r="AG35" s="34">
        <f t="shared" si="9"/>
        <v>1.56</v>
      </c>
      <c r="AH35" s="34">
        <f t="shared" si="10"/>
        <v>8.86</v>
      </c>
      <c r="AJ35" s="34">
        <v>5</v>
      </c>
      <c r="AK35" s="34">
        <v>5</v>
      </c>
      <c r="AL35" s="34">
        <v>3</v>
      </c>
      <c r="AM35" s="34">
        <v>8</v>
      </c>
      <c r="AN35" s="34">
        <v>18</v>
      </c>
      <c r="AO35" s="34">
        <f t="shared" si="11"/>
        <v>39</v>
      </c>
      <c r="AP35" s="34">
        <f t="shared" si="12"/>
        <v>7.8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5"/>
        <v>#DIV/0!</v>
      </c>
      <c r="Z36" s="34"/>
      <c r="AA36" s="34"/>
      <c r="AB36" s="34"/>
      <c r="AC36" s="35" t="e">
        <f t="shared" si="2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11"/>
        <v>0</v>
      </c>
      <c r="AP36" s="34">
        <f t="shared" si="12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5"/>
        <v>#DIV/0!</v>
      </c>
      <c r="Z37" s="34"/>
      <c r="AA37" s="34"/>
      <c r="AB37" s="34"/>
      <c r="AC37" s="35" t="e">
        <f t="shared" si="2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11"/>
        <v>0</v>
      </c>
      <c r="AP37" s="34">
        <f t="shared" si="12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5"/>
        <v>#DIV/0!</v>
      </c>
      <c r="Z38" s="34"/>
      <c r="AA38" s="34"/>
      <c r="AB38" s="34"/>
      <c r="AC38" s="35" t="e">
        <f t="shared" si="2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11"/>
        <v>0</v>
      </c>
      <c r="AP38" s="34">
        <f t="shared" si="12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5"/>
        <v>#DIV/0!</v>
      </c>
      <c r="Z39" s="34"/>
      <c r="AA39" s="34"/>
      <c r="AB39" s="34"/>
      <c r="AC39" s="35" t="e">
        <f t="shared" si="2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11"/>
        <v>0</v>
      </c>
      <c r="AP39" s="34">
        <f t="shared" si="12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2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212.25">
      <c r="A4" s="14"/>
      <c r="D4" s="15" t="s">
        <v>427</v>
      </c>
      <c r="E4" s="15" t="s">
        <v>428</v>
      </c>
      <c r="F4" s="15" t="s">
        <v>450</v>
      </c>
      <c r="G4" s="15" t="s">
        <v>654</v>
      </c>
      <c r="M4" s="16"/>
      <c r="N4" s="15" t="s">
        <v>579</v>
      </c>
      <c r="O4" s="15" t="s">
        <v>653</v>
      </c>
      <c r="P4" s="15" t="s">
        <v>656</v>
      </c>
      <c r="Q4" s="15" t="s">
        <v>652</v>
      </c>
      <c r="U4" s="16"/>
      <c r="V4" s="15" t="s">
        <v>455</v>
      </c>
      <c r="W4" s="15" t="s">
        <v>471</v>
      </c>
      <c r="Y4" s="16"/>
      <c r="Z4" s="15" t="s">
        <v>583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7</v>
      </c>
      <c r="E7" s="34">
        <v>1</v>
      </c>
      <c r="F7" s="34">
        <v>1</v>
      </c>
      <c r="G7" s="34">
        <v>9.5</v>
      </c>
      <c r="H7" s="34"/>
      <c r="I7" s="34"/>
      <c r="J7" s="34"/>
      <c r="K7" s="34"/>
      <c r="L7" s="34"/>
      <c r="M7" s="35">
        <f>TRUNC(AVERAGE(D7:L7),2)</f>
        <v>4.62</v>
      </c>
      <c r="N7" s="34">
        <v>9.5</v>
      </c>
      <c r="O7" s="34">
        <v>10</v>
      </c>
      <c r="P7" s="34">
        <v>9.5</v>
      </c>
      <c r="Q7" s="34">
        <v>9.5</v>
      </c>
      <c r="R7" s="30"/>
      <c r="S7" s="34"/>
      <c r="T7" s="34"/>
      <c r="U7" s="35">
        <f t="shared" ref="U7:U35" si="0">TRUNC(AVERAGE(N7:T7),2)</f>
        <v>9.6199999999999992</v>
      </c>
      <c r="V7" s="74">
        <v>7</v>
      </c>
      <c r="W7" s="34" t="s">
        <v>420</v>
      </c>
      <c r="X7" s="34"/>
      <c r="Y7" s="35">
        <f t="shared" ref="Y7:Y39" si="1">TRUNC(AVERAGE(V7:X7),2)</f>
        <v>7</v>
      </c>
      <c r="Z7" s="34">
        <v>2</v>
      </c>
      <c r="AA7" s="34"/>
      <c r="AB7" s="34"/>
      <c r="AC7" s="35">
        <f t="shared" ref="AC7:AC39" si="2">TRUNC(AVERAGE(Z7:AB7),2)</f>
        <v>2</v>
      </c>
      <c r="AD7" s="36">
        <f t="shared" ref="AD7:AD35" si="3">TRUNC(AVERAGE(M7,U7,Y7,AC7),2)</f>
        <v>5.81</v>
      </c>
      <c r="AE7" s="34">
        <f>TRUNC((AD7*0.8),2)</f>
        <v>4.6399999999999997</v>
      </c>
      <c r="AF7" s="37">
        <v>9</v>
      </c>
      <c r="AG7" s="34">
        <f>TRUNC((AF7*0.2),2)</f>
        <v>1.8</v>
      </c>
      <c r="AH7" s="34">
        <f>TRUNC((AE7+AG7),2)</f>
        <v>6.44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9</v>
      </c>
      <c r="F8" s="34">
        <v>8</v>
      </c>
      <c r="G8" s="34">
        <v>1</v>
      </c>
      <c r="H8" s="34"/>
      <c r="I8" s="34"/>
      <c r="J8" s="34"/>
      <c r="K8" s="34"/>
      <c r="L8" s="34"/>
      <c r="M8" s="35">
        <f t="shared" ref="M8:M39" si="4">TRUNC(AVERAGE(D8:L8),2)</f>
        <v>7</v>
      </c>
      <c r="N8" s="34">
        <v>10</v>
      </c>
      <c r="O8" s="34">
        <v>8.5</v>
      </c>
      <c r="P8" s="34">
        <v>8</v>
      </c>
      <c r="Q8" s="34">
        <v>6.9</v>
      </c>
      <c r="R8" s="30"/>
      <c r="S8" s="34"/>
      <c r="T8" s="34"/>
      <c r="U8" s="35">
        <f t="shared" si="0"/>
        <v>8.35</v>
      </c>
      <c r="V8" s="34">
        <v>7.5</v>
      </c>
      <c r="W8" s="34">
        <v>5</v>
      </c>
      <c r="X8" s="34"/>
      <c r="Y8" s="35">
        <f t="shared" si="1"/>
        <v>6.25</v>
      </c>
      <c r="Z8" s="34">
        <v>2</v>
      </c>
      <c r="AA8" s="34"/>
      <c r="AB8" s="34"/>
      <c r="AC8" s="35">
        <f t="shared" si="2"/>
        <v>2</v>
      </c>
      <c r="AD8" s="36">
        <f t="shared" si="3"/>
        <v>5.9</v>
      </c>
      <c r="AE8" s="34">
        <f t="shared" ref="AE8:AE39" si="5">TRUNC((AD8*0.8),2)</f>
        <v>4.72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6.72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9</v>
      </c>
      <c r="H9" s="34"/>
      <c r="I9" s="34"/>
      <c r="J9" s="34"/>
      <c r="K9" s="34"/>
      <c r="L9" s="34"/>
      <c r="M9" s="35">
        <f t="shared" si="4"/>
        <v>9.75</v>
      </c>
      <c r="N9" s="34">
        <v>10</v>
      </c>
      <c r="O9" s="34">
        <v>10</v>
      </c>
      <c r="P9" s="34">
        <v>9.5</v>
      </c>
      <c r="Q9" s="34">
        <v>9.6</v>
      </c>
      <c r="R9" s="30"/>
      <c r="S9" s="34"/>
      <c r="T9" s="34"/>
      <c r="U9" s="35">
        <f t="shared" si="0"/>
        <v>9.77</v>
      </c>
      <c r="V9" s="34">
        <v>7.5</v>
      </c>
      <c r="W9" s="34">
        <v>5</v>
      </c>
      <c r="X9" s="34"/>
      <c r="Y9" s="35">
        <f t="shared" si="1"/>
        <v>6.25</v>
      </c>
      <c r="Z9" s="34">
        <v>10</v>
      </c>
      <c r="AA9" s="34"/>
      <c r="AB9" s="34"/>
      <c r="AC9" s="35">
        <f t="shared" si="2"/>
        <v>10</v>
      </c>
      <c r="AD9" s="36">
        <f t="shared" si="3"/>
        <v>8.94</v>
      </c>
      <c r="AE9" s="34">
        <f t="shared" si="5"/>
        <v>7.15</v>
      </c>
      <c r="AF9" s="37">
        <v>10</v>
      </c>
      <c r="AG9" s="34">
        <f t="shared" si="6"/>
        <v>2</v>
      </c>
      <c r="AH9" s="34">
        <f t="shared" si="7"/>
        <v>9.15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4"/>
        <v>7.75</v>
      </c>
      <c r="N10" s="34">
        <v>10</v>
      </c>
      <c r="O10" s="34">
        <v>9</v>
      </c>
      <c r="P10" s="34">
        <v>9.5</v>
      </c>
      <c r="Q10" s="34">
        <v>9.8000000000000007</v>
      </c>
      <c r="R10" s="30"/>
      <c r="S10" s="34"/>
      <c r="T10" s="34"/>
      <c r="U10" s="35">
        <f t="shared" si="0"/>
        <v>9.57</v>
      </c>
      <c r="V10" s="34">
        <v>6</v>
      </c>
      <c r="W10" s="34">
        <v>9.9</v>
      </c>
      <c r="X10" s="34"/>
      <c r="Y10" s="35">
        <f t="shared" si="1"/>
        <v>7.95</v>
      </c>
      <c r="Z10" s="34">
        <v>9.5</v>
      </c>
      <c r="AA10" s="34"/>
      <c r="AB10" s="34"/>
      <c r="AC10" s="35">
        <f t="shared" si="2"/>
        <v>9.5</v>
      </c>
      <c r="AD10" s="36">
        <f t="shared" si="3"/>
        <v>8.69</v>
      </c>
      <c r="AE10" s="34">
        <f t="shared" si="5"/>
        <v>6.95</v>
      </c>
      <c r="AF10" s="37"/>
      <c r="AG10" s="34">
        <f t="shared" si="6"/>
        <v>0</v>
      </c>
      <c r="AH10" s="34">
        <f t="shared" si="7"/>
        <v>6.95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1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4"/>
        <v>7.62</v>
      </c>
      <c r="N11" s="34">
        <v>10</v>
      </c>
      <c r="O11" s="34">
        <v>10</v>
      </c>
      <c r="P11" s="34">
        <v>10</v>
      </c>
      <c r="Q11" s="34">
        <v>9.5</v>
      </c>
      <c r="R11" s="30"/>
      <c r="S11" s="34"/>
      <c r="T11" s="34"/>
      <c r="U11" s="35">
        <f t="shared" si="0"/>
        <v>9.8699999999999992</v>
      </c>
      <c r="V11" s="34">
        <v>10</v>
      </c>
      <c r="W11" s="34">
        <v>5</v>
      </c>
      <c r="X11" s="34"/>
      <c r="Y11" s="35">
        <f t="shared" si="1"/>
        <v>7.5</v>
      </c>
      <c r="Z11" s="34">
        <v>4</v>
      </c>
      <c r="AA11" s="34"/>
      <c r="AB11" s="34"/>
      <c r="AC11" s="35">
        <f t="shared" si="2"/>
        <v>4</v>
      </c>
      <c r="AD11" s="36">
        <f t="shared" si="3"/>
        <v>7.24</v>
      </c>
      <c r="AE11" s="34">
        <f t="shared" si="5"/>
        <v>5.79</v>
      </c>
      <c r="AF11" s="37">
        <v>6.75</v>
      </c>
      <c r="AG11" s="34">
        <f t="shared" si="6"/>
        <v>1.35</v>
      </c>
      <c r="AH11" s="34">
        <f t="shared" si="7"/>
        <v>7.14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9</v>
      </c>
      <c r="F12" s="34">
        <v>10</v>
      </c>
      <c r="G12" s="34">
        <v>9</v>
      </c>
      <c r="H12" s="34"/>
      <c r="I12" s="34"/>
      <c r="J12" s="34"/>
      <c r="K12" s="34"/>
      <c r="L12" s="34"/>
      <c r="M12" s="35">
        <f t="shared" si="4"/>
        <v>9.5</v>
      </c>
      <c r="N12" s="34">
        <v>10</v>
      </c>
      <c r="O12" s="34">
        <v>10</v>
      </c>
      <c r="P12" s="34">
        <v>9.5</v>
      </c>
      <c r="Q12" s="34">
        <v>8</v>
      </c>
      <c r="R12" s="30"/>
      <c r="S12" s="34"/>
      <c r="T12" s="34"/>
      <c r="U12" s="35">
        <f t="shared" si="0"/>
        <v>9.3699999999999992</v>
      </c>
      <c r="V12" s="34">
        <v>8</v>
      </c>
      <c r="W12" s="34">
        <v>5</v>
      </c>
      <c r="X12" s="34"/>
      <c r="Y12" s="35">
        <f t="shared" si="1"/>
        <v>6.5</v>
      </c>
      <c r="Z12" s="34">
        <v>0</v>
      </c>
      <c r="AA12" s="34"/>
      <c r="AB12" s="34"/>
      <c r="AC12" s="35">
        <f t="shared" si="2"/>
        <v>0</v>
      </c>
      <c r="AD12" s="36">
        <f t="shared" si="3"/>
        <v>6.34</v>
      </c>
      <c r="AE12" s="34">
        <f t="shared" si="5"/>
        <v>5.07</v>
      </c>
      <c r="AF12" s="37">
        <v>10</v>
      </c>
      <c r="AG12" s="34">
        <f t="shared" si="6"/>
        <v>2</v>
      </c>
      <c r="AH12" s="34">
        <f t="shared" si="7"/>
        <v>7.07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</v>
      </c>
      <c r="F13" s="34">
        <v>10</v>
      </c>
      <c r="G13" s="34">
        <v>9.9</v>
      </c>
      <c r="H13" s="34"/>
      <c r="I13" s="34"/>
      <c r="J13" s="34"/>
      <c r="K13" s="34"/>
      <c r="L13" s="34"/>
      <c r="M13" s="35">
        <f t="shared" si="4"/>
        <v>9.7200000000000006</v>
      </c>
      <c r="N13" s="34">
        <v>8</v>
      </c>
      <c r="O13" s="34">
        <v>10</v>
      </c>
      <c r="P13" s="34">
        <v>9.5</v>
      </c>
      <c r="Q13" s="34">
        <v>10</v>
      </c>
      <c r="R13" s="30"/>
      <c r="S13" s="34"/>
      <c r="T13" s="34"/>
      <c r="U13" s="35">
        <f t="shared" si="0"/>
        <v>9.3699999999999992</v>
      </c>
      <c r="V13" s="34">
        <v>6</v>
      </c>
      <c r="W13" s="34">
        <v>9.9</v>
      </c>
      <c r="X13" s="34"/>
      <c r="Y13" s="35">
        <f t="shared" si="1"/>
        <v>7.95</v>
      </c>
      <c r="Z13" s="34">
        <v>10</v>
      </c>
      <c r="AA13" s="34"/>
      <c r="AB13" s="34"/>
      <c r="AC13" s="35">
        <f t="shared" si="2"/>
        <v>10</v>
      </c>
      <c r="AD13" s="36">
        <f t="shared" si="3"/>
        <v>9.26</v>
      </c>
      <c r="AE13" s="34">
        <f t="shared" si="5"/>
        <v>7.4</v>
      </c>
      <c r="AF13" s="37">
        <v>10</v>
      </c>
      <c r="AG13" s="34">
        <f t="shared" si="6"/>
        <v>2</v>
      </c>
      <c r="AH13" s="34">
        <f t="shared" si="7"/>
        <v>9.4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4"/>
        <v>3</v>
      </c>
      <c r="N14" s="34">
        <v>9.5</v>
      </c>
      <c r="O14" s="34">
        <v>10</v>
      </c>
      <c r="P14" s="34">
        <v>9.5</v>
      </c>
      <c r="Q14" s="34">
        <v>10</v>
      </c>
      <c r="R14" s="30"/>
      <c r="S14" s="34"/>
      <c r="T14" s="34"/>
      <c r="U14" s="35">
        <f t="shared" si="0"/>
        <v>9.75</v>
      </c>
      <c r="V14" s="34">
        <v>10</v>
      </c>
      <c r="W14" s="34">
        <v>9.3000000000000007</v>
      </c>
      <c r="X14" s="34"/>
      <c r="Y14" s="35">
        <f t="shared" si="1"/>
        <v>9.65</v>
      </c>
      <c r="Z14" s="34">
        <v>8</v>
      </c>
      <c r="AA14" s="34"/>
      <c r="AB14" s="34"/>
      <c r="AC14" s="35">
        <f t="shared" si="2"/>
        <v>8</v>
      </c>
      <c r="AD14" s="36">
        <f t="shared" si="3"/>
        <v>7.6</v>
      </c>
      <c r="AE14" s="34">
        <f t="shared" si="5"/>
        <v>6.08</v>
      </c>
      <c r="AF14" s="37">
        <v>8</v>
      </c>
      <c r="AG14" s="34">
        <f t="shared" si="6"/>
        <v>1.6</v>
      </c>
      <c r="AH14" s="34">
        <f t="shared" si="7"/>
        <v>7.68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1</v>
      </c>
      <c r="F15" s="34">
        <v>1</v>
      </c>
      <c r="G15" s="34">
        <v>9</v>
      </c>
      <c r="H15" s="34"/>
      <c r="I15" s="34"/>
      <c r="J15" s="34"/>
      <c r="K15" s="34"/>
      <c r="L15" s="34"/>
      <c r="M15" s="35">
        <f t="shared" si="4"/>
        <v>5.25</v>
      </c>
      <c r="N15" s="34">
        <v>10</v>
      </c>
      <c r="O15" s="34">
        <v>9</v>
      </c>
      <c r="P15" s="34">
        <v>10</v>
      </c>
      <c r="Q15" s="34">
        <v>10</v>
      </c>
      <c r="R15" s="30"/>
      <c r="S15" s="34"/>
      <c r="T15" s="34"/>
      <c r="U15" s="35">
        <f t="shared" si="0"/>
        <v>9.75</v>
      </c>
      <c r="V15" s="34">
        <v>7.5</v>
      </c>
      <c r="W15" s="34">
        <v>9.8000000000000007</v>
      </c>
      <c r="X15" s="34"/>
      <c r="Y15" s="35">
        <f t="shared" si="1"/>
        <v>8.65</v>
      </c>
      <c r="Z15" s="34">
        <v>8</v>
      </c>
      <c r="AA15" s="34"/>
      <c r="AB15" s="34"/>
      <c r="AC15" s="35">
        <f t="shared" si="2"/>
        <v>8</v>
      </c>
      <c r="AD15" s="36">
        <f t="shared" si="3"/>
        <v>7.91</v>
      </c>
      <c r="AE15" s="34">
        <f t="shared" si="5"/>
        <v>6.32</v>
      </c>
      <c r="AF15" s="37">
        <v>10</v>
      </c>
      <c r="AG15" s="34">
        <f t="shared" si="6"/>
        <v>2</v>
      </c>
      <c r="AH15" s="34">
        <f t="shared" si="7"/>
        <v>8.32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4"/>
        <v>10</v>
      </c>
      <c r="N16" s="34">
        <v>10</v>
      </c>
      <c r="O16" s="34">
        <v>10</v>
      </c>
      <c r="P16" s="34">
        <v>9.8000000000000007</v>
      </c>
      <c r="Q16" s="34">
        <v>10</v>
      </c>
      <c r="R16" s="30"/>
      <c r="S16" s="34"/>
      <c r="T16" s="34"/>
      <c r="U16" s="35">
        <f t="shared" si="0"/>
        <v>9.9499999999999993</v>
      </c>
      <c r="V16" s="34">
        <v>10</v>
      </c>
      <c r="W16" s="34">
        <v>9.3000000000000007</v>
      </c>
      <c r="X16" s="34"/>
      <c r="Y16" s="35">
        <f t="shared" si="1"/>
        <v>9.65</v>
      </c>
      <c r="Z16" s="34">
        <v>10</v>
      </c>
      <c r="AA16" s="34"/>
      <c r="AB16" s="34"/>
      <c r="AC16" s="35">
        <f t="shared" si="2"/>
        <v>10</v>
      </c>
      <c r="AD16" s="36">
        <f t="shared" si="3"/>
        <v>9.9</v>
      </c>
      <c r="AE16" s="34">
        <f t="shared" si="5"/>
        <v>7.92</v>
      </c>
      <c r="AF16" s="37">
        <v>10</v>
      </c>
      <c r="AG16" s="34">
        <f t="shared" si="6"/>
        <v>2</v>
      </c>
      <c r="AH16" s="34">
        <f t="shared" si="7"/>
        <v>9.92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9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4"/>
        <v>9.75</v>
      </c>
      <c r="N17" s="34">
        <v>10</v>
      </c>
      <c r="O17" s="34">
        <v>1</v>
      </c>
      <c r="P17" s="34">
        <v>10</v>
      </c>
      <c r="Q17" s="34">
        <v>9.8000000000000007</v>
      </c>
      <c r="R17" s="30"/>
      <c r="S17" s="34"/>
      <c r="T17" s="34"/>
      <c r="U17" s="35">
        <f t="shared" si="0"/>
        <v>7.7</v>
      </c>
      <c r="V17" s="34">
        <v>8</v>
      </c>
      <c r="W17" s="34">
        <v>9.8000000000000007</v>
      </c>
      <c r="X17" s="34"/>
      <c r="Y17" s="35">
        <f t="shared" si="1"/>
        <v>8.9</v>
      </c>
      <c r="Z17" s="34">
        <v>10</v>
      </c>
      <c r="AA17" s="34"/>
      <c r="AB17" s="34"/>
      <c r="AC17" s="35">
        <f t="shared" si="2"/>
        <v>10</v>
      </c>
      <c r="AD17" s="36">
        <f t="shared" si="3"/>
        <v>9.08</v>
      </c>
      <c r="AE17" s="34">
        <f t="shared" si="5"/>
        <v>7.26</v>
      </c>
      <c r="AF17" s="37">
        <v>10</v>
      </c>
      <c r="AG17" s="34">
        <f t="shared" si="6"/>
        <v>2</v>
      </c>
      <c r="AH17" s="34">
        <f t="shared" si="7"/>
        <v>9.26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</v>
      </c>
      <c r="F18" s="34">
        <v>10</v>
      </c>
      <c r="G18" s="34">
        <v>9</v>
      </c>
      <c r="H18" s="34"/>
      <c r="I18" s="34"/>
      <c r="J18" s="34"/>
      <c r="K18" s="34"/>
      <c r="L18" s="34"/>
      <c r="M18" s="35">
        <f t="shared" si="4"/>
        <v>9.5</v>
      </c>
      <c r="N18" s="34">
        <v>10</v>
      </c>
      <c r="O18" s="34">
        <v>10</v>
      </c>
      <c r="P18" s="34">
        <v>9.5</v>
      </c>
      <c r="Q18" s="34">
        <v>10</v>
      </c>
      <c r="R18" s="30"/>
      <c r="S18" s="34"/>
      <c r="T18" s="34"/>
      <c r="U18" s="35">
        <f t="shared" si="0"/>
        <v>9.8699999999999992</v>
      </c>
      <c r="V18" s="34">
        <v>10</v>
      </c>
      <c r="W18" s="34">
        <v>9.8000000000000007</v>
      </c>
      <c r="X18" s="34"/>
      <c r="Y18" s="35">
        <f t="shared" si="1"/>
        <v>9.9</v>
      </c>
      <c r="Z18" s="34">
        <v>10</v>
      </c>
      <c r="AA18" s="34"/>
      <c r="AB18" s="34"/>
      <c r="AC18" s="35">
        <f t="shared" si="2"/>
        <v>10</v>
      </c>
      <c r="AD18" s="36">
        <f t="shared" si="3"/>
        <v>9.81</v>
      </c>
      <c r="AE18" s="34">
        <f t="shared" si="5"/>
        <v>7.84</v>
      </c>
      <c r="AF18" s="37">
        <v>10</v>
      </c>
      <c r="AG18" s="34">
        <f t="shared" si="6"/>
        <v>2</v>
      </c>
      <c r="AH18" s="34">
        <f t="shared" si="7"/>
        <v>9.84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4"/>
        <v>10</v>
      </c>
      <c r="N19" s="34">
        <v>9</v>
      </c>
      <c r="O19" s="34">
        <v>10</v>
      </c>
      <c r="P19" s="34">
        <v>9.5</v>
      </c>
      <c r="Q19" s="34">
        <v>7</v>
      </c>
      <c r="R19" s="30"/>
      <c r="S19" s="34"/>
      <c r="T19" s="34"/>
      <c r="U19" s="35">
        <f t="shared" si="0"/>
        <v>8.8699999999999992</v>
      </c>
      <c r="V19" s="34">
        <v>6</v>
      </c>
      <c r="W19" s="34">
        <v>9.9</v>
      </c>
      <c r="X19" s="34"/>
      <c r="Y19" s="35">
        <f t="shared" si="1"/>
        <v>7.95</v>
      </c>
      <c r="Z19" s="34">
        <v>10</v>
      </c>
      <c r="AA19" s="34"/>
      <c r="AB19" s="34"/>
      <c r="AC19" s="35">
        <f t="shared" si="2"/>
        <v>10</v>
      </c>
      <c r="AD19" s="36">
        <f t="shared" si="3"/>
        <v>9.1999999999999993</v>
      </c>
      <c r="AE19" s="34">
        <f t="shared" si="5"/>
        <v>7.36</v>
      </c>
      <c r="AF19" s="37">
        <v>10</v>
      </c>
      <c r="AG19" s="34">
        <f t="shared" si="6"/>
        <v>2</v>
      </c>
      <c r="AH19" s="34">
        <f t="shared" si="7"/>
        <v>9.36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8.5</v>
      </c>
      <c r="E20" s="34">
        <v>9</v>
      </c>
      <c r="F20" s="34">
        <v>10</v>
      </c>
      <c r="G20" s="34">
        <v>10</v>
      </c>
      <c r="H20" s="34"/>
      <c r="I20" s="34"/>
      <c r="J20" s="34"/>
      <c r="K20" s="34"/>
      <c r="L20" s="34"/>
      <c r="M20" s="35">
        <f t="shared" si="4"/>
        <v>9.3699999999999992</v>
      </c>
      <c r="N20" s="34">
        <v>10</v>
      </c>
      <c r="O20" s="34">
        <v>10</v>
      </c>
      <c r="P20" s="34">
        <v>9.5</v>
      </c>
      <c r="Q20" s="34" t="s">
        <v>424</v>
      </c>
      <c r="R20" s="30"/>
      <c r="S20" s="34"/>
      <c r="T20" s="34"/>
      <c r="U20" s="35">
        <f t="shared" si="0"/>
        <v>9.83</v>
      </c>
      <c r="V20" s="34">
        <v>10</v>
      </c>
      <c r="W20" s="34">
        <v>9.9</v>
      </c>
      <c r="X20" s="34"/>
      <c r="Y20" s="35">
        <f t="shared" si="1"/>
        <v>9.9499999999999993</v>
      </c>
      <c r="Z20" s="34">
        <v>10</v>
      </c>
      <c r="AA20" s="34"/>
      <c r="AB20" s="34"/>
      <c r="AC20" s="35">
        <f t="shared" si="2"/>
        <v>10</v>
      </c>
      <c r="AD20" s="36">
        <f t="shared" si="3"/>
        <v>9.7799999999999994</v>
      </c>
      <c r="AE20" s="34">
        <f t="shared" si="5"/>
        <v>7.82</v>
      </c>
      <c r="AF20" s="37">
        <v>10</v>
      </c>
      <c r="AG20" s="34">
        <f t="shared" si="6"/>
        <v>2</v>
      </c>
      <c r="AH20" s="34">
        <f t="shared" si="7"/>
        <v>9.82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</v>
      </c>
      <c r="E21" s="34">
        <v>10</v>
      </c>
      <c r="F21" s="34">
        <v>10</v>
      </c>
      <c r="G21" s="34">
        <v>9</v>
      </c>
      <c r="H21" s="34"/>
      <c r="I21" s="34"/>
      <c r="J21" s="34"/>
      <c r="K21" s="34"/>
      <c r="L21" s="34"/>
      <c r="M21" s="35">
        <f t="shared" si="4"/>
        <v>7.5</v>
      </c>
      <c r="N21" s="34">
        <v>10</v>
      </c>
      <c r="O21" s="34">
        <v>9.5</v>
      </c>
      <c r="P21" s="34">
        <v>9.8000000000000007</v>
      </c>
      <c r="Q21" s="34">
        <v>7</v>
      </c>
      <c r="R21" s="30"/>
      <c r="S21" s="34"/>
      <c r="T21" s="34"/>
      <c r="U21" s="35">
        <f t="shared" si="0"/>
        <v>9.07</v>
      </c>
      <c r="V21" s="34">
        <v>8.5</v>
      </c>
      <c r="W21" s="34">
        <v>9.9</v>
      </c>
      <c r="X21" s="34"/>
      <c r="Y21" s="35">
        <f t="shared" si="1"/>
        <v>9.1999999999999993</v>
      </c>
      <c r="Z21" s="34">
        <v>8</v>
      </c>
      <c r="AA21" s="34"/>
      <c r="AB21" s="34"/>
      <c r="AC21" s="35">
        <f t="shared" si="2"/>
        <v>8</v>
      </c>
      <c r="AD21" s="36">
        <f t="shared" si="3"/>
        <v>8.44</v>
      </c>
      <c r="AE21" s="34">
        <f t="shared" si="5"/>
        <v>6.75</v>
      </c>
      <c r="AF21" s="37">
        <v>10</v>
      </c>
      <c r="AG21" s="34">
        <f t="shared" si="6"/>
        <v>2</v>
      </c>
      <c r="AH21" s="34">
        <f t="shared" si="7"/>
        <v>8.75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9</v>
      </c>
      <c r="H22" s="34"/>
      <c r="I22" s="34"/>
      <c r="J22" s="34"/>
      <c r="K22" s="34"/>
      <c r="L22" s="34"/>
      <c r="M22" s="35">
        <f t="shared" si="4"/>
        <v>9.75</v>
      </c>
      <c r="N22" s="34">
        <v>10</v>
      </c>
      <c r="O22" s="34">
        <v>10</v>
      </c>
      <c r="P22" s="34">
        <v>10</v>
      </c>
      <c r="Q22" s="34">
        <v>9.8000000000000007</v>
      </c>
      <c r="R22" s="30"/>
      <c r="S22" s="34"/>
      <c r="T22" s="34"/>
      <c r="U22" s="35">
        <f t="shared" si="0"/>
        <v>9.9499999999999993</v>
      </c>
      <c r="V22" s="74">
        <v>7</v>
      </c>
      <c r="W22" s="34">
        <v>5</v>
      </c>
      <c r="X22" s="34"/>
      <c r="Y22" s="35">
        <f t="shared" si="1"/>
        <v>6</v>
      </c>
      <c r="Z22" s="34">
        <v>10</v>
      </c>
      <c r="AA22" s="34"/>
      <c r="AB22" s="34"/>
      <c r="AC22" s="35">
        <f t="shared" si="2"/>
        <v>10</v>
      </c>
      <c r="AD22" s="36">
        <f t="shared" si="3"/>
        <v>8.92</v>
      </c>
      <c r="AE22" s="34">
        <f t="shared" si="5"/>
        <v>7.13</v>
      </c>
      <c r="AF22" s="37">
        <v>10</v>
      </c>
      <c r="AG22" s="34">
        <f t="shared" si="6"/>
        <v>2</v>
      </c>
      <c r="AH22" s="34">
        <f t="shared" si="7"/>
        <v>9.1300000000000008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73">
        <v>9</v>
      </c>
      <c r="E23" s="73">
        <v>9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4"/>
        <v>9.4700000000000006</v>
      </c>
      <c r="N23" s="34">
        <v>10</v>
      </c>
      <c r="O23" s="34">
        <v>10</v>
      </c>
      <c r="P23" s="34">
        <v>9.8000000000000007</v>
      </c>
      <c r="Q23" s="34">
        <v>9.9</v>
      </c>
      <c r="R23" s="30"/>
      <c r="S23" s="34"/>
      <c r="T23" s="34"/>
      <c r="U23" s="35">
        <f t="shared" si="0"/>
        <v>9.92</v>
      </c>
      <c r="V23" s="34">
        <v>8</v>
      </c>
      <c r="W23" s="34">
        <v>9.3000000000000007</v>
      </c>
      <c r="X23" s="34"/>
      <c r="Y23" s="35">
        <f t="shared" si="1"/>
        <v>8.65</v>
      </c>
      <c r="Z23" s="34">
        <v>10</v>
      </c>
      <c r="AA23" s="34"/>
      <c r="AB23" s="34"/>
      <c r="AC23" s="35">
        <f t="shared" si="2"/>
        <v>10</v>
      </c>
      <c r="AD23" s="36">
        <f t="shared" si="3"/>
        <v>9.51</v>
      </c>
      <c r="AE23" s="34">
        <f t="shared" si="5"/>
        <v>7.6</v>
      </c>
      <c r="AF23" s="37">
        <v>10</v>
      </c>
      <c r="AG23" s="34">
        <f t="shared" si="6"/>
        <v>2</v>
      </c>
      <c r="AH23" s="34">
        <f t="shared" si="7"/>
        <v>9.6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8</v>
      </c>
      <c r="G24" s="34">
        <v>9.9</v>
      </c>
      <c r="H24" s="34"/>
      <c r="I24" s="34"/>
      <c r="J24" s="34"/>
      <c r="K24" s="34"/>
      <c r="L24" s="34"/>
      <c r="M24" s="35">
        <f t="shared" si="4"/>
        <v>9.4700000000000006</v>
      </c>
      <c r="N24" s="34">
        <v>10</v>
      </c>
      <c r="O24" s="34">
        <v>9</v>
      </c>
      <c r="P24" s="34">
        <v>9.8000000000000007</v>
      </c>
      <c r="Q24" s="34">
        <v>9.8000000000000007</v>
      </c>
      <c r="R24" s="30"/>
      <c r="S24" s="34"/>
      <c r="T24" s="34"/>
      <c r="U24" s="35">
        <f t="shared" si="0"/>
        <v>9.65</v>
      </c>
      <c r="V24" s="34">
        <v>8</v>
      </c>
      <c r="W24" s="34">
        <v>9.8000000000000007</v>
      </c>
      <c r="X24" s="34"/>
      <c r="Y24" s="35">
        <f t="shared" si="1"/>
        <v>8.9</v>
      </c>
      <c r="Z24" s="34">
        <v>10</v>
      </c>
      <c r="AA24" s="34"/>
      <c r="AB24" s="34"/>
      <c r="AC24" s="35">
        <f t="shared" si="2"/>
        <v>10</v>
      </c>
      <c r="AD24" s="36">
        <f t="shared" si="3"/>
        <v>9.5</v>
      </c>
      <c r="AE24" s="34">
        <f t="shared" si="5"/>
        <v>7.6</v>
      </c>
      <c r="AF24" s="37">
        <v>10</v>
      </c>
      <c r="AG24" s="34">
        <f t="shared" si="6"/>
        <v>2</v>
      </c>
      <c r="AH24" s="34">
        <f t="shared" si="7"/>
        <v>9.6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4"/>
        <v>10</v>
      </c>
      <c r="N25" s="34">
        <v>10</v>
      </c>
      <c r="O25" s="34">
        <v>10</v>
      </c>
      <c r="P25" s="34">
        <v>9.5</v>
      </c>
      <c r="Q25" s="34">
        <v>9.8000000000000007</v>
      </c>
      <c r="R25" s="30"/>
      <c r="S25" s="34"/>
      <c r="T25" s="34"/>
      <c r="U25" s="35">
        <f t="shared" si="0"/>
        <v>9.82</v>
      </c>
      <c r="V25" s="74">
        <v>7</v>
      </c>
      <c r="W25" s="34">
        <v>5</v>
      </c>
      <c r="X25" s="34"/>
      <c r="Y25" s="35">
        <f t="shared" si="1"/>
        <v>6</v>
      </c>
      <c r="Z25" s="34">
        <v>10</v>
      </c>
      <c r="AA25" s="34"/>
      <c r="AB25" s="34"/>
      <c r="AC25" s="35">
        <f t="shared" si="2"/>
        <v>10</v>
      </c>
      <c r="AD25" s="36">
        <f t="shared" si="3"/>
        <v>8.9499999999999993</v>
      </c>
      <c r="AE25" s="34">
        <f t="shared" si="5"/>
        <v>7.16</v>
      </c>
      <c r="AF25" s="37">
        <v>10</v>
      </c>
      <c r="AG25" s="34">
        <f t="shared" si="6"/>
        <v>2</v>
      </c>
      <c r="AH25" s="34">
        <f t="shared" si="7"/>
        <v>9.16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10</v>
      </c>
      <c r="E26" s="34">
        <v>10</v>
      </c>
      <c r="F26" s="34">
        <v>1</v>
      </c>
      <c r="G26" s="34">
        <v>0</v>
      </c>
      <c r="H26" s="34"/>
      <c r="I26" s="34"/>
      <c r="J26" s="34"/>
      <c r="K26" s="34"/>
      <c r="L26" s="34"/>
      <c r="M26" s="35">
        <f t="shared" si="4"/>
        <v>5.25</v>
      </c>
      <c r="N26" s="34">
        <v>10</v>
      </c>
      <c r="O26" s="34" t="s">
        <v>420</v>
      </c>
      <c r="P26" s="34" t="s">
        <v>420</v>
      </c>
      <c r="Q26" s="34">
        <v>9.9</v>
      </c>
      <c r="R26" s="30"/>
      <c r="S26" s="34"/>
      <c r="T26" s="34"/>
      <c r="U26" s="35">
        <f t="shared" si="0"/>
        <v>9.9499999999999993</v>
      </c>
      <c r="V26" s="74">
        <v>7</v>
      </c>
      <c r="W26" s="34">
        <v>5</v>
      </c>
      <c r="X26" s="34"/>
      <c r="Y26" s="35">
        <f t="shared" si="1"/>
        <v>6</v>
      </c>
      <c r="Z26" s="34">
        <v>0</v>
      </c>
      <c r="AA26" s="34"/>
      <c r="AB26" s="34"/>
      <c r="AC26" s="35">
        <f t="shared" si="2"/>
        <v>0</v>
      </c>
      <c r="AD26" s="36">
        <f t="shared" si="3"/>
        <v>5.3</v>
      </c>
      <c r="AE26" s="34">
        <f t="shared" si="5"/>
        <v>4.24</v>
      </c>
      <c r="AF26" s="37">
        <v>7</v>
      </c>
      <c r="AG26" s="34">
        <f t="shared" si="6"/>
        <v>1.4</v>
      </c>
      <c r="AH26" s="34">
        <f t="shared" si="7"/>
        <v>5.64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1</v>
      </c>
      <c r="E27" s="34">
        <v>7</v>
      </c>
      <c r="F27" s="34">
        <v>9.5</v>
      </c>
      <c r="G27" s="34">
        <v>1</v>
      </c>
      <c r="H27" s="34"/>
      <c r="I27" s="34"/>
      <c r="J27" s="34"/>
      <c r="K27" s="34"/>
      <c r="L27" s="34"/>
      <c r="M27" s="35">
        <f t="shared" si="4"/>
        <v>4.62</v>
      </c>
      <c r="N27" s="34">
        <v>9.9</v>
      </c>
      <c r="O27" s="34">
        <v>8.5</v>
      </c>
      <c r="P27" s="34">
        <v>9.5</v>
      </c>
      <c r="Q27" s="34">
        <v>9.4</v>
      </c>
      <c r="R27" s="30"/>
      <c r="S27" s="34"/>
      <c r="T27" s="34"/>
      <c r="U27" s="35">
        <f t="shared" si="0"/>
        <v>9.32</v>
      </c>
      <c r="V27" s="34">
        <v>6</v>
      </c>
      <c r="W27" s="34">
        <v>9.3000000000000007</v>
      </c>
      <c r="X27" s="34"/>
      <c r="Y27" s="35">
        <f t="shared" si="1"/>
        <v>7.65</v>
      </c>
      <c r="Z27" s="34">
        <v>10</v>
      </c>
      <c r="AA27" s="34"/>
      <c r="AB27" s="34"/>
      <c r="AC27" s="35">
        <f t="shared" si="2"/>
        <v>10</v>
      </c>
      <c r="AD27" s="36">
        <f t="shared" si="3"/>
        <v>7.89</v>
      </c>
      <c r="AE27" s="34">
        <f t="shared" si="5"/>
        <v>6.31</v>
      </c>
      <c r="AF27" s="37">
        <v>9</v>
      </c>
      <c r="AG27" s="34">
        <f t="shared" si="6"/>
        <v>1.8</v>
      </c>
      <c r="AH27" s="34">
        <f t="shared" si="7"/>
        <v>8.11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8</v>
      </c>
      <c r="E28" s="34">
        <v>9</v>
      </c>
      <c r="F28" s="34">
        <v>10</v>
      </c>
      <c r="G28" s="34">
        <v>8</v>
      </c>
      <c r="H28" s="34"/>
      <c r="I28" s="34"/>
      <c r="J28" s="34"/>
      <c r="K28" s="34"/>
      <c r="L28" s="34"/>
      <c r="M28" s="35">
        <f t="shared" si="4"/>
        <v>8.75</v>
      </c>
      <c r="N28" s="34">
        <v>10</v>
      </c>
      <c r="O28" s="34">
        <v>10</v>
      </c>
      <c r="P28" s="34">
        <v>9.5</v>
      </c>
      <c r="Q28" s="34">
        <v>10</v>
      </c>
      <c r="R28" s="30"/>
      <c r="S28" s="34"/>
      <c r="T28" s="34"/>
      <c r="U28" s="35">
        <f t="shared" si="0"/>
        <v>9.8699999999999992</v>
      </c>
      <c r="V28" s="34">
        <v>7.5</v>
      </c>
      <c r="W28" s="34">
        <v>5</v>
      </c>
      <c r="X28" s="34"/>
      <c r="Y28" s="35">
        <f t="shared" si="1"/>
        <v>6.25</v>
      </c>
      <c r="Z28" s="34">
        <v>10</v>
      </c>
      <c r="AA28" s="34"/>
      <c r="AB28" s="34"/>
      <c r="AC28" s="35">
        <f t="shared" si="2"/>
        <v>10</v>
      </c>
      <c r="AD28" s="36">
        <f t="shared" si="3"/>
        <v>8.7100000000000009</v>
      </c>
      <c r="AE28" s="34">
        <f t="shared" si="5"/>
        <v>6.96</v>
      </c>
      <c r="AF28" s="37">
        <v>10</v>
      </c>
      <c r="AG28" s="34">
        <f t="shared" si="6"/>
        <v>2</v>
      </c>
      <c r="AH28" s="34">
        <f t="shared" si="7"/>
        <v>8.9600000000000009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3</v>
      </c>
      <c r="F29" s="34">
        <v>1</v>
      </c>
      <c r="G29" s="34">
        <v>10</v>
      </c>
      <c r="H29" s="34"/>
      <c r="I29" s="34"/>
      <c r="J29" s="34"/>
      <c r="K29" s="34"/>
      <c r="L29" s="34"/>
      <c r="M29" s="35">
        <f t="shared" si="4"/>
        <v>3.75</v>
      </c>
      <c r="N29" s="34">
        <v>10</v>
      </c>
      <c r="O29" s="34">
        <v>8.5</v>
      </c>
      <c r="P29" s="34">
        <v>9.5</v>
      </c>
      <c r="Q29" s="34">
        <v>7</v>
      </c>
      <c r="R29" s="30"/>
      <c r="S29" s="34"/>
      <c r="T29" s="34"/>
      <c r="U29" s="35">
        <f t="shared" si="0"/>
        <v>8.75</v>
      </c>
      <c r="V29" s="34">
        <v>6</v>
      </c>
      <c r="W29" s="34">
        <v>5</v>
      </c>
      <c r="X29" s="34"/>
      <c r="Y29" s="35">
        <f t="shared" si="1"/>
        <v>5.5</v>
      </c>
      <c r="Z29" s="34">
        <v>0</v>
      </c>
      <c r="AA29" s="34"/>
      <c r="AB29" s="34"/>
      <c r="AC29" s="35">
        <f t="shared" si="2"/>
        <v>0</v>
      </c>
      <c r="AD29" s="36">
        <f t="shared" si="3"/>
        <v>4.5</v>
      </c>
      <c r="AE29" s="34">
        <f t="shared" si="5"/>
        <v>3.6</v>
      </c>
      <c r="AF29" s="37">
        <v>6.75</v>
      </c>
      <c r="AG29" s="34">
        <f t="shared" si="6"/>
        <v>1.35</v>
      </c>
      <c r="AH29" s="34">
        <f t="shared" si="7"/>
        <v>4.95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8</v>
      </c>
      <c r="E30" s="34">
        <v>1</v>
      </c>
      <c r="F30" s="34">
        <v>1</v>
      </c>
      <c r="G30" s="34">
        <v>9.9</v>
      </c>
      <c r="H30" s="34"/>
      <c r="I30" s="34"/>
      <c r="J30" s="34"/>
      <c r="K30" s="34"/>
      <c r="L30" s="34"/>
      <c r="M30" s="35">
        <f t="shared" si="4"/>
        <v>4.97</v>
      </c>
      <c r="N30" s="34">
        <v>6</v>
      </c>
      <c r="O30" s="34">
        <v>1</v>
      </c>
      <c r="P30" s="34">
        <v>9.5</v>
      </c>
      <c r="Q30" s="34">
        <v>9.5</v>
      </c>
      <c r="R30" s="30"/>
      <c r="S30" s="34"/>
      <c r="T30" s="34"/>
      <c r="U30" s="35">
        <f t="shared" si="0"/>
        <v>6.5</v>
      </c>
      <c r="V30" s="74">
        <v>7</v>
      </c>
      <c r="W30" s="34">
        <v>5</v>
      </c>
      <c r="X30" s="34"/>
      <c r="Y30" s="35">
        <f t="shared" si="1"/>
        <v>6</v>
      </c>
      <c r="Z30" s="34">
        <v>0</v>
      </c>
      <c r="AA30" s="34"/>
      <c r="AB30" s="34"/>
      <c r="AC30" s="35">
        <f t="shared" si="2"/>
        <v>0</v>
      </c>
      <c r="AD30" s="36">
        <f t="shared" si="3"/>
        <v>4.3600000000000003</v>
      </c>
      <c r="AE30" s="34">
        <f t="shared" si="5"/>
        <v>3.48</v>
      </c>
      <c r="AF30" s="37">
        <v>5</v>
      </c>
      <c r="AG30" s="34">
        <f t="shared" si="6"/>
        <v>1</v>
      </c>
      <c r="AH30" s="34">
        <f t="shared" si="7"/>
        <v>4.4800000000000004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1</v>
      </c>
      <c r="F31" s="34">
        <v>10</v>
      </c>
      <c r="G31" s="34">
        <v>9.8000000000000007</v>
      </c>
      <c r="H31" s="34"/>
      <c r="I31" s="34"/>
      <c r="J31" s="34"/>
      <c r="K31" s="34"/>
      <c r="L31" s="34"/>
      <c r="M31" s="35">
        <f t="shared" si="4"/>
        <v>7.2</v>
      </c>
      <c r="N31" s="34">
        <v>10</v>
      </c>
      <c r="O31" s="34">
        <v>1</v>
      </c>
      <c r="P31" s="34">
        <v>9</v>
      </c>
      <c r="Q31" s="34">
        <v>10</v>
      </c>
      <c r="R31" s="30"/>
      <c r="S31" s="34"/>
      <c r="T31" s="34"/>
      <c r="U31" s="35">
        <f t="shared" si="0"/>
        <v>7.5</v>
      </c>
      <c r="V31" s="34">
        <v>6</v>
      </c>
      <c r="W31" s="34">
        <v>9.3000000000000007</v>
      </c>
      <c r="X31" s="34"/>
      <c r="Y31" s="35">
        <f t="shared" si="1"/>
        <v>7.65</v>
      </c>
      <c r="Z31" s="34">
        <v>4</v>
      </c>
      <c r="AA31" s="34"/>
      <c r="AB31" s="34"/>
      <c r="AC31" s="35">
        <f t="shared" si="2"/>
        <v>4</v>
      </c>
      <c r="AD31" s="36">
        <f t="shared" si="3"/>
        <v>6.58</v>
      </c>
      <c r="AE31" s="34">
        <f t="shared" si="5"/>
        <v>5.26</v>
      </c>
      <c r="AF31" s="37"/>
      <c r="AG31" s="34">
        <f t="shared" si="6"/>
        <v>0</v>
      </c>
      <c r="AH31" s="34">
        <f t="shared" si="7"/>
        <v>5.26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>
        <v>10</v>
      </c>
      <c r="G32" s="34">
        <v>9.9</v>
      </c>
      <c r="H32" s="34"/>
      <c r="I32" s="34"/>
      <c r="J32" s="34"/>
      <c r="K32" s="34"/>
      <c r="L32" s="34"/>
      <c r="M32" s="35">
        <f t="shared" si="4"/>
        <v>9.9700000000000006</v>
      </c>
      <c r="N32" s="34">
        <v>10</v>
      </c>
      <c r="O32" s="34">
        <v>9</v>
      </c>
      <c r="P32" s="34">
        <v>9.5</v>
      </c>
      <c r="Q32" s="34">
        <v>7</v>
      </c>
      <c r="R32" s="30"/>
      <c r="S32" s="34"/>
      <c r="T32" s="34"/>
      <c r="U32" s="35">
        <f t="shared" si="0"/>
        <v>8.8699999999999992</v>
      </c>
      <c r="V32" s="34">
        <v>8.5</v>
      </c>
      <c r="W32" s="34">
        <v>9.9</v>
      </c>
      <c r="X32" s="34"/>
      <c r="Y32" s="35">
        <f t="shared" si="1"/>
        <v>9.1999999999999993</v>
      </c>
      <c r="Z32" s="34">
        <v>4</v>
      </c>
      <c r="AA32" s="34"/>
      <c r="AB32" s="34"/>
      <c r="AC32" s="35">
        <f t="shared" si="2"/>
        <v>4</v>
      </c>
      <c r="AD32" s="36">
        <f t="shared" si="3"/>
        <v>8.01</v>
      </c>
      <c r="AE32" s="34">
        <f t="shared" si="5"/>
        <v>6.4</v>
      </c>
      <c r="AF32" s="37">
        <v>10</v>
      </c>
      <c r="AG32" s="34">
        <f t="shared" si="6"/>
        <v>2</v>
      </c>
      <c r="AH32" s="34">
        <f t="shared" si="7"/>
        <v>8.4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</v>
      </c>
      <c r="E33" s="34">
        <v>1</v>
      </c>
      <c r="F33" s="34">
        <v>1</v>
      </c>
      <c r="G33" s="34">
        <v>9.9</v>
      </c>
      <c r="H33" s="34"/>
      <c r="I33" s="34"/>
      <c r="J33" s="34"/>
      <c r="K33" s="34"/>
      <c r="L33" s="34"/>
      <c r="M33" s="35">
        <f t="shared" si="4"/>
        <v>5.22</v>
      </c>
      <c r="N33" s="34">
        <v>10</v>
      </c>
      <c r="O33" s="34">
        <v>9.5</v>
      </c>
      <c r="P33" s="34">
        <v>9.5</v>
      </c>
      <c r="Q33" s="34">
        <v>9.6</v>
      </c>
      <c r="R33" s="30"/>
      <c r="S33" s="34"/>
      <c r="T33" s="34"/>
      <c r="U33" s="35">
        <f t="shared" si="0"/>
        <v>9.65</v>
      </c>
      <c r="V33" s="34">
        <v>8</v>
      </c>
      <c r="W33" s="34">
        <v>9.8000000000000007</v>
      </c>
      <c r="X33" s="34"/>
      <c r="Y33" s="35">
        <f t="shared" si="1"/>
        <v>8.9</v>
      </c>
      <c r="Z33" s="34">
        <v>0</v>
      </c>
      <c r="AA33" s="34"/>
      <c r="AB33" s="34"/>
      <c r="AC33" s="35">
        <f t="shared" si="2"/>
        <v>0</v>
      </c>
      <c r="AD33" s="36">
        <f t="shared" si="3"/>
        <v>5.94</v>
      </c>
      <c r="AE33" s="34">
        <f t="shared" si="5"/>
        <v>4.75</v>
      </c>
      <c r="AF33" s="37">
        <v>5</v>
      </c>
      <c r="AG33" s="34">
        <f t="shared" si="6"/>
        <v>1</v>
      </c>
      <c r="AH33" s="34">
        <f t="shared" si="7"/>
        <v>5.75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9</v>
      </c>
      <c r="G34" s="34">
        <v>9.8000000000000007</v>
      </c>
      <c r="H34" s="34"/>
      <c r="I34" s="34"/>
      <c r="J34" s="34"/>
      <c r="K34" s="34"/>
      <c r="L34" s="34"/>
      <c r="M34" s="35">
        <f t="shared" si="4"/>
        <v>9.6999999999999993</v>
      </c>
      <c r="N34" s="34">
        <v>9</v>
      </c>
      <c r="O34" s="34">
        <v>9.5</v>
      </c>
      <c r="P34" s="34">
        <v>9.5</v>
      </c>
      <c r="Q34" s="34">
        <v>9.8000000000000007</v>
      </c>
      <c r="R34" s="30"/>
      <c r="S34" s="34"/>
      <c r="T34" s="34"/>
      <c r="U34" s="35">
        <f t="shared" si="0"/>
        <v>9.4499999999999993</v>
      </c>
      <c r="V34" s="34">
        <v>10</v>
      </c>
      <c r="W34" s="34">
        <v>5</v>
      </c>
      <c r="X34" s="34"/>
      <c r="Y34" s="35">
        <f t="shared" si="1"/>
        <v>7.5</v>
      </c>
      <c r="Z34" s="34">
        <v>10</v>
      </c>
      <c r="AA34" s="34"/>
      <c r="AB34" s="34"/>
      <c r="AC34" s="35">
        <f t="shared" si="2"/>
        <v>10</v>
      </c>
      <c r="AD34" s="36">
        <f t="shared" si="3"/>
        <v>9.16</v>
      </c>
      <c r="AE34" s="34">
        <f t="shared" si="5"/>
        <v>7.32</v>
      </c>
      <c r="AF34" s="37">
        <v>10</v>
      </c>
      <c r="AG34" s="34">
        <f t="shared" si="6"/>
        <v>2</v>
      </c>
      <c r="AH34" s="34">
        <f t="shared" si="7"/>
        <v>9.32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9.9</v>
      </c>
      <c r="H35" s="34"/>
      <c r="I35" s="34"/>
      <c r="J35" s="34"/>
      <c r="K35" s="34"/>
      <c r="L35" s="34"/>
      <c r="M35" s="35">
        <f t="shared" si="4"/>
        <v>9.9700000000000006</v>
      </c>
      <c r="N35" s="34">
        <v>10</v>
      </c>
      <c r="O35" s="34">
        <v>10</v>
      </c>
      <c r="P35" s="34">
        <v>10</v>
      </c>
      <c r="Q35" s="34">
        <v>9.8000000000000007</v>
      </c>
      <c r="R35" s="30"/>
      <c r="S35" s="34"/>
      <c r="T35" s="34"/>
      <c r="U35" s="35">
        <f t="shared" si="0"/>
        <v>9.9499999999999993</v>
      </c>
      <c r="V35" s="34">
        <v>7.5</v>
      </c>
      <c r="W35" s="34">
        <v>5</v>
      </c>
      <c r="X35" s="34"/>
      <c r="Y35" s="35">
        <f t="shared" si="1"/>
        <v>6.25</v>
      </c>
      <c r="Z35" s="34">
        <v>10</v>
      </c>
      <c r="AA35" s="34"/>
      <c r="AB35" s="34"/>
      <c r="AC35" s="35">
        <f t="shared" si="2"/>
        <v>10</v>
      </c>
      <c r="AD35" s="36">
        <f t="shared" si="3"/>
        <v>9.0399999999999991</v>
      </c>
      <c r="AE35" s="34">
        <f t="shared" si="5"/>
        <v>7.23</v>
      </c>
      <c r="AF35" s="37">
        <v>10</v>
      </c>
      <c r="AG35" s="34">
        <f t="shared" si="6"/>
        <v>2</v>
      </c>
      <c r="AH35" s="34">
        <f t="shared" si="7"/>
        <v>9.23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ref="U36:U39" si="8">TRUNC(AVERAGE(N36:T36),2)</f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ref="AD36:AD39" si="9">TRUNC(AVERAGE(M36,U36,Y36,AC36),2)</f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8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9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8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9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8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9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O20" activePane="bottomRight" state="frozen"/>
      <selection activeCell="B7" sqref="B7:C35"/>
      <selection pane="topRight" activeCell="B7" sqref="B7:C35"/>
      <selection pane="bottomLeft" activeCell="B7" sqref="B7:C35"/>
      <selection pane="bottomRight" activeCell="AH35" sqref="AH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8">
      <c r="A4" s="14"/>
      <c r="D4" s="15" t="s">
        <v>450</v>
      </c>
      <c r="E4" s="15" t="s">
        <v>470</v>
      </c>
      <c r="F4" s="15" t="s">
        <v>625</v>
      </c>
      <c r="G4" s="15" t="s">
        <v>665</v>
      </c>
      <c r="M4" s="16"/>
      <c r="N4" s="15" t="s">
        <v>457</v>
      </c>
      <c r="O4" s="15" t="s">
        <v>617</v>
      </c>
      <c r="P4" s="15" t="s">
        <v>632</v>
      </c>
      <c r="U4" s="16"/>
      <c r="V4" s="15" t="s">
        <v>472</v>
      </c>
      <c r="Y4" s="16"/>
      <c r="Z4" s="15" t="s">
        <v>458</v>
      </c>
      <c r="AA4" s="15" t="s">
        <v>604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</v>
      </c>
      <c r="E7" s="34">
        <v>0</v>
      </c>
      <c r="F7" s="34">
        <v>10</v>
      </c>
      <c r="G7" s="34">
        <v>9</v>
      </c>
      <c r="H7" s="34"/>
      <c r="I7" s="34"/>
      <c r="J7" s="34"/>
      <c r="K7" s="34"/>
      <c r="L7" s="34"/>
      <c r="M7" s="35">
        <f>TRUNC(AVERAGE(D7:L7),2)</f>
        <v>5</v>
      </c>
      <c r="N7" s="34">
        <v>8</v>
      </c>
      <c r="O7" s="34">
        <v>8.6</v>
      </c>
      <c r="P7" s="34">
        <v>8.9</v>
      </c>
      <c r="Q7" s="34"/>
      <c r="R7" s="34"/>
      <c r="S7" s="34"/>
      <c r="T7" s="34"/>
      <c r="U7" s="35">
        <f>TRUNC(AVERAGE(N7:T7),2)</f>
        <v>8.5</v>
      </c>
      <c r="V7" s="34" t="s">
        <v>420</v>
      </c>
      <c r="W7" s="34"/>
      <c r="X7" s="34"/>
      <c r="Y7" s="35"/>
      <c r="Z7" s="34">
        <v>9</v>
      </c>
      <c r="AA7" s="34">
        <v>10</v>
      </c>
      <c r="AB7" s="34"/>
      <c r="AC7" s="35">
        <f t="shared" ref="AC7:AC39" si="0">TRUNC(AVERAGE(Z7:AB7),2)</f>
        <v>9.5</v>
      </c>
      <c r="AD7" s="36">
        <f>TRUNC(AVERAGE(M7,U7,Y7,AC7),2)</f>
        <v>7.66</v>
      </c>
      <c r="AE7" s="34">
        <f>TRUNC((AD7*0.8),2)</f>
        <v>6.12</v>
      </c>
      <c r="AF7" s="37">
        <v>10</v>
      </c>
      <c r="AG7" s="34">
        <f>TRUNC((AF7*0.2),2)</f>
        <v>2</v>
      </c>
      <c r="AH7" s="34">
        <f>TRUNC((AE7+AG7),2)</f>
        <v>8.1199999999999992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10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1">TRUNC(AVERAGE(D8:L8),2)</f>
        <v>7.75</v>
      </c>
      <c r="N8" s="34">
        <v>9</v>
      </c>
      <c r="O8" s="34">
        <v>7.4</v>
      </c>
      <c r="P8" s="34" t="s">
        <v>420</v>
      </c>
      <c r="Q8" s="34"/>
      <c r="R8" s="34"/>
      <c r="S8" s="34"/>
      <c r="T8" s="34"/>
      <c r="U8" s="35">
        <f t="shared" ref="U8:U39" si="2">TRUNC(AVERAGE(N8:T8),2)</f>
        <v>8.1999999999999993</v>
      </c>
      <c r="V8" s="34">
        <v>10</v>
      </c>
      <c r="W8" s="34"/>
      <c r="X8" s="34"/>
      <c r="Y8" s="35">
        <f t="shared" ref="Y8:Y39" si="3">TRUNC(AVERAGE(V8:X8),2)</f>
        <v>10</v>
      </c>
      <c r="Z8" s="34">
        <v>10</v>
      </c>
      <c r="AA8" s="34">
        <v>8.3000000000000007</v>
      </c>
      <c r="AB8" s="34"/>
      <c r="AC8" s="35">
        <f t="shared" si="0"/>
        <v>9.15</v>
      </c>
      <c r="AD8" s="36">
        <f t="shared" ref="AD8:AD39" si="4">TRUNC(AVERAGE(M8,U8,Y8,AC8),2)</f>
        <v>8.77</v>
      </c>
      <c r="AE8" s="34">
        <f t="shared" ref="AE8:AE39" si="5">TRUNC((AD8*0.8),2)</f>
        <v>7.01</v>
      </c>
      <c r="AF8" s="37">
        <v>7</v>
      </c>
      <c r="AG8" s="34">
        <f t="shared" ref="AG8:AG39" si="6">TRUNC((AF8*0.2),2)</f>
        <v>1.4</v>
      </c>
      <c r="AH8" s="34">
        <f t="shared" ref="AH8:AH39" si="7">TRUNC((AE8+AG8),2)</f>
        <v>8.41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1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2"/>
        <v>10</v>
      </c>
      <c r="V9" s="34">
        <v>10</v>
      </c>
      <c r="W9" s="34"/>
      <c r="X9" s="34"/>
      <c r="Y9" s="35">
        <f t="shared" si="3"/>
        <v>10</v>
      </c>
      <c r="Z9" s="34">
        <v>9.5</v>
      </c>
      <c r="AA9" s="34">
        <v>10</v>
      </c>
      <c r="AB9" s="34"/>
      <c r="AC9" s="35">
        <f t="shared" si="0"/>
        <v>9.75</v>
      </c>
      <c r="AD9" s="36">
        <f t="shared" si="4"/>
        <v>9.93</v>
      </c>
      <c r="AE9" s="34">
        <f t="shared" si="5"/>
        <v>7.94</v>
      </c>
      <c r="AF9" s="37">
        <v>10</v>
      </c>
      <c r="AG9" s="34">
        <f t="shared" si="6"/>
        <v>2</v>
      </c>
      <c r="AH9" s="34">
        <f t="shared" si="7"/>
        <v>9.94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1"/>
        <v>10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2"/>
        <v>10</v>
      </c>
      <c r="V10" s="34">
        <v>9.5</v>
      </c>
      <c r="W10" s="34"/>
      <c r="X10" s="34"/>
      <c r="Y10" s="35">
        <f t="shared" si="3"/>
        <v>9.5</v>
      </c>
      <c r="Z10" s="34">
        <v>9.5</v>
      </c>
      <c r="AA10" s="34">
        <v>9</v>
      </c>
      <c r="AB10" s="34"/>
      <c r="AC10" s="35">
        <f t="shared" si="0"/>
        <v>9.25</v>
      </c>
      <c r="AD10" s="36">
        <f t="shared" si="4"/>
        <v>9.68</v>
      </c>
      <c r="AE10" s="34">
        <f t="shared" si="5"/>
        <v>7.74</v>
      </c>
      <c r="AF10" s="37"/>
      <c r="AG10" s="34">
        <f t="shared" si="6"/>
        <v>0</v>
      </c>
      <c r="AH10" s="34">
        <f t="shared" si="7"/>
        <v>7.74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9.8000000000000007</v>
      </c>
      <c r="E11" s="34">
        <v>10</v>
      </c>
      <c r="F11" s="34">
        <v>10</v>
      </c>
      <c r="G11" s="34">
        <v>9</v>
      </c>
      <c r="H11" s="34"/>
      <c r="I11" s="34"/>
      <c r="J11" s="34"/>
      <c r="K11" s="34"/>
      <c r="L11" s="34"/>
      <c r="M11" s="35">
        <f t="shared" si="1"/>
        <v>9.6999999999999993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9.9</v>
      </c>
      <c r="W11" s="34"/>
      <c r="X11" s="34"/>
      <c r="Y11" s="35">
        <f t="shared" si="3"/>
        <v>9.9</v>
      </c>
      <c r="Z11" s="34">
        <v>10</v>
      </c>
      <c r="AA11" s="34">
        <v>2</v>
      </c>
      <c r="AB11" s="34"/>
      <c r="AC11" s="35">
        <f t="shared" si="0"/>
        <v>6</v>
      </c>
      <c r="AD11" s="36">
        <f t="shared" si="4"/>
        <v>8.9</v>
      </c>
      <c r="AE11" s="34">
        <f t="shared" si="5"/>
        <v>7.12</v>
      </c>
      <c r="AF11" s="37">
        <v>8</v>
      </c>
      <c r="AG11" s="34">
        <f t="shared" si="6"/>
        <v>1.6</v>
      </c>
      <c r="AH11" s="34">
        <f t="shared" si="7"/>
        <v>8.7200000000000006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9.9</v>
      </c>
      <c r="E12" s="34">
        <v>7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1"/>
        <v>9.2200000000000006</v>
      </c>
      <c r="N12" s="34">
        <v>9</v>
      </c>
      <c r="O12" s="34">
        <v>8.8000000000000007</v>
      </c>
      <c r="P12" s="34">
        <v>9.1999999999999993</v>
      </c>
      <c r="Q12" s="34"/>
      <c r="R12" s="34"/>
      <c r="S12" s="34"/>
      <c r="T12" s="34"/>
      <c r="U12" s="35">
        <f t="shared" si="2"/>
        <v>9</v>
      </c>
      <c r="V12" s="34">
        <v>9.9</v>
      </c>
      <c r="W12" s="34"/>
      <c r="X12" s="34"/>
      <c r="Y12" s="35">
        <f t="shared" si="3"/>
        <v>9.9</v>
      </c>
      <c r="Z12" s="34">
        <v>10</v>
      </c>
      <c r="AA12" s="34">
        <v>9.5</v>
      </c>
      <c r="AB12" s="34"/>
      <c r="AC12" s="35">
        <f t="shared" si="0"/>
        <v>9.75</v>
      </c>
      <c r="AD12" s="36">
        <f t="shared" si="4"/>
        <v>9.4600000000000009</v>
      </c>
      <c r="AE12" s="34">
        <f t="shared" si="5"/>
        <v>7.56</v>
      </c>
      <c r="AF12" s="37">
        <v>7</v>
      </c>
      <c r="AG12" s="34">
        <f t="shared" si="6"/>
        <v>1.4</v>
      </c>
      <c r="AH12" s="34">
        <f t="shared" si="7"/>
        <v>8.9600000000000009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1"/>
        <v>7.75</v>
      </c>
      <c r="N13" s="34">
        <v>10</v>
      </c>
      <c r="O13" s="34">
        <v>10</v>
      </c>
      <c r="P13" s="34">
        <v>9.6</v>
      </c>
      <c r="Q13" s="34"/>
      <c r="R13" s="34"/>
      <c r="S13" s="34"/>
      <c r="T13" s="34"/>
      <c r="U13" s="35">
        <f t="shared" si="2"/>
        <v>9.86</v>
      </c>
      <c r="V13" s="34">
        <v>9.5</v>
      </c>
      <c r="W13" s="34"/>
      <c r="X13" s="34"/>
      <c r="Y13" s="35">
        <f t="shared" si="3"/>
        <v>9.5</v>
      </c>
      <c r="Z13" s="34">
        <v>9</v>
      </c>
      <c r="AA13" s="34">
        <v>9.6</v>
      </c>
      <c r="AB13" s="34"/>
      <c r="AC13" s="35">
        <f t="shared" si="0"/>
        <v>9.3000000000000007</v>
      </c>
      <c r="AD13" s="36">
        <f t="shared" si="4"/>
        <v>9.1</v>
      </c>
      <c r="AE13" s="34">
        <f t="shared" si="5"/>
        <v>7.28</v>
      </c>
      <c r="AF13" s="37">
        <v>7</v>
      </c>
      <c r="AG13" s="34">
        <f t="shared" si="6"/>
        <v>1.4</v>
      </c>
      <c r="AH13" s="34">
        <f t="shared" si="7"/>
        <v>8.68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>
        <v>1</v>
      </c>
      <c r="E14" s="34">
        <v>10</v>
      </c>
      <c r="F14" s="34">
        <v>1</v>
      </c>
      <c r="G14" s="34">
        <v>10</v>
      </c>
      <c r="H14" s="34"/>
      <c r="I14" s="34"/>
      <c r="J14" s="34"/>
      <c r="K14" s="34"/>
      <c r="L14" s="34"/>
      <c r="M14" s="35">
        <f t="shared" si="1"/>
        <v>5.5</v>
      </c>
      <c r="N14" s="34">
        <v>7</v>
      </c>
      <c r="O14" s="34">
        <v>6</v>
      </c>
      <c r="P14" s="34">
        <v>7.8</v>
      </c>
      <c r="Q14" s="34"/>
      <c r="R14" s="34"/>
      <c r="S14" s="34"/>
      <c r="T14" s="34"/>
      <c r="U14" s="35">
        <f t="shared" si="2"/>
        <v>6.93</v>
      </c>
      <c r="V14" s="34">
        <v>9</v>
      </c>
      <c r="W14" s="34"/>
      <c r="X14" s="34"/>
      <c r="Y14" s="35">
        <f t="shared" si="3"/>
        <v>9</v>
      </c>
      <c r="Z14" s="34">
        <v>9.5</v>
      </c>
      <c r="AA14" s="34">
        <v>7.8</v>
      </c>
      <c r="AB14" s="34"/>
      <c r="AC14" s="35">
        <f t="shared" si="0"/>
        <v>8.65</v>
      </c>
      <c r="AD14" s="36">
        <f t="shared" si="4"/>
        <v>7.52</v>
      </c>
      <c r="AE14" s="34">
        <f t="shared" si="5"/>
        <v>6.01</v>
      </c>
      <c r="AF14" s="37">
        <v>6.5</v>
      </c>
      <c r="AG14" s="34">
        <f t="shared" si="6"/>
        <v>1.3</v>
      </c>
      <c r="AH14" s="34">
        <f t="shared" si="7"/>
        <v>7.31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1"/>
        <v>7.75</v>
      </c>
      <c r="N15" s="34">
        <v>8.5</v>
      </c>
      <c r="O15" s="34">
        <v>7.2</v>
      </c>
      <c r="P15" s="34">
        <v>10</v>
      </c>
      <c r="Q15" s="34"/>
      <c r="R15" s="34"/>
      <c r="S15" s="34"/>
      <c r="T15" s="34"/>
      <c r="U15" s="35">
        <f t="shared" si="2"/>
        <v>8.56</v>
      </c>
      <c r="V15" s="34">
        <v>9</v>
      </c>
      <c r="W15" s="34"/>
      <c r="X15" s="34"/>
      <c r="Y15" s="35">
        <f t="shared" si="3"/>
        <v>9</v>
      </c>
      <c r="Z15" s="34">
        <v>9.8000000000000007</v>
      </c>
      <c r="AA15" s="34">
        <v>8.6</v>
      </c>
      <c r="AB15" s="34"/>
      <c r="AC15" s="35">
        <f t="shared" si="0"/>
        <v>9.1999999999999993</v>
      </c>
      <c r="AD15" s="36">
        <f t="shared" si="4"/>
        <v>8.6199999999999992</v>
      </c>
      <c r="AE15" s="34">
        <f t="shared" si="5"/>
        <v>6.89</v>
      </c>
      <c r="AF15" s="37">
        <v>9</v>
      </c>
      <c r="AG15" s="34">
        <f t="shared" si="6"/>
        <v>1.8</v>
      </c>
      <c r="AH15" s="34">
        <f t="shared" si="7"/>
        <v>8.69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1"/>
        <v>10</v>
      </c>
      <c r="N16" s="34">
        <v>9.5</v>
      </c>
      <c r="O16" s="34">
        <v>8.8000000000000007</v>
      </c>
      <c r="P16" s="34">
        <v>10</v>
      </c>
      <c r="Q16" s="34"/>
      <c r="R16" s="34"/>
      <c r="S16" s="34"/>
      <c r="T16" s="34"/>
      <c r="U16" s="35">
        <f t="shared" si="2"/>
        <v>9.43</v>
      </c>
      <c r="V16" s="34">
        <v>9</v>
      </c>
      <c r="W16" s="34"/>
      <c r="X16" s="34"/>
      <c r="Y16" s="35">
        <f t="shared" si="3"/>
        <v>9</v>
      </c>
      <c r="Z16" s="34">
        <v>10</v>
      </c>
      <c r="AA16" s="34">
        <v>8.9</v>
      </c>
      <c r="AB16" s="34"/>
      <c r="AC16" s="35">
        <f t="shared" si="0"/>
        <v>9.4499999999999993</v>
      </c>
      <c r="AD16" s="36">
        <f t="shared" si="4"/>
        <v>9.4700000000000006</v>
      </c>
      <c r="AE16" s="34">
        <f t="shared" si="5"/>
        <v>7.57</v>
      </c>
      <c r="AF16" s="37">
        <v>9.5</v>
      </c>
      <c r="AG16" s="34">
        <f t="shared" si="6"/>
        <v>1.9</v>
      </c>
      <c r="AH16" s="34">
        <f t="shared" si="7"/>
        <v>9.4700000000000006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7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1"/>
        <v>9.25</v>
      </c>
      <c r="N17" s="34">
        <v>9.5</v>
      </c>
      <c r="O17" s="34">
        <v>9.1999999999999993</v>
      </c>
      <c r="P17" s="34">
        <v>10</v>
      </c>
      <c r="Q17" s="34"/>
      <c r="R17" s="34"/>
      <c r="S17" s="34"/>
      <c r="T17" s="34"/>
      <c r="U17" s="35">
        <f t="shared" si="2"/>
        <v>9.56</v>
      </c>
      <c r="V17" s="34">
        <v>9</v>
      </c>
      <c r="W17" s="34"/>
      <c r="X17" s="34"/>
      <c r="Y17" s="35">
        <f t="shared" si="3"/>
        <v>9</v>
      </c>
      <c r="Z17" s="34">
        <v>10</v>
      </c>
      <c r="AA17" s="34">
        <v>8.6999999999999993</v>
      </c>
      <c r="AB17" s="34"/>
      <c r="AC17" s="35">
        <f t="shared" si="0"/>
        <v>9.35</v>
      </c>
      <c r="AD17" s="36">
        <f t="shared" si="4"/>
        <v>9.2899999999999991</v>
      </c>
      <c r="AE17" s="34">
        <f t="shared" si="5"/>
        <v>7.43</v>
      </c>
      <c r="AF17" s="37">
        <v>8.5</v>
      </c>
      <c r="AG17" s="34">
        <f t="shared" si="6"/>
        <v>1.7</v>
      </c>
      <c r="AH17" s="34">
        <f t="shared" si="7"/>
        <v>9.1300000000000008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9.8000000000000007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1"/>
        <v>9.9499999999999993</v>
      </c>
      <c r="N18" s="34">
        <v>9</v>
      </c>
      <c r="O18" s="34">
        <v>8.1999999999999993</v>
      </c>
      <c r="P18" s="34">
        <v>9.9</v>
      </c>
      <c r="Q18" s="34"/>
      <c r="R18" s="34"/>
      <c r="S18" s="34"/>
      <c r="T18" s="34"/>
      <c r="U18" s="35">
        <f t="shared" si="2"/>
        <v>9.0299999999999994</v>
      </c>
      <c r="V18" s="34">
        <v>9</v>
      </c>
      <c r="W18" s="34"/>
      <c r="X18" s="34"/>
      <c r="Y18" s="35">
        <f t="shared" si="3"/>
        <v>9</v>
      </c>
      <c r="Z18" s="34">
        <v>8</v>
      </c>
      <c r="AA18" s="34">
        <v>9.6</v>
      </c>
      <c r="AB18" s="34"/>
      <c r="AC18" s="35">
        <f t="shared" si="0"/>
        <v>8.8000000000000007</v>
      </c>
      <c r="AD18" s="36">
        <f t="shared" si="4"/>
        <v>9.19</v>
      </c>
      <c r="AE18" s="34">
        <f t="shared" si="5"/>
        <v>7.35</v>
      </c>
      <c r="AF18" s="37">
        <v>7.5</v>
      </c>
      <c r="AG18" s="34">
        <f t="shared" si="6"/>
        <v>1.5</v>
      </c>
      <c r="AH18" s="34">
        <f t="shared" si="7"/>
        <v>8.85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1"/>
        <v>7.75</v>
      </c>
      <c r="N19" s="34">
        <v>9.5</v>
      </c>
      <c r="O19" s="34">
        <v>7.4</v>
      </c>
      <c r="P19" s="34">
        <v>9.6999999999999993</v>
      </c>
      <c r="Q19" s="34"/>
      <c r="R19" s="34"/>
      <c r="S19" s="34"/>
      <c r="T19" s="34"/>
      <c r="U19" s="35">
        <f t="shared" si="2"/>
        <v>8.86</v>
      </c>
      <c r="V19" s="34">
        <v>9.5</v>
      </c>
      <c r="W19" s="34"/>
      <c r="X19" s="34"/>
      <c r="Y19" s="35">
        <f t="shared" si="3"/>
        <v>9.5</v>
      </c>
      <c r="Z19" s="34">
        <v>9</v>
      </c>
      <c r="AA19" s="34">
        <v>9.6999999999999993</v>
      </c>
      <c r="AB19" s="34"/>
      <c r="AC19" s="35">
        <f t="shared" si="0"/>
        <v>9.35</v>
      </c>
      <c r="AD19" s="36">
        <f t="shared" si="4"/>
        <v>8.86</v>
      </c>
      <c r="AE19" s="34">
        <f t="shared" si="5"/>
        <v>7.08</v>
      </c>
      <c r="AF19" s="37">
        <v>7</v>
      </c>
      <c r="AG19" s="34">
        <f t="shared" si="6"/>
        <v>1.4</v>
      </c>
      <c r="AH19" s="34">
        <f t="shared" si="7"/>
        <v>8.48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1"/>
        <v>7.75</v>
      </c>
      <c r="N20" s="34">
        <v>10</v>
      </c>
      <c r="O20" s="34">
        <v>8.1999999999999993</v>
      </c>
      <c r="P20" s="34">
        <v>10</v>
      </c>
      <c r="Q20" s="34"/>
      <c r="R20" s="34"/>
      <c r="S20" s="34"/>
      <c r="T20" s="34"/>
      <c r="U20" s="35">
        <f t="shared" si="2"/>
        <v>9.4</v>
      </c>
      <c r="V20" s="34">
        <v>9.5</v>
      </c>
      <c r="W20" s="34"/>
      <c r="X20" s="34"/>
      <c r="Y20" s="35">
        <f t="shared" si="3"/>
        <v>9.5</v>
      </c>
      <c r="Z20" s="34">
        <v>9.5</v>
      </c>
      <c r="AA20" s="34">
        <v>9</v>
      </c>
      <c r="AB20" s="34"/>
      <c r="AC20" s="35">
        <f t="shared" si="0"/>
        <v>9.25</v>
      </c>
      <c r="AD20" s="36">
        <f t="shared" si="4"/>
        <v>8.9700000000000006</v>
      </c>
      <c r="AE20" s="34">
        <f t="shared" si="5"/>
        <v>7.17</v>
      </c>
      <c r="AF20" s="37">
        <v>10</v>
      </c>
      <c r="AG20" s="34">
        <f t="shared" si="6"/>
        <v>2</v>
      </c>
      <c r="AH20" s="34">
        <f t="shared" si="7"/>
        <v>9.17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1"/>
        <v>10</v>
      </c>
      <c r="N21" s="34">
        <v>8</v>
      </c>
      <c r="O21" s="34">
        <v>8.1999999999999993</v>
      </c>
      <c r="P21" s="34">
        <v>9.4</v>
      </c>
      <c r="Q21" s="34"/>
      <c r="R21" s="34"/>
      <c r="S21" s="34"/>
      <c r="T21" s="34"/>
      <c r="U21" s="35">
        <f t="shared" si="2"/>
        <v>8.5299999999999994</v>
      </c>
      <c r="V21" s="34">
        <v>9.5</v>
      </c>
      <c r="W21" s="34"/>
      <c r="X21" s="34"/>
      <c r="Y21" s="35">
        <f t="shared" si="3"/>
        <v>9.5</v>
      </c>
      <c r="Z21" s="34">
        <v>6.8</v>
      </c>
      <c r="AA21" s="34">
        <v>3.2</v>
      </c>
      <c r="AB21" s="34"/>
      <c r="AC21" s="35">
        <f t="shared" si="0"/>
        <v>5</v>
      </c>
      <c r="AD21" s="36">
        <f t="shared" si="4"/>
        <v>8.25</v>
      </c>
      <c r="AE21" s="34">
        <f t="shared" si="5"/>
        <v>6.6</v>
      </c>
      <c r="AF21" s="37">
        <v>4</v>
      </c>
      <c r="AG21" s="34">
        <f t="shared" si="6"/>
        <v>0.8</v>
      </c>
      <c r="AH21" s="34">
        <f t="shared" si="7"/>
        <v>7.4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8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1"/>
        <v>9.5</v>
      </c>
      <c r="N22" s="34">
        <v>10</v>
      </c>
      <c r="O22" s="34">
        <v>8</v>
      </c>
      <c r="P22" s="34">
        <v>9</v>
      </c>
      <c r="Q22" s="34"/>
      <c r="R22" s="34"/>
      <c r="S22" s="34"/>
      <c r="T22" s="34"/>
      <c r="U22" s="35">
        <f t="shared" si="2"/>
        <v>9</v>
      </c>
      <c r="V22" s="34">
        <v>9.9</v>
      </c>
      <c r="W22" s="34"/>
      <c r="X22" s="34"/>
      <c r="Y22" s="35">
        <f t="shared" si="3"/>
        <v>9.9</v>
      </c>
      <c r="Z22" s="34">
        <v>9.5</v>
      </c>
      <c r="AA22" s="34">
        <v>10</v>
      </c>
      <c r="AB22" s="34"/>
      <c r="AC22" s="35">
        <f t="shared" si="0"/>
        <v>9.75</v>
      </c>
      <c r="AD22" s="36">
        <f t="shared" si="4"/>
        <v>9.5299999999999994</v>
      </c>
      <c r="AE22" s="34">
        <f t="shared" si="5"/>
        <v>7.62</v>
      </c>
      <c r="AF22" s="37">
        <v>10</v>
      </c>
      <c r="AG22" s="34">
        <f t="shared" si="6"/>
        <v>2</v>
      </c>
      <c r="AH22" s="34">
        <f t="shared" si="7"/>
        <v>9.6199999999999992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1"/>
        <v>10</v>
      </c>
      <c r="N23" s="34">
        <v>10</v>
      </c>
      <c r="O23" s="34">
        <v>8</v>
      </c>
      <c r="P23" s="34">
        <v>10</v>
      </c>
      <c r="Q23" s="34"/>
      <c r="R23" s="34"/>
      <c r="S23" s="34"/>
      <c r="T23" s="34"/>
      <c r="U23" s="35">
        <f t="shared" si="2"/>
        <v>9.33</v>
      </c>
      <c r="V23" s="34">
        <v>9</v>
      </c>
      <c r="W23" s="34"/>
      <c r="X23" s="34"/>
      <c r="Y23" s="35">
        <f t="shared" si="3"/>
        <v>9</v>
      </c>
      <c r="Z23" s="34">
        <v>8</v>
      </c>
      <c r="AA23" s="34" t="s">
        <v>420</v>
      </c>
      <c r="AB23" s="34"/>
      <c r="AC23" s="35">
        <f t="shared" si="0"/>
        <v>8</v>
      </c>
      <c r="AD23" s="36">
        <f t="shared" si="4"/>
        <v>9.08</v>
      </c>
      <c r="AE23" s="34">
        <f t="shared" si="5"/>
        <v>7.26</v>
      </c>
      <c r="AF23" s="37">
        <v>10</v>
      </c>
      <c r="AG23" s="34">
        <f t="shared" si="6"/>
        <v>2</v>
      </c>
      <c r="AH23" s="34">
        <f t="shared" si="7"/>
        <v>9.26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1"/>
        <v>10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9</v>
      </c>
      <c r="W24" s="34"/>
      <c r="X24" s="34"/>
      <c r="Y24" s="35">
        <f t="shared" si="3"/>
        <v>9</v>
      </c>
      <c r="Z24" s="34">
        <v>10</v>
      </c>
      <c r="AA24" s="34">
        <v>8.8000000000000007</v>
      </c>
      <c r="AB24" s="34"/>
      <c r="AC24" s="35">
        <f t="shared" si="0"/>
        <v>9.4</v>
      </c>
      <c r="AD24" s="36">
        <f t="shared" si="4"/>
        <v>9.5500000000000007</v>
      </c>
      <c r="AE24" s="34">
        <f t="shared" si="5"/>
        <v>7.64</v>
      </c>
      <c r="AF24" s="37">
        <v>8.5</v>
      </c>
      <c r="AG24" s="34">
        <f t="shared" si="6"/>
        <v>1.7</v>
      </c>
      <c r="AH24" s="34">
        <f t="shared" si="7"/>
        <v>9.34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1"/>
        <v>10</v>
      </c>
      <c r="N25" s="34">
        <v>10</v>
      </c>
      <c r="O25" s="34">
        <v>8.6</v>
      </c>
      <c r="P25" s="34">
        <v>10</v>
      </c>
      <c r="Q25" s="34"/>
      <c r="R25" s="34"/>
      <c r="S25" s="34"/>
      <c r="T25" s="34"/>
      <c r="U25" s="35">
        <f t="shared" si="2"/>
        <v>9.5299999999999994</v>
      </c>
      <c r="V25" s="34" t="s">
        <v>420</v>
      </c>
      <c r="W25" s="34"/>
      <c r="X25" s="34"/>
      <c r="Y25" s="35"/>
      <c r="Z25" s="34">
        <v>9</v>
      </c>
      <c r="AA25" s="34">
        <v>10</v>
      </c>
      <c r="AB25" s="34"/>
      <c r="AC25" s="35">
        <f t="shared" si="0"/>
        <v>9.5</v>
      </c>
      <c r="AD25" s="36">
        <f t="shared" si="4"/>
        <v>9.67</v>
      </c>
      <c r="AE25" s="34">
        <f t="shared" si="5"/>
        <v>7.73</v>
      </c>
      <c r="AF25" s="37">
        <v>9</v>
      </c>
      <c r="AG25" s="34">
        <f t="shared" si="6"/>
        <v>1.8</v>
      </c>
      <c r="AH25" s="34">
        <f t="shared" si="7"/>
        <v>9.5299999999999994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>
        <v>1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1"/>
        <v>7.5</v>
      </c>
      <c r="N26" s="34">
        <v>7.5</v>
      </c>
      <c r="O26" s="34">
        <v>7.2</v>
      </c>
      <c r="P26" s="34">
        <v>8.6999999999999993</v>
      </c>
      <c r="Q26" s="34"/>
      <c r="R26" s="34"/>
      <c r="S26" s="34"/>
      <c r="T26" s="34"/>
      <c r="U26" s="35">
        <f t="shared" si="2"/>
        <v>7.8</v>
      </c>
      <c r="V26" s="34">
        <v>5</v>
      </c>
      <c r="W26" s="34"/>
      <c r="X26" s="34"/>
      <c r="Y26" s="35">
        <f t="shared" si="3"/>
        <v>5</v>
      </c>
      <c r="Z26" s="34">
        <v>8.5</v>
      </c>
      <c r="AA26" s="34">
        <v>8</v>
      </c>
      <c r="AB26" s="34"/>
      <c r="AC26" s="35">
        <f t="shared" si="0"/>
        <v>8.25</v>
      </c>
      <c r="AD26" s="36">
        <f t="shared" si="4"/>
        <v>7.13</v>
      </c>
      <c r="AE26" s="34">
        <f t="shared" si="5"/>
        <v>5.7</v>
      </c>
      <c r="AF26" s="37">
        <v>6</v>
      </c>
      <c r="AG26" s="34">
        <f t="shared" si="6"/>
        <v>1.2</v>
      </c>
      <c r="AH26" s="34">
        <f t="shared" si="7"/>
        <v>6.9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>
        <v>9</v>
      </c>
      <c r="E27" s="34">
        <v>10</v>
      </c>
      <c r="F27" s="34">
        <v>10</v>
      </c>
      <c r="G27" s="34">
        <v>9.8000000000000007</v>
      </c>
      <c r="H27" s="34"/>
      <c r="I27" s="34"/>
      <c r="J27" s="34"/>
      <c r="K27" s="34"/>
      <c r="L27" s="34"/>
      <c r="M27" s="35">
        <f t="shared" si="1"/>
        <v>9.6999999999999993</v>
      </c>
      <c r="N27" s="34">
        <v>8.5</v>
      </c>
      <c r="O27" s="34">
        <v>9.5</v>
      </c>
      <c r="P27" s="34">
        <v>4.5999999999999996</v>
      </c>
      <c r="Q27" s="34"/>
      <c r="R27" s="34"/>
      <c r="S27" s="34"/>
      <c r="T27" s="34"/>
      <c r="U27" s="35">
        <f t="shared" si="2"/>
        <v>7.53</v>
      </c>
      <c r="V27" s="34">
        <v>9</v>
      </c>
      <c r="W27" s="34"/>
      <c r="X27" s="34"/>
      <c r="Y27" s="35">
        <f t="shared" si="3"/>
        <v>9</v>
      </c>
      <c r="Z27" s="34">
        <v>7.5</v>
      </c>
      <c r="AA27" s="34">
        <v>9</v>
      </c>
      <c r="AB27" s="34"/>
      <c r="AC27" s="35">
        <f t="shared" si="0"/>
        <v>8.25</v>
      </c>
      <c r="AD27" s="36">
        <f t="shared" si="4"/>
        <v>8.6199999999999992</v>
      </c>
      <c r="AE27" s="34">
        <f t="shared" si="5"/>
        <v>6.89</v>
      </c>
      <c r="AF27" s="37">
        <v>9</v>
      </c>
      <c r="AG27" s="34">
        <f t="shared" si="6"/>
        <v>1.8</v>
      </c>
      <c r="AH27" s="34">
        <f t="shared" si="7"/>
        <v>8.69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>
        <v>9.9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1"/>
        <v>9.9700000000000006</v>
      </c>
      <c r="N28" s="34">
        <v>8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9.33</v>
      </c>
      <c r="V28" s="34">
        <v>10</v>
      </c>
      <c r="W28" s="34"/>
      <c r="X28" s="34"/>
      <c r="Y28" s="35">
        <f t="shared" si="3"/>
        <v>10</v>
      </c>
      <c r="Z28" s="34">
        <v>10</v>
      </c>
      <c r="AA28" s="34">
        <v>10</v>
      </c>
      <c r="AB28" s="34"/>
      <c r="AC28" s="35">
        <f t="shared" si="0"/>
        <v>10</v>
      </c>
      <c r="AD28" s="36">
        <f t="shared" si="4"/>
        <v>9.82</v>
      </c>
      <c r="AE28" s="34">
        <f t="shared" si="5"/>
        <v>7.85</v>
      </c>
      <c r="AF28" s="37">
        <v>6.5</v>
      </c>
      <c r="AG28" s="34">
        <f t="shared" si="6"/>
        <v>1.3</v>
      </c>
      <c r="AH28" s="34">
        <f t="shared" si="7"/>
        <v>9.15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1</v>
      </c>
      <c r="E29" s="34">
        <v>10</v>
      </c>
      <c r="F29" s="34">
        <v>10</v>
      </c>
      <c r="G29" s="34">
        <v>1</v>
      </c>
      <c r="H29" s="34"/>
      <c r="I29" s="34"/>
      <c r="J29" s="34"/>
      <c r="K29" s="34"/>
      <c r="L29" s="34"/>
      <c r="M29" s="35">
        <f t="shared" si="1"/>
        <v>5.5</v>
      </c>
      <c r="N29" s="34">
        <v>8</v>
      </c>
      <c r="O29" s="34">
        <v>1</v>
      </c>
      <c r="P29" s="34" t="s">
        <v>420</v>
      </c>
      <c r="Q29" s="34"/>
      <c r="R29" s="34"/>
      <c r="S29" s="34"/>
      <c r="T29" s="34"/>
      <c r="U29" s="35">
        <f t="shared" si="2"/>
        <v>4.5</v>
      </c>
      <c r="V29" s="34">
        <v>10</v>
      </c>
      <c r="W29" s="34"/>
      <c r="X29" s="34"/>
      <c r="Y29" s="35">
        <f t="shared" si="3"/>
        <v>10</v>
      </c>
      <c r="Z29" s="34">
        <v>6</v>
      </c>
      <c r="AA29" s="34">
        <v>2</v>
      </c>
      <c r="AB29" s="34"/>
      <c r="AC29" s="35">
        <f t="shared" si="0"/>
        <v>4</v>
      </c>
      <c r="AD29" s="36">
        <f t="shared" si="4"/>
        <v>6</v>
      </c>
      <c r="AE29" s="34">
        <f t="shared" si="5"/>
        <v>4.8</v>
      </c>
      <c r="AF29" s="37">
        <v>2</v>
      </c>
      <c r="AG29" s="34">
        <f t="shared" si="6"/>
        <v>0.4</v>
      </c>
      <c r="AH29" s="34">
        <f t="shared" si="7"/>
        <v>5.2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>
        <v>1</v>
      </c>
      <c r="E30" s="34">
        <v>9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1"/>
        <v>7.5</v>
      </c>
      <c r="N30" s="34">
        <v>9</v>
      </c>
      <c r="O30" s="34">
        <v>6.8</v>
      </c>
      <c r="P30" s="34">
        <v>9.8000000000000007</v>
      </c>
      <c r="Q30" s="34"/>
      <c r="R30" s="34"/>
      <c r="S30" s="34"/>
      <c r="T30" s="34"/>
      <c r="U30" s="35">
        <f t="shared" si="2"/>
        <v>8.5299999999999994</v>
      </c>
      <c r="V30" s="34">
        <v>9.9</v>
      </c>
      <c r="W30" s="34"/>
      <c r="X30" s="34"/>
      <c r="Y30" s="35">
        <f t="shared" si="3"/>
        <v>9.9</v>
      </c>
      <c r="Z30" s="34">
        <v>8</v>
      </c>
      <c r="AA30" s="34">
        <v>8.8000000000000007</v>
      </c>
      <c r="AB30" s="34"/>
      <c r="AC30" s="35">
        <f t="shared" si="0"/>
        <v>8.4</v>
      </c>
      <c r="AD30" s="36">
        <f t="shared" si="4"/>
        <v>8.58</v>
      </c>
      <c r="AE30" s="34">
        <f t="shared" si="5"/>
        <v>6.86</v>
      </c>
      <c r="AF30" s="37">
        <v>5.5</v>
      </c>
      <c r="AG30" s="34">
        <f t="shared" si="6"/>
        <v>1.1000000000000001</v>
      </c>
      <c r="AH30" s="34">
        <f t="shared" si="7"/>
        <v>7.96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>
        <v>8</v>
      </c>
      <c r="E31" s="34">
        <v>8</v>
      </c>
      <c r="F31" s="34">
        <v>10</v>
      </c>
      <c r="G31" s="34">
        <v>10</v>
      </c>
      <c r="H31" s="34"/>
      <c r="I31" s="34"/>
      <c r="J31" s="34"/>
      <c r="K31" s="34"/>
      <c r="L31" s="34"/>
      <c r="M31" s="35">
        <f t="shared" si="1"/>
        <v>9</v>
      </c>
      <c r="N31" s="34">
        <v>9.5</v>
      </c>
      <c r="O31" s="34">
        <v>7.8</v>
      </c>
      <c r="P31" s="34">
        <v>9.9</v>
      </c>
      <c r="Q31" s="34"/>
      <c r="R31" s="34"/>
      <c r="S31" s="34"/>
      <c r="T31" s="34"/>
      <c r="U31" s="35">
        <f t="shared" si="2"/>
        <v>9.06</v>
      </c>
      <c r="V31" s="34">
        <v>9</v>
      </c>
      <c r="W31" s="34"/>
      <c r="X31" s="34"/>
      <c r="Y31" s="35">
        <f t="shared" si="3"/>
        <v>9</v>
      </c>
      <c r="Z31" s="34">
        <v>6</v>
      </c>
      <c r="AA31" s="34">
        <v>7.5</v>
      </c>
      <c r="AB31" s="34"/>
      <c r="AC31" s="35">
        <f t="shared" si="0"/>
        <v>6.75</v>
      </c>
      <c r="AD31" s="36">
        <f t="shared" si="4"/>
        <v>8.4499999999999993</v>
      </c>
      <c r="AE31" s="34">
        <f t="shared" si="5"/>
        <v>6.76</v>
      </c>
      <c r="AF31" s="37"/>
      <c r="AG31" s="34">
        <f t="shared" si="6"/>
        <v>0</v>
      </c>
      <c r="AH31" s="34">
        <f t="shared" si="7"/>
        <v>6.76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>
        <v>9.9</v>
      </c>
      <c r="E32" s="34">
        <v>9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1"/>
        <v>9.7200000000000006</v>
      </c>
      <c r="N32" s="34">
        <v>8.5</v>
      </c>
      <c r="O32" s="34">
        <v>7.6</v>
      </c>
      <c r="P32" s="34">
        <v>10</v>
      </c>
      <c r="Q32" s="34"/>
      <c r="R32" s="34"/>
      <c r="S32" s="34"/>
      <c r="T32" s="34"/>
      <c r="U32" s="35">
        <f t="shared" si="2"/>
        <v>8.6999999999999993</v>
      </c>
      <c r="V32" s="34">
        <v>9.5</v>
      </c>
      <c r="W32" s="34"/>
      <c r="X32" s="34"/>
      <c r="Y32" s="35">
        <f t="shared" si="3"/>
        <v>9.5</v>
      </c>
      <c r="Z32" s="34">
        <v>8</v>
      </c>
      <c r="AA32" s="34">
        <v>8.9</v>
      </c>
      <c r="AB32" s="34"/>
      <c r="AC32" s="35">
        <f t="shared" si="0"/>
        <v>8.4499999999999993</v>
      </c>
      <c r="AD32" s="36">
        <f t="shared" si="4"/>
        <v>9.09</v>
      </c>
      <c r="AE32" s="34">
        <f t="shared" si="5"/>
        <v>7.27</v>
      </c>
      <c r="AF32" s="37">
        <v>7.5</v>
      </c>
      <c r="AG32" s="34">
        <f t="shared" si="6"/>
        <v>1.5</v>
      </c>
      <c r="AH32" s="34">
        <f t="shared" si="7"/>
        <v>8.77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1</v>
      </c>
      <c r="E33" s="34">
        <v>1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1"/>
        <v>5.5</v>
      </c>
      <c r="N33" s="34">
        <v>10</v>
      </c>
      <c r="O33" s="34">
        <v>5.6</v>
      </c>
      <c r="P33" s="34">
        <v>10</v>
      </c>
      <c r="Q33" s="34"/>
      <c r="R33" s="34"/>
      <c r="S33" s="34"/>
      <c r="T33" s="34"/>
      <c r="U33" s="35">
        <f t="shared" si="2"/>
        <v>8.5299999999999994</v>
      </c>
      <c r="V33" s="34">
        <v>9</v>
      </c>
      <c r="W33" s="34"/>
      <c r="X33" s="34"/>
      <c r="Y33" s="35">
        <f t="shared" si="3"/>
        <v>9</v>
      </c>
      <c r="Z33" s="34" t="s">
        <v>420</v>
      </c>
      <c r="AA33" s="34">
        <v>9.9</v>
      </c>
      <c r="AB33" s="34"/>
      <c r="AC33" s="35">
        <f t="shared" si="0"/>
        <v>9.9</v>
      </c>
      <c r="AD33" s="36">
        <f t="shared" si="4"/>
        <v>8.23</v>
      </c>
      <c r="AE33" s="34">
        <f t="shared" si="5"/>
        <v>6.58</v>
      </c>
      <c r="AF33" s="37">
        <v>9</v>
      </c>
      <c r="AG33" s="34">
        <f t="shared" si="6"/>
        <v>1.8</v>
      </c>
      <c r="AH33" s="34">
        <f t="shared" si="7"/>
        <v>8.3800000000000008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1"/>
        <v>10</v>
      </c>
      <c r="N34" s="34">
        <v>10</v>
      </c>
      <c r="O34" s="34">
        <v>8.8000000000000007</v>
      </c>
      <c r="P34" s="34">
        <v>10</v>
      </c>
      <c r="Q34" s="34"/>
      <c r="R34" s="34"/>
      <c r="S34" s="34"/>
      <c r="T34" s="34"/>
      <c r="U34" s="35">
        <f t="shared" si="2"/>
        <v>9.6</v>
      </c>
      <c r="V34" s="34">
        <v>5</v>
      </c>
      <c r="W34" s="34"/>
      <c r="X34" s="34"/>
      <c r="Y34" s="35">
        <f t="shared" si="3"/>
        <v>5</v>
      </c>
      <c r="Z34" s="34">
        <v>10</v>
      </c>
      <c r="AA34" s="34">
        <v>9</v>
      </c>
      <c r="AB34" s="34"/>
      <c r="AC34" s="35">
        <f t="shared" si="0"/>
        <v>9.5</v>
      </c>
      <c r="AD34" s="36">
        <f t="shared" si="4"/>
        <v>8.52</v>
      </c>
      <c r="AE34" s="34">
        <f t="shared" si="5"/>
        <v>6.81</v>
      </c>
      <c r="AF34" s="37">
        <v>9.5</v>
      </c>
      <c r="AG34" s="34">
        <f t="shared" si="6"/>
        <v>1.9</v>
      </c>
      <c r="AH34" s="34">
        <f t="shared" si="7"/>
        <v>8.7100000000000009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>
        <v>10</v>
      </c>
      <c r="G35" s="34">
        <v>10</v>
      </c>
      <c r="H35" s="34"/>
      <c r="I35" s="34"/>
      <c r="J35" s="34"/>
      <c r="K35" s="34"/>
      <c r="L35" s="34"/>
      <c r="M35" s="35">
        <f t="shared" si="1"/>
        <v>10</v>
      </c>
      <c r="N35" s="34">
        <v>9.5</v>
      </c>
      <c r="O35" s="34">
        <v>10</v>
      </c>
      <c r="P35" s="34">
        <v>10</v>
      </c>
      <c r="Q35" s="34"/>
      <c r="R35" s="34"/>
      <c r="S35" s="34"/>
      <c r="T35" s="34"/>
      <c r="U35" s="35">
        <f t="shared" si="2"/>
        <v>9.83</v>
      </c>
      <c r="V35" s="34">
        <v>10</v>
      </c>
      <c r="W35" s="34"/>
      <c r="X35" s="34"/>
      <c r="Y35" s="35">
        <f t="shared" si="3"/>
        <v>10</v>
      </c>
      <c r="Z35" s="34">
        <v>10</v>
      </c>
      <c r="AA35" s="34">
        <v>9.9</v>
      </c>
      <c r="AB35" s="34"/>
      <c r="AC35" s="35">
        <f t="shared" si="0"/>
        <v>9.9499999999999993</v>
      </c>
      <c r="AD35" s="36">
        <f t="shared" si="4"/>
        <v>9.94</v>
      </c>
      <c r="AE35" s="34">
        <f t="shared" si="5"/>
        <v>7.95</v>
      </c>
      <c r="AF35" s="37">
        <v>9</v>
      </c>
      <c r="AG35" s="34">
        <f t="shared" si="6"/>
        <v>1.8</v>
      </c>
      <c r="AH35" s="34">
        <f t="shared" si="7"/>
        <v>9.75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3"/>
        <v>#DIV/0!</v>
      </c>
      <c r="Z36" s="34"/>
      <c r="AA36" s="34"/>
      <c r="AB36" s="34"/>
      <c r="AC36" s="35" t="e">
        <f t="shared" si="0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3"/>
        <v>#DIV/0!</v>
      </c>
      <c r="Z37" s="34"/>
      <c r="AA37" s="34"/>
      <c r="AB37" s="34"/>
      <c r="AC37" s="35" t="e">
        <f t="shared" si="0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3"/>
        <v>#DIV/0!</v>
      </c>
      <c r="Z38" s="34"/>
      <c r="AA38" s="34"/>
      <c r="AB38" s="34"/>
      <c r="AC38" s="35" t="e">
        <f t="shared" si="0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3"/>
        <v>#DIV/0!</v>
      </c>
      <c r="Z39" s="34"/>
      <c r="AA39" s="34"/>
      <c r="AB39" s="34"/>
      <c r="AC39" s="35" t="e">
        <f t="shared" si="0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P200"/>
  <sheetViews>
    <sheetView showGridLines="0" topLeftCell="A4" zoomScale="85" workbookViewId="0">
      <pane xSplit="3" ySplit="1" topLeftCell="D6" activePane="bottomRight" state="frozen"/>
      <selection activeCell="A4" sqref="A4"/>
      <selection pane="topRight" activeCell="D4" sqref="D4"/>
      <selection pane="bottomLeft" activeCell="A5" sqref="A5"/>
      <selection pane="bottomRight" activeCell="J7" sqref="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35" width="11" style="47"/>
    <col min="36" max="36" width="4.125" style="47" customWidth="1"/>
    <col min="37" max="37" width="4.5" style="47" customWidth="1"/>
    <col min="38" max="41" width="5" style="47" bestFit="1" customWidth="1"/>
    <col min="42" max="42" width="4.12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183.75">
      <c r="A4" s="14"/>
      <c r="D4" s="15" t="s">
        <v>437</v>
      </c>
      <c r="E4" s="15" t="s">
        <v>466</v>
      </c>
      <c r="F4" s="15" t="s">
        <v>482</v>
      </c>
      <c r="G4" s="15" t="s">
        <v>578</v>
      </c>
      <c r="H4" s="15" t="s">
        <v>595</v>
      </c>
      <c r="I4" s="15" t="s">
        <v>635</v>
      </c>
      <c r="M4" s="16"/>
      <c r="N4" s="15" t="s">
        <v>445</v>
      </c>
      <c r="O4" s="15" t="s">
        <v>446</v>
      </c>
      <c r="P4" s="15" t="s">
        <v>483</v>
      </c>
      <c r="Q4" s="15" t="s">
        <v>484</v>
      </c>
      <c r="R4" s="15" t="s">
        <v>596</v>
      </c>
      <c r="S4" s="15" t="s">
        <v>607</v>
      </c>
      <c r="T4" s="15" t="s">
        <v>633</v>
      </c>
      <c r="U4" s="16"/>
      <c r="V4" s="15" t="s">
        <v>575</v>
      </c>
      <c r="W4" s="15" t="s">
        <v>608</v>
      </c>
      <c r="Y4" s="16"/>
      <c r="Z4" s="15" t="s">
        <v>444</v>
      </c>
      <c r="AA4" s="15" t="s">
        <v>597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52" t="s">
        <v>258</v>
      </c>
      <c r="C7" s="50" t="s">
        <v>259</v>
      </c>
      <c r="D7" s="34">
        <v>9.5</v>
      </c>
      <c r="E7" s="34">
        <v>7</v>
      </c>
      <c r="F7" s="34">
        <v>10</v>
      </c>
      <c r="G7" s="34">
        <v>10</v>
      </c>
      <c r="H7" s="34">
        <v>9.8000000000000007</v>
      </c>
      <c r="I7" s="34">
        <v>10</v>
      </c>
      <c r="J7" s="34"/>
      <c r="K7" s="34"/>
      <c r="L7" s="34"/>
      <c r="M7" s="35">
        <f>TRUNC(AVERAGE(D7:L7),2)</f>
        <v>9.3800000000000008</v>
      </c>
      <c r="N7" s="34">
        <v>9.8000000000000007</v>
      </c>
      <c r="O7" s="34">
        <v>9.8000000000000007</v>
      </c>
      <c r="P7" s="34">
        <v>8.4</v>
      </c>
      <c r="Q7" s="34">
        <v>9.6999999999999993</v>
      </c>
      <c r="R7" s="34">
        <v>9.1999999999999993</v>
      </c>
      <c r="S7" s="34">
        <v>9.8000000000000007</v>
      </c>
      <c r="T7" s="34">
        <v>9.4</v>
      </c>
      <c r="U7" s="35">
        <f>TRUNC(AVERAGE(N7:T7),2)</f>
        <v>9.44</v>
      </c>
      <c r="V7" s="34">
        <v>7</v>
      </c>
      <c r="W7" s="34">
        <v>7.8</v>
      </c>
      <c r="X7" s="34"/>
      <c r="Y7" s="35">
        <f t="shared" ref="Y7:Y39" si="2">TRUNC(AVERAGE(V7:X7),2)</f>
        <v>7.4</v>
      </c>
      <c r="Z7" s="34">
        <v>9</v>
      </c>
      <c r="AA7" s="34">
        <v>8</v>
      </c>
      <c r="AB7" s="34"/>
      <c r="AC7" s="35">
        <f t="shared" ref="AC7:AC39" si="3">TRUNC(AVERAGE(Z7:AB7),2)</f>
        <v>8.5</v>
      </c>
      <c r="AD7" s="36">
        <f>TRUNC(AVERAGE(M7,U7,Y7,AC7),2)</f>
        <v>8.68</v>
      </c>
      <c r="AE7" s="34">
        <f>TRUNC((AD7*0.8),2)</f>
        <v>6.94</v>
      </c>
      <c r="AF7" s="34">
        <f>AP7</f>
        <v>6.3</v>
      </c>
      <c r="AG7" s="37">
        <f>TRUNC((AF7*0.2),2)</f>
        <v>1.26</v>
      </c>
      <c r="AH7" s="34">
        <f>TRUNC((AE7+AG7),2)</f>
        <v>8.1999999999999993</v>
      </c>
      <c r="AJ7" s="34">
        <v>4.5</v>
      </c>
      <c r="AK7" s="34">
        <v>4</v>
      </c>
      <c r="AL7" s="34">
        <v>6.5</v>
      </c>
      <c r="AM7" s="34">
        <v>8</v>
      </c>
      <c r="AN7" s="34">
        <v>8.5</v>
      </c>
      <c r="AO7" s="34">
        <f t="shared" si="0"/>
        <v>31.5</v>
      </c>
      <c r="AP7" s="34">
        <f t="shared" si="1"/>
        <v>6.3</v>
      </c>
    </row>
    <row r="8" spans="1:42" s="21" customFormat="1" ht="18" customHeight="1">
      <c r="A8" s="33">
        <v>2</v>
      </c>
      <c r="B8" s="52" t="s">
        <v>260</v>
      </c>
      <c r="C8" s="50" t="s">
        <v>261</v>
      </c>
      <c r="D8" s="34">
        <v>7.5</v>
      </c>
      <c r="E8" s="34">
        <v>7</v>
      </c>
      <c r="F8" s="34">
        <v>10</v>
      </c>
      <c r="G8" s="34">
        <v>10</v>
      </c>
      <c r="H8" s="34">
        <v>10</v>
      </c>
      <c r="I8" s="34">
        <v>8</v>
      </c>
      <c r="J8" s="34"/>
      <c r="K8" s="34"/>
      <c r="L8" s="34"/>
      <c r="M8" s="35">
        <f t="shared" ref="M8:M39" si="4">TRUNC(AVERAGE(D8:L8),2)</f>
        <v>8.75</v>
      </c>
      <c r="N8" s="34">
        <v>9.1999999999999993</v>
      </c>
      <c r="O8" s="34">
        <v>9.5</v>
      </c>
      <c r="P8" s="34">
        <v>10</v>
      </c>
      <c r="Q8" s="34">
        <v>9.9</v>
      </c>
      <c r="R8" s="34">
        <v>9.4</v>
      </c>
      <c r="S8" s="34">
        <v>9.5</v>
      </c>
      <c r="T8" s="34">
        <v>9.4</v>
      </c>
      <c r="U8" s="35">
        <f t="shared" ref="U8:U39" si="5">TRUNC(AVERAGE(N8:T8),2)</f>
        <v>9.5500000000000007</v>
      </c>
      <c r="V8" s="34">
        <v>9.9</v>
      </c>
      <c r="W8" s="34">
        <v>9.8000000000000007</v>
      </c>
      <c r="X8" s="34"/>
      <c r="Y8" s="35">
        <f t="shared" si="2"/>
        <v>9.85</v>
      </c>
      <c r="Z8" s="34">
        <v>10</v>
      </c>
      <c r="AA8" s="34">
        <v>8</v>
      </c>
      <c r="AB8" s="34"/>
      <c r="AC8" s="35">
        <f t="shared" si="3"/>
        <v>9</v>
      </c>
      <c r="AD8" s="36">
        <f t="shared" ref="AD8:AD39" si="6">TRUNC(AVERAGE(M8,U8,Y8,AC8),2)</f>
        <v>9.2799999999999994</v>
      </c>
      <c r="AE8" s="34">
        <f t="shared" ref="AE8:AE39" si="7">TRUNC((AD8*0.8),2)</f>
        <v>7.42</v>
      </c>
      <c r="AF8" s="34">
        <f t="shared" ref="AF8:AF29" si="8">AP8</f>
        <v>8</v>
      </c>
      <c r="AG8" s="37">
        <f t="shared" ref="AG8:AG39" si="9">TRUNC((AF8*0.2),2)</f>
        <v>1.6</v>
      </c>
      <c r="AH8" s="34">
        <f t="shared" ref="AH8:AH39" si="10">TRUNC((AE8+AG8),2)</f>
        <v>9.02</v>
      </c>
      <c r="AJ8" s="34">
        <v>5</v>
      </c>
      <c r="AK8" s="34">
        <v>4</v>
      </c>
      <c r="AL8" s="34">
        <v>6</v>
      </c>
      <c r="AM8" s="34">
        <v>7</v>
      </c>
      <c r="AN8" s="34">
        <v>18</v>
      </c>
      <c r="AO8" s="34">
        <f t="shared" si="0"/>
        <v>40</v>
      </c>
      <c r="AP8" s="34">
        <f t="shared" si="1"/>
        <v>8</v>
      </c>
    </row>
    <row r="9" spans="1:42" s="21" customFormat="1" ht="18" customHeight="1">
      <c r="A9" s="33">
        <v>3</v>
      </c>
      <c r="B9" s="53" t="s">
        <v>262</v>
      </c>
      <c r="C9" s="53" t="s">
        <v>263</v>
      </c>
      <c r="D9" s="34" t="s">
        <v>420</v>
      </c>
      <c r="E9" s="34" t="s">
        <v>420</v>
      </c>
      <c r="F9" s="34" t="s">
        <v>420</v>
      </c>
      <c r="G9" s="34" t="s">
        <v>420</v>
      </c>
      <c r="H9" s="34" t="s">
        <v>420</v>
      </c>
      <c r="I9" s="34" t="s">
        <v>420</v>
      </c>
      <c r="J9" s="34"/>
      <c r="K9" s="34"/>
      <c r="L9" s="34"/>
      <c r="M9" s="35" t="e">
        <f t="shared" si="4"/>
        <v>#DIV/0!</v>
      </c>
      <c r="N9" s="34" t="s">
        <v>420</v>
      </c>
      <c r="O9" s="34" t="s">
        <v>420</v>
      </c>
      <c r="P9" s="34" t="s">
        <v>420</v>
      </c>
      <c r="Q9" s="34" t="s">
        <v>420</v>
      </c>
      <c r="R9" s="34" t="s">
        <v>420</v>
      </c>
      <c r="S9" s="34" t="s">
        <v>420</v>
      </c>
      <c r="T9" s="34" t="s">
        <v>420</v>
      </c>
      <c r="U9" s="35" t="e">
        <f t="shared" si="5"/>
        <v>#DIV/0!</v>
      </c>
      <c r="V9" s="34" t="s">
        <v>420</v>
      </c>
      <c r="W9" s="34" t="s">
        <v>420</v>
      </c>
      <c r="X9" s="34"/>
      <c r="Y9" s="35" t="e">
        <f t="shared" si="2"/>
        <v>#DIV/0!</v>
      </c>
      <c r="Z9" s="34" t="s">
        <v>420</v>
      </c>
      <c r="AA9" s="34" t="s">
        <v>420</v>
      </c>
      <c r="AB9" s="34"/>
      <c r="AC9" s="35" t="e">
        <f t="shared" si="3"/>
        <v>#DIV/0!</v>
      </c>
      <c r="AD9" s="36" t="e">
        <f t="shared" si="6"/>
        <v>#DIV/0!</v>
      </c>
      <c r="AE9" s="34" t="e">
        <f t="shared" si="7"/>
        <v>#DIV/0!</v>
      </c>
      <c r="AF9" s="34">
        <f t="shared" si="8"/>
        <v>0</v>
      </c>
      <c r="AG9" s="37">
        <f t="shared" si="9"/>
        <v>0</v>
      </c>
      <c r="AH9" s="34" t="e">
        <f t="shared" si="10"/>
        <v>#DIV/0!</v>
      </c>
      <c r="AJ9" s="34"/>
      <c r="AK9" s="34"/>
      <c r="AL9" s="34"/>
      <c r="AM9" s="34"/>
      <c r="AN9" s="34"/>
      <c r="AO9" s="34">
        <f t="shared" si="0"/>
        <v>0</v>
      </c>
      <c r="AP9" s="34">
        <f t="shared" si="1"/>
        <v>0</v>
      </c>
    </row>
    <row r="10" spans="1:42" s="21" customFormat="1" ht="18" customHeight="1">
      <c r="A10" s="33">
        <v>4</v>
      </c>
      <c r="B10" s="52" t="s">
        <v>106</v>
      </c>
      <c r="C10" s="53" t="s">
        <v>264</v>
      </c>
      <c r="D10" s="34">
        <v>9</v>
      </c>
      <c r="E10" s="34">
        <v>9.6999999999999993</v>
      </c>
      <c r="F10" s="34">
        <v>10</v>
      </c>
      <c r="G10" s="34">
        <v>9.5</v>
      </c>
      <c r="H10" s="34">
        <v>9</v>
      </c>
      <c r="I10" s="34">
        <v>7</v>
      </c>
      <c r="J10" s="34"/>
      <c r="K10" s="34"/>
      <c r="L10" s="34"/>
      <c r="M10" s="35">
        <f t="shared" si="4"/>
        <v>9.0299999999999994</v>
      </c>
      <c r="N10" s="34">
        <v>9.8000000000000007</v>
      </c>
      <c r="O10" s="34">
        <v>9</v>
      </c>
      <c r="P10" s="34">
        <v>9.8000000000000007</v>
      </c>
      <c r="Q10" s="34">
        <v>9.9</v>
      </c>
      <c r="R10" s="34">
        <v>9.1999999999999993</v>
      </c>
      <c r="S10" s="34">
        <v>9.9</v>
      </c>
      <c r="T10" s="34">
        <v>9.1999999999999993</v>
      </c>
      <c r="U10" s="35">
        <f t="shared" si="5"/>
        <v>9.5399999999999991</v>
      </c>
      <c r="V10" s="34">
        <v>7</v>
      </c>
      <c r="W10" s="34">
        <v>7.8</v>
      </c>
      <c r="X10" s="34"/>
      <c r="Y10" s="35">
        <f t="shared" si="2"/>
        <v>7.4</v>
      </c>
      <c r="Z10" s="34">
        <v>10</v>
      </c>
      <c r="AA10" s="34">
        <v>10</v>
      </c>
      <c r="AB10" s="34"/>
      <c r="AC10" s="35">
        <f t="shared" si="3"/>
        <v>10</v>
      </c>
      <c r="AD10" s="36">
        <f t="shared" si="6"/>
        <v>8.99</v>
      </c>
      <c r="AE10" s="34">
        <f t="shared" si="7"/>
        <v>7.19</v>
      </c>
      <c r="AF10" s="34">
        <f t="shared" si="8"/>
        <v>9</v>
      </c>
      <c r="AG10" s="37">
        <f t="shared" si="9"/>
        <v>1.8</v>
      </c>
      <c r="AH10" s="34">
        <f t="shared" si="10"/>
        <v>8.99</v>
      </c>
      <c r="AJ10" s="34">
        <v>4.5</v>
      </c>
      <c r="AK10" s="34">
        <v>4.5</v>
      </c>
      <c r="AL10" s="34">
        <v>9</v>
      </c>
      <c r="AM10" s="34">
        <v>10</v>
      </c>
      <c r="AN10" s="34">
        <v>17</v>
      </c>
      <c r="AO10" s="34">
        <f t="shared" si="0"/>
        <v>45</v>
      </c>
      <c r="AP10" s="34">
        <f t="shared" si="1"/>
        <v>9</v>
      </c>
    </row>
    <row r="11" spans="1:42" s="21" customFormat="1" ht="18" customHeight="1">
      <c r="A11" s="33">
        <v>5</v>
      </c>
      <c r="B11" s="52" t="s">
        <v>265</v>
      </c>
      <c r="C11" s="37" t="s">
        <v>266</v>
      </c>
      <c r="D11" s="34">
        <v>9.9</v>
      </c>
      <c r="E11" s="34">
        <v>10</v>
      </c>
      <c r="F11" s="34">
        <v>10</v>
      </c>
      <c r="G11" s="34">
        <v>9</v>
      </c>
      <c r="H11" s="34">
        <v>9.9</v>
      </c>
      <c r="I11" s="34">
        <v>9</v>
      </c>
      <c r="J11" s="34"/>
      <c r="K11" s="34"/>
      <c r="L11" s="34"/>
      <c r="M11" s="35">
        <f t="shared" si="4"/>
        <v>9.6300000000000008</v>
      </c>
      <c r="N11" s="34">
        <v>10</v>
      </c>
      <c r="O11" s="34">
        <v>9</v>
      </c>
      <c r="P11" s="34">
        <v>9.4</v>
      </c>
      <c r="Q11" s="34">
        <v>9.9</v>
      </c>
      <c r="R11" s="34">
        <v>9.4</v>
      </c>
      <c r="S11" s="34">
        <v>9.8000000000000007</v>
      </c>
      <c r="T11" s="34">
        <v>9.6</v>
      </c>
      <c r="U11" s="35">
        <f t="shared" si="5"/>
        <v>9.58</v>
      </c>
      <c r="V11" s="34">
        <v>9.9</v>
      </c>
      <c r="W11" s="34">
        <v>9.8000000000000007</v>
      </c>
      <c r="X11" s="34"/>
      <c r="Y11" s="35">
        <f t="shared" si="2"/>
        <v>9.85</v>
      </c>
      <c r="Z11" s="34">
        <v>9</v>
      </c>
      <c r="AA11" s="34">
        <v>8</v>
      </c>
      <c r="AB11" s="34"/>
      <c r="AC11" s="35">
        <f t="shared" si="3"/>
        <v>8.5</v>
      </c>
      <c r="AD11" s="36">
        <f t="shared" si="6"/>
        <v>9.39</v>
      </c>
      <c r="AE11" s="34">
        <f t="shared" si="7"/>
        <v>7.51</v>
      </c>
      <c r="AF11" s="34">
        <f t="shared" si="8"/>
        <v>8.6999999999999993</v>
      </c>
      <c r="AG11" s="37">
        <f t="shared" si="9"/>
        <v>1.74</v>
      </c>
      <c r="AH11" s="34">
        <f t="shared" si="10"/>
        <v>9.25</v>
      </c>
      <c r="AJ11" s="34">
        <v>5</v>
      </c>
      <c r="AK11" s="34">
        <v>3</v>
      </c>
      <c r="AL11" s="34">
        <v>7.5</v>
      </c>
      <c r="AM11" s="34">
        <v>8</v>
      </c>
      <c r="AN11" s="34">
        <v>20</v>
      </c>
      <c r="AO11" s="34">
        <f t="shared" si="0"/>
        <v>43.5</v>
      </c>
      <c r="AP11" s="34">
        <f t="shared" si="1"/>
        <v>8.6999999999999993</v>
      </c>
    </row>
    <row r="12" spans="1:42" s="21" customFormat="1" ht="18" customHeight="1">
      <c r="A12" s="33">
        <v>6</v>
      </c>
      <c r="B12" s="52" t="s">
        <v>267</v>
      </c>
      <c r="C12" s="53" t="s">
        <v>268</v>
      </c>
      <c r="D12" s="34">
        <v>9.5</v>
      </c>
      <c r="E12" s="34">
        <v>9.5</v>
      </c>
      <c r="F12" s="34">
        <v>9.5</v>
      </c>
      <c r="G12" s="34">
        <v>9.9</v>
      </c>
      <c r="H12" s="34" t="s">
        <v>424</v>
      </c>
      <c r="I12" s="34">
        <v>10</v>
      </c>
      <c r="J12" s="34"/>
      <c r="K12" s="34"/>
      <c r="L12" s="34"/>
      <c r="M12" s="35">
        <f t="shared" si="4"/>
        <v>9.68</v>
      </c>
      <c r="N12" s="34">
        <v>9.5</v>
      </c>
      <c r="O12" s="34">
        <v>9.9</v>
      </c>
      <c r="P12" s="34">
        <v>9.4</v>
      </c>
      <c r="Q12" s="34">
        <v>10</v>
      </c>
      <c r="R12" s="34" t="s">
        <v>420</v>
      </c>
      <c r="S12" s="34">
        <v>9.5</v>
      </c>
      <c r="T12" s="34">
        <v>9.4</v>
      </c>
      <c r="U12" s="35">
        <f t="shared" si="5"/>
        <v>9.61</v>
      </c>
      <c r="V12" s="34" t="s">
        <v>420</v>
      </c>
      <c r="W12" s="34">
        <v>8.9</v>
      </c>
      <c r="X12" s="34"/>
      <c r="Y12" s="35">
        <f t="shared" si="2"/>
        <v>8.9</v>
      </c>
      <c r="Z12" s="34">
        <v>8.5</v>
      </c>
      <c r="AA12" s="34">
        <v>7</v>
      </c>
      <c r="AB12" s="34"/>
      <c r="AC12" s="35">
        <f t="shared" si="3"/>
        <v>7.75</v>
      </c>
      <c r="AD12" s="36">
        <f t="shared" si="6"/>
        <v>8.98</v>
      </c>
      <c r="AE12" s="34">
        <f t="shared" si="7"/>
        <v>7.18</v>
      </c>
      <c r="AF12" s="34">
        <f t="shared" si="8"/>
        <v>8.86</v>
      </c>
      <c r="AG12" s="37">
        <f t="shared" si="9"/>
        <v>1.77</v>
      </c>
      <c r="AH12" s="34">
        <f t="shared" si="10"/>
        <v>8.9499999999999993</v>
      </c>
      <c r="AJ12" s="34">
        <v>5</v>
      </c>
      <c r="AK12" s="34">
        <v>4.8</v>
      </c>
      <c r="AL12" s="34">
        <v>8</v>
      </c>
      <c r="AM12" s="34">
        <v>10</v>
      </c>
      <c r="AN12" s="34">
        <v>16.5</v>
      </c>
      <c r="AO12" s="34">
        <f t="shared" si="0"/>
        <v>44.3</v>
      </c>
      <c r="AP12" s="34">
        <f t="shared" si="1"/>
        <v>8.86</v>
      </c>
    </row>
    <row r="13" spans="1:42" s="21" customFormat="1" ht="18" customHeight="1">
      <c r="A13" s="33">
        <v>7</v>
      </c>
      <c r="B13" s="52" t="s">
        <v>269</v>
      </c>
      <c r="C13" s="50" t="s">
        <v>270</v>
      </c>
      <c r="D13" s="34">
        <v>10</v>
      </c>
      <c r="E13" s="34">
        <v>7</v>
      </c>
      <c r="F13" s="34">
        <v>10</v>
      </c>
      <c r="G13" s="34">
        <v>9.8000000000000007</v>
      </c>
      <c r="H13" s="34">
        <v>9.9</v>
      </c>
      <c r="I13" s="34">
        <v>9</v>
      </c>
      <c r="J13" s="34"/>
      <c r="K13" s="34"/>
      <c r="L13" s="34"/>
      <c r="M13" s="35">
        <f t="shared" si="4"/>
        <v>9.2799999999999994</v>
      </c>
      <c r="N13" s="34">
        <v>9.8000000000000007</v>
      </c>
      <c r="O13" s="34">
        <v>10</v>
      </c>
      <c r="P13" s="34">
        <v>9.8000000000000007</v>
      </c>
      <c r="Q13" s="34">
        <v>9.9</v>
      </c>
      <c r="R13" s="34">
        <v>9.8000000000000007</v>
      </c>
      <c r="S13" s="34">
        <v>9.6</v>
      </c>
      <c r="T13" s="34">
        <v>9.4</v>
      </c>
      <c r="U13" s="35">
        <f t="shared" si="5"/>
        <v>9.75</v>
      </c>
      <c r="V13" s="34">
        <v>10</v>
      </c>
      <c r="W13" s="34">
        <v>9.9</v>
      </c>
      <c r="X13" s="34"/>
      <c r="Y13" s="35">
        <f t="shared" si="2"/>
        <v>9.9499999999999993</v>
      </c>
      <c r="Z13" s="34">
        <v>10</v>
      </c>
      <c r="AA13" s="34">
        <v>7</v>
      </c>
      <c r="AB13" s="34"/>
      <c r="AC13" s="35">
        <f t="shared" si="3"/>
        <v>8.5</v>
      </c>
      <c r="AD13" s="36">
        <f t="shared" si="6"/>
        <v>9.3699999999999992</v>
      </c>
      <c r="AE13" s="34">
        <f t="shared" si="7"/>
        <v>7.49</v>
      </c>
      <c r="AF13" s="34">
        <f t="shared" si="8"/>
        <v>7.2</v>
      </c>
      <c r="AG13" s="37">
        <f t="shared" si="9"/>
        <v>1.44</v>
      </c>
      <c r="AH13" s="34">
        <f t="shared" si="10"/>
        <v>8.93</v>
      </c>
      <c r="AJ13" s="34">
        <v>4</v>
      </c>
      <c r="AK13" s="34">
        <v>4.5</v>
      </c>
      <c r="AL13" s="34">
        <v>3.5</v>
      </c>
      <c r="AM13" s="34">
        <v>7</v>
      </c>
      <c r="AN13" s="34">
        <v>17</v>
      </c>
      <c r="AO13" s="34">
        <f t="shared" si="0"/>
        <v>36</v>
      </c>
      <c r="AP13" s="34">
        <f t="shared" si="1"/>
        <v>7.2</v>
      </c>
    </row>
    <row r="14" spans="1:42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10</v>
      </c>
      <c r="F14" s="34">
        <v>10</v>
      </c>
      <c r="G14" s="34">
        <v>9.9</v>
      </c>
      <c r="H14" s="34">
        <v>9.5</v>
      </c>
      <c r="I14" s="34">
        <v>9</v>
      </c>
      <c r="J14" s="34"/>
      <c r="K14" s="34"/>
      <c r="L14" s="34"/>
      <c r="M14" s="35">
        <f t="shared" si="4"/>
        <v>9.73</v>
      </c>
      <c r="N14" s="34">
        <v>9.9</v>
      </c>
      <c r="O14" s="34">
        <v>9.9</v>
      </c>
      <c r="P14" s="34">
        <v>9.6</v>
      </c>
      <c r="Q14" s="34">
        <v>9.9</v>
      </c>
      <c r="R14" s="34">
        <v>9.1999999999999993</v>
      </c>
      <c r="S14" s="34">
        <v>10</v>
      </c>
      <c r="T14" s="34">
        <v>9.4</v>
      </c>
      <c r="U14" s="35">
        <f t="shared" si="5"/>
        <v>9.6999999999999993</v>
      </c>
      <c r="V14" s="34">
        <v>7</v>
      </c>
      <c r="W14" s="34">
        <v>7.8</v>
      </c>
      <c r="X14" s="34"/>
      <c r="Y14" s="35">
        <f t="shared" si="2"/>
        <v>7.4</v>
      </c>
      <c r="Z14" s="34">
        <v>10</v>
      </c>
      <c r="AA14" s="34">
        <v>10</v>
      </c>
      <c r="AB14" s="34"/>
      <c r="AC14" s="35">
        <f t="shared" si="3"/>
        <v>10</v>
      </c>
      <c r="AD14" s="36">
        <f t="shared" si="6"/>
        <v>9.1999999999999993</v>
      </c>
      <c r="AE14" s="34">
        <f t="shared" si="7"/>
        <v>7.36</v>
      </c>
      <c r="AF14" s="34">
        <f t="shared" si="8"/>
        <v>9.4</v>
      </c>
      <c r="AG14" s="37">
        <f t="shared" si="9"/>
        <v>1.88</v>
      </c>
      <c r="AH14" s="34">
        <f t="shared" si="10"/>
        <v>9.24</v>
      </c>
      <c r="AJ14" s="34">
        <v>5</v>
      </c>
      <c r="AK14" s="34">
        <v>5</v>
      </c>
      <c r="AL14" s="34">
        <v>9</v>
      </c>
      <c r="AM14" s="34">
        <v>10</v>
      </c>
      <c r="AN14" s="34">
        <v>18</v>
      </c>
      <c r="AO14" s="34">
        <f t="shared" si="0"/>
        <v>47</v>
      </c>
      <c r="AP14" s="34">
        <f t="shared" si="1"/>
        <v>9.4</v>
      </c>
    </row>
    <row r="15" spans="1:42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9.3000000000000007</v>
      </c>
      <c r="F15" s="34">
        <v>10</v>
      </c>
      <c r="G15" s="34">
        <v>9.8000000000000007</v>
      </c>
      <c r="H15" s="34">
        <v>9.8000000000000007</v>
      </c>
      <c r="I15" s="34">
        <v>10</v>
      </c>
      <c r="J15" s="34"/>
      <c r="K15" s="34"/>
      <c r="L15" s="34"/>
      <c r="M15" s="35">
        <f t="shared" si="4"/>
        <v>9.81</v>
      </c>
      <c r="N15" s="34">
        <v>10</v>
      </c>
      <c r="O15" s="34">
        <v>9.8000000000000007</v>
      </c>
      <c r="P15" s="34">
        <v>9.9</v>
      </c>
      <c r="Q15" s="34">
        <v>9.5</v>
      </c>
      <c r="R15" s="34">
        <v>9.6999999999999993</v>
      </c>
      <c r="S15" s="34">
        <v>10</v>
      </c>
      <c r="T15" s="34">
        <v>9.6</v>
      </c>
      <c r="U15" s="35">
        <f t="shared" si="5"/>
        <v>9.7799999999999994</v>
      </c>
      <c r="V15" s="34">
        <v>10</v>
      </c>
      <c r="W15" s="34">
        <v>8.9</v>
      </c>
      <c r="X15" s="34"/>
      <c r="Y15" s="35">
        <f t="shared" si="2"/>
        <v>9.4499999999999993</v>
      </c>
      <c r="Z15" s="34">
        <v>10</v>
      </c>
      <c r="AA15" s="34">
        <v>10</v>
      </c>
      <c r="AB15" s="34"/>
      <c r="AC15" s="35">
        <f t="shared" si="3"/>
        <v>10</v>
      </c>
      <c r="AD15" s="36">
        <f t="shared" si="6"/>
        <v>9.76</v>
      </c>
      <c r="AE15" s="34">
        <f t="shared" si="7"/>
        <v>7.8</v>
      </c>
      <c r="AF15" s="34">
        <f t="shared" si="8"/>
        <v>9.1999999999999993</v>
      </c>
      <c r="AG15" s="37">
        <f t="shared" si="9"/>
        <v>1.84</v>
      </c>
      <c r="AH15" s="34">
        <f t="shared" si="10"/>
        <v>9.64</v>
      </c>
      <c r="AJ15" s="34">
        <v>5</v>
      </c>
      <c r="AK15" s="34">
        <v>4</v>
      </c>
      <c r="AL15" s="34">
        <v>9</v>
      </c>
      <c r="AM15" s="34">
        <v>10</v>
      </c>
      <c r="AN15" s="34">
        <v>18</v>
      </c>
      <c r="AO15" s="34">
        <f t="shared" si="0"/>
        <v>46</v>
      </c>
      <c r="AP15" s="34">
        <f t="shared" si="1"/>
        <v>9.1999999999999993</v>
      </c>
    </row>
    <row r="16" spans="1:42" s="21" customFormat="1" ht="18" customHeight="1">
      <c r="A16" s="33">
        <v>10</v>
      </c>
      <c r="B16" s="52" t="s">
        <v>275</v>
      </c>
      <c r="C16" s="37" t="s">
        <v>276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>
        <v>10</v>
      </c>
      <c r="J16" s="34"/>
      <c r="K16" s="34"/>
      <c r="L16" s="34"/>
      <c r="M16" s="35">
        <f t="shared" si="4"/>
        <v>10</v>
      </c>
      <c r="N16" s="34">
        <v>9.5</v>
      </c>
      <c r="O16" s="34">
        <v>9.5</v>
      </c>
      <c r="P16" s="34">
        <v>9.8000000000000007</v>
      </c>
      <c r="Q16" s="34">
        <v>10</v>
      </c>
      <c r="R16" s="34">
        <v>9.6</v>
      </c>
      <c r="S16" s="34">
        <v>10</v>
      </c>
      <c r="T16" s="34">
        <v>9.1999999999999993</v>
      </c>
      <c r="U16" s="35">
        <f t="shared" si="5"/>
        <v>9.65</v>
      </c>
      <c r="V16" s="34">
        <v>10</v>
      </c>
      <c r="W16" s="34">
        <v>8.9</v>
      </c>
      <c r="X16" s="34"/>
      <c r="Y16" s="35">
        <f t="shared" si="2"/>
        <v>9.4499999999999993</v>
      </c>
      <c r="Z16" s="34">
        <v>8.5</v>
      </c>
      <c r="AA16" s="34">
        <v>10</v>
      </c>
      <c r="AB16" s="34"/>
      <c r="AC16" s="35">
        <f t="shared" si="3"/>
        <v>9.25</v>
      </c>
      <c r="AD16" s="36">
        <f t="shared" si="6"/>
        <v>9.58</v>
      </c>
      <c r="AE16" s="34">
        <f t="shared" si="7"/>
        <v>7.66</v>
      </c>
      <c r="AF16" s="34">
        <f t="shared" si="8"/>
        <v>9.1</v>
      </c>
      <c r="AG16" s="37">
        <f t="shared" si="9"/>
        <v>1.82</v>
      </c>
      <c r="AH16" s="34">
        <f t="shared" si="10"/>
        <v>9.48</v>
      </c>
      <c r="AJ16" s="34">
        <v>5</v>
      </c>
      <c r="AK16" s="34">
        <v>5</v>
      </c>
      <c r="AL16" s="34">
        <v>8.5</v>
      </c>
      <c r="AM16" s="34">
        <v>9</v>
      </c>
      <c r="AN16" s="34">
        <v>18</v>
      </c>
      <c r="AO16" s="34">
        <f t="shared" si="0"/>
        <v>45.5</v>
      </c>
      <c r="AP16" s="34">
        <f t="shared" si="1"/>
        <v>9.1</v>
      </c>
    </row>
    <row r="17" spans="1:42" s="21" customFormat="1" ht="18" customHeight="1">
      <c r="A17" s="33">
        <v>11</v>
      </c>
      <c r="B17" s="51" t="s">
        <v>277</v>
      </c>
      <c r="C17" s="50" t="s">
        <v>278</v>
      </c>
      <c r="D17" s="34">
        <v>10</v>
      </c>
      <c r="E17" s="34">
        <v>9.8000000000000007</v>
      </c>
      <c r="F17" s="34">
        <v>10</v>
      </c>
      <c r="G17" s="34">
        <v>9.8000000000000007</v>
      </c>
      <c r="H17" s="34">
        <v>9.9</v>
      </c>
      <c r="I17" s="34">
        <v>5</v>
      </c>
      <c r="J17" s="34"/>
      <c r="K17" s="34"/>
      <c r="L17" s="34"/>
      <c r="M17" s="35">
        <f t="shared" si="4"/>
        <v>9.08</v>
      </c>
      <c r="N17" s="34">
        <v>9.9</v>
      </c>
      <c r="O17" s="34">
        <v>10</v>
      </c>
      <c r="P17" s="34">
        <v>9.6999999999999993</v>
      </c>
      <c r="Q17" s="34">
        <v>9.9</v>
      </c>
      <c r="R17" s="34">
        <v>8.8000000000000007</v>
      </c>
      <c r="S17" s="34">
        <v>9.1999999999999993</v>
      </c>
      <c r="T17" s="34">
        <v>8.8000000000000007</v>
      </c>
      <c r="U17" s="35">
        <f t="shared" si="5"/>
        <v>9.4700000000000006</v>
      </c>
      <c r="V17" s="34">
        <v>9.9</v>
      </c>
      <c r="W17" s="34">
        <v>9.8000000000000007</v>
      </c>
      <c r="X17" s="34"/>
      <c r="Y17" s="35">
        <f t="shared" si="2"/>
        <v>9.85</v>
      </c>
      <c r="Z17" s="34">
        <v>10</v>
      </c>
      <c r="AA17" s="34">
        <v>10</v>
      </c>
      <c r="AB17" s="34"/>
      <c r="AC17" s="35">
        <f t="shared" si="3"/>
        <v>10</v>
      </c>
      <c r="AD17" s="36">
        <f t="shared" si="6"/>
        <v>9.6</v>
      </c>
      <c r="AE17" s="34">
        <f t="shared" si="7"/>
        <v>7.68</v>
      </c>
      <c r="AF17" s="34">
        <f t="shared" si="8"/>
        <v>7.3</v>
      </c>
      <c r="AG17" s="37">
        <f t="shared" si="9"/>
        <v>1.46</v>
      </c>
      <c r="AH17" s="34">
        <f t="shared" si="10"/>
        <v>9.14</v>
      </c>
      <c r="AJ17" s="34">
        <v>4</v>
      </c>
      <c r="AK17" s="34">
        <v>4</v>
      </c>
      <c r="AL17" s="34">
        <v>6</v>
      </c>
      <c r="AM17" s="34">
        <v>6</v>
      </c>
      <c r="AN17" s="34">
        <v>16.5</v>
      </c>
      <c r="AO17" s="34">
        <f t="shared" si="0"/>
        <v>36.5</v>
      </c>
      <c r="AP17" s="34">
        <f t="shared" si="1"/>
        <v>7.3</v>
      </c>
    </row>
    <row r="18" spans="1:42" s="21" customFormat="1" ht="18" customHeight="1">
      <c r="A18" s="33">
        <v>12</v>
      </c>
      <c r="B18" s="52" t="s">
        <v>279</v>
      </c>
      <c r="C18" s="53" t="s">
        <v>280</v>
      </c>
      <c r="D18" s="34">
        <v>10</v>
      </c>
      <c r="E18" s="34">
        <v>9.8000000000000007</v>
      </c>
      <c r="F18" s="34">
        <v>10</v>
      </c>
      <c r="G18" s="34">
        <v>9.9</v>
      </c>
      <c r="H18" s="34">
        <v>10</v>
      </c>
      <c r="I18" s="34">
        <v>10</v>
      </c>
      <c r="J18" s="34"/>
      <c r="K18" s="34"/>
      <c r="L18" s="34"/>
      <c r="M18" s="35">
        <f t="shared" si="4"/>
        <v>9.9499999999999993</v>
      </c>
      <c r="N18" s="34">
        <v>9.5</v>
      </c>
      <c r="O18" s="34">
        <v>9</v>
      </c>
      <c r="P18" s="34">
        <v>9.1999999999999993</v>
      </c>
      <c r="Q18" s="34">
        <v>9</v>
      </c>
      <c r="R18" s="34">
        <v>9.3000000000000007</v>
      </c>
      <c r="S18" s="34">
        <v>9.8000000000000007</v>
      </c>
      <c r="T18" s="34">
        <v>9.4</v>
      </c>
      <c r="U18" s="35">
        <f t="shared" si="5"/>
        <v>9.31</v>
      </c>
      <c r="V18" s="34">
        <v>9.9</v>
      </c>
      <c r="W18" s="34">
        <v>9.9</v>
      </c>
      <c r="X18" s="34"/>
      <c r="Y18" s="35">
        <f t="shared" si="2"/>
        <v>9.9</v>
      </c>
      <c r="Z18" s="34">
        <v>8.5</v>
      </c>
      <c r="AA18" s="34">
        <v>10</v>
      </c>
      <c r="AB18" s="34"/>
      <c r="AC18" s="35">
        <f t="shared" si="3"/>
        <v>9.25</v>
      </c>
      <c r="AD18" s="36">
        <f t="shared" si="6"/>
        <v>9.6</v>
      </c>
      <c r="AE18" s="34">
        <f t="shared" si="7"/>
        <v>7.68</v>
      </c>
      <c r="AF18" s="34">
        <f t="shared" si="8"/>
        <v>9.6</v>
      </c>
      <c r="AG18" s="37">
        <f t="shared" si="9"/>
        <v>1.92</v>
      </c>
      <c r="AH18" s="34">
        <f t="shared" si="10"/>
        <v>9.6</v>
      </c>
      <c r="AJ18" s="34">
        <v>5</v>
      </c>
      <c r="AK18" s="34">
        <v>5</v>
      </c>
      <c r="AL18" s="34">
        <v>10</v>
      </c>
      <c r="AM18" s="34">
        <v>10</v>
      </c>
      <c r="AN18" s="34">
        <v>18</v>
      </c>
      <c r="AO18" s="34">
        <f t="shared" si="0"/>
        <v>48</v>
      </c>
      <c r="AP18" s="34">
        <f t="shared" si="1"/>
        <v>9.6</v>
      </c>
    </row>
    <row r="19" spans="1:42" s="21" customFormat="1" ht="18" customHeight="1">
      <c r="A19" s="33">
        <v>13</v>
      </c>
      <c r="B19" s="50" t="s">
        <v>281</v>
      </c>
      <c r="C19" s="50" t="s">
        <v>282</v>
      </c>
      <c r="D19" s="34">
        <v>10</v>
      </c>
      <c r="E19" s="34">
        <v>9.3000000000000007</v>
      </c>
      <c r="F19" s="34">
        <v>10</v>
      </c>
      <c r="G19" s="34">
        <v>10</v>
      </c>
      <c r="H19" s="34">
        <v>9.5</v>
      </c>
      <c r="I19" s="34">
        <v>10</v>
      </c>
      <c r="J19" s="34"/>
      <c r="K19" s="34"/>
      <c r="L19" s="34"/>
      <c r="M19" s="35">
        <f t="shared" si="4"/>
        <v>9.8000000000000007</v>
      </c>
      <c r="N19" s="34">
        <v>9.8000000000000007</v>
      </c>
      <c r="O19" s="34">
        <v>9.5</v>
      </c>
      <c r="P19" s="34">
        <v>10</v>
      </c>
      <c r="Q19" s="34">
        <v>10</v>
      </c>
      <c r="R19" s="34">
        <v>9.6</v>
      </c>
      <c r="S19" s="34">
        <v>10</v>
      </c>
      <c r="T19" s="34">
        <v>9.4</v>
      </c>
      <c r="U19" s="35">
        <f t="shared" si="5"/>
        <v>9.75</v>
      </c>
      <c r="V19" s="34">
        <v>9.9</v>
      </c>
      <c r="W19" s="34">
        <v>9.9</v>
      </c>
      <c r="X19" s="34"/>
      <c r="Y19" s="35">
        <f t="shared" si="2"/>
        <v>9.9</v>
      </c>
      <c r="Z19" s="34">
        <v>9.9</v>
      </c>
      <c r="AA19" s="34">
        <v>10</v>
      </c>
      <c r="AB19" s="34"/>
      <c r="AC19" s="35">
        <f t="shared" si="3"/>
        <v>9.9499999999999993</v>
      </c>
      <c r="AD19" s="36">
        <f t="shared" si="6"/>
        <v>9.85</v>
      </c>
      <c r="AE19" s="34">
        <f t="shared" si="7"/>
        <v>7.88</v>
      </c>
      <c r="AF19" s="34">
        <f t="shared" si="8"/>
        <v>8.6999999999999993</v>
      </c>
      <c r="AG19" s="37">
        <f t="shared" si="9"/>
        <v>1.74</v>
      </c>
      <c r="AH19" s="34">
        <f t="shared" si="10"/>
        <v>9.6199999999999992</v>
      </c>
      <c r="AJ19" s="34">
        <v>5</v>
      </c>
      <c r="AK19" s="34">
        <v>2.5</v>
      </c>
      <c r="AL19" s="34">
        <v>6</v>
      </c>
      <c r="AM19" s="34">
        <v>10</v>
      </c>
      <c r="AN19" s="34">
        <v>20</v>
      </c>
      <c r="AO19" s="34">
        <f t="shared" si="0"/>
        <v>43.5</v>
      </c>
      <c r="AP19" s="34">
        <f t="shared" si="1"/>
        <v>8.6999999999999993</v>
      </c>
    </row>
    <row r="20" spans="1:42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9.8000000000000007</v>
      </c>
      <c r="F20" s="34">
        <v>10</v>
      </c>
      <c r="G20" s="34">
        <v>10</v>
      </c>
      <c r="H20" s="34">
        <v>10</v>
      </c>
      <c r="I20" s="34">
        <v>9</v>
      </c>
      <c r="J20" s="34"/>
      <c r="K20" s="34"/>
      <c r="L20" s="34"/>
      <c r="M20" s="35">
        <f t="shared" si="4"/>
        <v>9.8000000000000007</v>
      </c>
      <c r="N20" s="34">
        <v>9.9</v>
      </c>
      <c r="O20" s="34">
        <v>9.6999999999999993</v>
      </c>
      <c r="P20" s="34">
        <v>9.8000000000000007</v>
      </c>
      <c r="Q20" s="34">
        <v>10</v>
      </c>
      <c r="R20" s="34">
        <v>8.9</v>
      </c>
      <c r="S20" s="34">
        <v>9.6</v>
      </c>
      <c r="T20" s="34">
        <v>9.4</v>
      </c>
      <c r="U20" s="35">
        <f t="shared" si="5"/>
        <v>9.61</v>
      </c>
      <c r="V20" s="34">
        <v>7</v>
      </c>
      <c r="W20" s="34">
        <v>7.8</v>
      </c>
      <c r="X20" s="34"/>
      <c r="Y20" s="35">
        <f t="shared" si="2"/>
        <v>7.4</v>
      </c>
      <c r="Z20" s="34">
        <v>10</v>
      </c>
      <c r="AA20" s="34">
        <v>10</v>
      </c>
      <c r="AB20" s="34"/>
      <c r="AC20" s="35">
        <f t="shared" si="3"/>
        <v>10</v>
      </c>
      <c r="AD20" s="36">
        <f t="shared" si="6"/>
        <v>9.1999999999999993</v>
      </c>
      <c r="AE20" s="34">
        <f t="shared" si="7"/>
        <v>7.36</v>
      </c>
      <c r="AF20" s="34">
        <f t="shared" si="8"/>
        <v>7</v>
      </c>
      <c r="AG20" s="37">
        <f t="shared" si="9"/>
        <v>1.4</v>
      </c>
      <c r="AH20" s="34">
        <f t="shared" si="10"/>
        <v>8.76</v>
      </c>
      <c r="AJ20" s="34">
        <v>5</v>
      </c>
      <c r="AK20" s="34">
        <v>1</v>
      </c>
      <c r="AL20" s="34">
        <v>9</v>
      </c>
      <c r="AM20" s="34">
        <v>10</v>
      </c>
      <c r="AN20" s="34">
        <v>10</v>
      </c>
      <c r="AO20" s="34">
        <f t="shared" si="0"/>
        <v>35</v>
      </c>
      <c r="AP20" s="34">
        <f t="shared" si="1"/>
        <v>7</v>
      </c>
    </row>
    <row r="21" spans="1:42" s="21" customFormat="1" ht="18" customHeight="1">
      <c r="A21" s="33">
        <v>15</v>
      </c>
      <c r="B21" s="49" t="s">
        <v>190</v>
      </c>
      <c r="C21" s="53" t="s">
        <v>285</v>
      </c>
      <c r="D21" s="34">
        <v>9.9</v>
      </c>
      <c r="E21" s="34">
        <v>9.8000000000000007</v>
      </c>
      <c r="F21" s="34">
        <v>10</v>
      </c>
      <c r="G21" s="34">
        <v>10</v>
      </c>
      <c r="H21" s="34">
        <v>10</v>
      </c>
      <c r="I21" s="34">
        <v>0</v>
      </c>
      <c r="J21" s="34"/>
      <c r="K21" s="34"/>
      <c r="L21" s="34"/>
      <c r="M21" s="35">
        <f t="shared" si="4"/>
        <v>8.2799999999999994</v>
      </c>
      <c r="N21" s="34">
        <v>9.9</v>
      </c>
      <c r="O21" s="34">
        <v>9.6999999999999993</v>
      </c>
      <c r="P21" s="34">
        <v>9.8000000000000007</v>
      </c>
      <c r="Q21" s="34">
        <v>9.8000000000000007</v>
      </c>
      <c r="R21" s="34">
        <v>9.3000000000000007</v>
      </c>
      <c r="S21" s="34">
        <v>9.1999999999999993</v>
      </c>
      <c r="T21" s="34">
        <v>9.4</v>
      </c>
      <c r="U21" s="35">
        <f t="shared" si="5"/>
        <v>9.58</v>
      </c>
      <c r="V21" s="34">
        <v>10</v>
      </c>
      <c r="W21" s="34">
        <v>8.9</v>
      </c>
      <c r="X21" s="34"/>
      <c r="Y21" s="35">
        <f t="shared" si="2"/>
        <v>9.4499999999999993</v>
      </c>
      <c r="Z21" s="34">
        <v>10</v>
      </c>
      <c r="AA21" s="34">
        <v>10</v>
      </c>
      <c r="AB21" s="34"/>
      <c r="AC21" s="35">
        <f t="shared" si="3"/>
        <v>10</v>
      </c>
      <c r="AD21" s="36">
        <f t="shared" si="6"/>
        <v>9.32</v>
      </c>
      <c r="AE21" s="34">
        <f t="shared" si="7"/>
        <v>7.45</v>
      </c>
      <c r="AF21" s="34">
        <f t="shared" si="8"/>
        <v>5.9</v>
      </c>
      <c r="AG21" s="37">
        <f t="shared" si="9"/>
        <v>1.18</v>
      </c>
      <c r="AH21" s="34">
        <f t="shared" si="10"/>
        <v>8.6300000000000008</v>
      </c>
      <c r="AJ21" s="34">
        <v>4</v>
      </c>
      <c r="AK21" s="34">
        <v>1</v>
      </c>
      <c r="AL21" s="34">
        <v>6.5</v>
      </c>
      <c r="AM21" s="34">
        <v>10</v>
      </c>
      <c r="AN21" s="34">
        <v>8</v>
      </c>
      <c r="AO21" s="34">
        <f t="shared" si="0"/>
        <v>29.5</v>
      </c>
      <c r="AP21" s="34">
        <f t="shared" si="1"/>
        <v>5.9</v>
      </c>
    </row>
    <row r="22" spans="1:42" s="21" customFormat="1" ht="18" customHeight="1">
      <c r="A22" s="33">
        <v>16</v>
      </c>
      <c r="B22" s="58" t="s">
        <v>286</v>
      </c>
      <c r="C22" s="50" t="s">
        <v>287</v>
      </c>
      <c r="D22" s="34">
        <v>7.5</v>
      </c>
      <c r="E22" s="34">
        <v>7.8</v>
      </c>
      <c r="F22" s="34">
        <v>10</v>
      </c>
      <c r="G22" s="34">
        <v>10</v>
      </c>
      <c r="H22" s="34">
        <v>5</v>
      </c>
      <c r="I22" s="34">
        <v>10</v>
      </c>
      <c r="J22" s="34"/>
      <c r="K22" s="34"/>
      <c r="L22" s="34"/>
      <c r="M22" s="35">
        <f t="shared" si="4"/>
        <v>8.3800000000000008</v>
      </c>
      <c r="N22" s="34">
        <v>9.5</v>
      </c>
      <c r="O22" s="34">
        <v>9.5</v>
      </c>
      <c r="P22" s="34">
        <v>0</v>
      </c>
      <c r="Q22" s="34">
        <v>0</v>
      </c>
      <c r="R22" s="34" t="s">
        <v>420</v>
      </c>
      <c r="S22" s="34" t="s">
        <v>420</v>
      </c>
      <c r="T22" s="34">
        <v>9</v>
      </c>
      <c r="U22" s="35">
        <f t="shared" si="5"/>
        <v>5.6</v>
      </c>
      <c r="V22" s="34">
        <v>9.9</v>
      </c>
      <c r="W22" s="34" t="s">
        <v>420</v>
      </c>
      <c r="X22" s="34"/>
      <c r="Y22" s="35">
        <f t="shared" si="2"/>
        <v>9.9</v>
      </c>
      <c r="Z22" s="34">
        <v>1</v>
      </c>
      <c r="AA22" s="34">
        <v>10</v>
      </c>
      <c r="AB22" s="34"/>
      <c r="AC22" s="35">
        <f t="shared" si="3"/>
        <v>5.5</v>
      </c>
      <c r="AD22" s="36">
        <f t="shared" si="6"/>
        <v>7.34</v>
      </c>
      <c r="AE22" s="34">
        <f t="shared" si="7"/>
        <v>5.87</v>
      </c>
      <c r="AF22" s="34">
        <f t="shared" si="8"/>
        <v>6.1</v>
      </c>
      <c r="AG22" s="37">
        <f t="shared" si="9"/>
        <v>1.22</v>
      </c>
      <c r="AH22" s="34">
        <f t="shared" si="10"/>
        <v>7.09</v>
      </c>
      <c r="AJ22" s="34">
        <v>5</v>
      </c>
      <c r="AK22" s="34">
        <v>0.5</v>
      </c>
      <c r="AL22" s="34">
        <v>7</v>
      </c>
      <c r="AM22" s="34">
        <v>10</v>
      </c>
      <c r="AN22" s="34">
        <v>8</v>
      </c>
      <c r="AO22" s="34">
        <f t="shared" si="0"/>
        <v>30.5</v>
      </c>
      <c r="AP22" s="34">
        <f t="shared" si="1"/>
        <v>6.1</v>
      </c>
    </row>
    <row r="23" spans="1:42" s="21" customFormat="1" ht="18" customHeight="1">
      <c r="A23" s="33">
        <v>17</v>
      </c>
      <c r="B23" s="50" t="s">
        <v>96</v>
      </c>
      <c r="C23" s="50" t="s">
        <v>288</v>
      </c>
      <c r="D23" s="34">
        <v>10</v>
      </c>
      <c r="E23" s="73">
        <v>9</v>
      </c>
      <c r="F23" s="73">
        <v>9</v>
      </c>
      <c r="G23" s="34">
        <v>9.8000000000000007</v>
      </c>
      <c r="H23" s="34">
        <v>9.8000000000000007</v>
      </c>
      <c r="I23" s="34">
        <v>0</v>
      </c>
      <c r="J23" s="34"/>
      <c r="K23" s="34"/>
      <c r="L23" s="34"/>
      <c r="M23" s="35">
        <f t="shared" si="4"/>
        <v>7.93</v>
      </c>
      <c r="N23" s="34">
        <v>10</v>
      </c>
      <c r="O23" s="34">
        <v>9.1999999999999993</v>
      </c>
      <c r="P23" s="34">
        <v>9.6999999999999993</v>
      </c>
      <c r="Q23" s="34">
        <v>9.5</v>
      </c>
      <c r="R23" s="34">
        <v>9.6</v>
      </c>
      <c r="S23" s="34">
        <v>10</v>
      </c>
      <c r="T23" s="34">
        <v>9.4</v>
      </c>
      <c r="U23" s="35">
        <f t="shared" si="5"/>
        <v>9.6199999999999992</v>
      </c>
      <c r="V23" s="34">
        <v>9.9</v>
      </c>
      <c r="W23" s="34">
        <v>9.9</v>
      </c>
      <c r="X23" s="34"/>
      <c r="Y23" s="35">
        <f t="shared" si="2"/>
        <v>9.9</v>
      </c>
      <c r="Z23" s="34">
        <v>9</v>
      </c>
      <c r="AA23" s="34">
        <v>10</v>
      </c>
      <c r="AB23" s="34"/>
      <c r="AC23" s="35">
        <f t="shared" si="3"/>
        <v>9.5</v>
      </c>
      <c r="AD23" s="36">
        <f t="shared" si="6"/>
        <v>9.23</v>
      </c>
      <c r="AE23" s="34">
        <f t="shared" si="7"/>
        <v>7.38</v>
      </c>
      <c r="AF23" s="34">
        <f t="shared" si="8"/>
        <v>8.5</v>
      </c>
      <c r="AG23" s="37">
        <f t="shared" si="9"/>
        <v>1.7</v>
      </c>
      <c r="AH23" s="34">
        <f t="shared" si="10"/>
        <v>9.08</v>
      </c>
      <c r="AJ23" s="34">
        <v>4</v>
      </c>
      <c r="AK23" s="34">
        <v>5</v>
      </c>
      <c r="AL23" s="34">
        <v>7.5</v>
      </c>
      <c r="AM23" s="34">
        <v>9</v>
      </c>
      <c r="AN23" s="34">
        <v>17</v>
      </c>
      <c r="AO23" s="34">
        <f t="shared" si="0"/>
        <v>42.5</v>
      </c>
      <c r="AP23" s="34">
        <f t="shared" si="1"/>
        <v>8.5</v>
      </c>
    </row>
    <row r="24" spans="1:42" s="21" customFormat="1" ht="18" customHeight="1">
      <c r="A24" s="33">
        <v>18</v>
      </c>
      <c r="B24" s="52" t="s">
        <v>289</v>
      </c>
      <c r="C24" s="50" t="s">
        <v>290</v>
      </c>
      <c r="D24" s="34">
        <v>9.9</v>
      </c>
      <c r="E24" s="34">
        <v>9.8000000000000007</v>
      </c>
      <c r="F24" s="34">
        <v>10</v>
      </c>
      <c r="G24" s="34">
        <v>10</v>
      </c>
      <c r="H24" s="34">
        <v>9.9</v>
      </c>
      <c r="I24" s="34">
        <v>10</v>
      </c>
      <c r="J24" s="34"/>
      <c r="K24" s="34"/>
      <c r="L24" s="34"/>
      <c r="M24" s="35">
        <f t="shared" si="4"/>
        <v>9.93</v>
      </c>
      <c r="N24" s="34">
        <v>9.4</v>
      </c>
      <c r="O24" s="34">
        <v>8.9</v>
      </c>
      <c r="P24" s="34">
        <v>8.9</v>
      </c>
      <c r="Q24" s="73">
        <v>9</v>
      </c>
      <c r="R24" s="34">
        <v>7.4</v>
      </c>
      <c r="S24" s="34">
        <v>8</v>
      </c>
      <c r="T24" s="34">
        <v>9.4</v>
      </c>
      <c r="U24" s="35">
        <f t="shared" si="5"/>
        <v>8.7100000000000009</v>
      </c>
      <c r="V24" s="34">
        <v>9.9</v>
      </c>
      <c r="W24" s="34">
        <v>9.8000000000000007</v>
      </c>
      <c r="X24" s="34"/>
      <c r="Y24" s="35">
        <f t="shared" si="2"/>
        <v>9.85</v>
      </c>
      <c r="Z24" s="34">
        <v>9.9</v>
      </c>
      <c r="AA24" s="34">
        <v>7</v>
      </c>
      <c r="AB24" s="34"/>
      <c r="AC24" s="35">
        <f t="shared" si="3"/>
        <v>8.4499999999999993</v>
      </c>
      <c r="AD24" s="36">
        <f t="shared" si="6"/>
        <v>9.23</v>
      </c>
      <c r="AE24" s="34">
        <f t="shared" si="7"/>
        <v>7.38</v>
      </c>
      <c r="AF24" s="34">
        <f t="shared" si="8"/>
        <v>5.9</v>
      </c>
      <c r="AG24" s="37">
        <f t="shared" si="9"/>
        <v>1.18</v>
      </c>
      <c r="AH24" s="34">
        <f t="shared" si="10"/>
        <v>8.56</v>
      </c>
      <c r="AJ24" s="34">
        <v>2</v>
      </c>
      <c r="AK24" s="34">
        <v>3.5</v>
      </c>
      <c r="AL24" s="34">
        <v>5</v>
      </c>
      <c r="AM24" s="34">
        <v>9</v>
      </c>
      <c r="AN24" s="34">
        <v>10</v>
      </c>
      <c r="AO24" s="34">
        <f t="shared" si="0"/>
        <v>29.5</v>
      </c>
      <c r="AP24" s="34">
        <f t="shared" si="1"/>
        <v>5.9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4"/>
        <v>#DIV/0!</v>
      </c>
      <c r="N25" s="34"/>
      <c r="O25" s="34"/>
      <c r="P25" s="34"/>
      <c r="Q25" s="34"/>
      <c r="R25" s="34"/>
      <c r="S25" s="34"/>
      <c r="T25" s="34"/>
      <c r="U25" s="35" t="e">
        <f t="shared" si="5"/>
        <v>#DIV/0!</v>
      </c>
      <c r="V25" s="34"/>
      <c r="W25" s="34"/>
      <c r="X25" s="34"/>
      <c r="Y25" s="35" t="e">
        <f t="shared" si="2"/>
        <v>#DIV/0!</v>
      </c>
      <c r="Z25" s="34"/>
      <c r="AA25" s="34"/>
      <c r="AB25" s="34"/>
      <c r="AC25" s="35" t="e">
        <f t="shared" si="3"/>
        <v>#DIV/0!</v>
      </c>
      <c r="AD25" s="36" t="e">
        <f t="shared" si="6"/>
        <v>#DIV/0!</v>
      </c>
      <c r="AE25" s="34" t="e">
        <f t="shared" si="7"/>
        <v>#DIV/0!</v>
      </c>
      <c r="AF25" s="34">
        <f t="shared" si="8"/>
        <v>0</v>
      </c>
      <c r="AG25" s="37">
        <f t="shared" si="9"/>
        <v>0</v>
      </c>
      <c r="AH25" s="34" t="e">
        <f t="shared" si="10"/>
        <v>#DIV/0!</v>
      </c>
      <c r="AJ25" s="34"/>
      <c r="AK25" s="34"/>
      <c r="AL25" s="34"/>
      <c r="AM25" s="34"/>
      <c r="AN25" s="34"/>
      <c r="AO25" s="34">
        <f t="shared" si="0"/>
        <v>0</v>
      </c>
      <c r="AP25" s="34">
        <f t="shared" si="1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4"/>
        <v>#DIV/0!</v>
      </c>
      <c r="N26" s="34"/>
      <c r="O26" s="34"/>
      <c r="P26" s="34"/>
      <c r="Q26" s="34"/>
      <c r="R26" s="34"/>
      <c r="S26" s="34"/>
      <c r="T26" s="34"/>
      <c r="U26" s="35" t="e">
        <f t="shared" si="5"/>
        <v>#DIV/0!</v>
      </c>
      <c r="V26" s="34"/>
      <c r="W26" s="34"/>
      <c r="X26" s="34"/>
      <c r="Y26" s="35" t="e">
        <f t="shared" si="2"/>
        <v>#DIV/0!</v>
      </c>
      <c r="Z26" s="34"/>
      <c r="AA26" s="34"/>
      <c r="AB26" s="34"/>
      <c r="AC26" s="35" t="e">
        <f t="shared" si="3"/>
        <v>#DIV/0!</v>
      </c>
      <c r="AD26" s="36" t="e">
        <f t="shared" si="6"/>
        <v>#DIV/0!</v>
      </c>
      <c r="AE26" s="34" t="e">
        <f t="shared" si="7"/>
        <v>#DIV/0!</v>
      </c>
      <c r="AF26" s="34">
        <f t="shared" si="8"/>
        <v>0</v>
      </c>
      <c r="AG26" s="37">
        <f t="shared" si="9"/>
        <v>0</v>
      </c>
      <c r="AH26" s="34" t="e">
        <f t="shared" si="10"/>
        <v>#DIV/0!</v>
      </c>
      <c r="AJ26" s="34"/>
      <c r="AK26" s="34"/>
      <c r="AL26" s="34"/>
      <c r="AM26" s="34"/>
      <c r="AN26" s="34"/>
      <c r="AO26" s="34">
        <f t="shared" si="0"/>
        <v>0</v>
      </c>
      <c r="AP26" s="34">
        <f t="shared" si="1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4"/>
        <v>#DIV/0!</v>
      </c>
      <c r="N27" s="34"/>
      <c r="O27" s="34"/>
      <c r="P27" s="34"/>
      <c r="Q27" s="34"/>
      <c r="R27" s="34"/>
      <c r="S27" s="34"/>
      <c r="T27" s="34"/>
      <c r="U27" s="35" t="e">
        <f t="shared" si="5"/>
        <v>#DIV/0!</v>
      </c>
      <c r="V27" s="34"/>
      <c r="W27" s="34"/>
      <c r="X27" s="34"/>
      <c r="Y27" s="35" t="e">
        <f t="shared" si="2"/>
        <v>#DIV/0!</v>
      </c>
      <c r="Z27" s="34"/>
      <c r="AA27" s="34"/>
      <c r="AB27" s="34"/>
      <c r="AC27" s="35" t="e">
        <f t="shared" si="3"/>
        <v>#DIV/0!</v>
      </c>
      <c r="AD27" s="36" t="e">
        <f t="shared" si="6"/>
        <v>#DIV/0!</v>
      </c>
      <c r="AE27" s="34" t="e">
        <f t="shared" si="7"/>
        <v>#DIV/0!</v>
      </c>
      <c r="AF27" s="34">
        <f t="shared" si="8"/>
        <v>0</v>
      </c>
      <c r="AG27" s="37">
        <f t="shared" si="9"/>
        <v>0</v>
      </c>
      <c r="AH27" s="34" t="e">
        <f t="shared" si="10"/>
        <v>#DIV/0!</v>
      </c>
      <c r="AJ27" s="34"/>
      <c r="AK27" s="34"/>
      <c r="AL27" s="34"/>
      <c r="AM27" s="34"/>
      <c r="AN27" s="34"/>
      <c r="AO27" s="34">
        <f t="shared" si="0"/>
        <v>0</v>
      </c>
      <c r="AP27" s="34">
        <f t="shared" si="1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4"/>
        <v>#DIV/0!</v>
      </c>
      <c r="N28" s="34"/>
      <c r="O28" s="34"/>
      <c r="P28" s="34"/>
      <c r="Q28" s="34"/>
      <c r="R28" s="34"/>
      <c r="S28" s="34"/>
      <c r="T28" s="34"/>
      <c r="U28" s="35" t="e">
        <f t="shared" si="5"/>
        <v>#DIV/0!</v>
      </c>
      <c r="V28" s="34"/>
      <c r="W28" s="34"/>
      <c r="X28" s="34"/>
      <c r="Y28" s="35" t="e">
        <f t="shared" si="2"/>
        <v>#DIV/0!</v>
      </c>
      <c r="Z28" s="34"/>
      <c r="AA28" s="34"/>
      <c r="AB28" s="34"/>
      <c r="AC28" s="35" t="e">
        <f t="shared" si="3"/>
        <v>#DIV/0!</v>
      </c>
      <c r="AD28" s="36" t="e">
        <f t="shared" si="6"/>
        <v>#DIV/0!</v>
      </c>
      <c r="AE28" s="34" t="e">
        <f t="shared" si="7"/>
        <v>#DIV/0!</v>
      </c>
      <c r="AF28" s="34">
        <f t="shared" si="8"/>
        <v>0</v>
      </c>
      <c r="AG28" s="37">
        <f t="shared" si="9"/>
        <v>0</v>
      </c>
      <c r="AH28" s="34" t="e">
        <f t="shared" si="10"/>
        <v>#DIV/0!</v>
      </c>
      <c r="AJ28" s="34"/>
      <c r="AK28" s="34"/>
      <c r="AL28" s="34"/>
      <c r="AM28" s="34"/>
      <c r="AN28" s="34"/>
      <c r="AO28" s="34">
        <f t="shared" si="0"/>
        <v>0</v>
      </c>
      <c r="AP28" s="34">
        <f t="shared" si="1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4"/>
        <v>#DIV/0!</v>
      </c>
      <c r="N29" s="34"/>
      <c r="O29" s="34"/>
      <c r="P29" s="34"/>
      <c r="Q29" s="34"/>
      <c r="R29" s="34"/>
      <c r="S29" s="34"/>
      <c r="T29" s="34"/>
      <c r="U29" s="35" t="e">
        <f t="shared" si="5"/>
        <v>#DIV/0!</v>
      </c>
      <c r="V29" s="34"/>
      <c r="W29" s="34"/>
      <c r="X29" s="34"/>
      <c r="Y29" s="35" t="e">
        <f t="shared" si="2"/>
        <v>#DIV/0!</v>
      </c>
      <c r="Z29" s="34"/>
      <c r="AA29" s="34"/>
      <c r="AB29" s="34"/>
      <c r="AC29" s="35" t="e">
        <f t="shared" si="3"/>
        <v>#DIV/0!</v>
      </c>
      <c r="AD29" s="36" t="e">
        <f t="shared" si="6"/>
        <v>#DIV/0!</v>
      </c>
      <c r="AE29" s="34" t="e">
        <f t="shared" si="7"/>
        <v>#DIV/0!</v>
      </c>
      <c r="AF29" s="34">
        <f t="shared" si="8"/>
        <v>0</v>
      </c>
      <c r="AG29" s="37">
        <f t="shared" si="9"/>
        <v>0</v>
      </c>
      <c r="AH29" s="34" t="e">
        <f t="shared" si="10"/>
        <v>#DIV/0!</v>
      </c>
      <c r="AJ29" s="34"/>
      <c r="AK29" s="34"/>
      <c r="AL29" s="34"/>
      <c r="AM29" s="34"/>
      <c r="AN29" s="34"/>
      <c r="AO29" s="34">
        <f t="shared" si="0"/>
        <v>0</v>
      </c>
      <c r="AP29" s="34">
        <f t="shared" si="1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4"/>
        <v>#DIV/0!</v>
      </c>
      <c r="N30" s="34"/>
      <c r="O30" s="34"/>
      <c r="P30" s="34"/>
      <c r="Q30" s="34"/>
      <c r="R30" s="34"/>
      <c r="S30" s="34"/>
      <c r="T30" s="34"/>
      <c r="U30" s="35" t="e">
        <f t="shared" si="5"/>
        <v>#DIV/0!</v>
      </c>
      <c r="V30" s="34"/>
      <c r="W30" s="34"/>
      <c r="X30" s="34"/>
      <c r="Y30" s="35" t="e">
        <f t="shared" si="2"/>
        <v>#DIV/0!</v>
      </c>
      <c r="Z30" s="34"/>
      <c r="AA30" s="34"/>
      <c r="AB30" s="34"/>
      <c r="AC30" s="35" t="e">
        <f t="shared" si="3"/>
        <v>#DIV/0!</v>
      </c>
      <c r="AD30" s="36" t="e">
        <f t="shared" si="6"/>
        <v>#DIV/0!</v>
      </c>
      <c r="AE30" s="34" t="e">
        <f t="shared" si="7"/>
        <v>#DIV/0!</v>
      </c>
      <c r="AF30" s="37"/>
      <c r="AG30" s="37">
        <f t="shared" si="9"/>
        <v>0</v>
      </c>
      <c r="AH30" s="34" t="e">
        <f t="shared" si="10"/>
        <v>#DIV/0!</v>
      </c>
      <c r="AJ30" s="34"/>
      <c r="AK30" s="34"/>
      <c r="AL30" s="34"/>
      <c r="AM30" s="34"/>
      <c r="AN30" s="34"/>
      <c r="AO30" s="34">
        <f t="shared" si="0"/>
        <v>0</v>
      </c>
      <c r="AP30" s="34">
        <f t="shared" si="1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4"/>
        <v>#DIV/0!</v>
      </c>
      <c r="N31" s="34"/>
      <c r="O31" s="34"/>
      <c r="P31" s="34"/>
      <c r="Q31" s="34"/>
      <c r="R31" s="34"/>
      <c r="S31" s="34"/>
      <c r="T31" s="34"/>
      <c r="U31" s="35" t="e">
        <f t="shared" si="5"/>
        <v>#DIV/0!</v>
      </c>
      <c r="V31" s="34"/>
      <c r="W31" s="34"/>
      <c r="X31" s="34"/>
      <c r="Y31" s="35" t="e">
        <f t="shared" si="2"/>
        <v>#DIV/0!</v>
      </c>
      <c r="Z31" s="34"/>
      <c r="AA31" s="34"/>
      <c r="AB31" s="34"/>
      <c r="AC31" s="35" t="e">
        <f t="shared" si="3"/>
        <v>#DIV/0!</v>
      </c>
      <c r="AD31" s="36" t="e">
        <f t="shared" si="6"/>
        <v>#DIV/0!</v>
      </c>
      <c r="AE31" s="34" t="e">
        <f t="shared" si="7"/>
        <v>#DIV/0!</v>
      </c>
      <c r="AF31" s="37"/>
      <c r="AG31" s="37">
        <f t="shared" si="9"/>
        <v>0</v>
      </c>
      <c r="AH31" s="34" t="e">
        <f t="shared" si="10"/>
        <v>#DIV/0!</v>
      </c>
      <c r="AJ31" s="34"/>
      <c r="AK31" s="34"/>
      <c r="AL31" s="34"/>
      <c r="AM31" s="34"/>
      <c r="AN31" s="34"/>
      <c r="AO31" s="34">
        <f t="shared" si="0"/>
        <v>0</v>
      </c>
      <c r="AP31" s="34">
        <f t="shared" si="1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7">
        <f t="shared" si="9"/>
        <v>0</v>
      </c>
      <c r="AH32" s="34" t="e">
        <f t="shared" si="10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7">
        <f t="shared" si="9"/>
        <v>0</v>
      </c>
      <c r="AH33" s="34" t="e">
        <f t="shared" si="10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7">
        <f t="shared" si="9"/>
        <v>0</v>
      </c>
      <c r="AH34" s="34" t="e">
        <f t="shared" si="10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7">
        <f t="shared" si="9"/>
        <v>0</v>
      </c>
      <c r="AH35" s="34" t="e">
        <f t="shared" si="10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7">
        <f t="shared" si="9"/>
        <v>0</v>
      </c>
      <c r="AH36" s="34" t="e">
        <f t="shared" si="10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7">
        <f t="shared" si="9"/>
        <v>0</v>
      </c>
      <c r="AH37" s="34" t="e">
        <f t="shared" si="10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7">
        <f t="shared" si="9"/>
        <v>0</v>
      </c>
      <c r="AH38" s="34" t="e">
        <f t="shared" si="10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7">
        <f t="shared" si="9"/>
        <v>0</v>
      </c>
      <c r="AH39" s="34" t="e">
        <f t="shared" si="10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Q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3" width="5.25" style="47" customWidth="1"/>
    <col min="44" max="16384" width="11" style="47"/>
  </cols>
  <sheetData>
    <row r="1" spans="1:43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3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3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3" s="15" customFormat="1" ht="234">
      <c r="A4" s="14"/>
      <c r="D4" s="15" t="s">
        <v>460</v>
      </c>
      <c r="E4" s="15" t="s">
        <v>486</v>
      </c>
      <c r="F4" s="15" t="s">
        <v>485</v>
      </c>
      <c r="M4" s="16"/>
      <c r="N4" s="15" t="s">
        <v>454</v>
      </c>
      <c r="O4" s="15" t="s">
        <v>473</v>
      </c>
      <c r="P4" s="15" t="s">
        <v>476</v>
      </c>
      <c r="Q4" s="15" t="s">
        <v>592</v>
      </c>
      <c r="T4" s="15" t="s">
        <v>426</v>
      </c>
      <c r="U4" s="16"/>
      <c r="V4" s="15" t="s">
        <v>421</v>
      </c>
      <c r="W4" s="15" t="s">
        <v>433</v>
      </c>
      <c r="X4" s="15" t="s">
        <v>605</v>
      </c>
      <c r="Y4" s="16"/>
      <c r="Z4" s="15" t="s">
        <v>577</v>
      </c>
      <c r="AA4" s="15" t="s">
        <v>593</v>
      </c>
      <c r="AB4" s="15" t="s">
        <v>667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646</v>
      </c>
      <c r="AM4" s="15" t="s">
        <v>647</v>
      </c>
      <c r="AN4" s="15" t="s">
        <v>648</v>
      </c>
      <c r="AO4" s="15" t="s">
        <v>649</v>
      </c>
      <c r="AP4" s="15" t="s">
        <v>650</v>
      </c>
      <c r="AQ4" s="15" t="s">
        <v>651</v>
      </c>
    </row>
    <row r="5" spans="1:43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/>
      <c r="AP5" s="34">
        <f>SUM(AJ5,AL5:AO5)</f>
        <v>0</v>
      </c>
      <c r="AQ5" s="34">
        <f>TRUNC((AP5*0.2),2)</f>
        <v>0</v>
      </c>
    </row>
    <row r="6" spans="1:43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/>
      <c r="AP6" s="34">
        <f>SUM(AJ6,AL6:AO6)</f>
        <v>0</v>
      </c>
      <c r="AQ6" s="34">
        <f t="shared" ref="AQ6:AQ31" si="0">TRUNC((AP6*0.2),2)</f>
        <v>0</v>
      </c>
    </row>
    <row r="7" spans="1:43" s="21" customFormat="1" ht="18" customHeight="1">
      <c r="A7" s="33">
        <v>1</v>
      </c>
      <c r="B7" s="64" t="s">
        <v>291</v>
      </c>
      <c r="C7" s="50" t="s">
        <v>292</v>
      </c>
      <c r="D7" s="34">
        <v>8.8000000000000007</v>
      </c>
      <c r="E7" s="34">
        <v>8.5</v>
      </c>
      <c r="F7" s="34">
        <v>8</v>
      </c>
      <c r="G7" s="34"/>
      <c r="H7" s="34"/>
      <c r="I7" s="34"/>
      <c r="J7" s="34"/>
      <c r="K7" s="34"/>
      <c r="L7" s="34"/>
      <c r="M7" s="35">
        <f>TRUNC(AVERAGE(D7:L7),2)</f>
        <v>8.43</v>
      </c>
      <c r="N7" s="34">
        <v>0</v>
      </c>
      <c r="O7" s="34">
        <v>6.9</v>
      </c>
      <c r="P7" s="34">
        <v>1</v>
      </c>
      <c r="Q7" s="34">
        <v>6.7</v>
      </c>
      <c r="R7" s="34"/>
      <c r="S7" s="34"/>
      <c r="T7" s="34"/>
      <c r="U7" s="35">
        <f>TRUNC((AVERAGE(N7:S7)+T7),2)</f>
        <v>3.65</v>
      </c>
      <c r="V7" s="34">
        <v>9</v>
      </c>
      <c r="W7" s="34">
        <v>10</v>
      </c>
      <c r="X7" s="34">
        <v>10</v>
      </c>
      <c r="Y7" s="35">
        <f t="shared" ref="Y7:Y39" si="1">TRUNC(AVERAGE(V7:X7),2)</f>
        <v>9.66</v>
      </c>
      <c r="Z7" s="34">
        <v>5</v>
      </c>
      <c r="AA7" s="73">
        <v>7</v>
      </c>
      <c r="AB7" s="34">
        <v>0</v>
      </c>
      <c r="AC7" s="35">
        <f t="shared" ref="AC7:AC39" si="2">TRUNC(AVERAGE(Z7:AB7),2)</f>
        <v>4</v>
      </c>
      <c r="AD7" s="36">
        <f>TRUNC(AVERAGE(M7,U7,Y7,AC7),2)</f>
        <v>6.43</v>
      </c>
      <c r="AE7" s="34">
        <f>TRUNC((AD7*0.8),2)</f>
        <v>5.14</v>
      </c>
      <c r="AF7" s="34">
        <f>AQ7</f>
        <v>5.33</v>
      </c>
      <c r="AG7" s="34">
        <f>TRUNC((AF7*0.2),2)</f>
        <v>1.06</v>
      </c>
      <c r="AH7" s="34">
        <f>TRUNC((AE7+AG7),2)</f>
        <v>6.2</v>
      </c>
      <c r="AJ7" s="34">
        <v>3</v>
      </c>
      <c r="AK7" s="34">
        <v>5</v>
      </c>
      <c r="AL7" s="34">
        <f t="shared" ref="AL7:AL35" si="3">TRUNC(AK7/3,2)</f>
        <v>1.66</v>
      </c>
      <c r="AM7" s="34">
        <v>2</v>
      </c>
      <c r="AN7" s="34">
        <v>6</v>
      </c>
      <c r="AO7" s="34">
        <v>14</v>
      </c>
      <c r="AP7" s="34">
        <f t="shared" ref="AP7:AP31" si="4">SUM(AJ7,AL7:AO7)</f>
        <v>26.66</v>
      </c>
      <c r="AQ7" s="34">
        <f t="shared" si="0"/>
        <v>5.33</v>
      </c>
    </row>
    <row r="8" spans="1:43" s="21" customFormat="1" ht="18" customHeight="1">
      <c r="A8" s="33">
        <v>2</v>
      </c>
      <c r="B8" s="64" t="s">
        <v>293</v>
      </c>
      <c r="C8" s="50" t="s">
        <v>294</v>
      </c>
      <c r="D8" s="34">
        <v>9.8000000000000007</v>
      </c>
      <c r="E8" s="34">
        <v>9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5">TRUNC(AVERAGE(D8:L8),2)</f>
        <v>9.43</v>
      </c>
      <c r="N8" s="34">
        <v>10</v>
      </c>
      <c r="O8" s="34">
        <v>9</v>
      </c>
      <c r="P8" s="34">
        <v>6</v>
      </c>
      <c r="Q8" s="34">
        <v>8.1999999999999993</v>
      </c>
      <c r="R8" s="34"/>
      <c r="S8" s="34"/>
      <c r="T8" s="34"/>
      <c r="U8" s="35">
        <f t="shared" ref="U8:U31" si="6">TRUNC((AVERAGE(N8:S8)+T8),2)</f>
        <v>8.3000000000000007</v>
      </c>
      <c r="V8" s="34">
        <v>9.5</v>
      </c>
      <c r="W8" s="34">
        <v>9.8000000000000007</v>
      </c>
      <c r="X8" s="34">
        <v>10</v>
      </c>
      <c r="Y8" s="35">
        <f t="shared" si="1"/>
        <v>9.76</v>
      </c>
      <c r="Z8" s="34">
        <v>9.5</v>
      </c>
      <c r="AA8" s="34">
        <v>9.4</v>
      </c>
      <c r="AB8" s="34">
        <v>0</v>
      </c>
      <c r="AC8" s="35">
        <f t="shared" si="2"/>
        <v>6.3</v>
      </c>
      <c r="AD8" s="36">
        <f t="shared" ref="AD8:AD39" si="7">TRUNC(AVERAGE(M8,U8,Y8,AC8),2)</f>
        <v>8.44</v>
      </c>
      <c r="AE8" s="34">
        <f t="shared" ref="AE8:AE39" si="8">TRUNC((AD8*0.8),2)</f>
        <v>6.75</v>
      </c>
      <c r="AF8" s="34">
        <f t="shared" ref="AF8:AF31" si="9">AQ8</f>
        <v>6.93</v>
      </c>
      <c r="AG8" s="34">
        <f t="shared" ref="AG8:AG39" si="10">TRUNC((AF8*0.2),2)</f>
        <v>1.38</v>
      </c>
      <c r="AH8" s="34">
        <f t="shared" ref="AH8:AH39" si="11">TRUNC((AE8+AG8),2)</f>
        <v>8.1300000000000008</v>
      </c>
      <c r="AJ8" s="34">
        <v>4</v>
      </c>
      <c r="AK8" s="34">
        <v>11</v>
      </c>
      <c r="AL8" s="34">
        <f t="shared" si="3"/>
        <v>3.66</v>
      </c>
      <c r="AM8" s="34">
        <v>3</v>
      </c>
      <c r="AN8" s="34">
        <v>10</v>
      </c>
      <c r="AO8" s="34">
        <v>14</v>
      </c>
      <c r="AP8" s="34">
        <f t="shared" si="4"/>
        <v>34.659999999999997</v>
      </c>
      <c r="AQ8" s="34">
        <f t="shared" si="0"/>
        <v>6.93</v>
      </c>
    </row>
    <row r="9" spans="1:43" s="21" customFormat="1" ht="18" customHeight="1">
      <c r="A9" s="33">
        <v>3</v>
      </c>
      <c r="B9" s="49" t="s">
        <v>295</v>
      </c>
      <c r="C9" s="37" t="s">
        <v>296</v>
      </c>
      <c r="D9" s="34">
        <v>8.9</v>
      </c>
      <c r="E9" s="34">
        <v>10</v>
      </c>
      <c r="F9" s="34">
        <v>8.5</v>
      </c>
      <c r="G9" s="34"/>
      <c r="H9" s="34"/>
      <c r="I9" s="34"/>
      <c r="J9" s="34"/>
      <c r="K9" s="34"/>
      <c r="L9" s="34"/>
      <c r="M9" s="35">
        <f t="shared" si="5"/>
        <v>9.1300000000000008</v>
      </c>
      <c r="N9" s="34">
        <v>9</v>
      </c>
      <c r="O9" s="34">
        <v>8.9</v>
      </c>
      <c r="P9" s="34">
        <v>10</v>
      </c>
      <c r="Q9" s="34">
        <v>6.2</v>
      </c>
      <c r="R9" s="34"/>
      <c r="S9" s="34"/>
      <c r="T9" s="34"/>
      <c r="U9" s="35">
        <f t="shared" si="6"/>
        <v>8.52</v>
      </c>
      <c r="V9" s="34">
        <v>9.5</v>
      </c>
      <c r="W9" s="34">
        <v>9.8000000000000007</v>
      </c>
      <c r="X9" s="34">
        <v>10</v>
      </c>
      <c r="Y9" s="35">
        <f t="shared" si="1"/>
        <v>9.76</v>
      </c>
      <c r="Z9" s="34">
        <v>7</v>
      </c>
      <c r="AA9" s="34">
        <v>8</v>
      </c>
      <c r="AB9" s="34">
        <v>0</v>
      </c>
      <c r="AC9" s="35">
        <f t="shared" si="2"/>
        <v>5</v>
      </c>
      <c r="AD9" s="36">
        <f t="shared" si="7"/>
        <v>8.1</v>
      </c>
      <c r="AE9" s="34">
        <f t="shared" si="8"/>
        <v>6.48</v>
      </c>
      <c r="AF9" s="34">
        <f t="shared" si="9"/>
        <v>4.66</v>
      </c>
      <c r="AG9" s="34">
        <f t="shared" si="10"/>
        <v>0.93</v>
      </c>
      <c r="AH9" s="34">
        <f t="shared" si="11"/>
        <v>7.41</v>
      </c>
      <c r="AJ9" s="34">
        <v>1</v>
      </c>
      <c r="AK9" s="34">
        <v>7</v>
      </c>
      <c r="AL9" s="34">
        <f t="shared" si="3"/>
        <v>2.33</v>
      </c>
      <c r="AM9" s="34">
        <v>4</v>
      </c>
      <c r="AN9" s="34">
        <v>10</v>
      </c>
      <c r="AO9" s="34">
        <v>6</v>
      </c>
      <c r="AP9" s="34">
        <f t="shared" si="4"/>
        <v>23.33</v>
      </c>
      <c r="AQ9" s="34">
        <f t="shared" si="0"/>
        <v>4.66</v>
      </c>
    </row>
    <row r="10" spans="1:43" s="21" customFormat="1" ht="18" customHeight="1">
      <c r="A10" s="33">
        <v>4</v>
      </c>
      <c r="B10" s="64" t="s">
        <v>297</v>
      </c>
      <c r="C10" s="50" t="s">
        <v>298</v>
      </c>
      <c r="D10" s="34">
        <v>9.9</v>
      </c>
      <c r="E10" s="34">
        <v>7</v>
      </c>
      <c r="F10" s="34">
        <v>9</v>
      </c>
      <c r="G10" s="34"/>
      <c r="H10" s="34"/>
      <c r="I10" s="34"/>
      <c r="J10" s="34"/>
      <c r="K10" s="34"/>
      <c r="L10" s="34"/>
      <c r="M10" s="35">
        <f t="shared" si="5"/>
        <v>8.6300000000000008</v>
      </c>
      <c r="N10" s="34">
        <v>10</v>
      </c>
      <c r="O10" s="34">
        <v>8</v>
      </c>
      <c r="P10" s="34">
        <v>5</v>
      </c>
      <c r="Q10" s="34">
        <v>8.3000000000000007</v>
      </c>
      <c r="R10" s="34"/>
      <c r="S10" s="34"/>
      <c r="T10" s="34"/>
      <c r="U10" s="35">
        <f t="shared" si="6"/>
        <v>7.82</v>
      </c>
      <c r="V10" s="34">
        <v>9</v>
      </c>
      <c r="W10" s="34">
        <v>10</v>
      </c>
      <c r="X10" s="34">
        <v>10</v>
      </c>
      <c r="Y10" s="35">
        <f t="shared" si="1"/>
        <v>9.66</v>
      </c>
      <c r="Z10" s="34">
        <v>9.9</v>
      </c>
      <c r="AA10" s="34">
        <v>9.6</v>
      </c>
      <c r="AB10" s="34">
        <v>8.1999999999999993</v>
      </c>
      <c r="AC10" s="35">
        <f t="shared" si="2"/>
        <v>9.23</v>
      </c>
      <c r="AD10" s="36">
        <f t="shared" si="7"/>
        <v>8.83</v>
      </c>
      <c r="AE10" s="34">
        <f t="shared" si="8"/>
        <v>7.06</v>
      </c>
      <c r="AF10" s="34">
        <f t="shared" si="9"/>
        <v>8.4</v>
      </c>
      <c r="AG10" s="34">
        <f t="shared" si="10"/>
        <v>1.68</v>
      </c>
      <c r="AH10" s="34">
        <f t="shared" si="11"/>
        <v>8.74</v>
      </c>
      <c r="AJ10" s="34">
        <v>2</v>
      </c>
      <c r="AK10" s="34">
        <v>15</v>
      </c>
      <c r="AL10" s="34">
        <f t="shared" si="3"/>
        <v>5</v>
      </c>
      <c r="AM10" s="34">
        <v>7</v>
      </c>
      <c r="AN10" s="34">
        <v>10</v>
      </c>
      <c r="AO10" s="34">
        <v>18</v>
      </c>
      <c r="AP10" s="34">
        <f t="shared" si="4"/>
        <v>42</v>
      </c>
      <c r="AQ10" s="34">
        <f t="shared" si="0"/>
        <v>8.4</v>
      </c>
    </row>
    <row r="11" spans="1:43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6.5</v>
      </c>
      <c r="F11" s="34">
        <v>0</v>
      </c>
      <c r="G11" s="34"/>
      <c r="H11" s="34"/>
      <c r="I11" s="34"/>
      <c r="J11" s="34"/>
      <c r="K11" s="34"/>
      <c r="L11" s="34"/>
      <c r="M11" s="35">
        <f t="shared" si="5"/>
        <v>2.16</v>
      </c>
      <c r="N11" s="34">
        <v>10</v>
      </c>
      <c r="O11" s="34">
        <v>9.9</v>
      </c>
      <c r="P11" s="34">
        <v>9.5</v>
      </c>
      <c r="Q11" s="34">
        <v>7.9</v>
      </c>
      <c r="R11" s="34"/>
      <c r="S11" s="34"/>
      <c r="T11" s="34"/>
      <c r="U11" s="35">
        <f t="shared" si="6"/>
        <v>9.32</v>
      </c>
      <c r="V11" s="34">
        <v>10</v>
      </c>
      <c r="W11" s="34">
        <v>8.5</v>
      </c>
      <c r="X11" s="34">
        <v>10</v>
      </c>
      <c r="Y11" s="35">
        <f t="shared" si="1"/>
        <v>9.5</v>
      </c>
      <c r="Z11" s="34">
        <v>9.5</v>
      </c>
      <c r="AA11" s="73">
        <v>8.5</v>
      </c>
      <c r="AB11" s="34">
        <v>8.6</v>
      </c>
      <c r="AC11" s="35">
        <f t="shared" si="2"/>
        <v>8.86</v>
      </c>
      <c r="AD11" s="36">
        <f t="shared" si="7"/>
        <v>7.46</v>
      </c>
      <c r="AE11" s="34">
        <f t="shared" si="8"/>
        <v>5.96</v>
      </c>
      <c r="AF11" s="34">
        <f t="shared" si="9"/>
        <v>6.13</v>
      </c>
      <c r="AG11" s="34">
        <f t="shared" si="10"/>
        <v>1.22</v>
      </c>
      <c r="AH11" s="34">
        <f t="shared" si="11"/>
        <v>7.18</v>
      </c>
      <c r="AJ11" s="34">
        <v>3</v>
      </c>
      <c r="AK11" s="34">
        <v>11</v>
      </c>
      <c r="AL11" s="34">
        <f t="shared" si="3"/>
        <v>3.66</v>
      </c>
      <c r="AM11" s="34">
        <v>2</v>
      </c>
      <c r="AN11" s="34">
        <v>10</v>
      </c>
      <c r="AO11" s="34">
        <v>12</v>
      </c>
      <c r="AP11" s="34">
        <f t="shared" si="4"/>
        <v>30.66</v>
      </c>
      <c r="AQ11" s="34">
        <f t="shared" si="0"/>
        <v>6.13</v>
      </c>
    </row>
    <row r="12" spans="1:43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9.9</v>
      </c>
      <c r="F12" s="34">
        <v>9.5</v>
      </c>
      <c r="G12" s="34"/>
      <c r="H12" s="34"/>
      <c r="I12" s="34"/>
      <c r="J12" s="34"/>
      <c r="K12" s="34"/>
      <c r="L12" s="34"/>
      <c r="M12" s="35">
        <f t="shared" si="5"/>
        <v>9.6</v>
      </c>
      <c r="N12" s="34">
        <v>9</v>
      </c>
      <c r="O12" s="34">
        <v>9</v>
      </c>
      <c r="P12" s="34">
        <v>9</v>
      </c>
      <c r="Q12" s="34">
        <v>8.3000000000000007</v>
      </c>
      <c r="R12" s="34"/>
      <c r="S12" s="34"/>
      <c r="T12" s="34"/>
      <c r="U12" s="35">
        <f t="shared" si="6"/>
        <v>8.82</v>
      </c>
      <c r="V12" s="34">
        <v>10</v>
      </c>
      <c r="W12" s="34">
        <v>9</v>
      </c>
      <c r="X12" s="34">
        <v>10</v>
      </c>
      <c r="Y12" s="35">
        <f t="shared" si="1"/>
        <v>9.66</v>
      </c>
      <c r="Z12" s="34">
        <v>10</v>
      </c>
      <c r="AA12" s="34">
        <v>9.6999999999999993</v>
      </c>
      <c r="AB12" s="34">
        <v>8</v>
      </c>
      <c r="AC12" s="35">
        <f t="shared" si="2"/>
        <v>9.23</v>
      </c>
      <c r="AD12" s="36">
        <f t="shared" si="7"/>
        <v>9.32</v>
      </c>
      <c r="AE12" s="34">
        <f t="shared" si="8"/>
        <v>7.45</v>
      </c>
      <c r="AF12" s="34">
        <f t="shared" si="9"/>
        <v>6.66</v>
      </c>
      <c r="AG12" s="34">
        <f t="shared" si="10"/>
        <v>1.33</v>
      </c>
      <c r="AH12" s="34">
        <f t="shared" si="11"/>
        <v>8.7799999999999994</v>
      </c>
      <c r="AJ12" s="34">
        <v>2</v>
      </c>
      <c r="AK12" s="34">
        <v>13</v>
      </c>
      <c r="AL12" s="34">
        <f t="shared" si="3"/>
        <v>4.33</v>
      </c>
      <c r="AM12" s="34">
        <v>5</v>
      </c>
      <c r="AN12" s="34">
        <v>10</v>
      </c>
      <c r="AO12" s="34">
        <v>12</v>
      </c>
      <c r="AP12" s="34">
        <f t="shared" si="4"/>
        <v>33.33</v>
      </c>
      <c r="AQ12" s="34">
        <f t="shared" si="0"/>
        <v>6.66</v>
      </c>
    </row>
    <row r="13" spans="1:43" s="21" customFormat="1" ht="18" customHeight="1">
      <c r="A13" s="33">
        <v>7</v>
      </c>
      <c r="B13" s="49" t="s">
        <v>302</v>
      </c>
      <c r="C13" s="50" t="s">
        <v>303</v>
      </c>
      <c r="D13" s="73">
        <v>9</v>
      </c>
      <c r="E13" s="34">
        <v>7</v>
      </c>
      <c r="F13" s="34">
        <v>9</v>
      </c>
      <c r="G13" s="34"/>
      <c r="H13" s="34"/>
      <c r="I13" s="34"/>
      <c r="J13" s="34"/>
      <c r="K13" s="34"/>
      <c r="L13" s="34"/>
      <c r="M13" s="35">
        <f t="shared" si="5"/>
        <v>8.33</v>
      </c>
      <c r="N13" s="34">
        <v>10</v>
      </c>
      <c r="O13" s="34">
        <v>7.9</v>
      </c>
      <c r="P13" s="34">
        <v>9.8000000000000007</v>
      </c>
      <c r="Q13" s="34">
        <v>7.9</v>
      </c>
      <c r="R13" s="34"/>
      <c r="S13" s="34"/>
      <c r="T13" s="34"/>
      <c r="U13" s="35">
        <f t="shared" si="6"/>
        <v>8.9</v>
      </c>
      <c r="V13" s="34">
        <v>9</v>
      </c>
      <c r="W13" s="34">
        <v>9.6</v>
      </c>
      <c r="X13" s="34">
        <v>9</v>
      </c>
      <c r="Y13" s="35">
        <f t="shared" si="1"/>
        <v>9.1999999999999993</v>
      </c>
      <c r="Z13" s="34">
        <v>9</v>
      </c>
      <c r="AA13" s="34">
        <v>0</v>
      </c>
      <c r="AB13" s="34">
        <v>8</v>
      </c>
      <c r="AC13" s="35">
        <f t="shared" si="2"/>
        <v>5.66</v>
      </c>
      <c r="AD13" s="36">
        <f t="shared" si="7"/>
        <v>8.02</v>
      </c>
      <c r="AE13" s="34">
        <f t="shared" si="8"/>
        <v>6.41</v>
      </c>
      <c r="AF13" s="34">
        <f t="shared" si="9"/>
        <v>5.26</v>
      </c>
      <c r="AG13" s="34">
        <f t="shared" si="10"/>
        <v>1.05</v>
      </c>
      <c r="AH13" s="34">
        <f t="shared" si="11"/>
        <v>7.46</v>
      </c>
      <c r="AJ13" s="34">
        <v>2</v>
      </c>
      <c r="AK13" s="34">
        <v>13</v>
      </c>
      <c r="AL13" s="34">
        <f t="shared" si="3"/>
        <v>4.33</v>
      </c>
      <c r="AM13" s="34">
        <v>2</v>
      </c>
      <c r="AN13" s="34">
        <v>10</v>
      </c>
      <c r="AO13" s="34">
        <v>8</v>
      </c>
      <c r="AP13" s="34">
        <f t="shared" si="4"/>
        <v>26.33</v>
      </c>
      <c r="AQ13" s="34">
        <f t="shared" si="0"/>
        <v>5.26</v>
      </c>
    </row>
    <row r="14" spans="1:43" s="21" customFormat="1" ht="18" customHeight="1">
      <c r="A14" s="33">
        <v>8</v>
      </c>
      <c r="B14" s="49" t="s">
        <v>208</v>
      </c>
      <c r="C14" s="37" t="s">
        <v>304</v>
      </c>
      <c r="D14" s="34">
        <v>9.5</v>
      </c>
      <c r="E14" s="34">
        <v>9</v>
      </c>
      <c r="F14" s="34">
        <v>8</v>
      </c>
      <c r="G14" s="34"/>
      <c r="H14" s="34"/>
      <c r="I14" s="34"/>
      <c r="J14" s="34"/>
      <c r="K14" s="34"/>
      <c r="L14" s="34"/>
      <c r="M14" s="35">
        <f t="shared" si="5"/>
        <v>8.83</v>
      </c>
      <c r="N14" s="34">
        <v>10</v>
      </c>
      <c r="O14" s="34">
        <v>9.5</v>
      </c>
      <c r="P14" s="34">
        <v>6</v>
      </c>
      <c r="Q14" s="34">
        <v>8.6999999999999993</v>
      </c>
      <c r="R14" s="34"/>
      <c r="S14" s="34"/>
      <c r="T14" s="34"/>
      <c r="U14" s="35">
        <f t="shared" si="6"/>
        <v>8.5500000000000007</v>
      </c>
      <c r="V14" s="34">
        <v>9</v>
      </c>
      <c r="W14" s="34">
        <v>10</v>
      </c>
      <c r="X14" s="34">
        <v>10</v>
      </c>
      <c r="Y14" s="35">
        <f t="shared" si="1"/>
        <v>9.66</v>
      </c>
      <c r="Z14" s="34">
        <v>9.9</v>
      </c>
      <c r="AA14" s="34">
        <v>9.6999999999999993</v>
      </c>
      <c r="AB14" s="34">
        <v>9</v>
      </c>
      <c r="AC14" s="35">
        <f t="shared" si="2"/>
        <v>9.5299999999999994</v>
      </c>
      <c r="AD14" s="36">
        <f t="shared" si="7"/>
        <v>9.14</v>
      </c>
      <c r="AE14" s="34">
        <f t="shared" si="8"/>
        <v>7.31</v>
      </c>
      <c r="AF14" s="34">
        <f t="shared" si="9"/>
        <v>7.3</v>
      </c>
      <c r="AG14" s="34">
        <f t="shared" si="10"/>
        <v>1.46</v>
      </c>
      <c r="AH14" s="34">
        <f t="shared" si="11"/>
        <v>8.77</v>
      </c>
      <c r="AJ14" s="34">
        <v>3</v>
      </c>
      <c r="AK14" s="34">
        <v>15</v>
      </c>
      <c r="AL14" s="34">
        <f t="shared" si="3"/>
        <v>5</v>
      </c>
      <c r="AM14" s="34">
        <v>4.5</v>
      </c>
      <c r="AN14" s="34">
        <v>10</v>
      </c>
      <c r="AO14" s="34">
        <v>14</v>
      </c>
      <c r="AP14" s="34">
        <f t="shared" si="4"/>
        <v>36.5</v>
      </c>
      <c r="AQ14" s="34">
        <f t="shared" si="0"/>
        <v>7.3</v>
      </c>
    </row>
    <row r="15" spans="1:43" s="21" customFormat="1" ht="18" customHeight="1">
      <c r="A15" s="33">
        <v>9</v>
      </c>
      <c r="B15" s="49" t="s">
        <v>305</v>
      </c>
      <c r="C15" s="50" t="s">
        <v>306</v>
      </c>
      <c r="D15" s="34">
        <v>9.9</v>
      </c>
      <c r="E15" s="34">
        <v>9</v>
      </c>
      <c r="F15" s="34">
        <v>9.5</v>
      </c>
      <c r="G15" s="34"/>
      <c r="H15" s="34"/>
      <c r="I15" s="34"/>
      <c r="J15" s="34"/>
      <c r="K15" s="34"/>
      <c r="L15" s="34"/>
      <c r="M15" s="35">
        <f t="shared" si="5"/>
        <v>9.4600000000000009</v>
      </c>
      <c r="N15" s="34">
        <v>10</v>
      </c>
      <c r="O15" s="34">
        <v>8.9</v>
      </c>
      <c r="P15" s="34">
        <v>9.8000000000000007</v>
      </c>
      <c r="Q15" s="34">
        <v>8.6999999999999993</v>
      </c>
      <c r="R15" s="34"/>
      <c r="S15" s="34"/>
      <c r="T15" s="34"/>
      <c r="U15" s="35">
        <f t="shared" si="6"/>
        <v>9.35</v>
      </c>
      <c r="V15" s="34">
        <v>9.5</v>
      </c>
      <c r="W15" s="34">
        <v>0</v>
      </c>
      <c r="X15" s="34">
        <v>10</v>
      </c>
      <c r="Y15" s="35">
        <f t="shared" si="1"/>
        <v>6.5</v>
      </c>
      <c r="Z15" s="34">
        <v>9.5</v>
      </c>
      <c r="AA15" s="34">
        <v>9.8000000000000007</v>
      </c>
      <c r="AB15" s="34">
        <v>9.4</v>
      </c>
      <c r="AC15" s="35">
        <f t="shared" si="2"/>
        <v>9.56</v>
      </c>
      <c r="AD15" s="36">
        <f t="shared" si="7"/>
        <v>8.7100000000000009</v>
      </c>
      <c r="AE15" s="34">
        <f t="shared" si="8"/>
        <v>6.96</v>
      </c>
      <c r="AF15" s="34">
        <f t="shared" si="9"/>
        <v>7.46</v>
      </c>
      <c r="AG15" s="34">
        <f t="shared" si="10"/>
        <v>1.49</v>
      </c>
      <c r="AH15" s="34">
        <f t="shared" si="11"/>
        <v>8.4499999999999993</v>
      </c>
      <c r="AJ15" s="34">
        <v>3</v>
      </c>
      <c r="AK15" s="34">
        <v>14.5</v>
      </c>
      <c r="AL15" s="34">
        <f t="shared" si="3"/>
        <v>4.83</v>
      </c>
      <c r="AM15" s="34">
        <v>5.5</v>
      </c>
      <c r="AN15" s="34">
        <v>10</v>
      </c>
      <c r="AO15" s="34">
        <v>14</v>
      </c>
      <c r="AP15" s="34">
        <f t="shared" si="4"/>
        <v>37.33</v>
      </c>
      <c r="AQ15" s="34">
        <f t="shared" si="0"/>
        <v>7.46</v>
      </c>
    </row>
    <row r="16" spans="1:43" s="21" customFormat="1" ht="18" customHeight="1">
      <c r="A16" s="33">
        <v>10</v>
      </c>
      <c r="B16" s="49" t="s">
        <v>307</v>
      </c>
      <c r="C16" s="54" t="s">
        <v>308</v>
      </c>
      <c r="D16" s="34">
        <v>10</v>
      </c>
      <c r="E16" s="34">
        <v>9.5</v>
      </c>
      <c r="F16" s="34">
        <v>8</v>
      </c>
      <c r="G16" s="34"/>
      <c r="H16" s="34"/>
      <c r="I16" s="34"/>
      <c r="J16" s="34"/>
      <c r="K16" s="34"/>
      <c r="L16" s="34"/>
      <c r="M16" s="35">
        <f t="shared" si="5"/>
        <v>9.16</v>
      </c>
      <c r="N16" s="34">
        <v>10</v>
      </c>
      <c r="O16" s="34">
        <v>9.8000000000000007</v>
      </c>
      <c r="P16" s="34">
        <v>10</v>
      </c>
      <c r="Q16" s="34">
        <v>8.9</v>
      </c>
      <c r="R16" s="34"/>
      <c r="S16" s="34"/>
      <c r="T16" s="34"/>
      <c r="U16" s="35">
        <f t="shared" si="6"/>
        <v>9.67</v>
      </c>
      <c r="V16" s="34">
        <v>10</v>
      </c>
      <c r="W16" s="34">
        <v>8.5</v>
      </c>
      <c r="X16" s="34">
        <v>10</v>
      </c>
      <c r="Y16" s="35">
        <f t="shared" si="1"/>
        <v>9.5</v>
      </c>
      <c r="Z16" s="34">
        <v>9.5</v>
      </c>
      <c r="AA16" s="34">
        <v>9.6999999999999993</v>
      </c>
      <c r="AB16" s="34">
        <v>9.4</v>
      </c>
      <c r="AC16" s="35">
        <f t="shared" si="2"/>
        <v>9.5299999999999994</v>
      </c>
      <c r="AD16" s="36">
        <f t="shared" si="7"/>
        <v>9.4600000000000009</v>
      </c>
      <c r="AE16" s="34">
        <f t="shared" si="8"/>
        <v>7.56</v>
      </c>
      <c r="AF16" s="34">
        <f t="shared" si="9"/>
        <v>6.53</v>
      </c>
      <c r="AG16" s="34">
        <f t="shared" si="10"/>
        <v>1.3</v>
      </c>
      <c r="AH16" s="34">
        <f t="shared" si="11"/>
        <v>8.86</v>
      </c>
      <c r="AJ16" s="34">
        <v>2</v>
      </c>
      <c r="AK16" s="34">
        <v>11</v>
      </c>
      <c r="AL16" s="34">
        <f t="shared" si="3"/>
        <v>3.66</v>
      </c>
      <c r="AM16" s="34">
        <v>5</v>
      </c>
      <c r="AN16" s="34">
        <v>10</v>
      </c>
      <c r="AO16" s="34">
        <v>12</v>
      </c>
      <c r="AP16" s="34">
        <f t="shared" si="4"/>
        <v>32.659999999999997</v>
      </c>
      <c r="AQ16" s="34">
        <f t="shared" si="0"/>
        <v>6.53</v>
      </c>
    </row>
    <row r="17" spans="1:43" s="21" customFormat="1" ht="18" customHeight="1">
      <c r="A17" s="33">
        <v>11</v>
      </c>
      <c r="B17" s="49" t="s">
        <v>309</v>
      </c>
      <c r="C17" s="54" t="s">
        <v>310</v>
      </c>
      <c r="D17" s="34">
        <v>9.8000000000000007</v>
      </c>
      <c r="E17" s="34">
        <v>8.5</v>
      </c>
      <c r="F17" s="34">
        <v>9.5</v>
      </c>
      <c r="G17" s="34"/>
      <c r="H17" s="34"/>
      <c r="I17" s="34"/>
      <c r="J17" s="34"/>
      <c r="K17" s="34"/>
      <c r="L17" s="34"/>
      <c r="M17" s="35">
        <f t="shared" si="5"/>
        <v>9.26</v>
      </c>
      <c r="N17" s="34">
        <v>10</v>
      </c>
      <c r="O17" s="34">
        <v>7</v>
      </c>
      <c r="P17" s="34">
        <v>10</v>
      </c>
      <c r="Q17" s="34">
        <v>9.5</v>
      </c>
      <c r="R17" s="34"/>
      <c r="S17" s="34"/>
      <c r="T17" s="34">
        <v>0.25</v>
      </c>
      <c r="U17" s="35">
        <f t="shared" si="6"/>
        <v>9.3699999999999992</v>
      </c>
      <c r="V17" s="34">
        <v>9</v>
      </c>
      <c r="W17" s="34">
        <v>9.6</v>
      </c>
      <c r="X17" s="34">
        <v>9</v>
      </c>
      <c r="Y17" s="35">
        <f t="shared" si="1"/>
        <v>9.1999999999999993</v>
      </c>
      <c r="Z17" s="34">
        <v>10</v>
      </c>
      <c r="AA17" s="34">
        <v>9.6999999999999993</v>
      </c>
      <c r="AB17" s="34">
        <v>9.8000000000000007</v>
      </c>
      <c r="AC17" s="35">
        <f t="shared" si="2"/>
        <v>9.83</v>
      </c>
      <c r="AD17" s="36">
        <f t="shared" si="7"/>
        <v>9.41</v>
      </c>
      <c r="AE17" s="34">
        <f t="shared" si="8"/>
        <v>7.52</v>
      </c>
      <c r="AF17" s="34">
        <f t="shared" si="9"/>
        <v>9.1999999999999993</v>
      </c>
      <c r="AG17" s="34">
        <f t="shared" si="10"/>
        <v>1.84</v>
      </c>
      <c r="AH17" s="34">
        <f t="shared" si="11"/>
        <v>9.36</v>
      </c>
      <c r="AJ17" s="34">
        <v>5</v>
      </c>
      <c r="AK17" s="34">
        <v>15</v>
      </c>
      <c r="AL17" s="34">
        <f t="shared" si="3"/>
        <v>5</v>
      </c>
      <c r="AM17" s="34">
        <v>8</v>
      </c>
      <c r="AN17" s="34">
        <v>10</v>
      </c>
      <c r="AO17" s="34">
        <v>18</v>
      </c>
      <c r="AP17" s="34">
        <f t="shared" si="4"/>
        <v>46</v>
      </c>
      <c r="AQ17" s="34">
        <f t="shared" si="0"/>
        <v>9.1999999999999993</v>
      </c>
    </row>
    <row r="18" spans="1:43" s="21" customFormat="1" ht="18" customHeight="1">
      <c r="A18" s="33">
        <v>12</v>
      </c>
      <c r="B18" s="64" t="s">
        <v>311</v>
      </c>
      <c r="C18" s="54" t="s">
        <v>312</v>
      </c>
      <c r="D18" s="34">
        <v>9.8000000000000007</v>
      </c>
      <c r="E18" s="34">
        <v>8</v>
      </c>
      <c r="F18" s="34">
        <v>8</v>
      </c>
      <c r="G18" s="34"/>
      <c r="H18" s="34"/>
      <c r="I18" s="34"/>
      <c r="J18" s="34"/>
      <c r="K18" s="34"/>
      <c r="L18" s="34"/>
      <c r="M18" s="35">
        <f t="shared" si="5"/>
        <v>8.6</v>
      </c>
      <c r="N18" s="34">
        <v>10</v>
      </c>
      <c r="O18" s="34">
        <v>7.9</v>
      </c>
      <c r="P18" s="34">
        <v>10</v>
      </c>
      <c r="Q18" s="34">
        <v>8.9</v>
      </c>
      <c r="R18" s="34"/>
      <c r="S18" s="34"/>
      <c r="T18" s="34">
        <v>0.25</v>
      </c>
      <c r="U18" s="35">
        <f t="shared" si="6"/>
        <v>9.4499999999999993</v>
      </c>
      <c r="V18" s="34">
        <v>9</v>
      </c>
      <c r="W18" s="34">
        <v>9.6</v>
      </c>
      <c r="X18" s="34">
        <v>9</v>
      </c>
      <c r="Y18" s="35">
        <f t="shared" si="1"/>
        <v>9.1999999999999993</v>
      </c>
      <c r="Z18" s="34">
        <v>10</v>
      </c>
      <c r="AA18" s="34">
        <v>10</v>
      </c>
      <c r="AB18" s="34">
        <v>0</v>
      </c>
      <c r="AC18" s="35">
        <f t="shared" si="2"/>
        <v>6.66</v>
      </c>
      <c r="AD18" s="36">
        <f t="shared" si="7"/>
        <v>8.4700000000000006</v>
      </c>
      <c r="AE18" s="34">
        <f t="shared" si="8"/>
        <v>6.77</v>
      </c>
      <c r="AF18" s="34">
        <f t="shared" si="9"/>
        <v>6.93</v>
      </c>
      <c r="AG18" s="34">
        <f t="shared" si="10"/>
        <v>1.38</v>
      </c>
      <c r="AH18" s="34">
        <f t="shared" si="11"/>
        <v>8.15</v>
      </c>
      <c r="AJ18" s="34">
        <v>4</v>
      </c>
      <c r="AK18" s="34">
        <v>5</v>
      </c>
      <c r="AL18" s="34">
        <f t="shared" si="3"/>
        <v>1.66</v>
      </c>
      <c r="AM18" s="34">
        <v>5</v>
      </c>
      <c r="AN18" s="34">
        <v>10</v>
      </c>
      <c r="AO18" s="34">
        <v>14</v>
      </c>
      <c r="AP18" s="34">
        <f t="shared" si="4"/>
        <v>34.659999999999997</v>
      </c>
      <c r="AQ18" s="34">
        <f t="shared" si="0"/>
        <v>6.93</v>
      </c>
    </row>
    <row r="19" spans="1:43" s="21" customFormat="1" ht="18" customHeight="1">
      <c r="A19" s="33">
        <v>13</v>
      </c>
      <c r="B19" s="49" t="s">
        <v>45</v>
      </c>
      <c r="C19" s="65" t="s">
        <v>313</v>
      </c>
      <c r="D19" s="34">
        <v>9</v>
      </c>
      <c r="E19" s="34">
        <v>7</v>
      </c>
      <c r="F19" s="34">
        <v>9.5</v>
      </c>
      <c r="G19" s="34"/>
      <c r="H19" s="34"/>
      <c r="I19" s="34"/>
      <c r="J19" s="34"/>
      <c r="K19" s="34"/>
      <c r="L19" s="34"/>
      <c r="M19" s="35">
        <f t="shared" si="5"/>
        <v>8.5</v>
      </c>
      <c r="N19" s="34">
        <v>10</v>
      </c>
      <c r="O19" s="34">
        <v>7.8</v>
      </c>
      <c r="P19" s="34">
        <v>7</v>
      </c>
      <c r="Q19" s="34">
        <v>8</v>
      </c>
      <c r="R19" s="34"/>
      <c r="S19" s="34"/>
      <c r="T19" s="34"/>
      <c r="U19" s="35">
        <f t="shared" si="6"/>
        <v>8.1999999999999993</v>
      </c>
      <c r="V19" s="34">
        <v>10</v>
      </c>
      <c r="W19" s="34">
        <v>9</v>
      </c>
      <c r="X19" s="34">
        <v>10</v>
      </c>
      <c r="Y19" s="35">
        <f t="shared" si="1"/>
        <v>9.66</v>
      </c>
      <c r="Z19" s="34">
        <v>9.5</v>
      </c>
      <c r="AA19" s="34">
        <v>9.3000000000000007</v>
      </c>
      <c r="AB19" s="34">
        <v>0</v>
      </c>
      <c r="AC19" s="35">
        <f t="shared" si="2"/>
        <v>6.26</v>
      </c>
      <c r="AD19" s="36">
        <f t="shared" si="7"/>
        <v>8.15</v>
      </c>
      <c r="AE19" s="34">
        <f t="shared" si="8"/>
        <v>6.52</v>
      </c>
      <c r="AF19" s="34">
        <f t="shared" si="9"/>
        <v>4.96</v>
      </c>
      <c r="AG19" s="34">
        <f t="shared" si="10"/>
        <v>0.99</v>
      </c>
      <c r="AH19" s="34">
        <f t="shared" si="11"/>
        <v>7.51</v>
      </c>
      <c r="AJ19" s="34">
        <v>1</v>
      </c>
      <c r="AK19" s="34">
        <v>13</v>
      </c>
      <c r="AL19" s="34">
        <f t="shared" si="3"/>
        <v>4.33</v>
      </c>
      <c r="AM19" s="34">
        <v>5.5</v>
      </c>
      <c r="AN19" s="34">
        <v>8</v>
      </c>
      <c r="AO19" s="34">
        <v>6</v>
      </c>
      <c r="AP19" s="34">
        <f t="shared" si="4"/>
        <v>24.83</v>
      </c>
      <c r="AQ19" s="34">
        <f t="shared" si="0"/>
        <v>4.96</v>
      </c>
    </row>
    <row r="20" spans="1:43" s="21" customFormat="1" ht="18" customHeight="1">
      <c r="A20" s="33">
        <v>14</v>
      </c>
      <c r="B20" s="64" t="s">
        <v>228</v>
      </c>
      <c r="C20" s="54" t="s">
        <v>314</v>
      </c>
      <c r="D20" s="34">
        <v>9.5</v>
      </c>
      <c r="E20" s="34">
        <v>9.5</v>
      </c>
      <c r="F20" s="34">
        <v>9.5</v>
      </c>
      <c r="G20" s="34"/>
      <c r="H20" s="34"/>
      <c r="I20" s="34"/>
      <c r="J20" s="34"/>
      <c r="K20" s="34"/>
      <c r="L20" s="34"/>
      <c r="M20" s="35">
        <f t="shared" si="5"/>
        <v>9.5</v>
      </c>
      <c r="N20" s="34">
        <v>9</v>
      </c>
      <c r="O20" s="34">
        <v>10</v>
      </c>
      <c r="P20" s="34">
        <v>9.8000000000000007</v>
      </c>
      <c r="Q20" s="34">
        <v>8.6</v>
      </c>
      <c r="R20" s="34"/>
      <c r="S20" s="34"/>
      <c r="T20" s="34"/>
      <c r="U20" s="35">
        <f t="shared" si="6"/>
        <v>9.35</v>
      </c>
      <c r="V20" s="34">
        <v>9.5</v>
      </c>
      <c r="W20" s="34">
        <v>9.8000000000000007</v>
      </c>
      <c r="X20" s="34">
        <v>10</v>
      </c>
      <c r="Y20" s="35">
        <f t="shared" si="1"/>
        <v>9.76</v>
      </c>
      <c r="Z20" s="34">
        <v>10</v>
      </c>
      <c r="AA20" s="34">
        <v>9.6</v>
      </c>
      <c r="AB20" s="34">
        <v>9.6</v>
      </c>
      <c r="AC20" s="35">
        <f t="shared" si="2"/>
        <v>9.73</v>
      </c>
      <c r="AD20" s="36">
        <f t="shared" si="7"/>
        <v>9.58</v>
      </c>
      <c r="AE20" s="34">
        <f t="shared" si="8"/>
        <v>7.66</v>
      </c>
      <c r="AF20" s="34">
        <f t="shared" si="9"/>
        <v>5.76</v>
      </c>
      <c r="AG20" s="34">
        <f t="shared" si="10"/>
        <v>1.1499999999999999</v>
      </c>
      <c r="AH20" s="34">
        <f t="shared" si="11"/>
        <v>8.81</v>
      </c>
      <c r="AJ20" s="34">
        <v>1</v>
      </c>
      <c r="AK20" s="34">
        <v>13</v>
      </c>
      <c r="AL20" s="34">
        <f t="shared" si="3"/>
        <v>4.33</v>
      </c>
      <c r="AM20" s="34">
        <v>3.5</v>
      </c>
      <c r="AN20" s="34">
        <v>8</v>
      </c>
      <c r="AO20" s="34">
        <v>12</v>
      </c>
      <c r="AP20" s="34">
        <f t="shared" si="4"/>
        <v>28.83</v>
      </c>
      <c r="AQ20" s="34">
        <f t="shared" si="0"/>
        <v>5.76</v>
      </c>
    </row>
    <row r="21" spans="1:43" s="21" customFormat="1" ht="18" customHeight="1">
      <c r="A21" s="33">
        <v>15</v>
      </c>
      <c r="B21" s="64" t="s">
        <v>315</v>
      </c>
      <c r="C21" s="54" t="s">
        <v>316</v>
      </c>
      <c r="D21" s="34">
        <v>10</v>
      </c>
      <c r="E21" s="34">
        <v>8</v>
      </c>
      <c r="F21" s="34">
        <v>9.5</v>
      </c>
      <c r="G21" s="34"/>
      <c r="H21" s="34"/>
      <c r="I21" s="34"/>
      <c r="J21" s="34"/>
      <c r="K21" s="34"/>
      <c r="L21" s="34"/>
      <c r="M21" s="35">
        <f t="shared" si="5"/>
        <v>9.16</v>
      </c>
      <c r="N21" s="34">
        <v>10</v>
      </c>
      <c r="O21" s="34">
        <v>8</v>
      </c>
      <c r="P21" s="34">
        <v>9.8000000000000007</v>
      </c>
      <c r="Q21" s="34">
        <v>9.1999999999999993</v>
      </c>
      <c r="R21" s="34"/>
      <c r="S21" s="34"/>
      <c r="T21" s="34">
        <v>0.1</v>
      </c>
      <c r="U21" s="35">
        <f t="shared" si="6"/>
        <v>9.35</v>
      </c>
      <c r="V21" s="34">
        <v>10</v>
      </c>
      <c r="W21" s="34">
        <v>8.5</v>
      </c>
      <c r="X21" s="34">
        <v>10</v>
      </c>
      <c r="Y21" s="35">
        <f t="shared" si="1"/>
        <v>9.5</v>
      </c>
      <c r="Z21" s="34">
        <v>8</v>
      </c>
      <c r="AA21" s="34">
        <v>0</v>
      </c>
      <c r="AB21" s="34">
        <v>0</v>
      </c>
      <c r="AC21" s="35">
        <f t="shared" si="2"/>
        <v>2.66</v>
      </c>
      <c r="AD21" s="36">
        <f t="shared" si="7"/>
        <v>7.66</v>
      </c>
      <c r="AE21" s="34">
        <f t="shared" si="8"/>
        <v>6.12</v>
      </c>
      <c r="AF21" s="34">
        <f t="shared" si="9"/>
        <v>7.43</v>
      </c>
      <c r="AG21" s="34">
        <f t="shared" si="10"/>
        <v>1.48</v>
      </c>
      <c r="AH21" s="34">
        <f t="shared" si="11"/>
        <v>7.6</v>
      </c>
      <c r="AJ21" s="34">
        <v>5</v>
      </c>
      <c r="AK21" s="34">
        <v>11</v>
      </c>
      <c r="AL21" s="34">
        <f t="shared" si="3"/>
        <v>3.66</v>
      </c>
      <c r="AM21" s="34">
        <v>4.5</v>
      </c>
      <c r="AN21" s="34">
        <v>10</v>
      </c>
      <c r="AO21" s="34">
        <v>14</v>
      </c>
      <c r="AP21" s="34">
        <f t="shared" si="4"/>
        <v>37.159999999999997</v>
      </c>
      <c r="AQ21" s="34">
        <f t="shared" si="0"/>
        <v>7.43</v>
      </c>
    </row>
    <row r="22" spans="1:43" s="21" customFormat="1" ht="18" customHeight="1">
      <c r="A22" s="33">
        <v>16</v>
      </c>
      <c r="B22" s="66" t="s">
        <v>317</v>
      </c>
      <c r="C22" s="67" t="s">
        <v>318</v>
      </c>
      <c r="D22" s="34">
        <v>9.3000000000000007</v>
      </c>
      <c r="E22" s="34">
        <v>7</v>
      </c>
      <c r="F22" s="34">
        <v>8</v>
      </c>
      <c r="G22" s="34"/>
      <c r="H22" s="34"/>
      <c r="I22" s="34"/>
      <c r="J22" s="34"/>
      <c r="K22" s="34"/>
      <c r="L22" s="34"/>
      <c r="M22" s="35">
        <f t="shared" si="5"/>
        <v>8.1</v>
      </c>
      <c r="N22" s="34">
        <v>8</v>
      </c>
      <c r="O22" s="34">
        <v>9.9</v>
      </c>
      <c r="P22" s="34">
        <v>10</v>
      </c>
      <c r="Q22" s="34">
        <v>9</v>
      </c>
      <c r="R22" s="34"/>
      <c r="S22" s="34"/>
      <c r="T22" s="34"/>
      <c r="U22" s="35">
        <f t="shared" si="6"/>
        <v>9.2200000000000006</v>
      </c>
      <c r="V22" s="34">
        <v>10</v>
      </c>
      <c r="W22" s="34">
        <v>9</v>
      </c>
      <c r="X22" s="34">
        <v>10</v>
      </c>
      <c r="Y22" s="35">
        <f t="shared" si="1"/>
        <v>9.66</v>
      </c>
      <c r="Z22" s="34">
        <v>9</v>
      </c>
      <c r="AA22" s="34">
        <v>0</v>
      </c>
      <c r="AB22" s="34">
        <v>0</v>
      </c>
      <c r="AC22" s="35">
        <f t="shared" si="2"/>
        <v>3</v>
      </c>
      <c r="AD22" s="36">
        <f t="shared" si="7"/>
        <v>7.49</v>
      </c>
      <c r="AE22" s="34">
        <f t="shared" si="8"/>
        <v>5.99</v>
      </c>
      <c r="AF22" s="34">
        <f t="shared" si="9"/>
        <v>6.93</v>
      </c>
      <c r="AG22" s="34">
        <f t="shared" si="10"/>
        <v>1.38</v>
      </c>
      <c r="AH22" s="34">
        <f t="shared" si="11"/>
        <v>7.37</v>
      </c>
      <c r="AJ22" s="34">
        <v>2</v>
      </c>
      <c r="AK22" s="34">
        <v>14</v>
      </c>
      <c r="AL22" s="34">
        <f t="shared" si="3"/>
        <v>4.66</v>
      </c>
      <c r="AM22" s="34">
        <v>6</v>
      </c>
      <c r="AN22" s="34">
        <v>8</v>
      </c>
      <c r="AO22" s="34">
        <v>14</v>
      </c>
      <c r="AP22" s="34">
        <f t="shared" si="4"/>
        <v>34.659999999999997</v>
      </c>
      <c r="AQ22" s="34">
        <f t="shared" si="0"/>
        <v>6.93</v>
      </c>
    </row>
    <row r="23" spans="1:43" s="21" customFormat="1" ht="18" customHeight="1">
      <c r="A23" s="33">
        <v>17</v>
      </c>
      <c r="B23" s="64" t="s">
        <v>319</v>
      </c>
      <c r="C23" s="54" t="s">
        <v>320</v>
      </c>
      <c r="D23" s="34">
        <v>9.1</v>
      </c>
      <c r="E23" s="34">
        <v>9.5</v>
      </c>
      <c r="F23" s="34">
        <v>9.5</v>
      </c>
      <c r="G23" s="34"/>
      <c r="H23" s="34"/>
      <c r="I23" s="34"/>
      <c r="J23" s="34"/>
      <c r="K23" s="34"/>
      <c r="L23" s="34"/>
      <c r="M23" s="35">
        <f t="shared" si="5"/>
        <v>9.36</v>
      </c>
      <c r="N23" s="34">
        <v>10</v>
      </c>
      <c r="O23" s="34">
        <v>9</v>
      </c>
      <c r="P23" s="34">
        <v>10</v>
      </c>
      <c r="Q23" s="34">
        <v>7.5</v>
      </c>
      <c r="R23" s="34"/>
      <c r="S23" s="34"/>
      <c r="T23" s="34"/>
      <c r="U23" s="35">
        <f t="shared" si="6"/>
        <v>9.1199999999999992</v>
      </c>
      <c r="V23" s="34">
        <v>9</v>
      </c>
      <c r="W23" s="34">
        <v>9</v>
      </c>
      <c r="X23" s="34">
        <v>10</v>
      </c>
      <c r="Y23" s="35">
        <f t="shared" si="1"/>
        <v>9.33</v>
      </c>
      <c r="Z23" s="34">
        <v>7</v>
      </c>
      <c r="AA23" s="34">
        <v>9.3000000000000007</v>
      </c>
      <c r="AB23" s="34">
        <v>9</v>
      </c>
      <c r="AC23" s="35">
        <f t="shared" si="2"/>
        <v>8.43</v>
      </c>
      <c r="AD23" s="36">
        <f t="shared" si="7"/>
        <v>9.06</v>
      </c>
      <c r="AE23" s="34">
        <f t="shared" si="8"/>
        <v>7.24</v>
      </c>
      <c r="AF23" s="34">
        <f t="shared" si="9"/>
        <v>5.66</v>
      </c>
      <c r="AG23" s="34">
        <f t="shared" si="10"/>
        <v>1.1299999999999999</v>
      </c>
      <c r="AH23" s="34">
        <f t="shared" si="11"/>
        <v>8.3699999999999992</v>
      </c>
      <c r="AJ23" s="34">
        <v>0</v>
      </c>
      <c r="AK23" s="34">
        <v>13</v>
      </c>
      <c r="AL23" s="34">
        <f t="shared" si="3"/>
        <v>4.33</v>
      </c>
      <c r="AM23" s="34">
        <v>4</v>
      </c>
      <c r="AN23" s="34">
        <v>8</v>
      </c>
      <c r="AO23" s="34">
        <v>12</v>
      </c>
      <c r="AP23" s="34">
        <f t="shared" si="4"/>
        <v>28.33</v>
      </c>
      <c r="AQ23" s="34">
        <f t="shared" si="0"/>
        <v>5.66</v>
      </c>
    </row>
    <row r="24" spans="1:43" s="21" customFormat="1" ht="18" customHeight="1">
      <c r="A24" s="33">
        <v>18</v>
      </c>
      <c r="B24" s="49" t="s">
        <v>321</v>
      </c>
      <c r="C24" s="65" t="s">
        <v>322</v>
      </c>
      <c r="D24" s="34">
        <v>9.8000000000000007</v>
      </c>
      <c r="E24" s="34">
        <v>7</v>
      </c>
      <c r="F24" s="34">
        <v>8</v>
      </c>
      <c r="G24" s="34"/>
      <c r="H24" s="34"/>
      <c r="I24" s="34"/>
      <c r="J24" s="34"/>
      <c r="K24" s="34"/>
      <c r="L24" s="34"/>
      <c r="M24" s="35">
        <f t="shared" si="5"/>
        <v>8.26</v>
      </c>
      <c r="N24" s="34">
        <v>10</v>
      </c>
      <c r="O24" s="34">
        <v>10</v>
      </c>
      <c r="P24" s="34">
        <v>9.9</v>
      </c>
      <c r="Q24" s="34">
        <v>7.3</v>
      </c>
      <c r="R24" s="34"/>
      <c r="S24" s="34"/>
      <c r="T24" s="34"/>
      <c r="U24" s="35">
        <f t="shared" si="6"/>
        <v>9.3000000000000007</v>
      </c>
      <c r="V24" s="34">
        <v>10</v>
      </c>
      <c r="W24" s="34">
        <v>8.5</v>
      </c>
      <c r="X24" s="34">
        <v>10</v>
      </c>
      <c r="Y24" s="35">
        <f t="shared" si="1"/>
        <v>9.5</v>
      </c>
      <c r="Z24" s="34">
        <v>9.5</v>
      </c>
      <c r="AA24" s="73">
        <v>8.8000000000000007</v>
      </c>
      <c r="AB24" s="34">
        <v>9.6</v>
      </c>
      <c r="AC24" s="35">
        <f t="shared" si="2"/>
        <v>9.3000000000000007</v>
      </c>
      <c r="AD24" s="36">
        <f t="shared" si="7"/>
        <v>9.09</v>
      </c>
      <c r="AE24" s="34">
        <f t="shared" si="8"/>
        <v>7.27</v>
      </c>
      <c r="AF24" s="34">
        <f t="shared" si="9"/>
        <v>6.53</v>
      </c>
      <c r="AG24" s="34">
        <f t="shared" si="10"/>
        <v>1.3</v>
      </c>
      <c r="AH24" s="34">
        <f t="shared" si="11"/>
        <v>8.57</v>
      </c>
      <c r="AJ24" s="34">
        <v>4</v>
      </c>
      <c r="AK24" s="34">
        <v>11</v>
      </c>
      <c r="AL24" s="34">
        <f t="shared" si="3"/>
        <v>3.66</v>
      </c>
      <c r="AM24" s="34">
        <v>5</v>
      </c>
      <c r="AN24" s="34">
        <v>10</v>
      </c>
      <c r="AO24" s="34">
        <v>10</v>
      </c>
      <c r="AP24" s="34">
        <f t="shared" si="4"/>
        <v>32.659999999999997</v>
      </c>
      <c r="AQ24" s="34">
        <f t="shared" si="0"/>
        <v>6.53</v>
      </c>
    </row>
    <row r="25" spans="1:43" s="21" customFormat="1" ht="18" customHeight="1">
      <c r="A25" s="33">
        <v>19</v>
      </c>
      <c r="B25" s="64" t="s">
        <v>323</v>
      </c>
      <c r="C25" s="54" t="s">
        <v>324</v>
      </c>
      <c r="D25" s="34">
        <v>9.1999999999999993</v>
      </c>
      <c r="E25" s="34">
        <v>8.5</v>
      </c>
      <c r="F25" s="34">
        <v>6.5</v>
      </c>
      <c r="G25" s="34"/>
      <c r="H25" s="34"/>
      <c r="I25" s="34"/>
      <c r="J25" s="34"/>
      <c r="K25" s="34"/>
      <c r="L25" s="34"/>
      <c r="M25" s="35">
        <f t="shared" si="5"/>
        <v>8.06</v>
      </c>
      <c r="N25" s="34">
        <v>10</v>
      </c>
      <c r="O25" s="34">
        <v>9.5</v>
      </c>
      <c r="P25" s="34">
        <v>10</v>
      </c>
      <c r="Q25" s="34">
        <v>9.1999999999999993</v>
      </c>
      <c r="R25" s="34"/>
      <c r="S25" s="34"/>
      <c r="T25" s="34"/>
      <c r="U25" s="35">
        <f t="shared" si="6"/>
        <v>9.67</v>
      </c>
      <c r="V25" s="34">
        <v>9.5</v>
      </c>
      <c r="W25" s="34">
        <v>9.8000000000000007</v>
      </c>
      <c r="X25" s="34">
        <v>9</v>
      </c>
      <c r="Y25" s="35">
        <f t="shared" si="1"/>
        <v>9.43</v>
      </c>
      <c r="Z25" s="34">
        <v>9.9</v>
      </c>
      <c r="AA25" s="34">
        <v>9.6999999999999993</v>
      </c>
      <c r="AB25" s="34">
        <v>0</v>
      </c>
      <c r="AC25" s="35">
        <f t="shared" si="2"/>
        <v>6.53</v>
      </c>
      <c r="AD25" s="36">
        <f t="shared" si="7"/>
        <v>8.42</v>
      </c>
      <c r="AE25" s="34">
        <f t="shared" si="8"/>
        <v>6.73</v>
      </c>
      <c r="AF25" s="34">
        <f t="shared" si="9"/>
        <v>5.96</v>
      </c>
      <c r="AG25" s="34">
        <f t="shared" si="10"/>
        <v>1.19</v>
      </c>
      <c r="AH25" s="34">
        <f t="shared" si="11"/>
        <v>7.92</v>
      </c>
      <c r="AJ25" s="34">
        <v>3</v>
      </c>
      <c r="AK25" s="34">
        <v>10</v>
      </c>
      <c r="AL25" s="34">
        <f t="shared" si="3"/>
        <v>3.33</v>
      </c>
      <c r="AM25" s="34">
        <v>3.5</v>
      </c>
      <c r="AN25" s="34">
        <v>8</v>
      </c>
      <c r="AO25" s="34">
        <v>12</v>
      </c>
      <c r="AP25" s="34">
        <f t="shared" si="4"/>
        <v>29.83</v>
      </c>
      <c r="AQ25" s="34">
        <f t="shared" si="0"/>
        <v>5.96</v>
      </c>
    </row>
    <row r="26" spans="1:43" s="21" customFormat="1" ht="18" customHeight="1">
      <c r="A26" s="33">
        <v>20</v>
      </c>
      <c r="B26" s="64" t="s">
        <v>325</v>
      </c>
      <c r="C26" s="54" t="s">
        <v>326</v>
      </c>
      <c r="D26" s="34">
        <v>9.3000000000000007</v>
      </c>
      <c r="E26" s="34">
        <v>0</v>
      </c>
      <c r="F26" s="34">
        <v>8</v>
      </c>
      <c r="G26" s="34"/>
      <c r="H26" s="34"/>
      <c r="I26" s="34"/>
      <c r="J26" s="34"/>
      <c r="K26" s="34"/>
      <c r="L26" s="34"/>
      <c r="M26" s="35">
        <f t="shared" si="5"/>
        <v>5.76</v>
      </c>
      <c r="N26" s="34">
        <v>10</v>
      </c>
      <c r="O26" s="34">
        <v>9.5</v>
      </c>
      <c r="P26" s="34">
        <v>10</v>
      </c>
      <c r="Q26" s="34">
        <v>8.1999999999999993</v>
      </c>
      <c r="R26" s="34"/>
      <c r="S26" s="34"/>
      <c r="T26" s="34"/>
      <c r="U26" s="35">
        <f t="shared" si="6"/>
        <v>9.42</v>
      </c>
      <c r="V26" s="34">
        <v>9</v>
      </c>
      <c r="W26" s="34">
        <v>10</v>
      </c>
      <c r="X26" s="34">
        <v>10</v>
      </c>
      <c r="Y26" s="35">
        <f t="shared" si="1"/>
        <v>9.66</v>
      </c>
      <c r="Z26" s="34">
        <v>9.5</v>
      </c>
      <c r="AA26" s="34">
        <v>8</v>
      </c>
      <c r="AB26" s="34">
        <v>7</v>
      </c>
      <c r="AC26" s="35">
        <f t="shared" si="2"/>
        <v>8.16</v>
      </c>
      <c r="AD26" s="36">
        <f t="shared" si="7"/>
        <v>8.25</v>
      </c>
      <c r="AE26" s="34">
        <f t="shared" si="8"/>
        <v>6.6</v>
      </c>
      <c r="AF26" s="34">
        <f t="shared" si="9"/>
        <v>5.93</v>
      </c>
      <c r="AG26" s="34">
        <f t="shared" si="10"/>
        <v>1.18</v>
      </c>
      <c r="AH26" s="34">
        <f t="shared" si="11"/>
        <v>7.78</v>
      </c>
      <c r="AJ26" s="34">
        <v>1</v>
      </c>
      <c r="AK26" s="34">
        <v>11</v>
      </c>
      <c r="AL26" s="34">
        <f t="shared" si="3"/>
        <v>3.66</v>
      </c>
      <c r="AM26" s="34">
        <v>3</v>
      </c>
      <c r="AN26" s="34">
        <v>10</v>
      </c>
      <c r="AO26" s="34">
        <v>12</v>
      </c>
      <c r="AP26" s="34">
        <f t="shared" si="4"/>
        <v>29.66</v>
      </c>
      <c r="AQ26" s="34">
        <f t="shared" si="0"/>
        <v>5.93</v>
      </c>
    </row>
    <row r="27" spans="1:43" s="21" customFormat="1" ht="18" customHeight="1">
      <c r="A27" s="33">
        <v>21</v>
      </c>
      <c r="B27" s="64" t="s">
        <v>327</v>
      </c>
      <c r="C27" s="54" t="s">
        <v>328</v>
      </c>
      <c r="D27" s="34">
        <v>9.1</v>
      </c>
      <c r="E27" s="34">
        <v>7.5</v>
      </c>
      <c r="F27" s="73">
        <v>7.5</v>
      </c>
      <c r="G27" s="34"/>
      <c r="H27" s="34"/>
      <c r="I27" s="34"/>
      <c r="J27" s="34"/>
      <c r="K27" s="34"/>
      <c r="L27" s="34"/>
      <c r="M27" s="35">
        <f t="shared" si="5"/>
        <v>8.0299999999999994</v>
      </c>
      <c r="N27" s="34">
        <v>10</v>
      </c>
      <c r="O27" s="34">
        <v>8.5</v>
      </c>
      <c r="P27" s="34">
        <v>9.9</v>
      </c>
      <c r="Q27" s="34">
        <v>6.8</v>
      </c>
      <c r="R27" s="34"/>
      <c r="S27" s="34"/>
      <c r="T27" s="34"/>
      <c r="U27" s="35">
        <f t="shared" si="6"/>
        <v>8.8000000000000007</v>
      </c>
      <c r="V27" s="34">
        <v>10</v>
      </c>
      <c r="W27" s="34">
        <v>8.5</v>
      </c>
      <c r="X27" s="34">
        <v>10</v>
      </c>
      <c r="Y27" s="35">
        <f t="shared" si="1"/>
        <v>9.5</v>
      </c>
      <c r="Z27" s="34">
        <v>9.5</v>
      </c>
      <c r="AA27" s="34">
        <v>8.6</v>
      </c>
      <c r="AB27" s="34">
        <v>0</v>
      </c>
      <c r="AC27" s="35">
        <f t="shared" si="2"/>
        <v>6.03</v>
      </c>
      <c r="AD27" s="36">
        <f t="shared" si="7"/>
        <v>8.09</v>
      </c>
      <c r="AE27" s="34">
        <f t="shared" si="8"/>
        <v>6.47</v>
      </c>
      <c r="AF27" s="34">
        <f t="shared" si="9"/>
        <v>5.26</v>
      </c>
      <c r="AG27" s="34">
        <f t="shared" si="10"/>
        <v>1.05</v>
      </c>
      <c r="AH27" s="34">
        <f t="shared" si="11"/>
        <v>7.52</v>
      </c>
      <c r="AJ27" s="34">
        <v>3</v>
      </c>
      <c r="AK27" s="34">
        <v>13</v>
      </c>
      <c r="AL27" s="34">
        <f t="shared" si="3"/>
        <v>4.33</v>
      </c>
      <c r="AM27" s="34">
        <v>5</v>
      </c>
      <c r="AN27" s="34">
        <v>8</v>
      </c>
      <c r="AO27" s="34">
        <v>6</v>
      </c>
      <c r="AP27" s="34">
        <f t="shared" si="4"/>
        <v>26.33</v>
      </c>
      <c r="AQ27" s="34">
        <f t="shared" si="0"/>
        <v>5.26</v>
      </c>
    </row>
    <row r="28" spans="1:43" s="21" customFormat="1" ht="18" customHeight="1">
      <c r="A28" s="33">
        <v>22</v>
      </c>
      <c r="B28" s="64" t="s">
        <v>329</v>
      </c>
      <c r="C28" s="54" t="s">
        <v>330</v>
      </c>
      <c r="D28" s="34">
        <v>9.3000000000000007</v>
      </c>
      <c r="E28" s="34">
        <v>7</v>
      </c>
      <c r="F28" s="34">
        <v>7.5</v>
      </c>
      <c r="G28" s="34"/>
      <c r="H28" s="34"/>
      <c r="I28" s="34"/>
      <c r="J28" s="34"/>
      <c r="K28" s="34"/>
      <c r="L28" s="34"/>
      <c r="M28" s="35">
        <f t="shared" si="5"/>
        <v>7.93</v>
      </c>
      <c r="N28" s="34">
        <v>10</v>
      </c>
      <c r="O28" s="34">
        <v>10</v>
      </c>
      <c r="P28" s="34">
        <v>10</v>
      </c>
      <c r="Q28" s="34">
        <v>8</v>
      </c>
      <c r="R28" s="34"/>
      <c r="S28" s="34"/>
      <c r="T28" s="34"/>
      <c r="U28" s="35">
        <f t="shared" si="6"/>
        <v>9.5</v>
      </c>
      <c r="V28" s="34">
        <v>9</v>
      </c>
      <c r="W28" s="34">
        <v>10</v>
      </c>
      <c r="X28" s="34">
        <v>10</v>
      </c>
      <c r="Y28" s="35">
        <f t="shared" si="1"/>
        <v>9.66</v>
      </c>
      <c r="Z28" s="34">
        <v>5</v>
      </c>
      <c r="AA28" s="34">
        <v>9.1999999999999993</v>
      </c>
      <c r="AB28" s="34">
        <v>7</v>
      </c>
      <c r="AC28" s="35">
        <f t="shared" si="2"/>
        <v>7.06</v>
      </c>
      <c r="AD28" s="36">
        <f t="shared" si="7"/>
        <v>8.5299999999999994</v>
      </c>
      <c r="AE28" s="34">
        <f t="shared" si="8"/>
        <v>6.82</v>
      </c>
      <c r="AF28" s="34">
        <f t="shared" si="9"/>
        <v>5.16</v>
      </c>
      <c r="AG28" s="34">
        <f t="shared" si="10"/>
        <v>1.03</v>
      </c>
      <c r="AH28" s="34">
        <f t="shared" si="11"/>
        <v>7.85</v>
      </c>
      <c r="AJ28" s="34">
        <v>2</v>
      </c>
      <c r="AK28" s="34">
        <v>8.5</v>
      </c>
      <c r="AL28" s="34">
        <f t="shared" si="3"/>
        <v>2.83</v>
      </c>
      <c r="AM28" s="34">
        <v>3</v>
      </c>
      <c r="AN28" s="34">
        <v>8</v>
      </c>
      <c r="AO28" s="34">
        <v>10</v>
      </c>
      <c r="AP28" s="34">
        <f t="shared" si="4"/>
        <v>25.83</v>
      </c>
      <c r="AQ28" s="34">
        <f t="shared" si="0"/>
        <v>5.16</v>
      </c>
    </row>
    <row r="29" spans="1:43" s="21" customFormat="1" ht="18" customHeight="1">
      <c r="A29" s="33">
        <v>23</v>
      </c>
      <c r="B29" s="64" t="s">
        <v>331</v>
      </c>
      <c r="C29" s="54" t="s">
        <v>332</v>
      </c>
      <c r="D29" s="34">
        <v>9.8000000000000007</v>
      </c>
      <c r="E29" s="34">
        <v>8.5</v>
      </c>
      <c r="F29" s="34">
        <v>7.5</v>
      </c>
      <c r="G29" s="34"/>
      <c r="H29" s="34"/>
      <c r="I29" s="34"/>
      <c r="J29" s="34"/>
      <c r="K29" s="34"/>
      <c r="L29" s="34"/>
      <c r="M29" s="35">
        <f t="shared" si="5"/>
        <v>8.6</v>
      </c>
      <c r="N29" s="34">
        <v>10</v>
      </c>
      <c r="O29" s="34">
        <v>9</v>
      </c>
      <c r="P29" s="34">
        <v>10</v>
      </c>
      <c r="Q29" s="34">
        <v>8.3000000000000007</v>
      </c>
      <c r="R29" s="34"/>
      <c r="S29" s="34"/>
      <c r="T29" s="34"/>
      <c r="U29" s="35">
        <f t="shared" si="6"/>
        <v>9.32</v>
      </c>
      <c r="V29" s="34">
        <v>9</v>
      </c>
      <c r="W29" s="34">
        <v>9.6</v>
      </c>
      <c r="X29" s="34">
        <v>10</v>
      </c>
      <c r="Y29" s="35">
        <f t="shared" si="1"/>
        <v>9.5299999999999994</v>
      </c>
      <c r="Z29" s="34">
        <v>5</v>
      </c>
      <c r="AA29" s="34">
        <v>0</v>
      </c>
      <c r="AB29" s="34">
        <v>0</v>
      </c>
      <c r="AC29" s="35">
        <f t="shared" si="2"/>
        <v>1.66</v>
      </c>
      <c r="AD29" s="36">
        <f t="shared" si="7"/>
        <v>7.27</v>
      </c>
      <c r="AE29" s="34">
        <f t="shared" si="8"/>
        <v>5.81</v>
      </c>
      <c r="AF29" s="34">
        <f t="shared" si="9"/>
        <v>5.66</v>
      </c>
      <c r="AG29" s="34">
        <f t="shared" si="10"/>
        <v>1.1299999999999999</v>
      </c>
      <c r="AH29" s="34">
        <f t="shared" si="11"/>
        <v>6.94</v>
      </c>
      <c r="AJ29" s="34">
        <v>2</v>
      </c>
      <c r="AK29" s="34">
        <v>10</v>
      </c>
      <c r="AL29" s="34">
        <f t="shared" si="3"/>
        <v>3.33</v>
      </c>
      <c r="AM29" s="34">
        <v>3</v>
      </c>
      <c r="AN29" s="34">
        <v>8</v>
      </c>
      <c r="AO29" s="34">
        <v>12</v>
      </c>
      <c r="AP29" s="34">
        <f t="shared" si="4"/>
        <v>28.33</v>
      </c>
      <c r="AQ29" s="34">
        <f t="shared" si="0"/>
        <v>5.66</v>
      </c>
    </row>
    <row r="30" spans="1:43" s="21" customFormat="1" ht="18" customHeight="1">
      <c r="A30" s="33">
        <v>24</v>
      </c>
      <c r="B30" s="64" t="s">
        <v>333</v>
      </c>
      <c r="C30" s="54" t="s">
        <v>334</v>
      </c>
      <c r="D30" s="34">
        <v>9.5</v>
      </c>
      <c r="E30" s="34">
        <v>7.5</v>
      </c>
      <c r="F30" s="34">
        <v>7.5</v>
      </c>
      <c r="G30" s="34"/>
      <c r="H30" s="34"/>
      <c r="I30" s="34"/>
      <c r="J30" s="34"/>
      <c r="K30" s="34"/>
      <c r="L30" s="34"/>
      <c r="M30" s="35">
        <f t="shared" si="5"/>
        <v>8.16</v>
      </c>
      <c r="N30" s="34">
        <v>10</v>
      </c>
      <c r="O30" s="34">
        <v>9.5</v>
      </c>
      <c r="P30" s="34">
        <v>9.9</v>
      </c>
      <c r="Q30" s="34">
        <v>8.4</v>
      </c>
      <c r="R30" s="34"/>
      <c r="S30" s="34"/>
      <c r="T30" s="34"/>
      <c r="U30" s="35">
        <f t="shared" si="6"/>
        <v>9.4499999999999993</v>
      </c>
      <c r="V30" s="34">
        <v>10</v>
      </c>
      <c r="W30" s="34">
        <v>9</v>
      </c>
      <c r="X30" s="34">
        <v>10</v>
      </c>
      <c r="Y30" s="35">
        <f t="shared" si="1"/>
        <v>9.66</v>
      </c>
      <c r="Z30" s="34">
        <v>9</v>
      </c>
      <c r="AA30" s="34">
        <v>0</v>
      </c>
      <c r="AB30" s="34">
        <v>9</v>
      </c>
      <c r="AC30" s="35">
        <f t="shared" si="2"/>
        <v>6</v>
      </c>
      <c r="AD30" s="36">
        <f t="shared" si="7"/>
        <v>8.31</v>
      </c>
      <c r="AE30" s="34">
        <f t="shared" si="8"/>
        <v>6.64</v>
      </c>
      <c r="AF30" s="34">
        <f t="shared" si="9"/>
        <v>6.76</v>
      </c>
      <c r="AG30" s="34">
        <f t="shared" si="10"/>
        <v>1.35</v>
      </c>
      <c r="AH30" s="34">
        <f t="shared" si="11"/>
        <v>7.99</v>
      </c>
      <c r="AJ30" s="34">
        <v>4</v>
      </c>
      <c r="AK30" s="34">
        <v>13</v>
      </c>
      <c r="AL30" s="34">
        <f t="shared" si="3"/>
        <v>4.33</v>
      </c>
      <c r="AM30" s="34">
        <v>3.5</v>
      </c>
      <c r="AN30" s="34">
        <v>10</v>
      </c>
      <c r="AO30" s="34">
        <v>12</v>
      </c>
      <c r="AP30" s="34">
        <f t="shared" si="4"/>
        <v>33.83</v>
      </c>
      <c r="AQ30" s="34">
        <f t="shared" si="0"/>
        <v>6.76</v>
      </c>
    </row>
    <row r="31" spans="1:43" s="21" customFormat="1" ht="18" customHeight="1">
      <c r="A31" s="33">
        <v>25</v>
      </c>
      <c r="B31" s="49" t="s">
        <v>335</v>
      </c>
      <c r="C31" s="50" t="s">
        <v>336</v>
      </c>
      <c r="D31" s="34">
        <v>9.8000000000000007</v>
      </c>
      <c r="E31" s="34">
        <v>6.5</v>
      </c>
      <c r="F31" s="34">
        <v>9.5</v>
      </c>
      <c r="G31" s="34"/>
      <c r="H31" s="34"/>
      <c r="I31" s="34"/>
      <c r="J31" s="34"/>
      <c r="K31" s="34"/>
      <c r="L31" s="34"/>
      <c r="M31" s="35">
        <f t="shared" si="5"/>
        <v>8.6</v>
      </c>
      <c r="N31" s="34">
        <v>10</v>
      </c>
      <c r="O31" s="34">
        <v>9</v>
      </c>
      <c r="P31" s="34">
        <v>10</v>
      </c>
      <c r="Q31" s="34">
        <v>9.3000000000000007</v>
      </c>
      <c r="R31" s="34"/>
      <c r="S31" s="34"/>
      <c r="T31" s="34"/>
      <c r="U31" s="35">
        <f t="shared" si="6"/>
        <v>9.57</v>
      </c>
      <c r="V31" s="34">
        <v>10</v>
      </c>
      <c r="W31" s="34">
        <v>9.6</v>
      </c>
      <c r="X31" s="34">
        <v>9</v>
      </c>
      <c r="Y31" s="35">
        <f t="shared" si="1"/>
        <v>9.5299999999999994</v>
      </c>
      <c r="Z31" s="34">
        <v>10</v>
      </c>
      <c r="AA31" s="34">
        <v>9.5</v>
      </c>
      <c r="AB31" s="34">
        <v>8.6</v>
      </c>
      <c r="AC31" s="35">
        <f t="shared" si="2"/>
        <v>9.36</v>
      </c>
      <c r="AD31" s="36">
        <f t="shared" si="7"/>
        <v>9.26</v>
      </c>
      <c r="AE31" s="34">
        <f t="shared" si="8"/>
        <v>7.4</v>
      </c>
      <c r="AF31" s="34">
        <f t="shared" si="9"/>
        <v>6.93</v>
      </c>
      <c r="AG31" s="34">
        <f t="shared" si="10"/>
        <v>1.38</v>
      </c>
      <c r="AH31" s="34">
        <f t="shared" si="11"/>
        <v>8.7799999999999994</v>
      </c>
      <c r="AJ31" s="34">
        <v>4</v>
      </c>
      <c r="AK31" s="34">
        <v>14</v>
      </c>
      <c r="AL31" s="34">
        <f t="shared" si="3"/>
        <v>4.66</v>
      </c>
      <c r="AM31" s="34">
        <v>4</v>
      </c>
      <c r="AN31" s="34">
        <v>10</v>
      </c>
      <c r="AO31" s="34">
        <v>12</v>
      </c>
      <c r="AP31" s="34">
        <f t="shared" si="4"/>
        <v>34.659999999999997</v>
      </c>
      <c r="AQ31" s="34">
        <f t="shared" si="0"/>
        <v>6.93</v>
      </c>
    </row>
    <row r="32" spans="1:43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5"/>
        <v>#DIV/0!</v>
      </c>
      <c r="N32" s="34"/>
      <c r="O32" s="34"/>
      <c r="P32" s="34"/>
      <c r="Q32" s="34"/>
      <c r="R32" s="34"/>
      <c r="S32" s="34"/>
      <c r="T32" s="34"/>
      <c r="U32" s="35" t="e">
        <f t="shared" ref="U32:U39" si="12">TRUNC(AVERAGE(N32:T32),2)</f>
        <v>#DIV/0!</v>
      </c>
      <c r="V32" s="34"/>
      <c r="W32" s="34"/>
      <c r="X32" s="34"/>
      <c r="Y32" s="35" t="e">
        <f t="shared" si="1"/>
        <v>#DIV/0!</v>
      </c>
      <c r="Z32" s="34"/>
      <c r="AA32" s="34"/>
      <c r="AB32" s="34"/>
      <c r="AC32" s="35" t="e">
        <f t="shared" si="2"/>
        <v>#DIV/0!</v>
      </c>
      <c r="AD32" s="36" t="e">
        <f t="shared" si="7"/>
        <v>#DIV/0!</v>
      </c>
      <c r="AE32" s="34" t="e">
        <f t="shared" si="8"/>
        <v>#DIV/0!</v>
      </c>
      <c r="AF32" s="37"/>
      <c r="AG32" s="34">
        <f t="shared" si="10"/>
        <v>0</v>
      </c>
      <c r="AH32" s="34" t="e">
        <f t="shared" si="11"/>
        <v>#DIV/0!</v>
      </c>
      <c r="AJ32" s="34"/>
      <c r="AK32" s="34"/>
      <c r="AL32" s="34">
        <f t="shared" si="3"/>
        <v>0</v>
      </c>
      <c r="AM32" s="34"/>
      <c r="AN32" s="34"/>
      <c r="AO32" s="34"/>
      <c r="AP32" s="34"/>
      <c r="AQ32" s="34"/>
    </row>
    <row r="33" spans="1:43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5"/>
        <v>#DIV/0!</v>
      </c>
      <c r="N33" s="34"/>
      <c r="O33" s="34"/>
      <c r="P33" s="34"/>
      <c r="Q33" s="34"/>
      <c r="R33" s="34"/>
      <c r="S33" s="34"/>
      <c r="T33" s="34"/>
      <c r="U33" s="35" t="e">
        <f t="shared" si="12"/>
        <v>#DIV/0!</v>
      </c>
      <c r="V33" s="34"/>
      <c r="W33" s="34"/>
      <c r="X33" s="34"/>
      <c r="Y33" s="35" t="e">
        <f t="shared" si="1"/>
        <v>#DIV/0!</v>
      </c>
      <c r="Z33" s="34"/>
      <c r="AA33" s="34"/>
      <c r="AB33" s="34"/>
      <c r="AC33" s="35" t="e">
        <f t="shared" si="2"/>
        <v>#DIV/0!</v>
      </c>
      <c r="AD33" s="36" t="e">
        <f t="shared" si="7"/>
        <v>#DIV/0!</v>
      </c>
      <c r="AE33" s="34" t="e">
        <f t="shared" si="8"/>
        <v>#DIV/0!</v>
      </c>
      <c r="AF33" s="37"/>
      <c r="AG33" s="34">
        <f t="shared" si="10"/>
        <v>0</v>
      </c>
      <c r="AH33" s="34" t="e">
        <f t="shared" si="11"/>
        <v>#DIV/0!</v>
      </c>
      <c r="AJ33" s="34"/>
      <c r="AK33" s="34"/>
      <c r="AL33" s="34">
        <f t="shared" si="3"/>
        <v>0</v>
      </c>
      <c r="AM33" s="34"/>
      <c r="AN33" s="34"/>
      <c r="AO33" s="34"/>
      <c r="AP33" s="34"/>
      <c r="AQ33" s="34"/>
    </row>
    <row r="34" spans="1:43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5"/>
        <v>#DIV/0!</v>
      </c>
      <c r="N34" s="34"/>
      <c r="O34" s="34"/>
      <c r="P34" s="34"/>
      <c r="Q34" s="34"/>
      <c r="R34" s="34"/>
      <c r="S34" s="34"/>
      <c r="T34" s="34"/>
      <c r="U34" s="35" t="e">
        <f t="shared" si="12"/>
        <v>#DIV/0!</v>
      </c>
      <c r="V34" s="34"/>
      <c r="W34" s="34"/>
      <c r="X34" s="34"/>
      <c r="Y34" s="35" t="e">
        <f t="shared" si="1"/>
        <v>#DIV/0!</v>
      </c>
      <c r="Z34" s="34"/>
      <c r="AA34" s="34"/>
      <c r="AB34" s="34"/>
      <c r="AC34" s="35" t="e">
        <f t="shared" si="2"/>
        <v>#DIV/0!</v>
      </c>
      <c r="AD34" s="36" t="e">
        <f t="shared" si="7"/>
        <v>#DIV/0!</v>
      </c>
      <c r="AE34" s="34" t="e">
        <f t="shared" si="8"/>
        <v>#DIV/0!</v>
      </c>
      <c r="AF34" s="37"/>
      <c r="AG34" s="34">
        <f t="shared" si="10"/>
        <v>0</v>
      </c>
      <c r="AH34" s="34" t="e">
        <f t="shared" si="11"/>
        <v>#DIV/0!</v>
      </c>
      <c r="AJ34" s="34"/>
      <c r="AK34" s="34"/>
      <c r="AL34" s="34">
        <f t="shared" si="3"/>
        <v>0</v>
      </c>
      <c r="AM34" s="34"/>
      <c r="AN34" s="34"/>
      <c r="AO34" s="34"/>
      <c r="AP34" s="34"/>
      <c r="AQ34" s="34"/>
    </row>
    <row r="35" spans="1:43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5"/>
        <v>#DIV/0!</v>
      </c>
      <c r="N35" s="34"/>
      <c r="O35" s="34"/>
      <c r="P35" s="34"/>
      <c r="Q35" s="34"/>
      <c r="R35" s="34"/>
      <c r="S35" s="34"/>
      <c r="T35" s="34"/>
      <c r="U35" s="35" t="e">
        <f t="shared" si="12"/>
        <v>#DIV/0!</v>
      </c>
      <c r="V35" s="34"/>
      <c r="W35" s="34"/>
      <c r="X35" s="34"/>
      <c r="Y35" s="35" t="e">
        <f t="shared" si="1"/>
        <v>#DIV/0!</v>
      </c>
      <c r="Z35" s="34"/>
      <c r="AA35" s="34"/>
      <c r="AB35" s="34"/>
      <c r="AC35" s="35" t="e">
        <f t="shared" si="2"/>
        <v>#DIV/0!</v>
      </c>
      <c r="AD35" s="36" t="e">
        <f t="shared" si="7"/>
        <v>#DIV/0!</v>
      </c>
      <c r="AE35" s="34" t="e">
        <f t="shared" si="8"/>
        <v>#DIV/0!</v>
      </c>
      <c r="AF35" s="37"/>
      <c r="AG35" s="34">
        <f t="shared" si="10"/>
        <v>0</v>
      </c>
      <c r="AH35" s="34" t="e">
        <f t="shared" si="11"/>
        <v>#DIV/0!</v>
      </c>
      <c r="AJ35" s="34"/>
      <c r="AK35" s="34"/>
      <c r="AL35" s="34">
        <f t="shared" si="3"/>
        <v>0</v>
      </c>
      <c r="AM35" s="34"/>
      <c r="AN35" s="34"/>
      <c r="AO35" s="34"/>
      <c r="AP35" s="34"/>
      <c r="AQ35" s="34"/>
    </row>
    <row r="36" spans="1:43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5"/>
        <v>#DIV/0!</v>
      </c>
      <c r="N36" s="34"/>
      <c r="O36" s="34"/>
      <c r="P36" s="34"/>
      <c r="Q36" s="34"/>
      <c r="R36" s="34"/>
      <c r="S36" s="34"/>
      <c r="T36" s="34"/>
      <c r="U36" s="35" t="e">
        <f t="shared" si="12"/>
        <v>#DIV/0!</v>
      </c>
      <c r="V36" s="34"/>
      <c r="W36" s="34"/>
      <c r="X36" s="34"/>
      <c r="Y36" s="35" t="e">
        <f t="shared" si="1"/>
        <v>#DIV/0!</v>
      </c>
      <c r="Z36" s="34"/>
      <c r="AA36" s="34"/>
      <c r="AB36" s="34"/>
      <c r="AC36" s="35" t="e">
        <f t="shared" si="2"/>
        <v>#DIV/0!</v>
      </c>
      <c r="AD36" s="36" t="e">
        <f t="shared" si="7"/>
        <v>#DIV/0!</v>
      </c>
      <c r="AE36" s="34" t="e">
        <f t="shared" si="8"/>
        <v>#DIV/0!</v>
      </c>
      <c r="AF36" s="37"/>
      <c r="AG36" s="34">
        <f t="shared" si="10"/>
        <v>0</v>
      </c>
      <c r="AH36" s="34" t="e">
        <f t="shared" si="11"/>
        <v>#DIV/0!</v>
      </c>
      <c r="AJ36" s="34"/>
      <c r="AK36" s="34"/>
      <c r="AL36" s="34"/>
      <c r="AM36" s="34"/>
      <c r="AN36" s="34"/>
      <c r="AO36" s="34"/>
      <c r="AP36" s="34"/>
      <c r="AQ36" s="34"/>
    </row>
    <row r="37" spans="1:43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5"/>
        <v>#DIV/0!</v>
      </c>
      <c r="N37" s="34"/>
      <c r="O37" s="34"/>
      <c r="P37" s="34"/>
      <c r="Q37" s="34"/>
      <c r="R37" s="34"/>
      <c r="S37" s="34"/>
      <c r="T37" s="34"/>
      <c r="U37" s="35" t="e">
        <f t="shared" si="12"/>
        <v>#DIV/0!</v>
      </c>
      <c r="V37" s="34"/>
      <c r="W37" s="34"/>
      <c r="X37" s="34"/>
      <c r="Y37" s="35" t="e">
        <f t="shared" si="1"/>
        <v>#DIV/0!</v>
      </c>
      <c r="Z37" s="34"/>
      <c r="AA37" s="34"/>
      <c r="AB37" s="34"/>
      <c r="AC37" s="35" t="e">
        <f t="shared" si="2"/>
        <v>#DIV/0!</v>
      </c>
      <c r="AD37" s="36" t="e">
        <f t="shared" si="7"/>
        <v>#DIV/0!</v>
      </c>
      <c r="AE37" s="34" t="e">
        <f t="shared" si="8"/>
        <v>#DIV/0!</v>
      </c>
      <c r="AF37" s="37"/>
      <c r="AG37" s="34">
        <f t="shared" si="10"/>
        <v>0</v>
      </c>
      <c r="AH37" s="34" t="e">
        <f t="shared" si="11"/>
        <v>#DIV/0!</v>
      </c>
      <c r="AJ37" s="34"/>
      <c r="AK37" s="34"/>
      <c r="AL37" s="34"/>
      <c r="AM37" s="34"/>
      <c r="AN37" s="34"/>
      <c r="AO37" s="34"/>
      <c r="AP37" s="34"/>
      <c r="AQ37" s="34"/>
    </row>
    <row r="38" spans="1:43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5"/>
        <v>#DIV/0!</v>
      </c>
      <c r="N38" s="34"/>
      <c r="O38" s="34"/>
      <c r="P38" s="34"/>
      <c r="Q38" s="34"/>
      <c r="R38" s="34"/>
      <c r="S38" s="34"/>
      <c r="T38" s="34"/>
      <c r="U38" s="35" t="e">
        <f t="shared" si="12"/>
        <v>#DIV/0!</v>
      </c>
      <c r="V38" s="34"/>
      <c r="W38" s="34"/>
      <c r="X38" s="34"/>
      <c r="Y38" s="35" t="e">
        <f t="shared" si="1"/>
        <v>#DIV/0!</v>
      </c>
      <c r="Z38" s="34"/>
      <c r="AA38" s="34"/>
      <c r="AB38" s="34"/>
      <c r="AC38" s="35" t="e">
        <f t="shared" si="2"/>
        <v>#DIV/0!</v>
      </c>
      <c r="AD38" s="36" t="e">
        <f t="shared" si="7"/>
        <v>#DIV/0!</v>
      </c>
      <c r="AE38" s="34" t="e">
        <f t="shared" si="8"/>
        <v>#DIV/0!</v>
      </c>
      <c r="AF38" s="37"/>
      <c r="AG38" s="34">
        <f t="shared" si="10"/>
        <v>0</v>
      </c>
      <c r="AH38" s="34" t="e">
        <f t="shared" si="11"/>
        <v>#DIV/0!</v>
      </c>
      <c r="AJ38" s="34"/>
      <c r="AK38" s="34"/>
      <c r="AL38" s="34"/>
      <c r="AM38" s="34"/>
      <c r="AN38" s="34"/>
      <c r="AO38" s="34"/>
      <c r="AP38" s="34"/>
      <c r="AQ38" s="34"/>
    </row>
    <row r="39" spans="1:43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5"/>
        <v>#DIV/0!</v>
      </c>
      <c r="N39" s="34"/>
      <c r="O39" s="34"/>
      <c r="P39" s="34"/>
      <c r="Q39" s="34"/>
      <c r="R39" s="34"/>
      <c r="S39" s="34"/>
      <c r="T39" s="34"/>
      <c r="U39" s="35" t="e">
        <f t="shared" si="12"/>
        <v>#DIV/0!</v>
      </c>
      <c r="V39" s="34"/>
      <c r="W39" s="34"/>
      <c r="X39" s="34"/>
      <c r="Y39" s="35" t="e">
        <f t="shared" si="1"/>
        <v>#DIV/0!</v>
      </c>
      <c r="Z39" s="34"/>
      <c r="AA39" s="34"/>
      <c r="AB39" s="34"/>
      <c r="AC39" s="35" t="e">
        <f t="shared" si="2"/>
        <v>#DIV/0!</v>
      </c>
      <c r="AD39" s="36" t="e">
        <f t="shared" si="7"/>
        <v>#DIV/0!</v>
      </c>
      <c r="AE39" s="34" t="e">
        <f t="shared" si="8"/>
        <v>#DIV/0!</v>
      </c>
      <c r="AF39" s="37"/>
      <c r="AG39" s="34">
        <f t="shared" si="10"/>
        <v>0</v>
      </c>
      <c r="AH39" s="34" t="e">
        <f t="shared" si="11"/>
        <v>#DIV/0!</v>
      </c>
      <c r="AJ39" s="34"/>
      <c r="AK39" s="34"/>
      <c r="AL39" s="34"/>
      <c r="AM39" s="34"/>
      <c r="AN39" s="34"/>
      <c r="AO39" s="34"/>
      <c r="AP39" s="34"/>
      <c r="AQ39" s="34"/>
    </row>
    <row r="40" spans="1:43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3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3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3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3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3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3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3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3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P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E4" sqref="E4:G3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234">
      <c r="A4" s="14"/>
      <c r="D4" s="15" t="s">
        <v>432</v>
      </c>
      <c r="E4" s="15" t="s">
        <v>451</v>
      </c>
      <c r="F4" s="15" t="s">
        <v>460</v>
      </c>
      <c r="H4" s="15" t="s">
        <v>576</v>
      </c>
      <c r="M4" s="16"/>
      <c r="N4" s="15" t="s">
        <v>453</v>
      </c>
      <c r="O4" s="15" t="s">
        <v>473</v>
      </c>
      <c r="P4" s="15" t="s">
        <v>487</v>
      </c>
      <c r="Q4" s="15" t="s">
        <v>592</v>
      </c>
      <c r="U4" s="16"/>
      <c r="V4" s="15" t="s">
        <v>421</v>
      </c>
      <c r="W4" s="15" t="s">
        <v>422</v>
      </c>
      <c r="X4" s="15" t="s">
        <v>452</v>
      </c>
      <c r="Y4" s="16"/>
      <c r="Z4" s="15" t="s">
        <v>577</v>
      </c>
      <c r="AA4" s="15" t="s">
        <v>593</v>
      </c>
      <c r="AB4" s="15" t="s">
        <v>629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1" si="0">SUM(AJ6:AN6)</f>
        <v>0</v>
      </c>
      <c r="AP6" s="34">
        <f t="shared" ref="AP6:AP31" si="1">TRUNC((AO6*0.2),2)</f>
        <v>0</v>
      </c>
    </row>
    <row r="7" spans="1:42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0</v>
      </c>
      <c r="F7" s="34">
        <v>9.1999999999999993</v>
      </c>
      <c r="G7" s="34"/>
      <c r="H7" s="34">
        <v>9.8000000000000007</v>
      </c>
      <c r="I7" s="34"/>
      <c r="J7" s="34"/>
      <c r="K7" s="34"/>
      <c r="L7" s="34"/>
      <c r="M7" s="35">
        <f>TRUNC(AVERAGE(D7:L7),2)</f>
        <v>4.75</v>
      </c>
      <c r="N7" s="34">
        <v>8</v>
      </c>
      <c r="O7" s="34">
        <v>10</v>
      </c>
      <c r="P7" s="34">
        <v>8.8000000000000007</v>
      </c>
      <c r="Q7" s="34">
        <v>7.8</v>
      </c>
      <c r="R7" s="34"/>
      <c r="S7" s="34"/>
      <c r="T7" s="34"/>
      <c r="U7" s="35">
        <f>TRUNC(AVERAGE(N7:T7),2)</f>
        <v>8.65</v>
      </c>
      <c r="V7" s="34">
        <v>9</v>
      </c>
      <c r="W7" s="34">
        <v>8.5</v>
      </c>
      <c r="X7" s="34">
        <v>9</v>
      </c>
      <c r="Y7" s="35">
        <f t="shared" ref="Y7:Y39" si="2">TRUNC(AVERAGE(V7:X7),2)</f>
        <v>8.83</v>
      </c>
      <c r="Z7" s="34">
        <v>7</v>
      </c>
      <c r="AA7" s="34">
        <v>0</v>
      </c>
      <c r="AB7" s="34">
        <v>0</v>
      </c>
      <c r="AC7" s="35">
        <f t="shared" ref="AC7:AC39" si="3">TRUNC(AVERAGE(Z7:AB7),2)</f>
        <v>2.33</v>
      </c>
      <c r="AD7" s="36">
        <f>TRUNC(AVERAGE(M7,U7,Y7,AC7),2)</f>
        <v>6.14</v>
      </c>
      <c r="AE7" s="34">
        <f>TRUNC((AD7*0.8),2)</f>
        <v>4.91</v>
      </c>
      <c r="AF7" s="34">
        <f>AP7</f>
        <v>6.26</v>
      </c>
      <c r="AG7" s="34">
        <f>TRUNC((AF7*0.2),2)</f>
        <v>1.25</v>
      </c>
      <c r="AH7" s="34">
        <f>TRUNC((AE7+AG7),2)</f>
        <v>6.16</v>
      </c>
      <c r="AJ7" s="34">
        <v>2</v>
      </c>
      <c r="AK7" s="34">
        <v>2.33</v>
      </c>
      <c r="AL7" s="34">
        <v>5</v>
      </c>
      <c r="AM7" s="34">
        <v>10</v>
      </c>
      <c r="AN7" s="34">
        <v>12</v>
      </c>
      <c r="AO7" s="34">
        <f t="shared" si="0"/>
        <v>31.33</v>
      </c>
      <c r="AP7" s="34">
        <f t="shared" si="1"/>
        <v>6.26</v>
      </c>
    </row>
    <row r="8" spans="1:42" s="21" customFormat="1" ht="18" customHeight="1">
      <c r="A8" s="33">
        <v>2</v>
      </c>
      <c r="B8" s="39" t="s">
        <v>339</v>
      </c>
      <c r="C8" s="40" t="s">
        <v>340</v>
      </c>
      <c r="D8" s="34">
        <v>8.5</v>
      </c>
      <c r="E8" s="34">
        <v>7</v>
      </c>
      <c r="F8" s="34">
        <v>9.3000000000000007</v>
      </c>
      <c r="G8" s="34"/>
      <c r="H8" s="34">
        <v>9.6</v>
      </c>
      <c r="I8" s="34"/>
      <c r="J8" s="34"/>
      <c r="K8" s="34"/>
      <c r="L8" s="34"/>
      <c r="M8" s="35">
        <f t="shared" ref="M8:M39" si="4">TRUNC(AVERAGE(D8:L8),2)</f>
        <v>8.6</v>
      </c>
      <c r="N8" s="34">
        <v>8</v>
      </c>
      <c r="O8" s="34">
        <v>9.9</v>
      </c>
      <c r="P8" s="34">
        <v>8.8000000000000007</v>
      </c>
      <c r="Q8" s="34">
        <v>8.1999999999999993</v>
      </c>
      <c r="R8" s="34"/>
      <c r="S8" s="34"/>
      <c r="T8" s="34"/>
      <c r="U8" s="35">
        <f t="shared" ref="U8:U39" si="5">TRUNC(AVERAGE(N8:T8),2)</f>
        <v>8.7200000000000006</v>
      </c>
      <c r="V8" s="34">
        <v>8.5</v>
      </c>
      <c r="W8" s="34">
        <v>9.5</v>
      </c>
      <c r="X8" s="34">
        <v>9.6999999999999993</v>
      </c>
      <c r="Y8" s="35">
        <f t="shared" si="2"/>
        <v>9.23</v>
      </c>
      <c r="Z8" s="34">
        <v>5</v>
      </c>
      <c r="AA8" s="34">
        <v>9</v>
      </c>
      <c r="AB8" s="34">
        <v>0</v>
      </c>
      <c r="AC8" s="35">
        <f t="shared" si="3"/>
        <v>4.66</v>
      </c>
      <c r="AD8" s="36">
        <f t="shared" ref="AD8:AD39" si="6">TRUNC(AVERAGE(M8,U8,Y8,AC8),2)</f>
        <v>7.8</v>
      </c>
      <c r="AE8" s="34">
        <f t="shared" ref="AE8:AE39" si="7">TRUNC((AD8*0.8),2)</f>
        <v>6.24</v>
      </c>
      <c r="AF8" s="34">
        <f t="shared" ref="AF8:AF31" si="8">AP8</f>
        <v>5.03</v>
      </c>
      <c r="AG8" s="34">
        <f t="shared" ref="AG8:AG39" si="9">TRUNC((AF8*0.2),2)</f>
        <v>1</v>
      </c>
      <c r="AH8" s="34">
        <f t="shared" ref="AH8:AH39" si="10">TRUNC((AE8+AG8),2)</f>
        <v>7.24</v>
      </c>
      <c r="AJ8" s="34">
        <v>3</v>
      </c>
      <c r="AK8" s="34">
        <v>2.67</v>
      </c>
      <c r="AL8" s="34">
        <v>4.5</v>
      </c>
      <c r="AM8" s="34">
        <v>6</v>
      </c>
      <c r="AN8" s="34">
        <v>9</v>
      </c>
      <c r="AO8" s="34">
        <f t="shared" si="0"/>
        <v>25.17</v>
      </c>
      <c r="AP8" s="34">
        <f t="shared" si="1"/>
        <v>5.03</v>
      </c>
    </row>
    <row r="9" spans="1:42" s="21" customFormat="1" ht="18" customHeight="1">
      <c r="A9" s="33">
        <v>3</v>
      </c>
      <c r="B9" s="41" t="s">
        <v>341</v>
      </c>
      <c r="C9" s="40" t="s">
        <v>342</v>
      </c>
      <c r="D9" s="34">
        <v>9</v>
      </c>
      <c r="E9" s="34">
        <v>10</v>
      </c>
      <c r="F9" s="34">
        <v>9.8000000000000007</v>
      </c>
      <c r="G9" s="34"/>
      <c r="H9" s="34">
        <v>10</v>
      </c>
      <c r="I9" s="34"/>
      <c r="J9" s="34"/>
      <c r="K9" s="34"/>
      <c r="L9" s="34"/>
      <c r="M9" s="35">
        <f t="shared" si="4"/>
        <v>9.6999999999999993</v>
      </c>
      <c r="N9" s="34">
        <v>8</v>
      </c>
      <c r="O9" s="34">
        <v>10</v>
      </c>
      <c r="P9" s="34">
        <v>8.5</v>
      </c>
      <c r="Q9" s="34">
        <v>5.9</v>
      </c>
      <c r="R9" s="34"/>
      <c r="S9" s="34"/>
      <c r="T9" s="34"/>
      <c r="U9" s="35">
        <f t="shared" si="5"/>
        <v>8.1</v>
      </c>
      <c r="V9" s="34">
        <v>8</v>
      </c>
      <c r="W9" s="34">
        <v>7</v>
      </c>
      <c r="X9" s="34">
        <v>9.9</v>
      </c>
      <c r="Y9" s="35">
        <f t="shared" si="2"/>
        <v>8.3000000000000007</v>
      </c>
      <c r="Z9" s="34">
        <v>5</v>
      </c>
      <c r="AA9" s="34">
        <v>0</v>
      </c>
      <c r="AB9" s="34">
        <v>0</v>
      </c>
      <c r="AC9" s="35">
        <f t="shared" si="3"/>
        <v>1.66</v>
      </c>
      <c r="AD9" s="36">
        <f t="shared" si="6"/>
        <v>6.94</v>
      </c>
      <c r="AE9" s="34">
        <f t="shared" si="7"/>
        <v>5.55</v>
      </c>
      <c r="AF9" s="34">
        <f t="shared" si="8"/>
        <v>4.76</v>
      </c>
      <c r="AG9" s="34">
        <f t="shared" si="9"/>
        <v>0.95</v>
      </c>
      <c r="AH9" s="34">
        <f t="shared" si="10"/>
        <v>6.5</v>
      </c>
      <c r="AJ9" s="34">
        <v>1</v>
      </c>
      <c r="AK9" s="34">
        <v>2.33</v>
      </c>
      <c r="AL9" s="34">
        <v>3.5</v>
      </c>
      <c r="AM9" s="34">
        <v>10</v>
      </c>
      <c r="AN9" s="34">
        <v>7</v>
      </c>
      <c r="AO9" s="34">
        <f t="shared" si="0"/>
        <v>23.83</v>
      </c>
      <c r="AP9" s="34">
        <f t="shared" si="1"/>
        <v>4.76</v>
      </c>
    </row>
    <row r="10" spans="1:42" s="21" customFormat="1" ht="18" customHeight="1">
      <c r="A10" s="33">
        <v>4</v>
      </c>
      <c r="B10" s="39" t="s">
        <v>343</v>
      </c>
      <c r="C10" s="40" t="s">
        <v>344</v>
      </c>
      <c r="D10" s="34">
        <v>9</v>
      </c>
      <c r="E10" s="34">
        <v>0</v>
      </c>
      <c r="F10" s="34">
        <v>8</v>
      </c>
      <c r="G10" s="34"/>
      <c r="H10" s="34">
        <v>9.8000000000000007</v>
      </c>
      <c r="I10" s="34"/>
      <c r="J10" s="34"/>
      <c r="K10" s="34"/>
      <c r="L10" s="34"/>
      <c r="M10" s="35">
        <f t="shared" si="4"/>
        <v>6.7</v>
      </c>
      <c r="N10" s="34">
        <v>9</v>
      </c>
      <c r="O10" s="34">
        <v>9.9</v>
      </c>
      <c r="P10" s="34">
        <v>9</v>
      </c>
      <c r="Q10" s="34">
        <v>8.8000000000000007</v>
      </c>
      <c r="R10" s="34"/>
      <c r="S10" s="34"/>
      <c r="T10" s="34"/>
      <c r="U10" s="35">
        <f t="shared" si="5"/>
        <v>9.17</v>
      </c>
      <c r="V10" s="34">
        <v>8.5</v>
      </c>
      <c r="W10" s="34">
        <v>9</v>
      </c>
      <c r="X10" s="34">
        <v>9.6999999999999993</v>
      </c>
      <c r="Y10" s="35">
        <f t="shared" si="2"/>
        <v>9.06</v>
      </c>
      <c r="Z10" s="34">
        <v>10</v>
      </c>
      <c r="AA10" s="34">
        <v>9.8000000000000007</v>
      </c>
      <c r="AB10" s="34">
        <v>7</v>
      </c>
      <c r="AC10" s="35">
        <f t="shared" si="3"/>
        <v>8.93</v>
      </c>
      <c r="AD10" s="36">
        <f t="shared" si="6"/>
        <v>8.4600000000000009</v>
      </c>
      <c r="AE10" s="34">
        <f t="shared" si="7"/>
        <v>6.76</v>
      </c>
      <c r="AF10" s="34">
        <f t="shared" si="8"/>
        <v>5.8</v>
      </c>
      <c r="AG10" s="34">
        <f t="shared" si="9"/>
        <v>1.1599999999999999</v>
      </c>
      <c r="AH10" s="34">
        <f t="shared" si="10"/>
        <v>7.92</v>
      </c>
      <c r="AJ10" s="34">
        <v>3</v>
      </c>
      <c r="AK10" s="34">
        <v>4</v>
      </c>
      <c r="AL10" s="34">
        <v>2</v>
      </c>
      <c r="AM10" s="34">
        <v>8</v>
      </c>
      <c r="AN10" s="34">
        <v>12</v>
      </c>
      <c r="AO10" s="34">
        <f t="shared" si="0"/>
        <v>29</v>
      </c>
      <c r="AP10" s="34">
        <f t="shared" si="1"/>
        <v>5.8</v>
      </c>
    </row>
    <row r="11" spans="1:42" s="21" customFormat="1" ht="18" customHeight="1">
      <c r="A11" s="33">
        <v>5</v>
      </c>
      <c r="B11" s="39" t="s">
        <v>345</v>
      </c>
      <c r="C11" s="40" t="s">
        <v>346</v>
      </c>
      <c r="D11" s="34">
        <v>9</v>
      </c>
      <c r="E11" s="34">
        <v>0</v>
      </c>
      <c r="F11" s="34">
        <v>9.5</v>
      </c>
      <c r="G11" s="34"/>
      <c r="H11" s="34">
        <v>9.3000000000000007</v>
      </c>
      <c r="I11" s="34"/>
      <c r="J11" s="34"/>
      <c r="K11" s="34"/>
      <c r="L11" s="34"/>
      <c r="M11" s="35">
        <f t="shared" si="4"/>
        <v>6.95</v>
      </c>
      <c r="N11" s="34">
        <v>8</v>
      </c>
      <c r="O11" s="34">
        <v>10</v>
      </c>
      <c r="P11" s="34">
        <v>8.5</v>
      </c>
      <c r="Q11" s="34">
        <v>7.6</v>
      </c>
      <c r="R11" s="34"/>
      <c r="S11" s="34"/>
      <c r="T11" s="34"/>
      <c r="U11" s="35">
        <f t="shared" si="5"/>
        <v>8.52</v>
      </c>
      <c r="V11" s="34">
        <v>8</v>
      </c>
      <c r="W11" s="34">
        <v>7</v>
      </c>
      <c r="X11" s="34">
        <v>9.9</v>
      </c>
      <c r="Y11" s="35">
        <f t="shared" si="2"/>
        <v>8.3000000000000007</v>
      </c>
      <c r="Z11" s="34">
        <v>9.6999999999999993</v>
      </c>
      <c r="AA11" s="73">
        <v>8.6</v>
      </c>
      <c r="AB11" s="34">
        <v>8.6</v>
      </c>
      <c r="AC11" s="35">
        <f t="shared" si="3"/>
        <v>8.9600000000000009</v>
      </c>
      <c r="AD11" s="36">
        <f t="shared" si="6"/>
        <v>8.18</v>
      </c>
      <c r="AE11" s="34">
        <f t="shared" si="7"/>
        <v>6.54</v>
      </c>
      <c r="AF11" s="34">
        <f t="shared" si="8"/>
        <v>4.66</v>
      </c>
      <c r="AG11" s="34">
        <f t="shared" si="9"/>
        <v>0.93</v>
      </c>
      <c r="AH11" s="34">
        <f t="shared" si="10"/>
        <v>7.47</v>
      </c>
      <c r="AJ11" s="34">
        <v>0</v>
      </c>
      <c r="AK11" s="34">
        <v>3.33</v>
      </c>
      <c r="AL11" s="34">
        <v>2</v>
      </c>
      <c r="AM11" s="34">
        <v>6</v>
      </c>
      <c r="AN11" s="34">
        <v>12</v>
      </c>
      <c r="AO11" s="34">
        <f t="shared" si="0"/>
        <v>23.33</v>
      </c>
      <c r="AP11" s="34">
        <f t="shared" si="1"/>
        <v>4.66</v>
      </c>
    </row>
    <row r="12" spans="1:42" s="21" customFormat="1" ht="18" customHeight="1">
      <c r="A12" s="33">
        <v>6</v>
      </c>
      <c r="B12" s="39" t="s">
        <v>347</v>
      </c>
      <c r="C12" s="40" t="s">
        <v>348</v>
      </c>
      <c r="D12" s="34">
        <v>8.5</v>
      </c>
      <c r="E12" s="34">
        <v>7</v>
      </c>
      <c r="F12" s="34">
        <v>10</v>
      </c>
      <c r="G12" s="34"/>
      <c r="H12" s="34">
        <v>9.5</v>
      </c>
      <c r="I12" s="34"/>
      <c r="J12" s="34"/>
      <c r="K12" s="34"/>
      <c r="L12" s="34"/>
      <c r="M12" s="35">
        <f t="shared" si="4"/>
        <v>8.75</v>
      </c>
      <c r="N12" s="34">
        <v>10</v>
      </c>
      <c r="O12" s="34">
        <v>10</v>
      </c>
      <c r="P12" s="34">
        <v>9.9</v>
      </c>
      <c r="Q12" s="34">
        <v>8.1</v>
      </c>
      <c r="R12" s="34"/>
      <c r="S12" s="34"/>
      <c r="T12" s="34"/>
      <c r="U12" s="35">
        <f t="shared" si="5"/>
        <v>9.5</v>
      </c>
      <c r="V12" s="34">
        <v>8.5</v>
      </c>
      <c r="W12" s="34">
        <v>9.5</v>
      </c>
      <c r="X12" s="34">
        <v>9.6999999999999993</v>
      </c>
      <c r="Y12" s="35">
        <f t="shared" si="2"/>
        <v>9.23</v>
      </c>
      <c r="Z12" s="34">
        <v>9.6999999999999993</v>
      </c>
      <c r="AA12" s="34">
        <v>0</v>
      </c>
      <c r="AB12" s="34">
        <v>0</v>
      </c>
      <c r="AC12" s="35">
        <f t="shared" si="3"/>
        <v>3.23</v>
      </c>
      <c r="AD12" s="36">
        <f t="shared" si="6"/>
        <v>7.67</v>
      </c>
      <c r="AE12" s="34">
        <f t="shared" si="7"/>
        <v>6.13</v>
      </c>
      <c r="AF12" s="34">
        <f t="shared" si="8"/>
        <v>5.76</v>
      </c>
      <c r="AG12" s="34">
        <f t="shared" si="9"/>
        <v>1.1499999999999999</v>
      </c>
      <c r="AH12" s="34">
        <f t="shared" si="10"/>
        <v>7.28</v>
      </c>
      <c r="AJ12" s="34">
        <v>3</v>
      </c>
      <c r="AK12" s="34">
        <v>3.83</v>
      </c>
      <c r="AL12" s="34">
        <v>6</v>
      </c>
      <c r="AM12" s="34">
        <v>8</v>
      </c>
      <c r="AN12" s="34">
        <v>8</v>
      </c>
      <c r="AO12" s="34">
        <f t="shared" si="0"/>
        <v>28.83</v>
      </c>
      <c r="AP12" s="34">
        <f t="shared" si="1"/>
        <v>5.76</v>
      </c>
    </row>
    <row r="13" spans="1:42" s="21" customFormat="1" ht="18" customHeight="1">
      <c r="A13" s="33">
        <v>7</v>
      </c>
      <c r="B13" s="34" t="s">
        <v>349</v>
      </c>
      <c r="C13" s="42" t="s">
        <v>350</v>
      </c>
      <c r="D13" s="34">
        <v>7</v>
      </c>
      <c r="E13" s="34">
        <v>9</v>
      </c>
      <c r="F13" s="34">
        <v>3</v>
      </c>
      <c r="G13" s="34"/>
      <c r="H13" s="34">
        <v>9.5</v>
      </c>
      <c r="I13" s="34"/>
      <c r="J13" s="34"/>
      <c r="K13" s="34"/>
      <c r="L13" s="34"/>
      <c r="M13" s="35">
        <f t="shared" si="4"/>
        <v>7.12</v>
      </c>
      <c r="N13" s="34">
        <v>9</v>
      </c>
      <c r="O13" s="34">
        <v>10</v>
      </c>
      <c r="P13" s="34">
        <v>8.9</v>
      </c>
      <c r="Q13" s="34">
        <v>8.1999999999999993</v>
      </c>
      <c r="R13" s="34"/>
      <c r="S13" s="34"/>
      <c r="T13" s="34"/>
      <c r="U13" s="35">
        <f t="shared" si="5"/>
        <v>9.02</v>
      </c>
      <c r="V13" s="34">
        <v>9</v>
      </c>
      <c r="W13" s="34">
        <v>8.5</v>
      </c>
      <c r="X13" s="34">
        <v>9.5</v>
      </c>
      <c r="Y13" s="35">
        <f t="shared" si="2"/>
        <v>9</v>
      </c>
      <c r="Z13" s="34">
        <v>3</v>
      </c>
      <c r="AA13" s="34">
        <v>0</v>
      </c>
      <c r="AB13" s="34">
        <v>0</v>
      </c>
      <c r="AC13" s="35">
        <f t="shared" si="3"/>
        <v>1</v>
      </c>
      <c r="AD13" s="36">
        <f t="shared" si="6"/>
        <v>6.53</v>
      </c>
      <c r="AE13" s="34">
        <f t="shared" si="7"/>
        <v>5.22</v>
      </c>
      <c r="AF13" s="34">
        <f t="shared" si="8"/>
        <v>4.63</v>
      </c>
      <c r="AG13" s="34">
        <f t="shared" si="9"/>
        <v>0.92</v>
      </c>
      <c r="AH13" s="34">
        <f t="shared" si="10"/>
        <v>6.14</v>
      </c>
      <c r="AJ13" s="34">
        <v>4</v>
      </c>
      <c r="AK13" s="34">
        <v>2.67</v>
      </c>
      <c r="AL13" s="34">
        <v>4.5</v>
      </c>
      <c r="AM13" s="34">
        <v>8</v>
      </c>
      <c r="AN13" s="34">
        <v>4</v>
      </c>
      <c r="AO13" s="34">
        <f t="shared" si="0"/>
        <v>23.17</v>
      </c>
      <c r="AP13" s="34">
        <f t="shared" si="1"/>
        <v>4.63</v>
      </c>
    </row>
    <row r="14" spans="1:42" s="21" customFormat="1" ht="18" customHeight="1">
      <c r="A14" s="33">
        <v>8</v>
      </c>
      <c r="B14" s="39" t="s">
        <v>351</v>
      </c>
      <c r="C14" s="29" t="s">
        <v>352</v>
      </c>
      <c r="D14" s="34">
        <v>9.5</v>
      </c>
      <c r="E14" s="34">
        <v>7</v>
      </c>
      <c r="F14" s="34">
        <v>9.6999999999999993</v>
      </c>
      <c r="G14" s="34"/>
      <c r="H14" s="34">
        <v>10</v>
      </c>
      <c r="I14" s="34"/>
      <c r="J14" s="34"/>
      <c r="K14" s="34"/>
      <c r="L14" s="34"/>
      <c r="M14" s="35">
        <f t="shared" si="4"/>
        <v>9.0500000000000007</v>
      </c>
      <c r="N14" s="34">
        <v>10</v>
      </c>
      <c r="O14" s="34">
        <v>10</v>
      </c>
      <c r="P14" s="34">
        <v>9.9</v>
      </c>
      <c r="Q14" s="34">
        <v>7.2</v>
      </c>
      <c r="R14" s="34"/>
      <c r="S14" s="34"/>
      <c r="T14" s="34"/>
      <c r="U14" s="35">
        <f t="shared" si="5"/>
        <v>9.27</v>
      </c>
      <c r="V14" s="34">
        <v>9</v>
      </c>
      <c r="W14" s="34">
        <v>8.5</v>
      </c>
      <c r="X14" s="34">
        <v>9.5</v>
      </c>
      <c r="Y14" s="35">
        <f t="shared" si="2"/>
        <v>9</v>
      </c>
      <c r="Z14" s="34">
        <v>9.6</v>
      </c>
      <c r="AA14" s="34">
        <v>9.6</v>
      </c>
      <c r="AB14" s="34">
        <v>9</v>
      </c>
      <c r="AC14" s="35">
        <f t="shared" si="3"/>
        <v>9.4</v>
      </c>
      <c r="AD14" s="36">
        <f t="shared" si="6"/>
        <v>9.18</v>
      </c>
      <c r="AE14" s="34">
        <f t="shared" si="7"/>
        <v>7.34</v>
      </c>
      <c r="AF14" s="34">
        <f t="shared" si="8"/>
        <v>6.8</v>
      </c>
      <c r="AG14" s="34">
        <f t="shared" si="9"/>
        <v>1.36</v>
      </c>
      <c r="AH14" s="34">
        <f t="shared" si="10"/>
        <v>8.6999999999999993</v>
      </c>
      <c r="AJ14" s="34">
        <v>3</v>
      </c>
      <c r="AK14" s="34">
        <v>5</v>
      </c>
      <c r="AL14" s="34">
        <v>6</v>
      </c>
      <c r="AM14" s="34">
        <v>8</v>
      </c>
      <c r="AN14" s="34">
        <v>12</v>
      </c>
      <c r="AO14" s="34">
        <f t="shared" si="0"/>
        <v>34</v>
      </c>
      <c r="AP14" s="34">
        <f t="shared" si="1"/>
        <v>6.8</v>
      </c>
    </row>
    <row r="15" spans="1:42" s="21" customFormat="1" ht="18" customHeight="1">
      <c r="A15" s="33">
        <v>9</v>
      </c>
      <c r="B15" s="34" t="s">
        <v>353</v>
      </c>
      <c r="C15" s="29" t="s">
        <v>354</v>
      </c>
      <c r="D15" s="34">
        <v>0</v>
      </c>
      <c r="E15" s="34">
        <v>8.5</v>
      </c>
      <c r="F15" s="34">
        <v>8.9</v>
      </c>
      <c r="G15" s="34"/>
      <c r="H15" s="34">
        <v>10</v>
      </c>
      <c r="I15" s="34"/>
      <c r="J15" s="34"/>
      <c r="K15" s="34"/>
      <c r="L15" s="34"/>
      <c r="M15" s="35">
        <f t="shared" si="4"/>
        <v>6.85</v>
      </c>
      <c r="N15" s="34">
        <v>7</v>
      </c>
      <c r="O15" s="34">
        <v>10</v>
      </c>
      <c r="P15" s="34">
        <v>8.8000000000000007</v>
      </c>
      <c r="Q15" s="34">
        <v>5</v>
      </c>
      <c r="R15" s="34"/>
      <c r="S15" s="34"/>
      <c r="T15" s="34"/>
      <c r="U15" s="35">
        <f t="shared" si="5"/>
        <v>7.7</v>
      </c>
      <c r="V15" s="34">
        <v>10</v>
      </c>
      <c r="W15" s="34">
        <v>10</v>
      </c>
      <c r="X15" s="34">
        <v>9</v>
      </c>
      <c r="Y15" s="35">
        <f t="shared" si="2"/>
        <v>9.66</v>
      </c>
      <c r="Z15" s="34">
        <v>5</v>
      </c>
      <c r="AA15" s="34">
        <v>9</v>
      </c>
      <c r="AB15" s="34">
        <v>7</v>
      </c>
      <c r="AC15" s="35">
        <f t="shared" si="3"/>
        <v>7</v>
      </c>
      <c r="AD15" s="36">
        <f t="shared" si="6"/>
        <v>7.8</v>
      </c>
      <c r="AE15" s="34">
        <f t="shared" si="7"/>
        <v>6.24</v>
      </c>
      <c r="AF15" s="34">
        <f t="shared" si="8"/>
        <v>6.33</v>
      </c>
      <c r="AG15" s="34">
        <f t="shared" si="9"/>
        <v>1.26</v>
      </c>
      <c r="AH15" s="34">
        <f t="shared" si="10"/>
        <v>7.5</v>
      </c>
      <c r="AJ15" s="34">
        <v>4</v>
      </c>
      <c r="AK15" s="34">
        <v>4.17</v>
      </c>
      <c r="AL15" s="34">
        <v>3.5</v>
      </c>
      <c r="AM15" s="34">
        <v>10</v>
      </c>
      <c r="AN15" s="34">
        <v>10</v>
      </c>
      <c r="AO15" s="34">
        <f t="shared" si="0"/>
        <v>31.67</v>
      </c>
      <c r="AP15" s="34">
        <f t="shared" si="1"/>
        <v>6.33</v>
      </c>
    </row>
    <row r="16" spans="1:42" s="21" customFormat="1" ht="18" customHeight="1">
      <c r="A16" s="33">
        <v>10</v>
      </c>
      <c r="B16" s="34" t="s">
        <v>355</v>
      </c>
      <c r="C16" s="42" t="s">
        <v>356</v>
      </c>
      <c r="D16" s="34">
        <v>10</v>
      </c>
      <c r="E16" s="34">
        <v>7</v>
      </c>
      <c r="F16" s="34">
        <v>9.8000000000000007</v>
      </c>
      <c r="G16" s="34"/>
      <c r="H16" s="34">
        <v>9.5</v>
      </c>
      <c r="I16" s="34"/>
      <c r="J16" s="34"/>
      <c r="K16" s="34"/>
      <c r="L16" s="34"/>
      <c r="M16" s="35">
        <f t="shared" si="4"/>
        <v>9.07</v>
      </c>
      <c r="N16" s="34">
        <v>8</v>
      </c>
      <c r="O16" s="34">
        <v>10</v>
      </c>
      <c r="P16" s="34">
        <v>9.5</v>
      </c>
      <c r="Q16" s="34">
        <v>8.9</v>
      </c>
      <c r="R16" s="34"/>
      <c r="S16" s="34"/>
      <c r="T16" s="34"/>
      <c r="U16" s="35">
        <f t="shared" si="5"/>
        <v>9.1</v>
      </c>
      <c r="V16" s="34">
        <v>8.5</v>
      </c>
      <c r="W16" s="34">
        <v>9</v>
      </c>
      <c r="X16" s="34">
        <v>9.9</v>
      </c>
      <c r="Y16" s="35">
        <f t="shared" si="2"/>
        <v>9.1300000000000008</v>
      </c>
      <c r="Z16" s="34">
        <v>10</v>
      </c>
      <c r="AA16" s="34">
        <v>9.6</v>
      </c>
      <c r="AB16" s="34">
        <v>9</v>
      </c>
      <c r="AC16" s="35">
        <f t="shared" si="3"/>
        <v>9.5299999999999994</v>
      </c>
      <c r="AD16" s="36">
        <f t="shared" si="6"/>
        <v>9.1999999999999993</v>
      </c>
      <c r="AE16" s="34">
        <f t="shared" si="7"/>
        <v>7.36</v>
      </c>
      <c r="AF16" s="34">
        <f t="shared" si="8"/>
        <v>7.83</v>
      </c>
      <c r="AG16" s="34">
        <f t="shared" si="9"/>
        <v>1.56</v>
      </c>
      <c r="AH16" s="34">
        <f t="shared" si="10"/>
        <v>8.92</v>
      </c>
      <c r="AJ16" s="34">
        <v>1</v>
      </c>
      <c r="AK16" s="34">
        <v>4.67</v>
      </c>
      <c r="AL16" s="34">
        <v>5.5</v>
      </c>
      <c r="AM16" s="34">
        <v>10</v>
      </c>
      <c r="AN16" s="34">
        <v>18</v>
      </c>
      <c r="AO16" s="34">
        <f t="shared" si="0"/>
        <v>39.17</v>
      </c>
      <c r="AP16" s="34">
        <f t="shared" si="1"/>
        <v>7.83</v>
      </c>
    </row>
    <row r="17" spans="1:42" s="21" customFormat="1" ht="18" customHeight="1">
      <c r="A17" s="33">
        <v>11</v>
      </c>
      <c r="B17" s="39" t="s">
        <v>357</v>
      </c>
      <c r="C17" s="29" t="s">
        <v>358</v>
      </c>
      <c r="D17" s="34">
        <v>10</v>
      </c>
      <c r="E17" s="34">
        <v>8.5</v>
      </c>
      <c r="F17" s="34">
        <v>9.3000000000000007</v>
      </c>
      <c r="G17" s="34"/>
      <c r="H17" s="34">
        <v>9.5</v>
      </c>
      <c r="I17" s="34"/>
      <c r="J17" s="34"/>
      <c r="K17" s="34"/>
      <c r="L17" s="34"/>
      <c r="M17" s="35">
        <f t="shared" si="4"/>
        <v>9.32</v>
      </c>
      <c r="N17" s="34">
        <v>9</v>
      </c>
      <c r="O17" s="34">
        <v>10</v>
      </c>
      <c r="P17" s="34">
        <v>9.5</v>
      </c>
      <c r="Q17" s="34">
        <v>8.6</v>
      </c>
      <c r="R17" s="34"/>
      <c r="S17" s="34"/>
      <c r="T17" s="34"/>
      <c r="U17" s="35">
        <f t="shared" si="5"/>
        <v>9.27</v>
      </c>
      <c r="V17" s="34">
        <v>8.5</v>
      </c>
      <c r="W17" s="34">
        <v>9</v>
      </c>
      <c r="X17" s="34">
        <v>9.6999999999999993</v>
      </c>
      <c r="Y17" s="35">
        <f t="shared" si="2"/>
        <v>9.06</v>
      </c>
      <c r="Z17" s="34">
        <v>9.5</v>
      </c>
      <c r="AA17" s="34">
        <v>9.3000000000000007</v>
      </c>
      <c r="AB17" s="34">
        <v>0</v>
      </c>
      <c r="AC17" s="35">
        <f t="shared" si="3"/>
        <v>6.26</v>
      </c>
      <c r="AD17" s="36">
        <f t="shared" si="6"/>
        <v>8.4700000000000006</v>
      </c>
      <c r="AE17" s="34">
        <f t="shared" si="7"/>
        <v>6.77</v>
      </c>
      <c r="AF17" s="34">
        <f t="shared" si="8"/>
        <v>7</v>
      </c>
      <c r="AG17" s="34">
        <f t="shared" si="9"/>
        <v>1.4</v>
      </c>
      <c r="AH17" s="34">
        <f t="shared" si="10"/>
        <v>8.17</v>
      </c>
      <c r="AJ17" s="34">
        <v>3</v>
      </c>
      <c r="AK17" s="34">
        <v>4</v>
      </c>
      <c r="AL17" s="34">
        <v>4</v>
      </c>
      <c r="AM17" s="34">
        <v>10</v>
      </c>
      <c r="AN17" s="34">
        <v>14</v>
      </c>
      <c r="AO17" s="34">
        <f t="shared" si="0"/>
        <v>35</v>
      </c>
      <c r="AP17" s="34">
        <f t="shared" si="1"/>
        <v>7</v>
      </c>
    </row>
    <row r="18" spans="1:42" s="21" customFormat="1" ht="18" customHeight="1">
      <c r="A18" s="33">
        <v>12</v>
      </c>
      <c r="B18" s="34" t="s">
        <v>216</v>
      </c>
      <c r="C18" s="40" t="s">
        <v>359</v>
      </c>
      <c r="D18" s="34">
        <v>9</v>
      </c>
      <c r="E18" s="34">
        <v>9</v>
      </c>
      <c r="F18" s="34">
        <v>9.6999999999999993</v>
      </c>
      <c r="G18" s="34"/>
      <c r="H18" s="34">
        <v>9.5</v>
      </c>
      <c r="I18" s="34"/>
      <c r="J18" s="34"/>
      <c r="K18" s="34"/>
      <c r="L18" s="34"/>
      <c r="M18" s="35">
        <f t="shared" si="4"/>
        <v>9.3000000000000007</v>
      </c>
      <c r="N18" s="34">
        <v>8</v>
      </c>
      <c r="O18" s="34" t="s">
        <v>420</v>
      </c>
      <c r="P18" s="34">
        <v>9.5</v>
      </c>
      <c r="Q18" s="34">
        <v>8.6</v>
      </c>
      <c r="R18" s="34"/>
      <c r="S18" s="34"/>
      <c r="T18" s="34"/>
      <c r="U18" s="35">
        <f t="shared" si="5"/>
        <v>8.6999999999999993</v>
      </c>
      <c r="V18" s="34">
        <v>10</v>
      </c>
      <c r="W18" s="34">
        <v>10</v>
      </c>
      <c r="X18" s="34">
        <v>9</v>
      </c>
      <c r="Y18" s="35">
        <f t="shared" si="2"/>
        <v>9.66</v>
      </c>
      <c r="Z18" s="34">
        <v>9.9</v>
      </c>
      <c r="AA18" s="34">
        <v>10</v>
      </c>
      <c r="AB18" s="34">
        <v>9</v>
      </c>
      <c r="AC18" s="35">
        <f t="shared" si="3"/>
        <v>9.6300000000000008</v>
      </c>
      <c r="AD18" s="36">
        <f t="shared" si="6"/>
        <v>9.32</v>
      </c>
      <c r="AE18" s="34">
        <f t="shared" si="7"/>
        <v>7.45</v>
      </c>
      <c r="AF18" s="34">
        <f t="shared" si="8"/>
        <v>7.7</v>
      </c>
      <c r="AG18" s="34">
        <f t="shared" si="9"/>
        <v>1.54</v>
      </c>
      <c r="AH18" s="34">
        <f t="shared" si="10"/>
        <v>8.99</v>
      </c>
      <c r="AJ18" s="34">
        <v>4</v>
      </c>
      <c r="AK18" s="34">
        <v>4</v>
      </c>
      <c r="AL18" s="34">
        <v>6.5</v>
      </c>
      <c r="AM18" s="34">
        <v>10</v>
      </c>
      <c r="AN18" s="34">
        <v>14</v>
      </c>
      <c r="AO18" s="34">
        <f t="shared" si="0"/>
        <v>38.5</v>
      </c>
      <c r="AP18" s="34">
        <f t="shared" si="1"/>
        <v>7.7</v>
      </c>
    </row>
    <row r="19" spans="1:42" s="21" customFormat="1" ht="18" customHeight="1">
      <c r="A19" s="33">
        <v>13</v>
      </c>
      <c r="B19" s="34" t="s">
        <v>360</v>
      </c>
      <c r="C19" s="34" t="s">
        <v>361</v>
      </c>
      <c r="D19" s="34">
        <v>9</v>
      </c>
      <c r="E19" s="34">
        <v>8</v>
      </c>
      <c r="F19" s="34">
        <v>8.9</v>
      </c>
      <c r="G19" s="34"/>
      <c r="H19" s="34">
        <v>9.8000000000000007</v>
      </c>
      <c r="I19" s="34"/>
      <c r="J19" s="34"/>
      <c r="K19" s="34"/>
      <c r="L19" s="34"/>
      <c r="M19" s="35">
        <f t="shared" si="4"/>
        <v>8.92</v>
      </c>
      <c r="N19" s="34">
        <v>8</v>
      </c>
      <c r="O19" s="34">
        <v>10</v>
      </c>
      <c r="P19" s="34">
        <v>8.5</v>
      </c>
      <c r="Q19" s="34">
        <v>7</v>
      </c>
      <c r="R19" s="34"/>
      <c r="S19" s="34"/>
      <c r="T19" s="34"/>
      <c r="U19" s="35">
        <f t="shared" si="5"/>
        <v>8.3699999999999992</v>
      </c>
      <c r="V19" s="34">
        <v>8</v>
      </c>
      <c r="W19" s="34">
        <v>7</v>
      </c>
      <c r="X19" s="34">
        <v>9.9</v>
      </c>
      <c r="Y19" s="35">
        <f t="shared" si="2"/>
        <v>8.3000000000000007</v>
      </c>
      <c r="Z19" s="34">
        <v>9.5</v>
      </c>
      <c r="AA19" s="34">
        <v>9.4</v>
      </c>
      <c r="AB19" s="34">
        <v>7</v>
      </c>
      <c r="AC19" s="35">
        <f t="shared" si="3"/>
        <v>8.6300000000000008</v>
      </c>
      <c r="AD19" s="36">
        <f t="shared" si="6"/>
        <v>8.5500000000000007</v>
      </c>
      <c r="AE19" s="34">
        <f t="shared" si="7"/>
        <v>6.84</v>
      </c>
      <c r="AF19" s="34">
        <f t="shared" si="8"/>
        <v>5.6</v>
      </c>
      <c r="AG19" s="34">
        <f t="shared" si="9"/>
        <v>1.1200000000000001</v>
      </c>
      <c r="AH19" s="34">
        <f t="shared" si="10"/>
        <v>7.96</v>
      </c>
      <c r="AJ19" s="34">
        <v>4</v>
      </c>
      <c r="AK19" s="34">
        <v>3</v>
      </c>
      <c r="AL19" s="34">
        <v>3</v>
      </c>
      <c r="AM19" s="34">
        <v>6</v>
      </c>
      <c r="AN19" s="34">
        <v>12</v>
      </c>
      <c r="AO19" s="34">
        <f t="shared" si="0"/>
        <v>28</v>
      </c>
      <c r="AP19" s="34">
        <f t="shared" si="1"/>
        <v>5.6</v>
      </c>
    </row>
    <row r="20" spans="1:42" s="21" customFormat="1" ht="18" customHeight="1">
      <c r="A20" s="33">
        <v>14</v>
      </c>
      <c r="B20" s="39" t="s">
        <v>362</v>
      </c>
      <c r="C20" s="40" t="s">
        <v>363</v>
      </c>
      <c r="D20" s="34">
        <v>7</v>
      </c>
      <c r="E20" s="34">
        <v>9</v>
      </c>
      <c r="F20" s="34">
        <v>9.5</v>
      </c>
      <c r="G20" s="34"/>
      <c r="H20" s="34">
        <v>10</v>
      </c>
      <c r="I20" s="34"/>
      <c r="J20" s="34"/>
      <c r="K20" s="34"/>
      <c r="L20" s="34"/>
      <c r="M20" s="35">
        <f t="shared" si="4"/>
        <v>8.8699999999999992</v>
      </c>
      <c r="N20" s="34">
        <v>8</v>
      </c>
      <c r="O20" s="34">
        <v>10</v>
      </c>
      <c r="P20" s="34">
        <v>8.5</v>
      </c>
      <c r="Q20" s="34">
        <v>6.1</v>
      </c>
      <c r="R20" s="34"/>
      <c r="S20" s="34"/>
      <c r="T20" s="34"/>
      <c r="U20" s="35">
        <f t="shared" si="5"/>
        <v>8.15</v>
      </c>
      <c r="V20" s="34">
        <v>10</v>
      </c>
      <c r="W20" s="34">
        <v>10</v>
      </c>
      <c r="X20" s="34">
        <v>9</v>
      </c>
      <c r="Y20" s="35">
        <f t="shared" si="2"/>
        <v>9.66</v>
      </c>
      <c r="Z20" s="34">
        <v>9.8000000000000007</v>
      </c>
      <c r="AA20" s="34">
        <v>0</v>
      </c>
      <c r="AB20" s="34">
        <v>0</v>
      </c>
      <c r="AC20" s="35">
        <f t="shared" si="3"/>
        <v>3.26</v>
      </c>
      <c r="AD20" s="36">
        <f t="shared" si="6"/>
        <v>7.48</v>
      </c>
      <c r="AE20" s="34">
        <f t="shared" si="7"/>
        <v>5.98</v>
      </c>
      <c r="AF20" s="34">
        <f t="shared" si="8"/>
        <v>6</v>
      </c>
      <c r="AG20" s="34">
        <f t="shared" si="9"/>
        <v>1.2</v>
      </c>
      <c r="AH20" s="34">
        <f t="shared" si="10"/>
        <v>7.18</v>
      </c>
      <c r="AJ20" s="34">
        <v>3</v>
      </c>
      <c r="AK20" s="34">
        <v>4.5</v>
      </c>
      <c r="AL20" s="34">
        <v>4.5</v>
      </c>
      <c r="AM20" s="34">
        <v>8</v>
      </c>
      <c r="AN20" s="34">
        <v>10</v>
      </c>
      <c r="AO20" s="34">
        <f t="shared" si="0"/>
        <v>30</v>
      </c>
      <c r="AP20" s="34">
        <f t="shared" si="1"/>
        <v>6</v>
      </c>
    </row>
    <row r="21" spans="1:42" s="21" customFormat="1" ht="18" customHeight="1">
      <c r="A21" s="33">
        <v>15</v>
      </c>
      <c r="B21" s="39" t="s">
        <v>364</v>
      </c>
      <c r="C21" s="40" t="s">
        <v>365</v>
      </c>
      <c r="D21" s="34">
        <v>9</v>
      </c>
      <c r="E21" s="34">
        <v>9.5</v>
      </c>
      <c r="F21" s="34">
        <v>9.8000000000000007</v>
      </c>
      <c r="G21" s="34"/>
      <c r="H21" s="34">
        <v>9.5</v>
      </c>
      <c r="I21" s="34"/>
      <c r="J21" s="34"/>
      <c r="K21" s="34"/>
      <c r="L21" s="34"/>
      <c r="M21" s="35">
        <f t="shared" si="4"/>
        <v>9.4499999999999993</v>
      </c>
      <c r="N21" s="34">
        <v>9</v>
      </c>
      <c r="O21" s="34">
        <v>10</v>
      </c>
      <c r="P21" s="34">
        <v>9.6999999999999993</v>
      </c>
      <c r="Q21" s="34">
        <v>8.4</v>
      </c>
      <c r="R21" s="34"/>
      <c r="S21" s="34"/>
      <c r="T21" s="34"/>
      <c r="U21" s="35">
        <f t="shared" si="5"/>
        <v>9.27</v>
      </c>
      <c r="V21" s="34" t="s">
        <v>420</v>
      </c>
      <c r="W21" s="34" t="s">
        <v>420</v>
      </c>
      <c r="X21" s="34">
        <v>9.6999999999999993</v>
      </c>
      <c r="Y21" s="35">
        <f t="shared" si="2"/>
        <v>9.6999999999999993</v>
      </c>
      <c r="Z21" s="34">
        <v>10</v>
      </c>
      <c r="AA21" s="34">
        <v>9.8000000000000007</v>
      </c>
      <c r="AB21" s="34">
        <v>9.1999999999999993</v>
      </c>
      <c r="AC21" s="35">
        <f t="shared" si="3"/>
        <v>9.66</v>
      </c>
      <c r="AD21" s="36">
        <f t="shared" si="6"/>
        <v>9.52</v>
      </c>
      <c r="AE21" s="34">
        <f t="shared" si="7"/>
        <v>7.61</v>
      </c>
      <c r="AF21" s="34">
        <f t="shared" si="8"/>
        <v>8.8000000000000007</v>
      </c>
      <c r="AG21" s="34">
        <f t="shared" si="9"/>
        <v>1.76</v>
      </c>
      <c r="AH21" s="34">
        <f t="shared" si="10"/>
        <v>9.3699999999999992</v>
      </c>
      <c r="AJ21" s="34">
        <v>4</v>
      </c>
      <c r="AK21" s="34">
        <v>5</v>
      </c>
      <c r="AL21" s="34">
        <v>7</v>
      </c>
      <c r="AM21" s="34">
        <v>10</v>
      </c>
      <c r="AN21" s="34">
        <v>18</v>
      </c>
      <c r="AO21" s="34">
        <f t="shared" si="0"/>
        <v>44</v>
      </c>
      <c r="AP21" s="34">
        <f t="shared" si="1"/>
        <v>8.8000000000000007</v>
      </c>
    </row>
    <row r="22" spans="1:42" s="21" customFormat="1" ht="18" customHeight="1">
      <c r="A22" s="33">
        <v>16</v>
      </c>
      <c r="B22" s="39" t="s">
        <v>366</v>
      </c>
      <c r="C22" s="40" t="s">
        <v>367</v>
      </c>
      <c r="D22" s="34">
        <v>10</v>
      </c>
      <c r="E22" s="34">
        <v>8.5</v>
      </c>
      <c r="F22" s="34">
        <v>9.8000000000000007</v>
      </c>
      <c r="G22" s="34"/>
      <c r="H22" s="34">
        <v>10</v>
      </c>
      <c r="I22" s="34"/>
      <c r="J22" s="34"/>
      <c r="K22" s="34"/>
      <c r="L22" s="34"/>
      <c r="M22" s="35">
        <f t="shared" si="4"/>
        <v>9.57</v>
      </c>
      <c r="N22" s="34">
        <v>10</v>
      </c>
      <c r="O22" s="34">
        <v>10</v>
      </c>
      <c r="P22" s="34">
        <v>9.8000000000000007</v>
      </c>
      <c r="Q22" s="34">
        <v>8.3000000000000007</v>
      </c>
      <c r="R22" s="34"/>
      <c r="S22" s="34"/>
      <c r="T22" s="34"/>
      <c r="U22" s="35">
        <f t="shared" si="5"/>
        <v>9.52</v>
      </c>
      <c r="V22" s="34">
        <v>9</v>
      </c>
      <c r="W22" s="34">
        <v>8.5</v>
      </c>
      <c r="X22" s="34">
        <v>9.5</v>
      </c>
      <c r="Y22" s="35">
        <f t="shared" si="2"/>
        <v>9</v>
      </c>
      <c r="Z22" s="34">
        <v>9.6999999999999993</v>
      </c>
      <c r="AA22" s="34">
        <v>9.5</v>
      </c>
      <c r="AB22" s="34">
        <v>9</v>
      </c>
      <c r="AC22" s="35">
        <f t="shared" si="3"/>
        <v>9.4</v>
      </c>
      <c r="AD22" s="36">
        <f t="shared" si="6"/>
        <v>9.3699999999999992</v>
      </c>
      <c r="AE22" s="34">
        <f t="shared" si="7"/>
        <v>7.49</v>
      </c>
      <c r="AF22" s="34">
        <f t="shared" si="8"/>
        <v>7.36</v>
      </c>
      <c r="AG22" s="34">
        <f t="shared" si="9"/>
        <v>1.47</v>
      </c>
      <c r="AH22" s="34">
        <f t="shared" si="10"/>
        <v>8.9600000000000009</v>
      </c>
      <c r="AJ22" s="34">
        <v>1</v>
      </c>
      <c r="AK22" s="34">
        <v>4.83</v>
      </c>
      <c r="AL22" s="34">
        <v>7</v>
      </c>
      <c r="AM22" s="34">
        <v>10</v>
      </c>
      <c r="AN22" s="34">
        <v>14</v>
      </c>
      <c r="AO22" s="34">
        <f t="shared" si="0"/>
        <v>36.83</v>
      </c>
      <c r="AP22" s="34">
        <f t="shared" si="1"/>
        <v>7.36</v>
      </c>
    </row>
    <row r="23" spans="1:42" s="21" customFormat="1" ht="18" customHeight="1">
      <c r="A23" s="33">
        <v>17</v>
      </c>
      <c r="B23" s="39" t="s">
        <v>368</v>
      </c>
      <c r="C23" s="29" t="s">
        <v>233</v>
      </c>
      <c r="D23" s="34">
        <v>9</v>
      </c>
      <c r="E23" s="34">
        <v>8.5</v>
      </c>
      <c r="F23" s="34">
        <v>10</v>
      </c>
      <c r="G23" s="34"/>
      <c r="H23" s="34">
        <v>10</v>
      </c>
      <c r="I23" s="34"/>
      <c r="J23" s="34"/>
      <c r="K23" s="34"/>
      <c r="L23" s="34"/>
      <c r="M23" s="35">
        <f t="shared" si="4"/>
        <v>9.3699999999999992</v>
      </c>
      <c r="N23" s="34">
        <v>10</v>
      </c>
      <c r="O23" s="34">
        <v>10</v>
      </c>
      <c r="P23" s="34">
        <v>9.8000000000000007</v>
      </c>
      <c r="Q23" s="34">
        <v>7.2</v>
      </c>
      <c r="R23" s="34"/>
      <c r="S23" s="34"/>
      <c r="T23" s="34"/>
      <c r="U23" s="35">
        <f t="shared" si="5"/>
        <v>9.25</v>
      </c>
      <c r="V23" s="34">
        <v>9</v>
      </c>
      <c r="W23" s="34">
        <v>8.5</v>
      </c>
      <c r="X23" s="34">
        <v>9.5</v>
      </c>
      <c r="Y23" s="35">
        <f t="shared" si="2"/>
        <v>9</v>
      </c>
      <c r="Z23" s="34">
        <v>9.6</v>
      </c>
      <c r="AA23" s="34">
        <v>9.9</v>
      </c>
      <c r="AB23" s="34">
        <v>9.4</v>
      </c>
      <c r="AC23" s="35">
        <f t="shared" si="3"/>
        <v>9.6300000000000008</v>
      </c>
      <c r="AD23" s="36">
        <f t="shared" si="6"/>
        <v>9.31</v>
      </c>
      <c r="AE23" s="34">
        <f t="shared" si="7"/>
        <v>7.44</v>
      </c>
      <c r="AF23" s="34">
        <f t="shared" si="8"/>
        <v>6.9</v>
      </c>
      <c r="AG23" s="34">
        <f t="shared" si="9"/>
        <v>1.38</v>
      </c>
      <c r="AH23" s="34">
        <f t="shared" si="10"/>
        <v>8.82</v>
      </c>
      <c r="AJ23" s="34">
        <v>1</v>
      </c>
      <c r="AK23" s="34">
        <v>5</v>
      </c>
      <c r="AL23" s="34">
        <v>5.5</v>
      </c>
      <c r="AM23" s="34">
        <v>7</v>
      </c>
      <c r="AN23" s="34">
        <v>16</v>
      </c>
      <c r="AO23" s="34">
        <f t="shared" si="0"/>
        <v>34.5</v>
      </c>
      <c r="AP23" s="34">
        <f t="shared" si="1"/>
        <v>6.9</v>
      </c>
    </row>
    <row r="24" spans="1:42" s="21" customFormat="1" ht="18" customHeight="1">
      <c r="A24" s="33">
        <v>18</v>
      </c>
      <c r="B24" s="68" t="s">
        <v>317</v>
      </c>
      <c r="C24" s="69" t="s">
        <v>369</v>
      </c>
      <c r="D24" s="34">
        <v>7</v>
      </c>
      <c r="E24" s="34">
        <v>7</v>
      </c>
      <c r="F24" s="34">
        <v>9.8000000000000007</v>
      </c>
      <c r="G24" s="34"/>
      <c r="H24" s="34">
        <v>9.6</v>
      </c>
      <c r="I24" s="34"/>
      <c r="J24" s="34"/>
      <c r="K24" s="34"/>
      <c r="L24" s="34"/>
      <c r="M24" s="35">
        <f t="shared" si="4"/>
        <v>8.35</v>
      </c>
      <c r="N24" s="34">
        <v>8</v>
      </c>
      <c r="O24" s="34">
        <v>10</v>
      </c>
      <c r="P24" s="34">
        <v>8.5</v>
      </c>
      <c r="Q24" s="34">
        <v>5.7</v>
      </c>
      <c r="R24" s="34"/>
      <c r="S24" s="34"/>
      <c r="T24" s="34"/>
      <c r="U24" s="35">
        <f t="shared" si="5"/>
        <v>8.0500000000000007</v>
      </c>
      <c r="V24" s="34">
        <v>10</v>
      </c>
      <c r="W24" s="34">
        <v>10</v>
      </c>
      <c r="X24" s="34">
        <v>9</v>
      </c>
      <c r="Y24" s="35">
        <f t="shared" si="2"/>
        <v>9.66</v>
      </c>
      <c r="Z24" s="34">
        <v>5</v>
      </c>
      <c r="AA24" s="34">
        <v>0</v>
      </c>
      <c r="AB24" s="34">
        <v>0</v>
      </c>
      <c r="AC24" s="35">
        <f t="shared" si="3"/>
        <v>1.66</v>
      </c>
      <c r="AD24" s="36">
        <f t="shared" si="6"/>
        <v>6.93</v>
      </c>
      <c r="AE24" s="34">
        <f t="shared" si="7"/>
        <v>5.54</v>
      </c>
      <c r="AF24" s="34">
        <f t="shared" si="8"/>
        <v>5.46</v>
      </c>
      <c r="AG24" s="34">
        <f t="shared" si="9"/>
        <v>1.0900000000000001</v>
      </c>
      <c r="AH24" s="34">
        <f t="shared" si="10"/>
        <v>6.63</v>
      </c>
      <c r="AJ24" s="34">
        <v>2</v>
      </c>
      <c r="AK24" s="34">
        <v>4.33</v>
      </c>
      <c r="AL24" s="34">
        <v>3</v>
      </c>
      <c r="AM24" s="34">
        <v>10</v>
      </c>
      <c r="AN24" s="34">
        <v>8</v>
      </c>
      <c r="AO24" s="34">
        <f t="shared" si="0"/>
        <v>27.33</v>
      </c>
      <c r="AP24" s="34">
        <f t="shared" si="1"/>
        <v>5.46</v>
      </c>
    </row>
    <row r="25" spans="1:42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8.5</v>
      </c>
      <c r="F25" s="34">
        <v>8.3000000000000007</v>
      </c>
      <c r="G25" s="34" t="s">
        <v>461</v>
      </c>
      <c r="H25" s="34">
        <v>1</v>
      </c>
      <c r="I25" s="34"/>
      <c r="J25" s="34"/>
      <c r="K25" s="34"/>
      <c r="L25" s="34"/>
      <c r="M25" s="35">
        <f t="shared" si="4"/>
        <v>6.7</v>
      </c>
      <c r="N25" s="34">
        <v>10</v>
      </c>
      <c r="O25" s="34">
        <v>10</v>
      </c>
      <c r="P25" s="34">
        <v>9.5</v>
      </c>
      <c r="Q25" s="34">
        <v>7.7</v>
      </c>
      <c r="R25" s="34"/>
      <c r="S25" s="34"/>
      <c r="T25" s="34"/>
      <c r="U25" s="35">
        <f t="shared" si="5"/>
        <v>9.3000000000000007</v>
      </c>
      <c r="V25" s="34">
        <v>8.5</v>
      </c>
      <c r="W25" s="34">
        <v>9.5</v>
      </c>
      <c r="X25" s="34">
        <v>9.6999999999999993</v>
      </c>
      <c r="Y25" s="35">
        <f t="shared" si="2"/>
        <v>9.23</v>
      </c>
      <c r="Z25" s="34">
        <v>9</v>
      </c>
      <c r="AA25" s="73">
        <v>8</v>
      </c>
      <c r="AB25" s="34">
        <v>7</v>
      </c>
      <c r="AC25" s="35">
        <f t="shared" si="3"/>
        <v>8</v>
      </c>
      <c r="AD25" s="36">
        <f t="shared" si="6"/>
        <v>8.3000000000000007</v>
      </c>
      <c r="AE25" s="34">
        <f t="shared" si="7"/>
        <v>6.64</v>
      </c>
      <c r="AF25" s="34">
        <f t="shared" si="8"/>
        <v>7.33</v>
      </c>
      <c r="AG25" s="34">
        <f t="shared" si="9"/>
        <v>1.46</v>
      </c>
      <c r="AH25" s="34">
        <f t="shared" si="10"/>
        <v>8.1</v>
      </c>
      <c r="AJ25" s="34">
        <v>3</v>
      </c>
      <c r="AK25" s="34">
        <v>3.67</v>
      </c>
      <c r="AL25" s="34">
        <v>4</v>
      </c>
      <c r="AM25" s="34">
        <v>10</v>
      </c>
      <c r="AN25" s="34">
        <v>16</v>
      </c>
      <c r="AO25" s="34">
        <f t="shared" si="0"/>
        <v>36.67</v>
      </c>
      <c r="AP25" s="34">
        <f t="shared" si="1"/>
        <v>7.33</v>
      </c>
    </row>
    <row r="26" spans="1:42" s="21" customFormat="1" ht="18" customHeight="1">
      <c r="A26" s="33">
        <v>20</v>
      </c>
      <c r="B26" s="34" t="s">
        <v>372</v>
      </c>
      <c r="C26" s="42" t="s">
        <v>373</v>
      </c>
      <c r="D26" s="34">
        <v>9</v>
      </c>
      <c r="E26" s="34">
        <v>8.5</v>
      </c>
      <c r="F26" s="34">
        <v>9.8000000000000007</v>
      </c>
      <c r="G26" s="34"/>
      <c r="H26" s="34">
        <v>9.5</v>
      </c>
      <c r="I26" s="34"/>
      <c r="J26" s="34"/>
      <c r="K26" s="34"/>
      <c r="L26" s="34"/>
      <c r="M26" s="35">
        <f t="shared" si="4"/>
        <v>9.1999999999999993</v>
      </c>
      <c r="N26" s="34">
        <v>10</v>
      </c>
      <c r="O26" s="34">
        <v>10</v>
      </c>
      <c r="P26" s="34">
        <v>10</v>
      </c>
      <c r="Q26" s="34">
        <v>9.6</v>
      </c>
      <c r="R26" s="34"/>
      <c r="S26" s="34"/>
      <c r="T26" s="34"/>
      <c r="U26" s="35">
        <f t="shared" si="5"/>
        <v>9.9</v>
      </c>
      <c r="V26" s="34">
        <v>8.5</v>
      </c>
      <c r="W26" s="34">
        <v>9</v>
      </c>
      <c r="X26" s="34">
        <v>9.6999999999999993</v>
      </c>
      <c r="Y26" s="35">
        <f t="shared" si="2"/>
        <v>9.06</v>
      </c>
      <c r="Z26" s="34">
        <v>10</v>
      </c>
      <c r="AA26" s="34">
        <v>0</v>
      </c>
      <c r="AB26" s="34">
        <v>0</v>
      </c>
      <c r="AC26" s="35">
        <f t="shared" si="3"/>
        <v>3.33</v>
      </c>
      <c r="AD26" s="36">
        <f t="shared" si="6"/>
        <v>7.87</v>
      </c>
      <c r="AE26" s="34">
        <f t="shared" si="7"/>
        <v>6.29</v>
      </c>
      <c r="AF26" s="34">
        <f t="shared" si="8"/>
        <v>7.4</v>
      </c>
      <c r="AG26" s="34">
        <f t="shared" si="9"/>
        <v>1.48</v>
      </c>
      <c r="AH26" s="34">
        <f t="shared" si="10"/>
        <v>7.77</v>
      </c>
      <c r="AJ26" s="34">
        <v>2</v>
      </c>
      <c r="AK26" s="34">
        <v>5</v>
      </c>
      <c r="AL26" s="34">
        <v>6</v>
      </c>
      <c r="AM26" s="34">
        <v>10</v>
      </c>
      <c r="AN26" s="34">
        <v>14</v>
      </c>
      <c r="AO26" s="34">
        <f t="shared" si="0"/>
        <v>37</v>
      </c>
      <c r="AP26" s="34">
        <f t="shared" si="1"/>
        <v>7.4</v>
      </c>
    </row>
    <row r="27" spans="1:42" s="21" customFormat="1" ht="18" customHeight="1">
      <c r="A27" s="33">
        <v>21</v>
      </c>
      <c r="B27" s="34" t="s">
        <v>374</v>
      </c>
      <c r="C27" s="42" t="s">
        <v>375</v>
      </c>
      <c r="D27" s="34">
        <v>8</v>
      </c>
      <c r="E27" s="34">
        <v>7.5</v>
      </c>
      <c r="F27" s="34">
        <v>9.8000000000000007</v>
      </c>
      <c r="G27" s="34"/>
      <c r="H27" s="34">
        <v>9.5</v>
      </c>
      <c r="I27" s="34"/>
      <c r="J27" s="34"/>
      <c r="K27" s="34"/>
      <c r="L27" s="34"/>
      <c r="M27" s="35">
        <f t="shared" si="4"/>
        <v>8.6999999999999993</v>
      </c>
      <c r="N27" s="34">
        <v>8</v>
      </c>
      <c r="O27" s="34">
        <v>10</v>
      </c>
      <c r="P27" s="34">
        <v>9</v>
      </c>
      <c r="Q27" s="34">
        <v>8</v>
      </c>
      <c r="R27" s="34"/>
      <c r="S27" s="34"/>
      <c r="T27" s="34"/>
      <c r="U27" s="35">
        <f t="shared" si="5"/>
        <v>8.75</v>
      </c>
      <c r="V27" s="34">
        <v>8.5</v>
      </c>
      <c r="W27" s="34">
        <v>9.5</v>
      </c>
      <c r="X27" s="34">
        <v>9.6999999999999993</v>
      </c>
      <c r="Y27" s="35">
        <f t="shared" si="2"/>
        <v>9.23</v>
      </c>
      <c r="Z27" s="34">
        <v>9.9</v>
      </c>
      <c r="AA27" s="34">
        <v>9.5</v>
      </c>
      <c r="AB27" s="34">
        <v>8</v>
      </c>
      <c r="AC27" s="35">
        <f t="shared" si="3"/>
        <v>9.1300000000000008</v>
      </c>
      <c r="AD27" s="36">
        <f t="shared" si="6"/>
        <v>8.9499999999999993</v>
      </c>
      <c r="AE27" s="34">
        <f t="shared" si="7"/>
        <v>7.16</v>
      </c>
      <c r="AF27" s="34">
        <f t="shared" si="8"/>
        <v>5.03</v>
      </c>
      <c r="AG27" s="34">
        <f t="shared" si="9"/>
        <v>1</v>
      </c>
      <c r="AH27" s="34">
        <f t="shared" si="10"/>
        <v>8.16</v>
      </c>
      <c r="AJ27" s="34">
        <v>1</v>
      </c>
      <c r="AK27" s="34">
        <v>4.17</v>
      </c>
      <c r="AL27" s="34">
        <v>5</v>
      </c>
      <c r="AM27" s="34">
        <v>6</v>
      </c>
      <c r="AN27" s="34">
        <v>9</v>
      </c>
      <c r="AO27" s="34">
        <f t="shared" si="0"/>
        <v>25.17</v>
      </c>
      <c r="AP27" s="34">
        <f t="shared" si="1"/>
        <v>5.03</v>
      </c>
    </row>
    <row r="28" spans="1:42" s="21" customFormat="1" ht="18" customHeight="1">
      <c r="A28" s="33">
        <v>22</v>
      </c>
      <c r="B28" s="39" t="s">
        <v>376</v>
      </c>
      <c r="C28" s="29" t="s">
        <v>377</v>
      </c>
      <c r="D28" s="34">
        <v>8</v>
      </c>
      <c r="E28" s="34">
        <v>9</v>
      </c>
      <c r="F28" s="34">
        <v>9.4</v>
      </c>
      <c r="G28" s="34"/>
      <c r="H28" s="34">
        <v>9.5</v>
      </c>
      <c r="I28" s="34"/>
      <c r="J28" s="34"/>
      <c r="K28" s="34"/>
      <c r="L28" s="34"/>
      <c r="M28" s="35">
        <f t="shared" si="4"/>
        <v>8.9700000000000006</v>
      </c>
      <c r="N28" s="34">
        <v>9</v>
      </c>
      <c r="O28" s="34">
        <v>10</v>
      </c>
      <c r="P28" s="34">
        <v>9.9</v>
      </c>
      <c r="Q28" s="34">
        <v>7.8</v>
      </c>
      <c r="R28" s="34"/>
      <c r="S28" s="34"/>
      <c r="T28" s="34"/>
      <c r="U28" s="35">
        <f t="shared" si="5"/>
        <v>9.17</v>
      </c>
      <c r="V28" s="34">
        <v>8.5</v>
      </c>
      <c r="W28" s="34">
        <v>9.5</v>
      </c>
      <c r="X28" s="34">
        <v>9.6999999999999993</v>
      </c>
      <c r="Y28" s="35">
        <f t="shared" si="2"/>
        <v>9.23</v>
      </c>
      <c r="Z28" s="34">
        <v>9</v>
      </c>
      <c r="AA28" s="34">
        <v>9.1999999999999993</v>
      </c>
      <c r="AB28" s="34">
        <v>0</v>
      </c>
      <c r="AC28" s="35">
        <f t="shared" si="3"/>
        <v>6.06</v>
      </c>
      <c r="AD28" s="36">
        <f t="shared" si="6"/>
        <v>8.35</v>
      </c>
      <c r="AE28" s="34">
        <f t="shared" si="7"/>
        <v>6.68</v>
      </c>
      <c r="AF28" s="34">
        <f t="shared" si="8"/>
        <v>4.2</v>
      </c>
      <c r="AG28" s="34">
        <f t="shared" si="9"/>
        <v>0.84</v>
      </c>
      <c r="AH28" s="34">
        <f t="shared" si="10"/>
        <v>7.52</v>
      </c>
      <c r="AJ28" s="34">
        <v>0</v>
      </c>
      <c r="AK28" s="34">
        <v>4</v>
      </c>
      <c r="AL28" s="34">
        <v>1</v>
      </c>
      <c r="AM28" s="34">
        <v>8</v>
      </c>
      <c r="AN28" s="34">
        <v>8</v>
      </c>
      <c r="AO28" s="34">
        <f t="shared" si="0"/>
        <v>21</v>
      </c>
      <c r="AP28" s="34">
        <f t="shared" si="1"/>
        <v>4.2</v>
      </c>
    </row>
    <row r="29" spans="1:42" s="21" customFormat="1" ht="18" customHeight="1">
      <c r="A29" s="33">
        <v>23</v>
      </c>
      <c r="B29" s="34" t="s">
        <v>378</v>
      </c>
      <c r="C29" s="42" t="s">
        <v>379</v>
      </c>
      <c r="D29" s="34">
        <v>8.5</v>
      </c>
      <c r="E29" s="34">
        <v>9.5</v>
      </c>
      <c r="F29" s="34">
        <v>9.8000000000000007</v>
      </c>
      <c r="G29" s="34"/>
      <c r="H29" s="34">
        <v>10</v>
      </c>
      <c r="I29" s="34"/>
      <c r="J29" s="34"/>
      <c r="K29" s="34"/>
      <c r="L29" s="34"/>
      <c r="M29" s="35">
        <f t="shared" si="4"/>
        <v>9.4499999999999993</v>
      </c>
      <c r="N29" s="34">
        <v>8</v>
      </c>
      <c r="O29" s="34">
        <v>10</v>
      </c>
      <c r="P29" s="34">
        <v>9</v>
      </c>
      <c r="Q29" s="34">
        <v>8.6</v>
      </c>
      <c r="R29" s="34"/>
      <c r="S29" s="34"/>
      <c r="T29" s="34"/>
      <c r="U29" s="35">
        <f t="shared" si="5"/>
        <v>8.9</v>
      </c>
      <c r="V29" s="34">
        <v>8.5</v>
      </c>
      <c r="W29" s="34">
        <v>9</v>
      </c>
      <c r="X29" s="34">
        <v>9.6999999999999993</v>
      </c>
      <c r="Y29" s="35">
        <f t="shared" si="2"/>
        <v>9.06</v>
      </c>
      <c r="Z29" s="34">
        <v>10</v>
      </c>
      <c r="AA29" s="34">
        <v>8.9</v>
      </c>
      <c r="AB29" s="34">
        <v>7</v>
      </c>
      <c r="AC29" s="35">
        <f t="shared" si="3"/>
        <v>8.6300000000000008</v>
      </c>
      <c r="AD29" s="36">
        <f t="shared" si="6"/>
        <v>9.01</v>
      </c>
      <c r="AE29" s="34">
        <f t="shared" si="7"/>
        <v>7.2</v>
      </c>
      <c r="AF29" s="34">
        <f t="shared" si="8"/>
        <v>5.0999999999999996</v>
      </c>
      <c r="AG29" s="34">
        <f t="shared" si="9"/>
        <v>1.02</v>
      </c>
      <c r="AH29" s="34">
        <f t="shared" si="10"/>
        <v>8.2200000000000006</v>
      </c>
      <c r="AJ29" s="34">
        <v>1</v>
      </c>
      <c r="AK29" s="34">
        <v>3</v>
      </c>
      <c r="AL29" s="34">
        <v>1.5</v>
      </c>
      <c r="AM29" s="34">
        <v>8</v>
      </c>
      <c r="AN29" s="34">
        <v>12</v>
      </c>
      <c r="AO29" s="34">
        <f t="shared" si="0"/>
        <v>25.5</v>
      </c>
      <c r="AP29" s="34">
        <f t="shared" si="1"/>
        <v>5.0999999999999996</v>
      </c>
    </row>
    <row r="30" spans="1:42" s="21" customFormat="1" ht="18" customHeight="1">
      <c r="A30" s="33">
        <v>24</v>
      </c>
      <c r="B30" s="34" t="s">
        <v>380</v>
      </c>
      <c r="C30" s="29" t="s">
        <v>381</v>
      </c>
      <c r="D30" s="34">
        <v>9</v>
      </c>
      <c r="E30" s="34">
        <v>9</v>
      </c>
      <c r="F30" s="34">
        <v>9.8000000000000007</v>
      </c>
      <c r="G30" s="34"/>
      <c r="H30" s="34">
        <v>10</v>
      </c>
      <c r="I30" s="34"/>
      <c r="J30" s="34"/>
      <c r="K30" s="34"/>
      <c r="L30" s="34"/>
      <c r="M30" s="35">
        <f t="shared" si="4"/>
        <v>9.4499999999999993</v>
      </c>
      <c r="N30" s="34">
        <v>9</v>
      </c>
      <c r="O30" s="34">
        <v>10</v>
      </c>
      <c r="P30" s="34">
        <v>10</v>
      </c>
      <c r="Q30" s="34">
        <v>9.6</v>
      </c>
      <c r="R30" s="34"/>
      <c r="S30" s="34"/>
      <c r="T30" s="34"/>
      <c r="U30" s="35">
        <f t="shared" si="5"/>
        <v>9.65</v>
      </c>
      <c r="V30" s="34">
        <v>10</v>
      </c>
      <c r="W30" s="34">
        <v>10</v>
      </c>
      <c r="X30" s="34">
        <v>9.9</v>
      </c>
      <c r="Y30" s="35">
        <f t="shared" si="2"/>
        <v>9.9600000000000009</v>
      </c>
      <c r="Z30" s="34">
        <v>10</v>
      </c>
      <c r="AA30" s="34">
        <v>0</v>
      </c>
      <c r="AB30" s="34">
        <v>0</v>
      </c>
      <c r="AC30" s="35">
        <f t="shared" si="3"/>
        <v>3.33</v>
      </c>
      <c r="AD30" s="36">
        <f t="shared" si="6"/>
        <v>8.09</v>
      </c>
      <c r="AE30" s="34">
        <f t="shared" si="7"/>
        <v>6.47</v>
      </c>
      <c r="AF30" s="34">
        <f t="shared" si="8"/>
        <v>5.73</v>
      </c>
      <c r="AG30" s="34">
        <f t="shared" si="9"/>
        <v>1.1399999999999999</v>
      </c>
      <c r="AH30" s="34">
        <f t="shared" si="10"/>
        <v>7.61</v>
      </c>
      <c r="AJ30" s="34">
        <v>1</v>
      </c>
      <c r="AK30" s="34">
        <v>3.67</v>
      </c>
      <c r="AL30" s="34">
        <v>4</v>
      </c>
      <c r="AM30" s="34">
        <v>6</v>
      </c>
      <c r="AN30" s="34">
        <v>14</v>
      </c>
      <c r="AO30" s="34">
        <f t="shared" si="0"/>
        <v>28.67</v>
      </c>
      <c r="AP30" s="34">
        <f t="shared" si="1"/>
        <v>5.73</v>
      </c>
    </row>
    <row r="31" spans="1:42" s="21" customFormat="1" ht="18" customHeight="1">
      <c r="A31" s="33">
        <v>25</v>
      </c>
      <c r="B31" s="34" t="s">
        <v>382</v>
      </c>
      <c r="C31" s="29" t="s">
        <v>383</v>
      </c>
      <c r="D31" s="34">
        <v>8.5</v>
      </c>
      <c r="E31" s="34">
        <v>9</v>
      </c>
      <c r="F31" s="34">
        <v>9.8000000000000007</v>
      </c>
      <c r="G31" s="34"/>
      <c r="H31" s="34">
        <v>10</v>
      </c>
      <c r="I31" s="34"/>
      <c r="J31" s="34"/>
      <c r="K31" s="34"/>
      <c r="L31" s="34"/>
      <c r="M31" s="35">
        <f t="shared" si="4"/>
        <v>9.32</v>
      </c>
      <c r="N31" s="34">
        <v>10</v>
      </c>
      <c r="O31" s="34">
        <v>10</v>
      </c>
      <c r="P31" s="34">
        <v>10</v>
      </c>
      <c r="Q31" s="34">
        <v>8.8000000000000007</v>
      </c>
      <c r="R31" s="34"/>
      <c r="S31" s="34"/>
      <c r="T31" s="34"/>
      <c r="U31" s="35">
        <f t="shared" si="5"/>
        <v>9.6999999999999993</v>
      </c>
      <c r="V31" s="34">
        <v>9</v>
      </c>
      <c r="W31" s="34">
        <v>8.5</v>
      </c>
      <c r="X31" s="34">
        <v>9.5</v>
      </c>
      <c r="Y31" s="35">
        <f t="shared" si="2"/>
        <v>9</v>
      </c>
      <c r="Z31" s="34">
        <v>10</v>
      </c>
      <c r="AA31" s="34">
        <v>9.3000000000000007</v>
      </c>
      <c r="AB31" s="34">
        <v>7</v>
      </c>
      <c r="AC31" s="35">
        <f t="shared" si="3"/>
        <v>8.76</v>
      </c>
      <c r="AD31" s="36">
        <f t="shared" si="6"/>
        <v>9.19</v>
      </c>
      <c r="AE31" s="34">
        <f t="shared" si="7"/>
        <v>7.35</v>
      </c>
      <c r="AF31" s="34">
        <f t="shared" si="8"/>
        <v>7.46</v>
      </c>
      <c r="AG31" s="34">
        <f t="shared" si="9"/>
        <v>1.49</v>
      </c>
      <c r="AH31" s="34">
        <f t="shared" si="10"/>
        <v>8.84</v>
      </c>
      <c r="AJ31" s="34">
        <v>3</v>
      </c>
      <c r="AK31" s="34">
        <v>3.33</v>
      </c>
      <c r="AL31" s="34">
        <v>5</v>
      </c>
      <c r="AM31" s="34">
        <v>10</v>
      </c>
      <c r="AN31" s="34">
        <v>16</v>
      </c>
      <c r="AO31" s="34">
        <f t="shared" si="0"/>
        <v>37.33</v>
      </c>
      <c r="AP31" s="34">
        <f t="shared" si="1"/>
        <v>7.46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4"/>
        <v>#DIV/0!</v>
      </c>
      <c r="N32" s="34"/>
      <c r="O32" s="34"/>
      <c r="P32" s="34"/>
      <c r="Q32" s="34"/>
      <c r="R32" s="34"/>
      <c r="S32" s="34"/>
      <c r="T32" s="34"/>
      <c r="U32" s="35" t="e">
        <f t="shared" si="5"/>
        <v>#DIV/0!</v>
      </c>
      <c r="V32" s="34"/>
      <c r="W32" s="34"/>
      <c r="X32" s="34"/>
      <c r="Y32" s="35" t="e">
        <f t="shared" si="2"/>
        <v>#DIV/0!</v>
      </c>
      <c r="Z32" s="34"/>
      <c r="AA32" s="34"/>
      <c r="AB32" s="34"/>
      <c r="AC32" s="35" t="e">
        <f t="shared" si="3"/>
        <v>#DIV/0!</v>
      </c>
      <c r="AD32" s="36" t="e">
        <f t="shared" si="6"/>
        <v>#DIV/0!</v>
      </c>
      <c r="AE32" s="34" t="e">
        <f t="shared" si="7"/>
        <v>#DIV/0!</v>
      </c>
      <c r="AF32" s="37"/>
      <c r="AG32" s="34">
        <f t="shared" si="9"/>
        <v>0</v>
      </c>
      <c r="AH32" s="34" t="e">
        <f t="shared" si="10"/>
        <v>#DIV/0!</v>
      </c>
      <c r="AJ32" s="34"/>
      <c r="AK32" s="34"/>
      <c r="AL32" s="34"/>
      <c r="AM32" s="34"/>
      <c r="AN32" s="34"/>
      <c r="AO32" s="34"/>
      <c r="AP32" s="34"/>
    </row>
    <row r="33" spans="1:42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4"/>
        <v>#DIV/0!</v>
      </c>
      <c r="N33" s="34"/>
      <c r="O33" s="34"/>
      <c r="P33" s="34"/>
      <c r="Q33" s="34"/>
      <c r="R33" s="34"/>
      <c r="S33" s="34"/>
      <c r="T33" s="34"/>
      <c r="U33" s="35" t="e">
        <f t="shared" si="5"/>
        <v>#DIV/0!</v>
      </c>
      <c r="V33" s="34"/>
      <c r="W33" s="34"/>
      <c r="X33" s="34"/>
      <c r="Y33" s="35" t="e">
        <f t="shared" si="2"/>
        <v>#DIV/0!</v>
      </c>
      <c r="Z33" s="34"/>
      <c r="AA33" s="34"/>
      <c r="AB33" s="34"/>
      <c r="AC33" s="35" t="e">
        <f t="shared" si="3"/>
        <v>#DIV/0!</v>
      </c>
      <c r="AD33" s="36" t="e">
        <f t="shared" si="6"/>
        <v>#DIV/0!</v>
      </c>
      <c r="AE33" s="34" t="e">
        <f t="shared" si="7"/>
        <v>#DIV/0!</v>
      </c>
      <c r="AF33" s="37"/>
      <c r="AG33" s="34">
        <f t="shared" si="9"/>
        <v>0</v>
      </c>
      <c r="AH33" s="34" t="e">
        <f t="shared" si="10"/>
        <v>#DIV/0!</v>
      </c>
      <c r="AJ33" s="34"/>
      <c r="AK33" s="34"/>
      <c r="AL33" s="34"/>
      <c r="AM33" s="34"/>
      <c r="AN33" s="34"/>
      <c r="AO33" s="34"/>
      <c r="AP33" s="34"/>
    </row>
    <row r="34" spans="1:42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4"/>
        <v>#DIV/0!</v>
      </c>
      <c r="N34" s="34"/>
      <c r="O34" s="34"/>
      <c r="P34" s="34"/>
      <c r="Q34" s="34"/>
      <c r="R34" s="34"/>
      <c r="S34" s="34"/>
      <c r="T34" s="34"/>
      <c r="U34" s="35" t="e">
        <f t="shared" si="5"/>
        <v>#DIV/0!</v>
      </c>
      <c r="V34" s="34"/>
      <c r="W34" s="34"/>
      <c r="X34" s="34"/>
      <c r="Y34" s="35" t="e">
        <f t="shared" si="2"/>
        <v>#DIV/0!</v>
      </c>
      <c r="Z34" s="34"/>
      <c r="AA34" s="34"/>
      <c r="AB34" s="34"/>
      <c r="AC34" s="35" t="e">
        <f t="shared" si="3"/>
        <v>#DIV/0!</v>
      </c>
      <c r="AD34" s="36" t="e">
        <f t="shared" si="6"/>
        <v>#DIV/0!</v>
      </c>
      <c r="AE34" s="34" t="e">
        <f t="shared" si="7"/>
        <v>#DIV/0!</v>
      </c>
      <c r="AF34" s="37"/>
      <c r="AG34" s="34">
        <f t="shared" si="9"/>
        <v>0</v>
      </c>
      <c r="AH34" s="34" t="e">
        <f t="shared" si="10"/>
        <v>#DIV/0!</v>
      </c>
      <c r="AJ34" s="34"/>
      <c r="AK34" s="34"/>
      <c r="AL34" s="34"/>
      <c r="AM34" s="34"/>
      <c r="AN34" s="34"/>
      <c r="AO34" s="34"/>
      <c r="AP34" s="34"/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7"/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/>
      <c r="AP35" s="34"/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7"/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/>
      <c r="AP36" s="34"/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7"/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/>
      <c r="AP37" s="34"/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7"/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/>
      <c r="AP38" s="34"/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7"/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/>
      <c r="AP39" s="34"/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M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C29" sqref="C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39" width="5.25" style="47" customWidth="1"/>
    <col min="40" max="16384" width="11" style="47"/>
  </cols>
  <sheetData>
    <row r="1" spans="1:39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9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9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9" s="15" customFormat="1" ht="219.75">
      <c r="A4" s="14"/>
      <c r="D4" s="15" t="s">
        <v>475</v>
      </c>
      <c r="E4" s="15" t="s">
        <v>672</v>
      </c>
      <c r="M4" s="16"/>
      <c r="N4" s="15" t="s">
        <v>671</v>
      </c>
      <c r="O4" s="15" t="s">
        <v>673</v>
      </c>
      <c r="U4" s="16"/>
      <c r="V4" s="15" t="s">
        <v>488</v>
      </c>
      <c r="W4" s="15" t="s">
        <v>491</v>
      </c>
      <c r="Y4" s="16"/>
      <c r="Z4" s="15" t="s">
        <v>474</v>
      </c>
      <c r="AA4" s="15" t="s">
        <v>492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75" t="s">
        <v>674</v>
      </c>
      <c r="AK4" s="75" t="s">
        <v>675</v>
      </c>
      <c r="AL4" s="75" t="s">
        <v>676</v>
      </c>
      <c r="AM4" s="15" t="s">
        <v>651</v>
      </c>
    </row>
    <row r="5" spans="1:39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</row>
    <row r="6" spans="1:39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>
        <f>SUM(AJ6:AL6)</f>
        <v>0</v>
      </c>
    </row>
    <row r="7" spans="1:39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9.4</v>
      </c>
      <c r="P7" s="34"/>
      <c r="Q7" s="34"/>
      <c r="R7" s="34"/>
      <c r="S7" s="34"/>
      <c r="T7" s="34"/>
      <c r="U7" s="35">
        <f>TRUNC(AVERAGE(N7:T7),2)</f>
        <v>9.6999999999999993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10</v>
      </c>
      <c r="AA7" s="34">
        <v>9</v>
      </c>
      <c r="AB7" s="34"/>
      <c r="AC7" s="35">
        <f t="shared" ref="AC7:AC39" si="1">TRUNC(AVERAGE(Z7:AB7),2)</f>
        <v>9.5</v>
      </c>
      <c r="AD7" s="36">
        <f>TRUNC(AVERAGE(M7,U7,Y7,AC7),2)</f>
        <v>9.67</v>
      </c>
      <c r="AE7" s="34">
        <f>TRUNC((AD7*0.8),2)</f>
        <v>7.73</v>
      </c>
      <c r="AF7" s="34">
        <f>AM7</f>
        <v>6.65</v>
      </c>
      <c r="AG7" s="34">
        <f>TRUNC((AF7*0.2),2)</f>
        <v>1.33</v>
      </c>
      <c r="AH7" s="34">
        <f>TRUNC((AE7+AG7),2)</f>
        <v>9.06</v>
      </c>
      <c r="AJ7" s="34">
        <v>3.9</v>
      </c>
      <c r="AK7" s="34">
        <v>0.75</v>
      </c>
      <c r="AL7" s="34">
        <v>2</v>
      </c>
      <c r="AM7" s="34">
        <f t="shared" ref="AM7:AM31" si="2">SUM(AJ7:AL7)</f>
        <v>6.65</v>
      </c>
    </row>
    <row r="8" spans="1:39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9</v>
      </c>
      <c r="F8" s="34"/>
      <c r="G8" s="34"/>
      <c r="H8" s="34"/>
      <c r="I8" s="34"/>
      <c r="J8" s="34"/>
      <c r="K8" s="34"/>
      <c r="L8" s="34"/>
      <c r="M8" s="35">
        <f t="shared" ref="M8:M39" si="3">TRUNC(AVERAGE(D8:L8),2)</f>
        <v>9.5</v>
      </c>
      <c r="N8" s="34">
        <v>8.8000000000000007</v>
      </c>
      <c r="O8" s="34">
        <v>10</v>
      </c>
      <c r="P8" s="34"/>
      <c r="Q8" s="34"/>
      <c r="R8" s="34"/>
      <c r="S8" s="34"/>
      <c r="T8" s="34"/>
      <c r="U8" s="35">
        <f t="shared" ref="U8:U39" si="4">TRUNC(AVERAGE(N8:T8),2)</f>
        <v>9.4</v>
      </c>
      <c r="V8" s="34">
        <v>8.5</v>
      </c>
      <c r="W8" s="34">
        <v>8</v>
      </c>
      <c r="X8" s="34"/>
      <c r="Y8" s="35">
        <f t="shared" si="0"/>
        <v>8.25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5">TRUNC(AVERAGE(M8,U8,Y8,AC8),2)</f>
        <v>9.0299999999999994</v>
      </c>
      <c r="AE8" s="34">
        <f t="shared" ref="AE8:AE39" si="6">TRUNC((AD8*0.8),2)</f>
        <v>7.22</v>
      </c>
      <c r="AF8" s="34">
        <v>8.8000000000000007</v>
      </c>
      <c r="AG8" s="34">
        <f t="shared" ref="AG8:AG39" si="7">TRUNC((AF8*0.2),2)</f>
        <v>1.76</v>
      </c>
      <c r="AH8" s="34">
        <f t="shared" ref="AH8:AH38" si="8">TRUNC((AE8+AG8),2)</f>
        <v>8.98</v>
      </c>
      <c r="AI8" s="21" t="s">
        <v>677</v>
      </c>
      <c r="AJ8" s="34">
        <v>2.5</v>
      </c>
      <c r="AK8" s="34">
        <v>3.9</v>
      </c>
      <c r="AL8" s="34">
        <v>1.9</v>
      </c>
      <c r="AM8" s="34">
        <f t="shared" si="2"/>
        <v>8.3000000000000007</v>
      </c>
    </row>
    <row r="9" spans="1:39" s="21" customFormat="1" ht="18" customHeight="1">
      <c r="A9" s="33">
        <v>3</v>
      </c>
      <c r="B9" s="51" t="s">
        <v>388</v>
      </c>
      <c r="C9" s="50" t="s">
        <v>389</v>
      </c>
      <c r="D9" s="34">
        <v>9.5</v>
      </c>
      <c r="E9" s="34">
        <v>9.9</v>
      </c>
      <c r="F9" s="34"/>
      <c r="G9" s="34"/>
      <c r="H9" s="34"/>
      <c r="I9" s="34"/>
      <c r="J9" s="34"/>
      <c r="K9" s="34"/>
      <c r="L9" s="34"/>
      <c r="M9" s="35">
        <f t="shared" si="3"/>
        <v>9.6999999999999993</v>
      </c>
      <c r="N9" s="34">
        <v>10</v>
      </c>
      <c r="O9" s="34">
        <v>9.4</v>
      </c>
      <c r="P9" s="34"/>
      <c r="Q9" s="34"/>
      <c r="R9" s="34"/>
      <c r="S9" s="34"/>
      <c r="T9" s="34"/>
      <c r="U9" s="35">
        <f t="shared" si="4"/>
        <v>9.6999999999999993</v>
      </c>
      <c r="V9" s="34">
        <v>9</v>
      </c>
      <c r="W9" s="34">
        <v>10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5"/>
        <v>9.7200000000000006</v>
      </c>
      <c r="AE9" s="34">
        <f t="shared" si="6"/>
        <v>7.77</v>
      </c>
      <c r="AF9" s="34">
        <f t="shared" ref="AF9:AF30" si="9">AM9</f>
        <v>7.1999999999999993</v>
      </c>
      <c r="AG9" s="34">
        <f t="shared" si="7"/>
        <v>1.44</v>
      </c>
      <c r="AH9" s="34">
        <f t="shared" si="8"/>
        <v>9.2100000000000009</v>
      </c>
      <c r="AJ9" s="34">
        <v>3.3</v>
      </c>
      <c r="AK9" s="34">
        <v>2</v>
      </c>
      <c r="AL9" s="34">
        <v>1.9</v>
      </c>
      <c r="AM9" s="34">
        <f t="shared" si="2"/>
        <v>7.1999999999999993</v>
      </c>
    </row>
    <row r="10" spans="1:39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9.9</v>
      </c>
      <c r="F10" s="34"/>
      <c r="G10" s="34"/>
      <c r="H10" s="34"/>
      <c r="I10" s="34"/>
      <c r="J10" s="34"/>
      <c r="K10" s="34"/>
      <c r="L10" s="34"/>
      <c r="M10" s="35">
        <f t="shared" si="3"/>
        <v>9.9499999999999993</v>
      </c>
      <c r="N10" s="34">
        <v>9.5</v>
      </c>
      <c r="O10" s="34">
        <v>9.8000000000000007</v>
      </c>
      <c r="P10" s="34"/>
      <c r="Q10" s="34"/>
      <c r="R10" s="34"/>
      <c r="S10" s="34"/>
      <c r="T10" s="34"/>
      <c r="U10" s="35">
        <f t="shared" si="4"/>
        <v>9.65</v>
      </c>
      <c r="V10" s="34">
        <v>8.5</v>
      </c>
      <c r="W10" s="34">
        <v>10</v>
      </c>
      <c r="X10" s="34"/>
      <c r="Y10" s="35">
        <f t="shared" si="0"/>
        <v>9.25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5"/>
        <v>9.7100000000000009</v>
      </c>
      <c r="AE10" s="34">
        <f t="shared" si="6"/>
        <v>7.76</v>
      </c>
      <c r="AF10" s="34">
        <f t="shared" si="9"/>
        <v>9.1999999999999993</v>
      </c>
      <c r="AG10" s="34">
        <f t="shared" si="7"/>
        <v>1.84</v>
      </c>
      <c r="AH10" s="34">
        <f t="shared" si="8"/>
        <v>9.6</v>
      </c>
      <c r="AJ10" s="34">
        <v>3.9</v>
      </c>
      <c r="AK10" s="34">
        <v>3.4</v>
      </c>
      <c r="AL10" s="34">
        <v>1.9</v>
      </c>
      <c r="AM10" s="34">
        <f t="shared" si="2"/>
        <v>9.1999999999999993</v>
      </c>
    </row>
    <row r="11" spans="1:39" s="21" customFormat="1" ht="18" customHeight="1">
      <c r="A11" s="33">
        <v>5</v>
      </c>
      <c r="B11" s="50" t="s">
        <v>391</v>
      </c>
      <c r="C11" s="50" t="s">
        <v>392</v>
      </c>
      <c r="D11" s="34">
        <v>9.9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3"/>
        <v>9.4499999999999993</v>
      </c>
      <c r="N11" s="34">
        <v>8</v>
      </c>
      <c r="O11" s="34">
        <v>8.6</v>
      </c>
      <c r="P11" s="34"/>
      <c r="Q11" s="34"/>
      <c r="R11" s="34"/>
      <c r="S11" s="34"/>
      <c r="T11" s="34"/>
      <c r="U11" s="35">
        <f t="shared" si="4"/>
        <v>8.3000000000000007</v>
      </c>
      <c r="V11" s="34">
        <v>8.5</v>
      </c>
      <c r="W11" s="34">
        <v>8</v>
      </c>
      <c r="X11" s="34"/>
      <c r="Y11" s="35">
        <f t="shared" si="0"/>
        <v>8.25</v>
      </c>
      <c r="Z11" s="34">
        <v>9</v>
      </c>
      <c r="AA11" s="34">
        <v>10</v>
      </c>
      <c r="AB11" s="34"/>
      <c r="AC11" s="35">
        <f t="shared" si="1"/>
        <v>9.5</v>
      </c>
      <c r="AD11" s="36">
        <f t="shared" si="5"/>
        <v>8.8699999999999992</v>
      </c>
      <c r="AE11" s="34">
        <f t="shared" si="6"/>
        <v>7.09</v>
      </c>
      <c r="AF11" s="34">
        <f t="shared" si="9"/>
        <v>8.6</v>
      </c>
      <c r="AG11" s="34">
        <f t="shared" si="7"/>
        <v>1.72</v>
      </c>
      <c r="AH11" s="34">
        <f t="shared" si="8"/>
        <v>8.81</v>
      </c>
      <c r="AJ11" s="34">
        <v>3.6</v>
      </c>
      <c r="AK11" s="34">
        <v>3.5</v>
      </c>
      <c r="AL11" s="34">
        <v>1.5</v>
      </c>
      <c r="AM11" s="34">
        <f t="shared" si="2"/>
        <v>8.6</v>
      </c>
    </row>
    <row r="12" spans="1:39" s="21" customFormat="1" ht="18" customHeight="1">
      <c r="A12" s="33">
        <v>6</v>
      </c>
      <c r="B12" s="56" t="s">
        <v>393</v>
      </c>
      <c r="C12" s="57" t="s">
        <v>394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3"/>
        <v>9.5</v>
      </c>
      <c r="N12" s="34">
        <v>9</v>
      </c>
      <c r="O12" s="34">
        <v>9.6</v>
      </c>
      <c r="P12" s="34"/>
      <c r="Q12" s="34"/>
      <c r="R12" s="34"/>
      <c r="S12" s="34"/>
      <c r="T12" s="34"/>
      <c r="U12" s="35">
        <f t="shared" si="4"/>
        <v>9.3000000000000007</v>
      </c>
      <c r="V12" s="34">
        <v>9.9</v>
      </c>
      <c r="W12" s="34">
        <v>8.5</v>
      </c>
      <c r="X12" s="34"/>
      <c r="Y12" s="35">
        <f t="shared" si="0"/>
        <v>9.1999999999999993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5"/>
        <v>9.5</v>
      </c>
      <c r="AE12" s="34">
        <f t="shared" si="6"/>
        <v>7.6</v>
      </c>
      <c r="AF12" s="34">
        <f t="shared" si="9"/>
        <v>9.1999999999999993</v>
      </c>
      <c r="AG12" s="34">
        <f t="shared" si="7"/>
        <v>1.84</v>
      </c>
      <c r="AH12" s="34">
        <f t="shared" si="8"/>
        <v>9.44</v>
      </c>
      <c r="AJ12" s="34">
        <v>3.4</v>
      </c>
      <c r="AK12" s="34">
        <v>3.8</v>
      </c>
      <c r="AL12" s="34">
        <v>2</v>
      </c>
      <c r="AM12" s="34">
        <f t="shared" si="2"/>
        <v>9.1999999999999993</v>
      </c>
    </row>
    <row r="13" spans="1:39" s="21" customFormat="1" ht="18" customHeight="1">
      <c r="A13" s="33">
        <v>7</v>
      </c>
      <c r="B13" s="50" t="s">
        <v>395</v>
      </c>
      <c r="C13" s="50" t="s">
        <v>396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3"/>
        <v>10</v>
      </c>
      <c r="N13" s="34">
        <v>9.6</v>
      </c>
      <c r="O13" s="34">
        <v>10</v>
      </c>
      <c r="P13" s="34"/>
      <c r="Q13" s="34"/>
      <c r="R13" s="34"/>
      <c r="S13" s="34"/>
      <c r="T13" s="34"/>
      <c r="U13" s="35">
        <f t="shared" si="4"/>
        <v>9.8000000000000007</v>
      </c>
      <c r="V13" s="34">
        <v>9</v>
      </c>
      <c r="W13" s="34">
        <v>10</v>
      </c>
      <c r="X13" s="34"/>
      <c r="Y13" s="35">
        <f t="shared" si="0"/>
        <v>9.5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5"/>
        <v>9.82</v>
      </c>
      <c r="AE13" s="34">
        <f t="shared" si="6"/>
        <v>7.85</v>
      </c>
      <c r="AF13" s="34">
        <f t="shared" si="9"/>
        <v>8.1</v>
      </c>
      <c r="AG13" s="34">
        <f t="shared" si="7"/>
        <v>1.62</v>
      </c>
      <c r="AH13" s="34">
        <f t="shared" si="8"/>
        <v>9.4700000000000006</v>
      </c>
      <c r="AJ13" s="34">
        <v>3.3</v>
      </c>
      <c r="AK13" s="34">
        <v>3</v>
      </c>
      <c r="AL13" s="34">
        <v>1.8</v>
      </c>
      <c r="AM13" s="34">
        <f t="shared" si="2"/>
        <v>8.1</v>
      </c>
    </row>
    <row r="14" spans="1:39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9.9</v>
      </c>
      <c r="F14" s="34"/>
      <c r="G14" s="34"/>
      <c r="H14" s="34"/>
      <c r="I14" s="34"/>
      <c r="J14" s="34"/>
      <c r="K14" s="34"/>
      <c r="L14" s="34"/>
      <c r="M14" s="35">
        <f t="shared" si="3"/>
        <v>9.9499999999999993</v>
      </c>
      <c r="N14" s="34">
        <v>6.2</v>
      </c>
      <c r="O14" s="34">
        <v>9.6</v>
      </c>
      <c r="P14" s="34"/>
      <c r="Q14" s="34"/>
      <c r="R14" s="34"/>
      <c r="S14" s="34"/>
      <c r="T14" s="34"/>
      <c r="U14" s="35">
        <f t="shared" si="4"/>
        <v>7.9</v>
      </c>
      <c r="V14" s="34">
        <v>9</v>
      </c>
      <c r="W14" s="34">
        <v>10</v>
      </c>
      <c r="X14" s="34"/>
      <c r="Y14" s="35">
        <f t="shared" si="0"/>
        <v>9.5</v>
      </c>
      <c r="Z14" s="34">
        <v>9</v>
      </c>
      <c r="AA14" s="34">
        <v>10</v>
      </c>
      <c r="AB14" s="34"/>
      <c r="AC14" s="35">
        <f t="shared" si="1"/>
        <v>9.5</v>
      </c>
      <c r="AD14" s="36">
        <f t="shared" si="5"/>
        <v>9.2100000000000009</v>
      </c>
      <c r="AE14" s="34">
        <f t="shared" si="6"/>
        <v>7.36</v>
      </c>
      <c r="AF14" s="34">
        <f t="shared" si="9"/>
        <v>6.7</v>
      </c>
      <c r="AG14" s="34">
        <f t="shared" si="7"/>
        <v>1.34</v>
      </c>
      <c r="AH14" s="34">
        <f t="shared" si="8"/>
        <v>8.6999999999999993</v>
      </c>
      <c r="AJ14" s="34">
        <v>2.7</v>
      </c>
      <c r="AK14" s="34">
        <v>2.2000000000000002</v>
      </c>
      <c r="AL14" s="34">
        <v>1.8</v>
      </c>
      <c r="AM14" s="34">
        <f t="shared" si="2"/>
        <v>6.7</v>
      </c>
    </row>
    <row r="15" spans="1:39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3"/>
        <v>8.5</v>
      </c>
      <c r="N15" s="34">
        <v>10</v>
      </c>
      <c r="O15" s="34">
        <v>9.6</v>
      </c>
      <c r="P15" s="34"/>
      <c r="Q15" s="34"/>
      <c r="R15" s="34"/>
      <c r="S15" s="34"/>
      <c r="T15" s="34"/>
      <c r="U15" s="35">
        <f t="shared" si="4"/>
        <v>9.8000000000000007</v>
      </c>
      <c r="V15" s="34">
        <v>9</v>
      </c>
      <c r="W15" s="34">
        <v>10</v>
      </c>
      <c r="X15" s="34"/>
      <c r="Y15" s="35">
        <f t="shared" si="0"/>
        <v>9.5</v>
      </c>
      <c r="Z15" s="34">
        <v>9</v>
      </c>
      <c r="AA15" s="34">
        <v>10</v>
      </c>
      <c r="AB15" s="34"/>
      <c r="AC15" s="35">
        <f t="shared" si="1"/>
        <v>9.5</v>
      </c>
      <c r="AD15" s="36">
        <f t="shared" si="5"/>
        <v>9.32</v>
      </c>
      <c r="AE15" s="34">
        <f t="shared" si="6"/>
        <v>7.45</v>
      </c>
      <c r="AF15" s="34">
        <f t="shared" si="9"/>
        <v>7.25</v>
      </c>
      <c r="AG15" s="34">
        <f t="shared" si="7"/>
        <v>1.45</v>
      </c>
      <c r="AH15" s="34">
        <f t="shared" si="8"/>
        <v>8.9</v>
      </c>
      <c r="AJ15" s="34">
        <v>2.8</v>
      </c>
      <c r="AK15" s="34">
        <v>2.95</v>
      </c>
      <c r="AL15" s="34">
        <v>1.5</v>
      </c>
      <c r="AM15" s="34">
        <f t="shared" si="2"/>
        <v>7.25</v>
      </c>
    </row>
    <row r="16" spans="1:39" s="21" customFormat="1" ht="18" customHeight="1">
      <c r="A16" s="33">
        <v>10</v>
      </c>
      <c r="B16" s="52" t="s">
        <v>401</v>
      </c>
      <c r="C16" s="50" t="s">
        <v>402</v>
      </c>
      <c r="D16" s="34">
        <v>10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3"/>
        <v>9.5</v>
      </c>
      <c r="N16" s="34">
        <v>9.1999999999999993</v>
      </c>
      <c r="O16" s="34">
        <v>7.8</v>
      </c>
      <c r="P16" s="34"/>
      <c r="Q16" s="34"/>
      <c r="R16" s="34"/>
      <c r="S16" s="34"/>
      <c r="T16" s="34"/>
      <c r="U16" s="35">
        <f t="shared" si="4"/>
        <v>8.5</v>
      </c>
      <c r="V16" s="34">
        <v>10</v>
      </c>
      <c r="W16" s="34">
        <v>10</v>
      </c>
      <c r="X16" s="34"/>
      <c r="Y16" s="35">
        <f t="shared" si="0"/>
        <v>10</v>
      </c>
      <c r="Z16" s="34">
        <v>5</v>
      </c>
      <c r="AA16" s="34">
        <v>8.5</v>
      </c>
      <c r="AB16" s="34"/>
      <c r="AC16" s="35">
        <f t="shared" si="1"/>
        <v>6.75</v>
      </c>
      <c r="AD16" s="36">
        <f t="shared" si="5"/>
        <v>8.68</v>
      </c>
      <c r="AE16" s="34">
        <f t="shared" si="6"/>
        <v>6.94</v>
      </c>
      <c r="AF16" s="34">
        <f t="shared" si="9"/>
        <v>6.1</v>
      </c>
      <c r="AG16" s="34">
        <f t="shared" si="7"/>
        <v>1.22</v>
      </c>
      <c r="AH16" s="34">
        <f t="shared" si="8"/>
        <v>8.16</v>
      </c>
      <c r="AJ16" s="34">
        <v>1.3</v>
      </c>
      <c r="AK16" s="34">
        <v>2.9</v>
      </c>
      <c r="AL16" s="34">
        <v>1.9</v>
      </c>
      <c r="AM16" s="34">
        <f t="shared" si="2"/>
        <v>6.1</v>
      </c>
    </row>
    <row r="17" spans="1:39" s="21" customFormat="1" ht="18" customHeight="1">
      <c r="A17" s="33">
        <v>11</v>
      </c>
      <c r="B17" s="51" t="s">
        <v>403</v>
      </c>
      <c r="C17" s="50" t="s">
        <v>404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3"/>
        <v>10</v>
      </c>
      <c r="N17" s="34">
        <v>9.8000000000000007</v>
      </c>
      <c r="O17" s="34">
        <v>9.8000000000000007</v>
      </c>
      <c r="P17" s="34"/>
      <c r="Q17" s="34"/>
      <c r="R17" s="34"/>
      <c r="S17" s="34"/>
      <c r="T17" s="34"/>
      <c r="U17" s="35">
        <f t="shared" si="4"/>
        <v>9.8000000000000007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>
        <v>9.5</v>
      </c>
      <c r="AB17" s="34"/>
      <c r="AC17" s="35">
        <f t="shared" si="1"/>
        <v>9.75</v>
      </c>
      <c r="AD17" s="36">
        <f t="shared" si="5"/>
        <v>9.8800000000000008</v>
      </c>
      <c r="AE17" s="34">
        <f t="shared" si="6"/>
        <v>7.9</v>
      </c>
      <c r="AF17" s="34">
        <f t="shared" si="9"/>
        <v>8.1</v>
      </c>
      <c r="AG17" s="34">
        <f t="shared" si="7"/>
        <v>1.62</v>
      </c>
      <c r="AH17" s="34">
        <f t="shared" si="8"/>
        <v>9.52</v>
      </c>
      <c r="AJ17" s="34">
        <v>3.5</v>
      </c>
      <c r="AK17" s="34">
        <v>2.9</v>
      </c>
      <c r="AL17" s="34">
        <v>1.7</v>
      </c>
      <c r="AM17" s="34">
        <f t="shared" si="2"/>
        <v>8.1</v>
      </c>
    </row>
    <row r="18" spans="1:39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3"/>
        <v>10</v>
      </c>
      <c r="N18" s="34">
        <v>9.5</v>
      </c>
      <c r="O18" s="34">
        <v>9</v>
      </c>
      <c r="P18" s="34"/>
      <c r="Q18" s="34"/>
      <c r="R18" s="34"/>
      <c r="S18" s="34"/>
      <c r="T18" s="34"/>
      <c r="U18" s="35">
        <f t="shared" si="4"/>
        <v>9.25</v>
      </c>
      <c r="V18" s="34">
        <v>8.5</v>
      </c>
      <c r="W18" s="34">
        <v>10</v>
      </c>
      <c r="X18" s="34"/>
      <c r="Y18" s="35">
        <f t="shared" si="0"/>
        <v>9.25</v>
      </c>
      <c r="Z18" s="34">
        <v>10</v>
      </c>
      <c r="AA18" s="34">
        <v>8.5</v>
      </c>
      <c r="AB18" s="34"/>
      <c r="AC18" s="35">
        <f t="shared" si="1"/>
        <v>9.25</v>
      </c>
      <c r="AD18" s="36">
        <f t="shared" si="5"/>
        <v>9.43</v>
      </c>
      <c r="AE18" s="34">
        <f t="shared" si="6"/>
        <v>7.54</v>
      </c>
      <c r="AF18" s="34">
        <f t="shared" si="9"/>
        <v>5.9</v>
      </c>
      <c r="AG18" s="34">
        <f t="shared" si="7"/>
        <v>1.18</v>
      </c>
      <c r="AH18" s="34">
        <f t="shared" si="8"/>
        <v>8.7200000000000006</v>
      </c>
      <c r="AJ18" s="34">
        <v>2.9</v>
      </c>
      <c r="AK18" s="34">
        <v>1</v>
      </c>
      <c r="AL18" s="34">
        <v>2</v>
      </c>
      <c r="AM18" s="34">
        <f t="shared" si="2"/>
        <v>5.9</v>
      </c>
    </row>
    <row r="19" spans="1:39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9</v>
      </c>
      <c r="F19" s="34"/>
      <c r="G19" s="34"/>
      <c r="H19" s="34"/>
      <c r="I19" s="34"/>
      <c r="J19" s="34"/>
      <c r="K19" s="34"/>
      <c r="L19" s="34"/>
      <c r="M19" s="35">
        <f t="shared" si="3"/>
        <v>9.5</v>
      </c>
      <c r="N19" s="34">
        <v>9.5</v>
      </c>
      <c r="O19" s="34">
        <v>9.6</v>
      </c>
      <c r="P19" s="34"/>
      <c r="Q19" s="34"/>
      <c r="R19" s="34"/>
      <c r="S19" s="34"/>
      <c r="T19" s="34"/>
      <c r="U19" s="35">
        <f t="shared" si="4"/>
        <v>9.5500000000000007</v>
      </c>
      <c r="V19" s="34">
        <v>10</v>
      </c>
      <c r="W19" s="34">
        <v>10</v>
      </c>
      <c r="X19" s="34"/>
      <c r="Y19" s="35">
        <f t="shared" si="0"/>
        <v>10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5"/>
        <v>9.76</v>
      </c>
      <c r="AE19" s="34">
        <f t="shared" si="6"/>
        <v>7.8</v>
      </c>
      <c r="AF19" s="34">
        <f t="shared" si="9"/>
        <v>9.3000000000000007</v>
      </c>
      <c r="AG19" s="34">
        <f t="shared" si="7"/>
        <v>1.86</v>
      </c>
      <c r="AH19" s="34">
        <f t="shared" si="8"/>
        <v>9.66</v>
      </c>
      <c r="AJ19" s="34">
        <v>3.9</v>
      </c>
      <c r="AK19" s="34">
        <v>3.9</v>
      </c>
      <c r="AL19" s="34">
        <v>1.5</v>
      </c>
      <c r="AM19" s="34">
        <f t="shared" si="2"/>
        <v>9.3000000000000007</v>
      </c>
    </row>
    <row r="20" spans="1:39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9</v>
      </c>
      <c r="F20" s="34"/>
      <c r="G20" s="34"/>
      <c r="H20" s="34"/>
      <c r="I20" s="34"/>
      <c r="J20" s="34"/>
      <c r="K20" s="34"/>
      <c r="L20" s="34"/>
      <c r="M20" s="35">
        <f t="shared" si="3"/>
        <v>9.5</v>
      </c>
      <c r="N20" s="34">
        <v>8.8000000000000007</v>
      </c>
      <c r="O20" s="34">
        <v>9</v>
      </c>
      <c r="P20" s="34"/>
      <c r="Q20" s="34"/>
      <c r="R20" s="34"/>
      <c r="S20" s="34"/>
      <c r="T20" s="34"/>
      <c r="U20" s="35">
        <f t="shared" si="4"/>
        <v>8.9</v>
      </c>
      <c r="V20" s="34">
        <v>9.9</v>
      </c>
      <c r="W20" s="34">
        <v>8.5</v>
      </c>
      <c r="X20" s="34"/>
      <c r="Y20" s="35">
        <f t="shared" si="0"/>
        <v>9.1999999999999993</v>
      </c>
      <c r="Z20" s="34">
        <v>6</v>
      </c>
      <c r="AA20" s="34">
        <v>9</v>
      </c>
      <c r="AB20" s="34"/>
      <c r="AC20" s="35">
        <f t="shared" si="1"/>
        <v>7.5</v>
      </c>
      <c r="AD20" s="36">
        <f t="shared" si="5"/>
        <v>8.77</v>
      </c>
      <c r="AE20" s="34">
        <f t="shared" si="6"/>
        <v>7.01</v>
      </c>
      <c r="AF20" s="34">
        <f t="shared" si="9"/>
        <v>7.9</v>
      </c>
      <c r="AG20" s="34">
        <f t="shared" si="7"/>
        <v>1.58</v>
      </c>
      <c r="AH20" s="34">
        <f t="shared" si="8"/>
        <v>8.59</v>
      </c>
      <c r="AJ20" s="34">
        <v>3.4</v>
      </c>
      <c r="AK20" s="34">
        <v>3</v>
      </c>
      <c r="AL20" s="34">
        <v>1.5</v>
      </c>
      <c r="AM20" s="34">
        <f t="shared" si="2"/>
        <v>7.9</v>
      </c>
    </row>
    <row r="21" spans="1:39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9.8000000000000007</v>
      </c>
      <c r="F21" s="34"/>
      <c r="G21" s="34"/>
      <c r="H21" s="34"/>
      <c r="I21" s="34"/>
      <c r="J21" s="34"/>
      <c r="K21" s="34"/>
      <c r="L21" s="34"/>
      <c r="M21" s="35">
        <f t="shared" si="3"/>
        <v>9.9</v>
      </c>
      <c r="N21" s="34">
        <v>7.5</v>
      </c>
      <c r="O21" s="34">
        <v>9.6</v>
      </c>
      <c r="P21" s="34"/>
      <c r="Q21" s="34"/>
      <c r="R21" s="34"/>
      <c r="S21" s="34"/>
      <c r="T21" s="34"/>
      <c r="U21" s="35">
        <f t="shared" si="4"/>
        <v>8.5500000000000007</v>
      </c>
      <c r="V21" s="34">
        <v>8.5</v>
      </c>
      <c r="W21" s="34">
        <v>8</v>
      </c>
      <c r="X21" s="34"/>
      <c r="Y21" s="35">
        <f t="shared" si="0"/>
        <v>8.25</v>
      </c>
      <c r="Z21" s="34">
        <v>7</v>
      </c>
      <c r="AA21" s="34">
        <v>7</v>
      </c>
      <c r="AB21" s="34"/>
      <c r="AC21" s="35">
        <f t="shared" si="1"/>
        <v>7</v>
      </c>
      <c r="AD21" s="36">
        <f t="shared" si="5"/>
        <v>8.42</v>
      </c>
      <c r="AE21" s="34">
        <f t="shared" si="6"/>
        <v>6.73</v>
      </c>
      <c r="AF21" s="34">
        <f t="shared" si="9"/>
        <v>6.55</v>
      </c>
      <c r="AG21" s="34">
        <f t="shared" si="7"/>
        <v>1.31</v>
      </c>
      <c r="AH21" s="34">
        <f t="shared" si="8"/>
        <v>8.0399999999999991</v>
      </c>
      <c r="AJ21" s="34">
        <v>2.75</v>
      </c>
      <c r="AK21" s="34">
        <v>2.5</v>
      </c>
      <c r="AL21" s="34">
        <v>1.3</v>
      </c>
      <c r="AM21" s="34">
        <f t="shared" si="2"/>
        <v>6.55</v>
      </c>
    </row>
    <row r="22" spans="1:39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3"/>
        <v>9.9499999999999993</v>
      </c>
      <c r="N22" s="34">
        <v>8</v>
      </c>
      <c r="O22" s="34">
        <v>9.5</v>
      </c>
      <c r="P22" s="34"/>
      <c r="Q22" s="34"/>
      <c r="R22" s="34"/>
      <c r="S22" s="34"/>
      <c r="T22" s="34"/>
      <c r="U22" s="35">
        <f t="shared" si="4"/>
        <v>8.75</v>
      </c>
      <c r="V22" s="34">
        <v>9</v>
      </c>
      <c r="W22" s="34">
        <v>10</v>
      </c>
      <c r="X22" s="34"/>
      <c r="Y22" s="35">
        <f t="shared" si="0"/>
        <v>9.5</v>
      </c>
      <c r="Z22" s="34">
        <v>4.5</v>
      </c>
      <c r="AA22" s="34">
        <v>10</v>
      </c>
      <c r="AB22" s="34"/>
      <c r="AC22" s="35">
        <f t="shared" si="1"/>
        <v>7.25</v>
      </c>
      <c r="AD22" s="36">
        <f t="shared" si="5"/>
        <v>8.86</v>
      </c>
      <c r="AE22" s="34">
        <f t="shared" si="6"/>
        <v>7.08</v>
      </c>
      <c r="AF22" s="34">
        <f t="shared" si="9"/>
        <v>5.25</v>
      </c>
      <c r="AG22" s="34">
        <f t="shared" si="7"/>
        <v>1.05</v>
      </c>
      <c r="AH22" s="34">
        <f t="shared" si="8"/>
        <v>8.1300000000000008</v>
      </c>
      <c r="AJ22" s="34">
        <v>2.7</v>
      </c>
      <c r="AK22" s="34">
        <v>1.8</v>
      </c>
      <c r="AL22" s="34">
        <v>0.75</v>
      </c>
      <c r="AM22" s="34">
        <f t="shared" si="2"/>
        <v>5.25</v>
      </c>
    </row>
    <row r="23" spans="1:39" s="21" customFormat="1" ht="18" customHeight="1">
      <c r="A23" s="33">
        <v>17</v>
      </c>
      <c r="B23" s="52" t="s">
        <v>415</v>
      </c>
      <c r="C23" s="50" t="s">
        <v>416</v>
      </c>
      <c r="D23" s="34">
        <v>9.8000000000000007</v>
      </c>
      <c r="E23" s="34">
        <v>8</v>
      </c>
      <c r="F23" s="34"/>
      <c r="G23" s="34"/>
      <c r="H23" s="34"/>
      <c r="I23" s="34"/>
      <c r="J23" s="34"/>
      <c r="K23" s="34"/>
      <c r="L23" s="34"/>
      <c r="M23" s="35">
        <f t="shared" si="3"/>
        <v>8.9</v>
      </c>
      <c r="N23" s="34">
        <v>8.6999999999999993</v>
      </c>
      <c r="O23" s="34">
        <v>8</v>
      </c>
      <c r="P23" s="34"/>
      <c r="Q23" s="34"/>
      <c r="R23" s="34"/>
      <c r="S23" s="34"/>
      <c r="T23" s="34"/>
      <c r="U23" s="35">
        <f t="shared" si="4"/>
        <v>8.35</v>
      </c>
      <c r="V23" s="34">
        <v>9.9</v>
      </c>
      <c r="W23" s="34">
        <v>8.5</v>
      </c>
      <c r="X23" s="34"/>
      <c r="Y23" s="35">
        <f t="shared" si="0"/>
        <v>9.1999999999999993</v>
      </c>
      <c r="Z23" s="34">
        <v>9</v>
      </c>
      <c r="AA23" s="34">
        <v>10</v>
      </c>
      <c r="AB23" s="34"/>
      <c r="AC23" s="35">
        <f t="shared" si="1"/>
        <v>9.5</v>
      </c>
      <c r="AD23" s="36">
        <f t="shared" si="5"/>
        <v>8.98</v>
      </c>
      <c r="AE23" s="34">
        <f t="shared" si="6"/>
        <v>7.18</v>
      </c>
      <c r="AF23" s="34">
        <f t="shared" si="9"/>
        <v>8</v>
      </c>
      <c r="AG23" s="34">
        <f t="shared" si="7"/>
        <v>1.6</v>
      </c>
      <c r="AH23" s="34">
        <f t="shared" si="8"/>
        <v>8.7799999999999994</v>
      </c>
      <c r="AJ23" s="34">
        <v>3.5</v>
      </c>
      <c r="AK23" s="34">
        <v>3</v>
      </c>
      <c r="AL23" s="34">
        <v>1.5</v>
      </c>
      <c r="AM23" s="34">
        <f t="shared" si="2"/>
        <v>8</v>
      </c>
    </row>
    <row r="24" spans="1:39" s="21" customFormat="1" ht="18" customHeight="1">
      <c r="A24" s="33">
        <v>18</v>
      </c>
      <c r="B24" s="51" t="s">
        <v>417</v>
      </c>
      <c r="C24" s="50" t="s">
        <v>418</v>
      </c>
      <c r="D24" s="34">
        <v>9.5</v>
      </c>
      <c r="E24" s="34">
        <v>9.6</v>
      </c>
      <c r="F24" s="34"/>
      <c r="G24" s="34"/>
      <c r="H24" s="34"/>
      <c r="I24" s="34"/>
      <c r="J24" s="34"/>
      <c r="K24" s="34"/>
      <c r="L24" s="34"/>
      <c r="M24" s="35">
        <f t="shared" si="3"/>
        <v>9.5500000000000007</v>
      </c>
      <c r="N24" s="34">
        <v>9.1</v>
      </c>
      <c r="O24" s="34">
        <v>10</v>
      </c>
      <c r="P24" s="34"/>
      <c r="Q24" s="34"/>
      <c r="R24" s="34"/>
      <c r="S24" s="34"/>
      <c r="T24" s="34"/>
      <c r="U24" s="35">
        <f t="shared" si="4"/>
        <v>9.5500000000000007</v>
      </c>
      <c r="V24" s="34">
        <v>8.5</v>
      </c>
      <c r="W24" s="34">
        <v>10</v>
      </c>
      <c r="X24" s="34"/>
      <c r="Y24" s="35">
        <f t="shared" si="0"/>
        <v>9.25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5"/>
        <v>9.58</v>
      </c>
      <c r="AE24" s="34">
        <f t="shared" si="6"/>
        <v>7.66</v>
      </c>
      <c r="AF24" s="34">
        <f t="shared" si="9"/>
        <v>8.6999999999999993</v>
      </c>
      <c r="AG24" s="34">
        <f t="shared" si="7"/>
        <v>1.74</v>
      </c>
      <c r="AH24" s="34">
        <f t="shared" si="8"/>
        <v>9.4</v>
      </c>
      <c r="AJ24" s="34">
        <v>3.4</v>
      </c>
      <c r="AK24" s="34">
        <v>3.8</v>
      </c>
      <c r="AL24" s="34">
        <v>1.5</v>
      </c>
      <c r="AM24" s="34">
        <f t="shared" si="2"/>
        <v>8.6999999999999993</v>
      </c>
    </row>
    <row r="25" spans="1:39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3"/>
        <v>#DIV/0!</v>
      </c>
      <c r="N25" s="34"/>
      <c r="O25" s="34"/>
      <c r="P25" s="34"/>
      <c r="Q25" s="34"/>
      <c r="R25" s="34"/>
      <c r="S25" s="34"/>
      <c r="T25" s="34"/>
      <c r="U25" s="35" t="e">
        <f t="shared" si="4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5"/>
        <v>#DIV/0!</v>
      </c>
      <c r="AE25" s="34" t="e">
        <f t="shared" si="6"/>
        <v>#DIV/0!</v>
      </c>
      <c r="AF25" s="34">
        <f t="shared" si="9"/>
        <v>0</v>
      </c>
      <c r="AG25" s="34">
        <f t="shared" si="7"/>
        <v>0</v>
      </c>
      <c r="AH25" s="34" t="e">
        <f t="shared" si="8"/>
        <v>#DIV/0!</v>
      </c>
      <c r="AJ25" s="34"/>
      <c r="AK25" s="34"/>
      <c r="AL25" s="34"/>
      <c r="AM25" s="34">
        <f t="shared" si="2"/>
        <v>0</v>
      </c>
    </row>
    <row r="26" spans="1:39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3"/>
        <v>#DIV/0!</v>
      </c>
      <c r="N26" s="34"/>
      <c r="O26" s="34"/>
      <c r="P26" s="34"/>
      <c r="Q26" s="34"/>
      <c r="R26" s="34"/>
      <c r="S26" s="34"/>
      <c r="T26" s="34"/>
      <c r="U26" s="35" t="e">
        <f t="shared" si="4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5"/>
        <v>#DIV/0!</v>
      </c>
      <c r="AE26" s="34" t="e">
        <f t="shared" si="6"/>
        <v>#DIV/0!</v>
      </c>
      <c r="AF26" s="34">
        <f t="shared" si="9"/>
        <v>0</v>
      </c>
      <c r="AG26" s="34">
        <f t="shared" si="7"/>
        <v>0</v>
      </c>
      <c r="AH26" s="34" t="e">
        <f t="shared" si="8"/>
        <v>#DIV/0!</v>
      </c>
      <c r="AJ26" s="34"/>
      <c r="AK26" s="34"/>
      <c r="AL26" s="34"/>
      <c r="AM26" s="34">
        <f t="shared" si="2"/>
        <v>0</v>
      </c>
    </row>
    <row r="27" spans="1:39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3"/>
        <v>#DIV/0!</v>
      </c>
      <c r="N27" s="34"/>
      <c r="O27" s="34"/>
      <c r="P27" s="34"/>
      <c r="Q27" s="34"/>
      <c r="R27" s="34"/>
      <c r="S27" s="34"/>
      <c r="T27" s="34"/>
      <c r="U27" s="35" t="e">
        <f t="shared" si="4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5"/>
        <v>#DIV/0!</v>
      </c>
      <c r="AE27" s="34" t="e">
        <f t="shared" si="6"/>
        <v>#DIV/0!</v>
      </c>
      <c r="AF27" s="34">
        <f t="shared" si="9"/>
        <v>0</v>
      </c>
      <c r="AG27" s="34">
        <f t="shared" si="7"/>
        <v>0</v>
      </c>
      <c r="AH27" s="34" t="e">
        <f t="shared" si="8"/>
        <v>#DIV/0!</v>
      </c>
      <c r="AJ27" s="34"/>
      <c r="AK27" s="34"/>
      <c r="AL27" s="34"/>
      <c r="AM27" s="34">
        <f t="shared" si="2"/>
        <v>0</v>
      </c>
    </row>
    <row r="28" spans="1:39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3"/>
        <v>#DIV/0!</v>
      </c>
      <c r="N28" s="34"/>
      <c r="O28" s="34"/>
      <c r="P28" s="34"/>
      <c r="Q28" s="34"/>
      <c r="R28" s="34"/>
      <c r="S28" s="34"/>
      <c r="T28" s="34"/>
      <c r="U28" s="35" t="e">
        <f t="shared" si="4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5"/>
        <v>#DIV/0!</v>
      </c>
      <c r="AE28" s="34" t="e">
        <f t="shared" si="6"/>
        <v>#DIV/0!</v>
      </c>
      <c r="AF28" s="34">
        <f t="shared" si="9"/>
        <v>0</v>
      </c>
      <c r="AG28" s="34">
        <f t="shared" si="7"/>
        <v>0</v>
      </c>
      <c r="AH28" s="34" t="e">
        <f t="shared" si="8"/>
        <v>#DIV/0!</v>
      </c>
      <c r="AJ28" s="34"/>
      <c r="AK28" s="34"/>
      <c r="AL28" s="34"/>
      <c r="AM28" s="34">
        <f t="shared" si="2"/>
        <v>0</v>
      </c>
    </row>
    <row r="29" spans="1:39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3"/>
        <v>#DIV/0!</v>
      </c>
      <c r="N29" s="34"/>
      <c r="O29" s="34"/>
      <c r="P29" s="34"/>
      <c r="Q29" s="34"/>
      <c r="R29" s="34"/>
      <c r="S29" s="34"/>
      <c r="T29" s="34"/>
      <c r="U29" s="35" t="e">
        <f t="shared" si="4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5"/>
        <v>#DIV/0!</v>
      </c>
      <c r="AE29" s="34" t="e">
        <f t="shared" si="6"/>
        <v>#DIV/0!</v>
      </c>
      <c r="AF29" s="34">
        <f t="shared" si="9"/>
        <v>0</v>
      </c>
      <c r="AG29" s="34">
        <f t="shared" si="7"/>
        <v>0</v>
      </c>
      <c r="AH29" s="34" t="e">
        <f t="shared" si="8"/>
        <v>#DIV/0!</v>
      </c>
      <c r="AJ29" s="34"/>
      <c r="AK29" s="34"/>
      <c r="AL29" s="34"/>
      <c r="AM29" s="34">
        <f t="shared" si="2"/>
        <v>0</v>
      </c>
    </row>
    <row r="30" spans="1:39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3"/>
        <v>#DIV/0!</v>
      </c>
      <c r="N30" s="34"/>
      <c r="O30" s="34"/>
      <c r="P30" s="34"/>
      <c r="Q30" s="34"/>
      <c r="R30" s="34"/>
      <c r="S30" s="34"/>
      <c r="T30" s="34"/>
      <c r="U30" s="35" t="e">
        <f t="shared" si="4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5"/>
        <v>#DIV/0!</v>
      </c>
      <c r="AE30" s="34" t="e">
        <f t="shared" si="6"/>
        <v>#DIV/0!</v>
      </c>
      <c r="AF30" s="34">
        <f t="shared" si="9"/>
        <v>0</v>
      </c>
      <c r="AG30" s="34">
        <f t="shared" si="7"/>
        <v>0</v>
      </c>
      <c r="AH30" s="34" t="e">
        <f t="shared" si="8"/>
        <v>#DIV/0!</v>
      </c>
      <c r="AJ30" s="34"/>
      <c r="AK30" s="34"/>
      <c r="AL30" s="34"/>
      <c r="AM30" s="34">
        <f t="shared" si="2"/>
        <v>0</v>
      </c>
    </row>
    <row r="31" spans="1:39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3"/>
        <v>#DIV/0!</v>
      </c>
      <c r="N31" s="34"/>
      <c r="O31" s="34"/>
      <c r="P31" s="34"/>
      <c r="Q31" s="34"/>
      <c r="R31" s="34"/>
      <c r="S31" s="34"/>
      <c r="T31" s="34"/>
      <c r="U31" s="35" t="e">
        <f t="shared" si="4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5"/>
        <v>#DIV/0!</v>
      </c>
      <c r="AE31" s="34" t="e">
        <f t="shared" si="6"/>
        <v>#DIV/0!</v>
      </c>
      <c r="AF31" s="37"/>
      <c r="AG31" s="34">
        <f t="shared" si="7"/>
        <v>0</v>
      </c>
      <c r="AH31" s="34" t="e">
        <f t="shared" si="8"/>
        <v>#DIV/0!</v>
      </c>
      <c r="AJ31" s="34"/>
      <c r="AK31" s="34"/>
      <c r="AL31" s="34"/>
      <c r="AM31" s="34">
        <f t="shared" si="2"/>
        <v>0</v>
      </c>
    </row>
    <row r="32" spans="1:39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3"/>
        <v>#DIV/0!</v>
      </c>
      <c r="N32" s="34"/>
      <c r="O32" s="34"/>
      <c r="P32" s="34"/>
      <c r="Q32" s="34"/>
      <c r="R32" s="34"/>
      <c r="S32" s="34"/>
      <c r="T32" s="34"/>
      <c r="U32" s="35" t="e">
        <f t="shared" si="4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5"/>
        <v>#DIV/0!</v>
      </c>
      <c r="AE32" s="34" t="e">
        <f t="shared" si="6"/>
        <v>#DIV/0!</v>
      </c>
      <c r="AF32" s="37"/>
      <c r="AG32" s="34">
        <f t="shared" si="7"/>
        <v>0</v>
      </c>
      <c r="AH32" s="34" t="e">
        <f t="shared" si="8"/>
        <v>#DIV/0!</v>
      </c>
      <c r="AJ32" s="34"/>
      <c r="AK32" s="34"/>
      <c r="AL32" s="34"/>
      <c r="AM32" s="34"/>
    </row>
    <row r="33" spans="1:39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3"/>
        <v>#DIV/0!</v>
      </c>
      <c r="N33" s="34"/>
      <c r="O33" s="34"/>
      <c r="P33" s="34"/>
      <c r="Q33" s="34"/>
      <c r="R33" s="34"/>
      <c r="S33" s="34"/>
      <c r="T33" s="34"/>
      <c r="U33" s="35" t="e">
        <f t="shared" si="4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5"/>
        <v>#DIV/0!</v>
      </c>
      <c r="AE33" s="34" t="e">
        <f t="shared" si="6"/>
        <v>#DIV/0!</v>
      </c>
      <c r="AF33" s="37"/>
      <c r="AG33" s="34">
        <f t="shared" si="7"/>
        <v>0</v>
      </c>
      <c r="AH33" s="34" t="e">
        <f t="shared" si="8"/>
        <v>#DIV/0!</v>
      </c>
      <c r="AJ33" s="34"/>
      <c r="AK33" s="34"/>
      <c r="AL33" s="34"/>
      <c r="AM33" s="34"/>
    </row>
    <row r="34" spans="1:39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3"/>
        <v>#DIV/0!</v>
      </c>
      <c r="N34" s="34"/>
      <c r="O34" s="34"/>
      <c r="P34" s="34"/>
      <c r="Q34" s="34"/>
      <c r="R34" s="34"/>
      <c r="S34" s="34"/>
      <c r="T34" s="34"/>
      <c r="U34" s="35" t="e">
        <f t="shared" si="4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5"/>
        <v>#DIV/0!</v>
      </c>
      <c r="AE34" s="34" t="e">
        <f t="shared" si="6"/>
        <v>#DIV/0!</v>
      </c>
      <c r="AF34" s="37"/>
      <c r="AG34" s="34">
        <f t="shared" si="7"/>
        <v>0</v>
      </c>
      <c r="AH34" s="34" t="e">
        <f t="shared" si="8"/>
        <v>#DIV/0!</v>
      </c>
      <c r="AJ34" s="34"/>
      <c r="AK34" s="34"/>
      <c r="AL34" s="34"/>
      <c r="AM34" s="34"/>
    </row>
    <row r="35" spans="1:39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3"/>
        <v>#DIV/0!</v>
      </c>
      <c r="N35" s="34"/>
      <c r="O35" s="34"/>
      <c r="P35" s="34"/>
      <c r="Q35" s="34"/>
      <c r="R35" s="34"/>
      <c r="S35" s="34"/>
      <c r="T35" s="34"/>
      <c r="U35" s="35" t="e">
        <f t="shared" si="4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5"/>
        <v>#DIV/0!</v>
      </c>
      <c r="AE35" s="34" t="e">
        <f t="shared" si="6"/>
        <v>#DIV/0!</v>
      </c>
      <c r="AF35" s="37"/>
      <c r="AG35" s="34">
        <f t="shared" si="7"/>
        <v>0</v>
      </c>
      <c r="AH35" s="34" t="e">
        <f t="shared" si="8"/>
        <v>#DIV/0!</v>
      </c>
      <c r="AJ35" s="34"/>
      <c r="AK35" s="34"/>
      <c r="AL35" s="34"/>
      <c r="AM35" s="34"/>
    </row>
    <row r="36" spans="1:39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3"/>
        <v>#DIV/0!</v>
      </c>
      <c r="N36" s="34"/>
      <c r="O36" s="34"/>
      <c r="P36" s="34"/>
      <c r="Q36" s="34"/>
      <c r="R36" s="34"/>
      <c r="S36" s="34"/>
      <c r="T36" s="34"/>
      <c r="U36" s="35" t="e">
        <f t="shared" si="4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5"/>
        <v>#DIV/0!</v>
      </c>
      <c r="AE36" s="34" t="e">
        <f t="shared" si="6"/>
        <v>#DIV/0!</v>
      </c>
      <c r="AF36" s="37"/>
      <c r="AG36" s="34">
        <f t="shared" si="7"/>
        <v>0</v>
      </c>
      <c r="AH36" s="34" t="e">
        <f t="shared" si="8"/>
        <v>#DIV/0!</v>
      </c>
      <c r="AJ36" s="34"/>
      <c r="AK36" s="34"/>
      <c r="AL36" s="34"/>
      <c r="AM36" s="34"/>
    </row>
    <row r="37" spans="1:39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3"/>
        <v>#DIV/0!</v>
      </c>
      <c r="N37" s="34"/>
      <c r="O37" s="34"/>
      <c r="P37" s="34"/>
      <c r="Q37" s="34"/>
      <c r="R37" s="34"/>
      <c r="S37" s="34"/>
      <c r="T37" s="34"/>
      <c r="U37" s="35" t="e">
        <f t="shared" si="4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5"/>
        <v>#DIV/0!</v>
      </c>
      <c r="AE37" s="34" t="e">
        <f t="shared" si="6"/>
        <v>#DIV/0!</v>
      </c>
      <c r="AF37" s="37"/>
      <c r="AG37" s="34">
        <f t="shared" si="7"/>
        <v>0</v>
      </c>
      <c r="AH37" s="34" t="e">
        <f t="shared" si="8"/>
        <v>#DIV/0!</v>
      </c>
      <c r="AJ37" s="34"/>
      <c r="AK37" s="34"/>
      <c r="AL37" s="34"/>
      <c r="AM37" s="34"/>
    </row>
    <row r="38" spans="1:39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3"/>
        <v>#DIV/0!</v>
      </c>
      <c r="N38" s="34"/>
      <c r="O38" s="34"/>
      <c r="P38" s="34"/>
      <c r="Q38" s="34"/>
      <c r="R38" s="34"/>
      <c r="S38" s="34"/>
      <c r="T38" s="34"/>
      <c r="U38" s="35" t="e">
        <f t="shared" si="4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5"/>
        <v>#DIV/0!</v>
      </c>
      <c r="AE38" s="34" t="e">
        <f t="shared" si="6"/>
        <v>#DIV/0!</v>
      </c>
      <c r="AF38" s="37"/>
      <c r="AG38" s="34">
        <f t="shared" si="7"/>
        <v>0</v>
      </c>
      <c r="AH38" s="34" t="e">
        <f t="shared" si="8"/>
        <v>#DIV/0!</v>
      </c>
      <c r="AJ38" s="34"/>
      <c r="AK38" s="34"/>
      <c r="AL38" s="34"/>
      <c r="AM38" s="34"/>
    </row>
    <row r="39" spans="1:39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3"/>
        <v>#DIV/0!</v>
      </c>
      <c r="N39" s="34"/>
      <c r="O39" s="34"/>
      <c r="P39" s="34"/>
      <c r="Q39" s="34"/>
      <c r="R39" s="34"/>
      <c r="S39" s="34"/>
      <c r="T39" s="34"/>
      <c r="U39" s="35" t="e">
        <f t="shared" si="4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5"/>
        <v>#DIV/0!</v>
      </c>
      <c r="AE39" s="34" t="e">
        <f t="shared" si="6"/>
        <v>#DIV/0!</v>
      </c>
      <c r="AF39" s="37"/>
      <c r="AG39" s="34">
        <f t="shared" si="7"/>
        <v>0</v>
      </c>
      <c r="AH39" s="34" t="e">
        <f t="shared" ref="AH39" si="10">TRUNC((AE39+AG39),1)</f>
        <v>#DIV/0!</v>
      </c>
      <c r="AJ39" s="34"/>
      <c r="AK39" s="34"/>
      <c r="AL39" s="34"/>
      <c r="AM39" s="34"/>
    </row>
    <row r="40" spans="1:39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9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9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9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9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9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9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9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9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abSelected="1" topLeftCell="A4" zoomScale="85" workbookViewId="0">
      <pane xSplit="3" ySplit="1" topLeftCell="N10" activePane="bottomRight" state="frozen"/>
      <selection activeCell="M21" sqref="M21"/>
      <selection pane="topRight" activeCell="M21" sqref="M21"/>
      <selection pane="bottomLeft" activeCell="M21" sqref="M21"/>
      <selection pane="bottomRight" activeCell="AH26" sqref="AH2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42.5">
      <c r="A4" s="14"/>
      <c r="D4" s="15" t="s">
        <v>679</v>
      </c>
      <c r="E4" s="15" t="s">
        <v>584</v>
      </c>
      <c r="F4" s="15" t="s">
        <v>657</v>
      </c>
      <c r="M4" s="16"/>
      <c r="N4" s="15" t="s">
        <v>585</v>
      </c>
      <c r="O4" s="15" t="s">
        <v>613</v>
      </c>
      <c r="U4" s="16"/>
      <c r="V4" s="15" t="s">
        <v>591</v>
      </c>
      <c r="W4" s="15" t="s">
        <v>611</v>
      </c>
      <c r="Y4" s="16"/>
      <c r="Z4" s="15" t="s">
        <v>586</v>
      </c>
      <c r="AA4" s="15" t="s">
        <v>614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1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493</v>
      </c>
      <c r="C7" s="50" t="s">
        <v>494</v>
      </c>
      <c r="D7" s="34">
        <v>10</v>
      </c>
      <c r="E7" s="34">
        <v>7.9</v>
      </c>
      <c r="F7" s="34">
        <v>0</v>
      </c>
      <c r="G7" s="34"/>
      <c r="H7" s="34"/>
      <c r="I7" s="34"/>
      <c r="J7" s="34"/>
      <c r="K7" s="34"/>
      <c r="L7" s="34"/>
      <c r="M7" s="35">
        <f>TRUNC(AVERAGE(D7:L7),2)</f>
        <v>5.96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10</v>
      </c>
      <c r="AA7" s="34">
        <v>0</v>
      </c>
      <c r="AB7" s="34"/>
      <c r="AC7" s="35">
        <f t="shared" ref="AC7:AC39" si="1">TRUNC(AVERAGE(Z7:AB7),2)</f>
        <v>5</v>
      </c>
      <c r="AD7" s="36">
        <f>TRUNC(AVERAGE(M7,U7,Y7,AC7),2)</f>
        <v>7.65</v>
      </c>
      <c r="AE7" s="34">
        <f>TRUNC((AD7*0.8),2)</f>
        <v>6.12</v>
      </c>
      <c r="AF7" s="37">
        <v>8.1999999999999993</v>
      </c>
      <c r="AG7" s="34">
        <f>TRUNC((AF7*0.2),2)</f>
        <v>1.64</v>
      </c>
      <c r="AH7" s="34">
        <f>TRUNC((AE7+AG7),2)</f>
        <v>7.76</v>
      </c>
    </row>
    <row r="8" spans="1:34" s="21" customFormat="1" ht="18" customHeight="1">
      <c r="A8" s="33">
        <v>2</v>
      </c>
      <c r="B8" s="52" t="s">
        <v>495</v>
      </c>
      <c r="C8" s="50" t="s">
        <v>496</v>
      </c>
      <c r="D8" s="34">
        <v>10</v>
      </c>
      <c r="E8" s="34">
        <v>8</v>
      </c>
      <c r="F8" s="34">
        <v>0</v>
      </c>
      <c r="G8" s="34"/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10</v>
      </c>
      <c r="O8" s="34">
        <v>7.8</v>
      </c>
      <c r="P8" s="34"/>
      <c r="Q8" s="34"/>
      <c r="R8" s="34"/>
      <c r="S8" s="34"/>
      <c r="T8" s="34"/>
      <c r="U8" s="35">
        <f t="shared" ref="U8:U39" si="3">TRUNC(AVERAGE(N8:T8),2)</f>
        <v>8.9</v>
      </c>
      <c r="V8" s="34">
        <v>2</v>
      </c>
      <c r="W8" s="34">
        <v>9</v>
      </c>
      <c r="X8" s="34"/>
      <c r="Y8" s="35">
        <f t="shared" si="0"/>
        <v>5.5</v>
      </c>
      <c r="Z8" s="34">
        <v>10</v>
      </c>
      <c r="AA8" s="34">
        <v>9.9</v>
      </c>
      <c r="AB8" s="34"/>
      <c r="AC8" s="35">
        <f t="shared" si="1"/>
        <v>9.9499999999999993</v>
      </c>
      <c r="AD8" s="36">
        <f t="shared" ref="AD8:AD39" si="4">TRUNC(AVERAGE(M8,U8,Y8,AC8),2)</f>
        <v>7.58</v>
      </c>
      <c r="AE8" s="34">
        <f t="shared" ref="AE8:AE39" si="5">TRUNC((AD8*0.8),2)</f>
        <v>6.06</v>
      </c>
      <c r="AF8" s="37">
        <v>7.4</v>
      </c>
      <c r="AG8" s="34">
        <f t="shared" ref="AG8:AG39" si="6">TRUNC((AF8*0.2),2)</f>
        <v>1.48</v>
      </c>
      <c r="AH8" s="34">
        <f t="shared" ref="AH8:AH39" si="7">TRUNC((AE8+AG8),2)</f>
        <v>7.54</v>
      </c>
    </row>
    <row r="9" spans="1:34" s="21" customFormat="1" ht="18" customHeight="1">
      <c r="A9" s="33">
        <v>3</v>
      </c>
      <c r="B9" s="51" t="s">
        <v>497</v>
      </c>
      <c r="C9" s="50" t="s">
        <v>498</v>
      </c>
      <c r="D9" s="34">
        <v>10</v>
      </c>
      <c r="E9" s="34">
        <v>7.9</v>
      </c>
      <c r="F9" s="34">
        <v>9.4</v>
      </c>
      <c r="G9" s="34"/>
      <c r="H9" s="34"/>
      <c r="I9" s="34"/>
      <c r="J9" s="34"/>
      <c r="K9" s="34"/>
      <c r="L9" s="34"/>
      <c r="M9" s="35">
        <f t="shared" si="2"/>
        <v>9.1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3"/>
        <v>9</v>
      </c>
      <c r="V9" s="34">
        <v>2</v>
      </c>
      <c r="W9" s="34">
        <v>8</v>
      </c>
      <c r="X9" s="34"/>
      <c r="Y9" s="35">
        <f t="shared" si="0"/>
        <v>5</v>
      </c>
      <c r="Z9" s="34">
        <v>10</v>
      </c>
      <c r="AA9" s="34">
        <v>0</v>
      </c>
      <c r="AB9" s="34"/>
      <c r="AC9" s="35">
        <f t="shared" si="1"/>
        <v>5</v>
      </c>
      <c r="AD9" s="36">
        <f t="shared" si="4"/>
        <v>7.02</v>
      </c>
      <c r="AE9" s="34">
        <f t="shared" si="5"/>
        <v>5.61</v>
      </c>
      <c r="AF9" s="37">
        <v>4.8</v>
      </c>
      <c r="AG9" s="34">
        <f t="shared" si="6"/>
        <v>0.96</v>
      </c>
      <c r="AH9" s="34">
        <f t="shared" si="7"/>
        <v>6.57</v>
      </c>
    </row>
    <row r="10" spans="1:34" s="21" customFormat="1" ht="18" customHeight="1">
      <c r="A10" s="33">
        <v>4</v>
      </c>
      <c r="B10" s="51" t="s">
        <v>499</v>
      </c>
      <c r="C10" s="50" t="s">
        <v>500</v>
      </c>
      <c r="D10" s="34">
        <v>8</v>
      </c>
      <c r="E10" s="34">
        <v>7.8</v>
      </c>
      <c r="F10" s="34">
        <v>9.6</v>
      </c>
      <c r="G10" s="34"/>
      <c r="H10" s="34"/>
      <c r="I10" s="34"/>
      <c r="J10" s="34"/>
      <c r="K10" s="34"/>
      <c r="L10" s="34"/>
      <c r="M10" s="35">
        <f t="shared" si="2"/>
        <v>8.4600000000000009</v>
      </c>
      <c r="N10" s="34">
        <v>10</v>
      </c>
      <c r="O10" s="34">
        <v>9.1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9.6</v>
      </c>
      <c r="W10" s="34">
        <v>9</v>
      </c>
      <c r="X10" s="34"/>
      <c r="Y10" s="35">
        <f t="shared" si="0"/>
        <v>9.3000000000000007</v>
      </c>
      <c r="Z10" s="34">
        <v>10</v>
      </c>
      <c r="AA10" s="34">
        <v>9</v>
      </c>
      <c r="AB10" s="34"/>
      <c r="AC10" s="35">
        <f t="shared" si="1"/>
        <v>9.5</v>
      </c>
      <c r="AD10" s="36">
        <f t="shared" si="4"/>
        <v>9.1999999999999993</v>
      </c>
      <c r="AE10" s="34">
        <f t="shared" si="5"/>
        <v>7.36</v>
      </c>
      <c r="AF10" s="37">
        <v>6.4</v>
      </c>
      <c r="AG10" s="34">
        <f t="shared" si="6"/>
        <v>1.28</v>
      </c>
      <c r="AH10" s="34">
        <f t="shared" si="7"/>
        <v>8.64</v>
      </c>
    </row>
    <row r="11" spans="1:34" s="21" customFormat="1" ht="18" customHeight="1">
      <c r="A11" s="33">
        <v>5</v>
      </c>
      <c r="B11" s="51" t="s">
        <v>501</v>
      </c>
      <c r="C11" s="50" t="s">
        <v>502</v>
      </c>
      <c r="D11" s="34">
        <v>10</v>
      </c>
      <c r="E11" s="34">
        <v>6.7</v>
      </c>
      <c r="F11" s="34">
        <v>0</v>
      </c>
      <c r="G11" s="34"/>
      <c r="H11" s="34"/>
      <c r="I11" s="34"/>
      <c r="J11" s="34"/>
      <c r="K11" s="34"/>
      <c r="L11" s="34"/>
      <c r="M11" s="35">
        <f t="shared" si="2"/>
        <v>5.56</v>
      </c>
      <c r="N11" s="34">
        <v>10</v>
      </c>
      <c r="O11" s="34">
        <v>8.1999999999999993</v>
      </c>
      <c r="P11" s="34"/>
      <c r="Q11" s="34"/>
      <c r="R11" s="34"/>
      <c r="S11" s="34"/>
      <c r="T11" s="34"/>
      <c r="U11" s="35">
        <f t="shared" si="3"/>
        <v>9.1</v>
      </c>
      <c r="V11" s="34">
        <v>1</v>
      </c>
      <c r="W11" s="34">
        <v>8</v>
      </c>
      <c r="X11" s="34"/>
      <c r="Y11" s="35">
        <f t="shared" si="0"/>
        <v>4.5</v>
      </c>
      <c r="Z11" s="34">
        <v>7</v>
      </c>
      <c r="AA11" s="34">
        <v>0</v>
      </c>
      <c r="AB11" s="34"/>
      <c r="AC11" s="35">
        <f t="shared" si="1"/>
        <v>3.5</v>
      </c>
      <c r="AD11" s="36">
        <f t="shared" si="4"/>
        <v>5.66</v>
      </c>
      <c r="AE11" s="34">
        <f t="shared" si="5"/>
        <v>4.5199999999999996</v>
      </c>
      <c r="AF11" s="37">
        <v>4.5999999999999996</v>
      </c>
      <c r="AG11" s="34">
        <f t="shared" si="6"/>
        <v>0.92</v>
      </c>
      <c r="AH11" s="34">
        <f t="shared" si="7"/>
        <v>5.44</v>
      </c>
    </row>
    <row r="12" spans="1:34" s="21" customFormat="1" ht="18" customHeight="1">
      <c r="A12" s="33">
        <v>6</v>
      </c>
      <c r="B12" s="52" t="s">
        <v>349</v>
      </c>
      <c r="C12" s="37" t="s">
        <v>503</v>
      </c>
      <c r="D12" s="34">
        <v>8</v>
      </c>
      <c r="E12" s="34">
        <v>8.1999999999999993</v>
      </c>
      <c r="F12" s="34">
        <v>0</v>
      </c>
      <c r="G12" s="34"/>
      <c r="H12" s="34"/>
      <c r="I12" s="34"/>
      <c r="J12" s="34"/>
      <c r="K12" s="34"/>
      <c r="L12" s="34"/>
      <c r="M12" s="35">
        <f t="shared" si="2"/>
        <v>5.4</v>
      </c>
      <c r="N12" s="34">
        <v>9.9</v>
      </c>
      <c r="O12" s="34">
        <v>7.6</v>
      </c>
      <c r="P12" s="34"/>
      <c r="Q12" s="34"/>
      <c r="R12" s="34"/>
      <c r="S12" s="34"/>
      <c r="T12" s="34"/>
      <c r="U12" s="35">
        <f t="shared" si="3"/>
        <v>8.75</v>
      </c>
      <c r="V12" s="34">
        <v>2</v>
      </c>
      <c r="W12" s="34">
        <v>8</v>
      </c>
      <c r="X12" s="34"/>
      <c r="Y12" s="35">
        <f t="shared" si="0"/>
        <v>5</v>
      </c>
      <c r="Z12" s="34">
        <v>7</v>
      </c>
      <c r="AA12" s="34">
        <v>0</v>
      </c>
      <c r="AB12" s="34"/>
      <c r="AC12" s="35">
        <f t="shared" si="1"/>
        <v>3.5</v>
      </c>
      <c r="AD12" s="36">
        <f t="shared" si="4"/>
        <v>5.66</v>
      </c>
      <c r="AE12" s="34">
        <f t="shared" si="5"/>
        <v>4.5199999999999996</v>
      </c>
      <c r="AF12" s="37">
        <v>2.8</v>
      </c>
      <c r="AG12" s="34">
        <f t="shared" si="6"/>
        <v>0.56000000000000005</v>
      </c>
      <c r="AH12" s="34">
        <f t="shared" si="7"/>
        <v>5.08</v>
      </c>
    </row>
    <row r="13" spans="1:34" s="21" customFormat="1" ht="18" customHeight="1">
      <c r="A13" s="33">
        <v>7</v>
      </c>
      <c r="B13" s="51" t="s">
        <v>504</v>
      </c>
      <c r="C13" s="50" t="s">
        <v>505</v>
      </c>
      <c r="D13" s="34">
        <v>10</v>
      </c>
      <c r="E13" s="34">
        <v>7</v>
      </c>
      <c r="F13" s="34">
        <v>9.8000000000000007</v>
      </c>
      <c r="G13" s="34"/>
      <c r="H13" s="34"/>
      <c r="I13" s="34"/>
      <c r="J13" s="34"/>
      <c r="K13" s="34"/>
      <c r="L13" s="34"/>
      <c r="M13" s="35">
        <f t="shared" si="2"/>
        <v>8.93</v>
      </c>
      <c r="N13" s="34">
        <v>10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9.9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9.5</v>
      </c>
      <c r="AA13" s="34">
        <v>0</v>
      </c>
      <c r="AB13" s="34"/>
      <c r="AC13" s="35">
        <f t="shared" si="1"/>
        <v>4.75</v>
      </c>
      <c r="AD13" s="36">
        <f t="shared" si="4"/>
        <v>8.3699999999999992</v>
      </c>
      <c r="AE13" s="34">
        <f t="shared" si="5"/>
        <v>6.69</v>
      </c>
      <c r="AF13" s="37">
        <v>8</v>
      </c>
      <c r="AG13" s="34">
        <f t="shared" si="6"/>
        <v>1.6</v>
      </c>
      <c r="AH13" s="34">
        <f t="shared" si="7"/>
        <v>8.2899999999999991</v>
      </c>
    </row>
    <row r="14" spans="1:34" s="21" customFormat="1" ht="18" customHeight="1">
      <c r="A14" s="33">
        <v>8</v>
      </c>
      <c r="B14" s="49" t="s">
        <v>506</v>
      </c>
      <c r="C14" s="50" t="s">
        <v>507</v>
      </c>
      <c r="D14" s="34">
        <v>8</v>
      </c>
      <c r="E14" s="34">
        <v>8.4</v>
      </c>
      <c r="F14" s="34">
        <v>7</v>
      </c>
      <c r="G14" s="34"/>
      <c r="H14" s="34"/>
      <c r="I14" s="34"/>
      <c r="J14" s="34"/>
      <c r="K14" s="34"/>
      <c r="L14" s="34"/>
      <c r="M14" s="35">
        <f t="shared" si="2"/>
        <v>7.8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9.8000000000000007</v>
      </c>
      <c r="W14" s="34">
        <v>7</v>
      </c>
      <c r="X14" s="34"/>
      <c r="Y14" s="35">
        <f t="shared" si="0"/>
        <v>8.4</v>
      </c>
      <c r="Z14" s="34">
        <v>10</v>
      </c>
      <c r="AA14" s="34">
        <v>0</v>
      </c>
      <c r="AB14" s="34"/>
      <c r="AC14" s="35">
        <f t="shared" si="1"/>
        <v>5</v>
      </c>
      <c r="AD14" s="36">
        <f t="shared" si="4"/>
        <v>7.61</v>
      </c>
      <c r="AE14" s="34">
        <f t="shared" si="5"/>
        <v>6.08</v>
      </c>
      <c r="AF14" s="37">
        <v>5.6</v>
      </c>
      <c r="AG14" s="34">
        <f t="shared" si="6"/>
        <v>1.1200000000000001</v>
      </c>
      <c r="AH14" s="34">
        <f t="shared" si="7"/>
        <v>7.2</v>
      </c>
    </row>
    <row r="15" spans="1:34" s="21" customFormat="1" ht="18" customHeight="1">
      <c r="A15" s="33">
        <v>9</v>
      </c>
      <c r="B15" s="51" t="s">
        <v>508</v>
      </c>
      <c r="C15" s="50" t="s">
        <v>509</v>
      </c>
      <c r="D15" s="34">
        <v>8</v>
      </c>
      <c r="E15" s="34">
        <v>8.1999999999999993</v>
      </c>
      <c r="F15" s="34">
        <v>0</v>
      </c>
      <c r="G15" s="34"/>
      <c r="H15" s="34"/>
      <c r="I15" s="34"/>
      <c r="J15" s="34"/>
      <c r="K15" s="34"/>
      <c r="L15" s="34"/>
      <c r="M15" s="35">
        <f t="shared" si="2"/>
        <v>5.4</v>
      </c>
      <c r="N15" s="34">
        <v>10</v>
      </c>
      <c r="O15" s="34">
        <v>7.1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1</v>
      </c>
      <c r="W15" s="34">
        <v>8</v>
      </c>
      <c r="X15" s="34"/>
      <c r="Y15" s="35">
        <f t="shared" si="0"/>
        <v>4.5</v>
      </c>
      <c r="Z15" s="34">
        <v>7</v>
      </c>
      <c r="AA15" s="34">
        <v>0</v>
      </c>
      <c r="AB15" s="34"/>
      <c r="AC15" s="35">
        <f t="shared" si="1"/>
        <v>3.5</v>
      </c>
      <c r="AD15" s="36">
        <f t="shared" si="4"/>
        <v>5.48</v>
      </c>
      <c r="AE15" s="34">
        <f t="shared" si="5"/>
        <v>4.38</v>
      </c>
      <c r="AF15" s="37">
        <v>5.2</v>
      </c>
      <c r="AG15" s="34">
        <f t="shared" si="6"/>
        <v>1.04</v>
      </c>
      <c r="AH15" s="34">
        <f t="shared" si="7"/>
        <v>5.42</v>
      </c>
    </row>
    <row r="16" spans="1:34" s="21" customFormat="1" ht="18" customHeight="1">
      <c r="A16" s="33">
        <v>10</v>
      </c>
      <c r="B16" s="52" t="s">
        <v>510</v>
      </c>
      <c r="C16" s="37" t="s">
        <v>511</v>
      </c>
      <c r="D16" s="34">
        <v>10</v>
      </c>
      <c r="E16" s="34">
        <v>8.4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6.13</v>
      </c>
      <c r="N16" s="34">
        <v>10</v>
      </c>
      <c r="O16" s="34">
        <v>7.9</v>
      </c>
      <c r="P16" s="34"/>
      <c r="Q16" s="34"/>
      <c r="R16" s="34"/>
      <c r="S16" s="34"/>
      <c r="T16" s="34"/>
      <c r="U16" s="35">
        <f t="shared" si="3"/>
        <v>8.9499999999999993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10</v>
      </c>
      <c r="AA16" s="34">
        <v>0</v>
      </c>
      <c r="AB16" s="34"/>
      <c r="AC16" s="35">
        <f t="shared" si="1"/>
        <v>5</v>
      </c>
      <c r="AD16" s="36">
        <f t="shared" si="4"/>
        <v>7.49</v>
      </c>
      <c r="AE16" s="34">
        <f t="shared" si="5"/>
        <v>5.99</v>
      </c>
      <c r="AF16" s="37">
        <v>9.1999999999999993</v>
      </c>
      <c r="AG16" s="34">
        <f t="shared" si="6"/>
        <v>1.84</v>
      </c>
      <c r="AH16" s="34">
        <f t="shared" si="7"/>
        <v>7.83</v>
      </c>
    </row>
    <row r="17" spans="1:34" s="21" customFormat="1" ht="18" customHeight="1">
      <c r="A17" s="33">
        <v>11</v>
      </c>
      <c r="B17" s="51" t="s">
        <v>512</v>
      </c>
      <c r="C17" s="50" t="s">
        <v>513</v>
      </c>
      <c r="D17" s="34">
        <v>8</v>
      </c>
      <c r="E17" s="34">
        <v>0</v>
      </c>
      <c r="F17" s="34">
        <v>9.6</v>
      </c>
      <c r="G17" s="34"/>
      <c r="H17" s="34"/>
      <c r="I17" s="34"/>
      <c r="J17" s="34"/>
      <c r="K17" s="34"/>
      <c r="L17" s="34"/>
      <c r="M17" s="35">
        <f t="shared" si="2"/>
        <v>5.86</v>
      </c>
      <c r="N17" s="34">
        <v>9.9</v>
      </c>
      <c r="O17" s="34">
        <v>9</v>
      </c>
      <c r="P17" s="34"/>
      <c r="Q17" s="34"/>
      <c r="R17" s="34"/>
      <c r="S17" s="34"/>
      <c r="T17" s="34"/>
      <c r="U17" s="35">
        <f t="shared" si="3"/>
        <v>9.4499999999999993</v>
      </c>
      <c r="V17" s="34">
        <v>9.6</v>
      </c>
      <c r="W17" s="34">
        <v>9</v>
      </c>
      <c r="X17" s="34"/>
      <c r="Y17" s="35">
        <f t="shared" si="0"/>
        <v>9.3000000000000007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7.4</v>
      </c>
      <c r="AE17" s="34">
        <f t="shared" si="5"/>
        <v>5.92</v>
      </c>
      <c r="AF17" s="37">
        <v>8.6</v>
      </c>
      <c r="AG17" s="34">
        <f t="shared" si="6"/>
        <v>1.72</v>
      </c>
      <c r="AH17" s="34">
        <f t="shared" si="7"/>
        <v>7.64</v>
      </c>
    </row>
    <row r="18" spans="1:34" s="21" customFormat="1" ht="18" customHeight="1">
      <c r="A18" s="33">
        <v>12</v>
      </c>
      <c r="B18" s="49" t="s">
        <v>514</v>
      </c>
      <c r="C18" s="50" t="s">
        <v>515</v>
      </c>
      <c r="D18" s="34">
        <v>10</v>
      </c>
      <c r="E18" s="34">
        <v>0</v>
      </c>
      <c r="F18" s="34">
        <v>9.8000000000000007</v>
      </c>
      <c r="G18" s="34"/>
      <c r="H18" s="34"/>
      <c r="I18" s="34"/>
      <c r="J18" s="34"/>
      <c r="K18" s="34"/>
      <c r="L18" s="34"/>
      <c r="M18" s="35">
        <f t="shared" si="2"/>
        <v>6.6</v>
      </c>
      <c r="N18" s="34">
        <v>9.8000000000000007</v>
      </c>
      <c r="O18" s="34">
        <v>9.3000000000000007</v>
      </c>
      <c r="P18" s="34"/>
      <c r="Q18" s="34"/>
      <c r="R18" s="34"/>
      <c r="S18" s="34"/>
      <c r="T18" s="34"/>
      <c r="U18" s="35">
        <f t="shared" si="3"/>
        <v>9.5500000000000007</v>
      </c>
      <c r="V18" s="34">
        <v>9.4</v>
      </c>
      <c r="W18" s="34">
        <v>9</v>
      </c>
      <c r="X18" s="34"/>
      <c r="Y18" s="35">
        <f t="shared" si="0"/>
        <v>9.1999999999999993</v>
      </c>
      <c r="Z18" s="34">
        <v>10</v>
      </c>
      <c r="AA18" s="34">
        <v>9.4</v>
      </c>
      <c r="AB18" s="34"/>
      <c r="AC18" s="35">
        <f t="shared" si="1"/>
        <v>9.6999999999999993</v>
      </c>
      <c r="AD18" s="36">
        <f t="shared" si="4"/>
        <v>8.76</v>
      </c>
      <c r="AE18" s="34">
        <f t="shared" si="5"/>
        <v>7</v>
      </c>
      <c r="AF18" s="37">
        <v>7</v>
      </c>
      <c r="AG18" s="34">
        <f t="shared" si="6"/>
        <v>1.4</v>
      </c>
      <c r="AH18" s="34">
        <f t="shared" si="7"/>
        <v>8.4</v>
      </c>
    </row>
    <row r="19" spans="1:34" s="21" customFormat="1" ht="18" customHeight="1">
      <c r="A19" s="33">
        <v>13</v>
      </c>
      <c r="B19" s="51" t="s">
        <v>516</v>
      </c>
      <c r="C19" s="50" t="s">
        <v>517</v>
      </c>
      <c r="D19" s="34">
        <v>10</v>
      </c>
      <c r="E19" s="34">
        <v>7.7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5.9</v>
      </c>
      <c r="N19" s="34">
        <v>10</v>
      </c>
      <c r="O19" s="34">
        <v>9.9</v>
      </c>
      <c r="P19" s="34"/>
      <c r="Q19" s="34"/>
      <c r="R19" s="34"/>
      <c r="S19" s="34"/>
      <c r="T19" s="34"/>
      <c r="U19" s="35">
        <f t="shared" si="3"/>
        <v>9.9499999999999993</v>
      </c>
      <c r="V19" s="34">
        <v>9.4</v>
      </c>
      <c r="W19" s="34">
        <v>7</v>
      </c>
      <c r="X19" s="34"/>
      <c r="Y19" s="35">
        <f t="shared" si="0"/>
        <v>8.1999999999999993</v>
      </c>
      <c r="Z19" s="34">
        <v>8</v>
      </c>
      <c r="AA19" s="34">
        <v>9.6999999999999993</v>
      </c>
      <c r="AB19" s="34"/>
      <c r="AC19" s="35">
        <f t="shared" si="1"/>
        <v>8.85</v>
      </c>
      <c r="AD19" s="36">
        <f t="shared" si="4"/>
        <v>8.2200000000000006</v>
      </c>
      <c r="AE19" s="34">
        <f t="shared" si="5"/>
        <v>6.57</v>
      </c>
      <c r="AF19" s="37">
        <v>7.4</v>
      </c>
      <c r="AG19" s="34">
        <f t="shared" si="6"/>
        <v>1.48</v>
      </c>
      <c r="AH19" s="34">
        <f t="shared" si="7"/>
        <v>8.0500000000000007</v>
      </c>
    </row>
    <row r="20" spans="1:34" s="21" customFormat="1" ht="18" customHeight="1">
      <c r="A20" s="33">
        <v>14</v>
      </c>
      <c r="B20" s="51" t="s">
        <v>518</v>
      </c>
      <c r="C20" s="50" t="s">
        <v>519</v>
      </c>
      <c r="D20" s="34">
        <v>10</v>
      </c>
      <c r="E20" s="34">
        <v>7.1</v>
      </c>
      <c r="F20" s="34">
        <v>8.8000000000000007</v>
      </c>
      <c r="G20" s="34"/>
      <c r="H20" s="34"/>
      <c r="I20" s="34"/>
      <c r="J20" s="34"/>
      <c r="K20" s="34"/>
      <c r="L20" s="34"/>
      <c r="M20" s="35">
        <f t="shared" si="2"/>
        <v>8.6300000000000008</v>
      </c>
      <c r="N20" s="34">
        <v>10</v>
      </c>
      <c r="O20" s="34">
        <v>7.4</v>
      </c>
      <c r="P20" s="34"/>
      <c r="Q20" s="34"/>
      <c r="R20" s="34"/>
      <c r="S20" s="34"/>
      <c r="T20" s="34"/>
      <c r="U20" s="35">
        <f t="shared" si="3"/>
        <v>8.6999999999999993</v>
      </c>
      <c r="V20" s="34">
        <v>9.8000000000000007</v>
      </c>
      <c r="W20" s="34">
        <v>7</v>
      </c>
      <c r="X20" s="34"/>
      <c r="Y20" s="35">
        <f t="shared" si="0"/>
        <v>8.4</v>
      </c>
      <c r="Z20" s="34">
        <v>8</v>
      </c>
      <c r="AA20" s="34">
        <v>9.6999999999999993</v>
      </c>
      <c r="AB20" s="34"/>
      <c r="AC20" s="35">
        <f t="shared" si="1"/>
        <v>8.85</v>
      </c>
      <c r="AD20" s="36">
        <f t="shared" si="4"/>
        <v>8.64</v>
      </c>
      <c r="AE20" s="34">
        <f t="shared" si="5"/>
        <v>6.91</v>
      </c>
      <c r="AF20" s="37">
        <v>5.8</v>
      </c>
      <c r="AG20" s="34">
        <f t="shared" si="6"/>
        <v>1.1599999999999999</v>
      </c>
      <c r="AH20" s="34">
        <f t="shared" si="7"/>
        <v>8.07</v>
      </c>
    </row>
    <row r="21" spans="1:34" s="21" customFormat="1" ht="18" customHeight="1">
      <c r="A21" s="33">
        <v>15</v>
      </c>
      <c r="B21" s="50" t="s">
        <v>520</v>
      </c>
      <c r="C21" s="50" t="s">
        <v>521</v>
      </c>
      <c r="D21" s="34">
        <v>10</v>
      </c>
      <c r="E21" s="34">
        <v>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6.33</v>
      </c>
      <c r="N21" s="34">
        <v>10</v>
      </c>
      <c r="O21" s="34">
        <v>7.9</v>
      </c>
      <c r="P21" s="34"/>
      <c r="Q21" s="34"/>
      <c r="R21" s="34"/>
      <c r="S21" s="34"/>
      <c r="T21" s="34"/>
      <c r="U21" s="35">
        <f t="shared" si="3"/>
        <v>8.9499999999999993</v>
      </c>
      <c r="V21" s="34">
        <v>1</v>
      </c>
      <c r="W21" s="34">
        <v>8</v>
      </c>
      <c r="X21" s="34"/>
      <c r="Y21" s="35">
        <f t="shared" si="0"/>
        <v>4.5</v>
      </c>
      <c r="Z21" s="34">
        <v>10</v>
      </c>
      <c r="AA21" s="34">
        <v>9.4</v>
      </c>
      <c r="AB21" s="34"/>
      <c r="AC21" s="35">
        <f t="shared" si="1"/>
        <v>9.6999999999999993</v>
      </c>
      <c r="AD21" s="36">
        <f t="shared" si="4"/>
        <v>7.37</v>
      </c>
      <c r="AE21" s="34">
        <f t="shared" si="5"/>
        <v>5.89</v>
      </c>
      <c r="AF21" s="37">
        <v>4.4000000000000004</v>
      </c>
      <c r="AG21" s="34">
        <f t="shared" si="6"/>
        <v>0.88</v>
      </c>
      <c r="AH21" s="34">
        <f t="shared" si="7"/>
        <v>6.77</v>
      </c>
    </row>
    <row r="22" spans="1:34" s="21" customFormat="1" ht="18" customHeight="1">
      <c r="A22" s="33">
        <v>16</v>
      </c>
      <c r="B22" s="51" t="s">
        <v>522</v>
      </c>
      <c r="C22" s="50" t="s">
        <v>523</v>
      </c>
      <c r="D22" s="34">
        <v>8</v>
      </c>
      <c r="E22" s="34">
        <v>7.8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8.4600000000000009</v>
      </c>
      <c r="N22" s="34">
        <v>9.8000000000000007</v>
      </c>
      <c r="O22" s="34" t="s">
        <v>420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9.4</v>
      </c>
      <c r="W22" s="34">
        <v>7</v>
      </c>
      <c r="X22" s="34"/>
      <c r="Y22" s="35">
        <f t="shared" si="0"/>
        <v>8.1999999999999993</v>
      </c>
      <c r="Z22" s="34">
        <v>10</v>
      </c>
      <c r="AA22" s="34">
        <v>9.6999999999999993</v>
      </c>
      <c r="AB22" s="34"/>
      <c r="AC22" s="35">
        <f t="shared" si="1"/>
        <v>9.85</v>
      </c>
      <c r="AD22" s="36">
        <f t="shared" si="4"/>
        <v>9.07</v>
      </c>
      <c r="AE22" s="34">
        <f t="shared" si="5"/>
        <v>7.25</v>
      </c>
      <c r="AF22" s="37">
        <v>6.4</v>
      </c>
      <c r="AG22" s="34">
        <f t="shared" si="6"/>
        <v>1.28</v>
      </c>
      <c r="AH22" s="34">
        <f t="shared" si="7"/>
        <v>8.5299999999999994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>
        <v>10</v>
      </c>
      <c r="E23" s="34">
        <v>7.9</v>
      </c>
      <c r="F23" s="34">
        <v>8.9</v>
      </c>
      <c r="G23" s="34"/>
      <c r="H23" s="34"/>
      <c r="I23" s="34"/>
      <c r="J23" s="34"/>
      <c r="K23" s="34"/>
      <c r="L23" s="34"/>
      <c r="M23" s="35">
        <f t="shared" si="2"/>
        <v>8.93</v>
      </c>
      <c r="N23" s="34">
        <v>10</v>
      </c>
      <c r="O23" s="34">
        <v>9.4</v>
      </c>
      <c r="P23" s="34"/>
      <c r="Q23" s="34"/>
      <c r="R23" s="34"/>
      <c r="S23" s="34"/>
      <c r="T23" s="34"/>
      <c r="U23" s="35">
        <f t="shared" si="3"/>
        <v>9.6999999999999993</v>
      </c>
      <c r="V23" s="34">
        <v>9.6</v>
      </c>
      <c r="W23" s="34">
        <v>9</v>
      </c>
      <c r="X23" s="34"/>
      <c r="Y23" s="35">
        <f t="shared" si="0"/>
        <v>9.3000000000000007</v>
      </c>
      <c r="Z23" s="34">
        <v>10</v>
      </c>
      <c r="AA23" s="34">
        <v>9.8000000000000007</v>
      </c>
      <c r="AB23" s="34"/>
      <c r="AC23" s="35">
        <f t="shared" si="1"/>
        <v>9.9</v>
      </c>
      <c r="AD23" s="36">
        <f t="shared" si="4"/>
        <v>9.4499999999999993</v>
      </c>
      <c r="AE23" s="34">
        <f t="shared" si="5"/>
        <v>7.56</v>
      </c>
      <c r="AF23" s="37">
        <v>8</v>
      </c>
      <c r="AG23" s="34">
        <f t="shared" si="6"/>
        <v>1.6</v>
      </c>
      <c r="AH23" s="34">
        <f t="shared" si="7"/>
        <v>9.16</v>
      </c>
    </row>
    <row r="24" spans="1:34" s="21" customFormat="1" ht="18" customHeight="1">
      <c r="A24" s="33">
        <v>18</v>
      </c>
      <c r="B24" s="51" t="s">
        <v>524</v>
      </c>
      <c r="C24" s="50" t="s">
        <v>525</v>
      </c>
      <c r="D24" s="34">
        <v>10</v>
      </c>
      <c r="E24" s="34">
        <v>8.3000000000000007</v>
      </c>
      <c r="F24" s="34">
        <v>9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9.8000000000000007</v>
      </c>
      <c r="O24" s="34">
        <v>9</v>
      </c>
      <c r="P24" s="34"/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10</v>
      </c>
      <c r="X24" s="34"/>
      <c r="Y24" s="35">
        <f t="shared" si="0"/>
        <v>9.9</v>
      </c>
      <c r="Z24" s="34">
        <v>10</v>
      </c>
      <c r="AA24" s="34">
        <v>0</v>
      </c>
      <c r="AB24" s="34"/>
      <c r="AC24" s="35">
        <f t="shared" si="1"/>
        <v>5</v>
      </c>
      <c r="AD24" s="36">
        <f t="shared" si="4"/>
        <v>8.35</v>
      </c>
      <c r="AE24" s="34">
        <f t="shared" si="5"/>
        <v>6.68</v>
      </c>
      <c r="AF24" s="37">
        <v>8.1999999999999993</v>
      </c>
      <c r="AG24" s="34">
        <f t="shared" si="6"/>
        <v>1.64</v>
      </c>
      <c r="AH24" s="34">
        <f t="shared" si="7"/>
        <v>8.32</v>
      </c>
    </row>
    <row r="25" spans="1:34" s="21" customFormat="1" ht="18" customHeight="1">
      <c r="A25" s="33">
        <v>19</v>
      </c>
      <c r="B25" s="52" t="s">
        <v>526</v>
      </c>
      <c r="C25" s="37" t="s">
        <v>527</v>
      </c>
      <c r="D25" s="34">
        <v>10</v>
      </c>
      <c r="E25" s="34">
        <v>8.3000000000000007</v>
      </c>
      <c r="F25" s="34">
        <v>9.1999999999999993</v>
      </c>
      <c r="G25" s="34"/>
      <c r="H25" s="34"/>
      <c r="I25" s="34"/>
      <c r="J25" s="34"/>
      <c r="K25" s="34"/>
      <c r="L25" s="34"/>
      <c r="M25" s="35">
        <f t="shared" si="2"/>
        <v>9.16</v>
      </c>
      <c r="N25" s="34">
        <v>10</v>
      </c>
      <c r="O25" s="34">
        <v>9.4</v>
      </c>
      <c r="P25" s="34"/>
      <c r="Q25" s="34"/>
      <c r="R25" s="34"/>
      <c r="S25" s="34"/>
      <c r="T25" s="34"/>
      <c r="U25" s="35">
        <f t="shared" si="3"/>
        <v>9.6999999999999993</v>
      </c>
      <c r="V25" s="34">
        <v>9.8000000000000007</v>
      </c>
      <c r="W25" s="34">
        <v>7</v>
      </c>
      <c r="X25" s="34"/>
      <c r="Y25" s="35">
        <f t="shared" si="0"/>
        <v>8.4</v>
      </c>
      <c r="Z25" s="34">
        <v>10</v>
      </c>
      <c r="AA25" s="34">
        <v>9.6999999999999993</v>
      </c>
      <c r="AB25" s="34"/>
      <c r="AC25" s="35">
        <f t="shared" si="1"/>
        <v>9.85</v>
      </c>
      <c r="AD25" s="36">
        <f t="shared" si="4"/>
        <v>9.27</v>
      </c>
      <c r="AE25" s="34">
        <f t="shared" si="5"/>
        <v>7.41</v>
      </c>
      <c r="AF25" s="37">
        <v>6.2</v>
      </c>
      <c r="AG25" s="34">
        <f t="shared" si="6"/>
        <v>1.24</v>
      </c>
      <c r="AH25" s="34">
        <f t="shared" si="7"/>
        <v>8.65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1"/>
  <sheetViews>
    <sheetView showGridLines="0" topLeftCell="A4" zoomScale="85" workbookViewId="0">
      <pane xSplit="3" ySplit="1" topLeftCell="R11" activePane="bottomRight" state="frozen"/>
      <selection activeCell="M21" sqref="M21"/>
      <selection pane="topRight" activeCell="M21" sqref="M21"/>
      <selection pane="bottomLeft" activeCell="M21" sqref="M21"/>
      <selection pane="bottomRight" activeCell="AH25" sqref="AH25"/>
    </sheetView>
  </sheetViews>
  <sheetFormatPr baseColWidth="10" defaultRowHeight="12.75"/>
  <cols>
    <col min="1" max="1" width="3" style="48" bestFit="1" customWidth="1"/>
    <col min="2" max="2" width="11.3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6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67.25">
      <c r="A4" s="14"/>
      <c r="D4" s="15" t="s">
        <v>679</v>
      </c>
      <c r="E4" s="15" t="s">
        <v>563</v>
      </c>
      <c r="F4" s="15" t="s">
        <v>594</v>
      </c>
      <c r="M4" s="16"/>
      <c r="N4" s="15" t="s">
        <v>565</v>
      </c>
      <c r="O4" s="15" t="s">
        <v>585</v>
      </c>
      <c r="U4" s="16"/>
      <c r="V4" s="15" t="s">
        <v>564</v>
      </c>
      <c r="W4" s="15" t="s">
        <v>621</v>
      </c>
      <c r="Y4" s="16"/>
      <c r="Z4" s="15" t="s">
        <v>612</v>
      </c>
      <c r="AA4" s="15" t="s">
        <v>628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2" t="s">
        <v>528</v>
      </c>
      <c r="C7" s="50" t="s">
        <v>529</v>
      </c>
      <c r="D7" s="34">
        <v>9</v>
      </c>
      <c r="E7" s="34">
        <v>7.9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8.6999999999999993</v>
      </c>
      <c r="N7" s="34">
        <v>7.2</v>
      </c>
      <c r="O7" s="34">
        <v>10</v>
      </c>
      <c r="P7" s="34"/>
      <c r="Q7" s="34"/>
      <c r="R7" s="34"/>
      <c r="S7" s="34"/>
      <c r="T7" s="34"/>
      <c r="U7" s="35">
        <f>TRUNC(AVERAGE(N7:T7),2)</f>
        <v>8.6</v>
      </c>
      <c r="V7" s="34">
        <v>10</v>
      </c>
      <c r="W7" s="34">
        <v>8</v>
      </c>
      <c r="X7" s="34"/>
      <c r="Y7" s="35">
        <f t="shared" ref="Y7:Y40" si="0">TRUNC(AVERAGE(V7:X7),2)</f>
        <v>9</v>
      </c>
      <c r="Z7" s="34">
        <v>10</v>
      </c>
      <c r="AA7" s="34">
        <v>0</v>
      </c>
      <c r="AB7" s="34"/>
      <c r="AC7" s="35">
        <f t="shared" ref="AC7:AC40" si="1">TRUNC(AVERAGE(Z7:AB7),2)</f>
        <v>5</v>
      </c>
      <c r="AD7" s="36">
        <f>TRUNC(AVERAGE(M7,U7,Y7,AC7),2)</f>
        <v>7.82</v>
      </c>
      <c r="AE7" s="34">
        <f>TRUNC((AD7*0.8),2)</f>
        <v>6.25</v>
      </c>
      <c r="AF7" s="37">
        <v>4.8</v>
      </c>
      <c r="AG7" s="34">
        <f>TRUNC((AF7*0.2),2)</f>
        <v>0.96</v>
      </c>
      <c r="AH7" s="34">
        <f>TRUNC((AE7+AG7),2)</f>
        <v>7.21</v>
      </c>
    </row>
    <row r="8" spans="1:34" s="21" customFormat="1" ht="18" customHeight="1">
      <c r="A8" s="33">
        <v>2</v>
      </c>
      <c r="B8" s="71" t="s">
        <v>530</v>
      </c>
      <c r="C8" s="50" t="s">
        <v>531</v>
      </c>
      <c r="D8" s="34">
        <v>10</v>
      </c>
      <c r="E8" s="34">
        <v>9.5</v>
      </c>
      <c r="F8" s="34">
        <v>9</v>
      </c>
      <c r="G8" s="34"/>
      <c r="H8" s="34"/>
      <c r="I8" s="34"/>
      <c r="J8" s="34"/>
      <c r="K8" s="34"/>
      <c r="L8" s="34"/>
      <c r="M8" s="35">
        <f t="shared" ref="M8:M40" si="2">TRUNC(AVERAGE(D8:L8),2)</f>
        <v>9.5</v>
      </c>
      <c r="N8" s="34">
        <v>9.6999999999999993</v>
      </c>
      <c r="O8" s="34">
        <v>10</v>
      </c>
      <c r="P8" s="34"/>
      <c r="Q8" s="34"/>
      <c r="R8" s="34"/>
      <c r="S8" s="34"/>
      <c r="T8" s="34"/>
      <c r="U8" s="35">
        <f t="shared" ref="U8:U40" si="3">TRUNC(AVERAGE(N8:T8),2)</f>
        <v>9.85</v>
      </c>
      <c r="V8" s="34">
        <v>9</v>
      </c>
      <c r="W8" s="34">
        <v>9.5</v>
      </c>
      <c r="X8" s="34"/>
      <c r="Y8" s="35">
        <f t="shared" si="0"/>
        <v>9.25</v>
      </c>
      <c r="Z8" s="34">
        <v>10</v>
      </c>
      <c r="AA8" s="34">
        <v>9.5</v>
      </c>
      <c r="AB8" s="34"/>
      <c r="AC8" s="35">
        <f t="shared" si="1"/>
        <v>9.75</v>
      </c>
      <c r="AD8" s="36">
        <f t="shared" ref="AD8:AD40" si="4">TRUNC(AVERAGE(M8,U8,Y8,AC8),2)</f>
        <v>9.58</v>
      </c>
      <c r="AE8" s="34">
        <f t="shared" ref="AE8:AE40" si="5">TRUNC((AD8*0.8),2)</f>
        <v>7.66</v>
      </c>
      <c r="AF8" s="37">
        <v>6.8</v>
      </c>
      <c r="AG8" s="34">
        <f t="shared" ref="AG8:AG40" si="6">TRUNC((AF8*0.2),2)</f>
        <v>1.36</v>
      </c>
      <c r="AH8" s="34">
        <f t="shared" ref="AH8:AH40" si="7">TRUNC((AE8+AG8),2)</f>
        <v>9.02</v>
      </c>
    </row>
    <row r="9" spans="1:34" s="21" customFormat="1" ht="18" customHeight="1">
      <c r="A9" s="33">
        <v>3</v>
      </c>
      <c r="B9" s="52" t="s">
        <v>532</v>
      </c>
      <c r="C9" s="50" t="s">
        <v>533</v>
      </c>
      <c r="D9" s="34">
        <v>10</v>
      </c>
      <c r="E9" s="34">
        <v>9.1</v>
      </c>
      <c r="F9" s="34">
        <v>9.8000000000000007</v>
      </c>
      <c r="G9" s="34"/>
      <c r="H9" s="34"/>
      <c r="I9" s="34"/>
      <c r="J9" s="34"/>
      <c r="K9" s="34"/>
      <c r="L9" s="34"/>
      <c r="M9" s="35">
        <f t="shared" si="2"/>
        <v>9.6300000000000008</v>
      </c>
      <c r="N9" s="34">
        <v>9.5</v>
      </c>
      <c r="O9" s="34">
        <v>10</v>
      </c>
      <c r="P9" s="34"/>
      <c r="Q9" s="34"/>
      <c r="R9" s="34"/>
      <c r="S9" s="34"/>
      <c r="T9" s="34"/>
      <c r="U9" s="35">
        <f t="shared" si="3"/>
        <v>9.75</v>
      </c>
      <c r="V9" s="34">
        <v>10</v>
      </c>
      <c r="W9" s="34">
        <v>8</v>
      </c>
      <c r="X9" s="34"/>
      <c r="Y9" s="35">
        <f t="shared" si="0"/>
        <v>9</v>
      </c>
      <c r="Z9" s="34">
        <v>9.5</v>
      </c>
      <c r="AA9" s="34">
        <v>0</v>
      </c>
      <c r="AB9" s="34"/>
      <c r="AC9" s="35">
        <f t="shared" si="1"/>
        <v>4.75</v>
      </c>
      <c r="AD9" s="36">
        <f t="shared" si="4"/>
        <v>8.2799999999999994</v>
      </c>
      <c r="AE9" s="34">
        <f t="shared" si="5"/>
        <v>6.62</v>
      </c>
      <c r="AF9" s="37">
        <v>5.4</v>
      </c>
      <c r="AG9" s="34">
        <f t="shared" si="6"/>
        <v>1.08</v>
      </c>
      <c r="AH9" s="34">
        <f t="shared" si="7"/>
        <v>7.7</v>
      </c>
    </row>
    <row r="10" spans="1:34" s="21" customFormat="1" ht="18" customHeight="1">
      <c r="A10" s="33">
        <v>4</v>
      </c>
      <c r="B10" s="72" t="s">
        <v>534</v>
      </c>
      <c r="C10" s="37" t="s">
        <v>535</v>
      </c>
      <c r="D10" s="34">
        <v>10</v>
      </c>
      <c r="E10" s="34">
        <v>9.6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9.86</v>
      </c>
      <c r="N10" s="34">
        <v>9.3000000000000007</v>
      </c>
      <c r="O10" s="34">
        <v>10</v>
      </c>
      <c r="P10" s="34"/>
      <c r="Q10" s="34"/>
      <c r="R10" s="34"/>
      <c r="S10" s="34"/>
      <c r="T10" s="34"/>
      <c r="U10" s="35">
        <f t="shared" si="3"/>
        <v>9.65</v>
      </c>
      <c r="V10" s="34">
        <v>10</v>
      </c>
      <c r="W10" s="34">
        <v>8</v>
      </c>
      <c r="X10" s="34"/>
      <c r="Y10" s="35">
        <f t="shared" si="0"/>
        <v>9</v>
      </c>
      <c r="Z10" s="34">
        <v>10</v>
      </c>
      <c r="AA10" s="34">
        <v>9.6999999999999993</v>
      </c>
      <c r="AB10" s="34"/>
      <c r="AC10" s="35">
        <f t="shared" si="1"/>
        <v>9.85</v>
      </c>
      <c r="AD10" s="36">
        <f t="shared" si="4"/>
        <v>9.59</v>
      </c>
      <c r="AE10" s="34">
        <f t="shared" si="5"/>
        <v>7.67</v>
      </c>
      <c r="AF10" s="37">
        <v>4.4000000000000004</v>
      </c>
      <c r="AG10" s="34">
        <f t="shared" si="6"/>
        <v>0.88</v>
      </c>
      <c r="AH10" s="34">
        <f t="shared" si="7"/>
        <v>8.5500000000000007</v>
      </c>
    </row>
    <row r="11" spans="1:34" s="21" customFormat="1" ht="18" customHeight="1">
      <c r="A11" s="33">
        <v>5</v>
      </c>
      <c r="B11" s="52" t="s">
        <v>536</v>
      </c>
      <c r="C11" s="53" t="s">
        <v>537</v>
      </c>
      <c r="D11" s="34">
        <v>9</v>
      </c>
      <c r="E11" s="34" t="s">
        <v>678</v>
      </c>
      <c r="F11" s="34">
        <v>8.5</v>
      </c>
      <c r="G11" s="34"/>
      <c r="H11" s="34"/>
      <c r="I11" s="34"/>
      <c r="J11" s="34"/>
      <c r="K11" s="34"/>
      <c r="L11" s="34"/>
      <c r="M11" s="35">
        <f t="shared" si="2"/>
        <v>8.75</v>
      </c>
      <c r="N11" s="34">
        <v>7.6</v>
      </c>
      <c r="O11" s="34">
        <v>10</v>
      </c>
      <c r="P11" s="34"/>
      <c r="Q11" s="34"/>
      <c r="R11" s="34"/>
      <c r="S11" s="34"/>
      <c r="T11" s="34"/>
      <c r="U11" s="35">
        <f t="shared" si="3"/>
        <v>8.8000000000000007</v>
      </c>
      <c r="V11" s="34">
        <v>10</v>
      </c>
      <c r="W11" s="34">
        <v>10</v>
      </c>
      <c r="X11" s="34"/>
      <c r="Y11" s="35">
        <f t="shared" si="0"/>
        <v>10</v>
      </c>
      <c r="Z11" s="34">
        <v>2</v>
      </c>
      <c r="AA11" s="34">
        <v>0</v>
      </c>
      <c r="AB11" s="34"/>
      <c r="AC11" s="35">
        <f t="shared" si="1"/>
        <v>1</v>
      </c>
      <c r="AD11" s="36">
        <f t="shared" si="4"/>
        <v>7.13</v>
      </c>
      <c r="AE11" s="34">
        <f t="shared" si="5"/>
        <v>5.7</v>
      </c>
      <c r="AF11" s="37">
        <v>3.6</v>
      </c>
      <c r="AG11" s="34">
        <f t="shared" si="6"/>
        <v>0.72</v>
      </c>
      <c r="AH11" s="34">
        <f t="shared" si="7"/>
        <v>6.42</v>
      </c>
    </row>
    <row r="12" spans="1:34" s="21" customFormat="1" ht="18" customHeight="1">
      <c r="A12" s="33">
        <v>6</v>
      </c>
      <c r="B12" s="52" t="s">
        <v>305</v>
      </c>
      <c r="C12" s="37" t="s">
        <v>538</v>
      </c>
      <c r="D12" s="34">
        <v>10</v>
      </c>
      <c r="E12" s="34">
        <v>9.8000000000000007</v>
      </c>
      <c r="F12" s="34">
        <v>9.4</v>
      </c>
      <c r="G12" s="34"/>
      <c r="H12" s="34"/>
      <c r="I12" s="34"/>
      <c r="J12" s="34"/>
      <c r="K12" s="34"/>
      <c r="L12" s="34"/>
      <c r="M12" s="35">
        <f t="shared" si="2"/>
        <v>9.73</v>
      </c>
      <c r="N12" s="34">
        <v>7.8</v>
      </c>
      <c r="O12" s="34">
        <v>10</v>
      </c>
      <c r="P12" s="34"/>
      <c r="Q12" s="34"/>
      <c r="R12" s="34"/>
      <c r="S12" s="34"/>
      <c r="T12" s="34"/>
      <c r="U12" s="35">
        <f t="shared" si="3"/>
        <v>8.9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0</v>
      </c>
      <c r="AB12" s="34"/>
      <c r="AC12" s="35">
        <f t="shared" si="1"/>
        <v>5</v>
      </c>
      <c r="AD12" s="36">
        <f t="shared" si="4"/>
        <v>8.4</v>
      </c>
      <c r="AE12" s="34">
        <f t="shared" si="5"/>
        <v>6.72</v>
      </c>
      <c r="AF12" s="37">
        <v>7.8</v>
      </c>
      <c r="AG12" s="34">
        <f t="shared" si="6"/>
        <v>1.56</v>
      </c>
      <c r="AH12" s="34">
        <f t="shared" si="7"/>
        <v>8.2799999999999994</v>
      </c>
    </row>
    <row r="13" spans="1:34" s="21" customFormat="1" ht="18" customHeight="1">
      <c r="A13" s="33"/>
      <c r="B13" s="52" t="s">
        <v>588</v>
      </c>
      <c r="C13" s="37" t="s">
        <v>589</v>
      </c>
      <c r="D13" s="34">
        <v>9</v>
      </c>
      <c r="E13" s="34">
        <v>8.8000000000000007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6.26</v>
      </c>
      <c r="N13" s="34" t="s">
        <v>420</v>
      </c>
      <c r="O13" s="34">
        <v>9.9</v>
      </c>
      <c r="P13" s="34"/>
      <c r="Q13" s="34"/>
      <c r="R13" s="34"/>
      <c r="S13" s="34"/>
      <c r="T13" s="34"/>
      <c r="U13" s="35">
        <f t="shared" si="3"/>
        <v>9.9</v>
      </c>
      <c r="V13" s="34" t="s">
        <v>420</v>
      </c>
      <c r="W13" s="34">
        <v>10</v>
      </c>
      <c r="X13" s="34"/>
      <c r="Y13" s="35">
        <f t="shared" si="0"/>
        <v>10</v>
      </c>
      <c r="Z13" s="34">
        <v>4</v>
      </c>
      <c r="AA13" s="34">
        <v>0</v>
      </c>
      <c r="AB13" s="34"/>
      <c r="AC13" s="35">
        <f t="shared" si="1"/>
        <v>2</v>
      </c>
      <c r="AD13" s="36">
        <f t="shared" si="4"/>
        <v>7.04</v>
      </c>
      <c r="AE13" s="34">
        <f t="shared" si="5"/>
        <v>5.63</v>
      </c>
      <c r="AF13" s="37"/>
      <c r="AG13" s="34">
        <f t="shared" si="6"/>
        <v>0</v>
      </c>
      <c r="AH13" s="34">
        <f t="shared" si="7"/>
        <v>5.63</v>
      </c>
    </row>
    <row r="14" spans="1:34" s="21" customFormat="1" ht="18" customHeight="1">
      <c r="A14" s="33">
        <v>7</v>
      </c>
      <c r="B14" s="49" t="s">
        <v>118</v>
      </c>
      <c r="C14" s="50" t="s">
        <v>539</v>
      </c>
      <c r="D14" s="34">
        <v>9</v>
      </c>
      <c r="E14" s="34">
        <v>8.9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9.1300000000000008</v>
      </c>
      <c r="N14" s="34">
        <v>9.1999999999999993</v>
      </c>
      <c r="O14" s="34">
        <v>9.5</v>
      </c>
      <c r="P14" s="34"/>
      <c r="Q14" s="34"/>
      <c r="R14" s="34"/>
      <c r="S14" s="34"/>
      <c r="T14" s="34"/>
      <c r="U14" s="35">
        <f t="shared" si="3"/>
        <v>9.35</v>
      </c>
      <c r="V14" s="34">
        <v>10</v>
      </c>
      <c r="W14" s="34">
        <v>8</v>
      </c>
      <c r="X14" s="34"/>
      <c r="Y14" s="35">
        <f t="shared" si="0"/>
        <v>9</v>
      </c>
      <c r="Z14" s="34">
        <v>9.5</v>
      </c>
      <c r="AA14" s="34">
        <v>9.6</v>
      </c>
      <c r="AB14" s="34"/>
      <c r="AC14" s="35">
        <f t="shared" si="1"/>
        <v>9.5500000000000007</v>
      </c>
      <c r="AD14" s="36">
        <f t="shared" si="4"/>
        <v>9.25</v>
      </c>
      <c r="AE14" s="34">
        <f t="shared" si="5"/>
        <v>7.4</v>
      </c>
      <c r="AF14" s="37">
        <v>5.4</v>
      </c>
      <c r="AG14" s="34">
        <f t="shared" si="6"/>
        <v>1.08</v>
      </c>
      <c r="AH14" s="34">
        <f t="shared" si="7"/>
        <v>8.48</v>
      </c>
    </row>
    <row r="15" spans="1:34" s="21" customFormat="1" ht="18" customHeight="1">
      <c r="A15" s="33">
        <v>8</v>
      </c>
      <c r="B15" s="62" t="s">
        <v>540</v>
      </c>
      <c r="C15" s="50" t="s">
        <v>396</v>
      </c>
      <c r="D15" s="34">
        <v>9</v>
      </c>
      <c r="E15" s="34">
        <v>9.4</v>
      </c>
      <c r="F15" s="34">
        <v>9.8000000000000007</v>
      </c>
      <c r="G15" s="34"/>
      <c r="H15" s="34"/>
      <c r="I15" s="34"/>
      <c r="J15" s="34"/>
      <c r="K15" s="34"/>
      <c r="L15" s="34"/>
      <c r="M15" s="35">
        <f t="shared" si="2"/>
        <v>9.4</v>
      </c>
      <c r="N15" s="34">
        <v>7.9</v>
      </c>
      <c r="O15" s="34">
        <v>10</v>
      </c>
      <c r="P15" s="34"/>
      <c r="Q15" s="34"/>
      <c r="R15" s="34"/>
      <c r="S15" s="34"/>
      <c r="T15" s="34"/>
      <c r="U15" s="35">
        <f t="shared" si="3"/>
        <v>8.9499999999999993</v>
      </c>
      <c r="V15" s="34">
        <v>10</v>
      </c>
      <c r="W15" s="34">
        <v>8</v>
      </c>
      <c r="X15" s="34"/>
      <c r="Y15" s="35">
        <f t="shared" si="0"/>
        <v>9</v>
      </c>
      <c r="Z15" s="34">
        <v>10</v>
      </c>
      <c r="AA15" s="34">
        <v>0</v>
      </c>
      <c r="AB15" s="34"/>
      <c r="AC15" s="35">
        <f t="shared" si="1"/>
        <v>5</v>
      </c>
      <c r="AD15" s="36">
        <f t="shared" si="4"/>
        <v>8.08</v>
      </c>
      <c r="AE15" s="34">
        <f t="shared" si="5"/>
        <v>6.46</v>
      </c>
      <c r="AF15" s="37">
        <v>3.8</v>
      </c>
      <c r="AG15" s="34">
        <f t="shared" si="6"/>
        <v>0.76</v>
      </c>
      <c r="AH15" s="34">
        <f t="shared" si="7"/>
        <v>7.22</v>
      </c>
    </row>
    <row r="16" spans="1:34" s="21" customFormat="1" ht="18" customHeight="1">
      <c r="A16" s="33">
        <v>9</v>
      </c>
      <c r="B16" s="51" t="s">
        <v>541</v>
      </c>
      <c r="C16" s="50" t="s">
        <v>587</v>
      </c>
      <c r="D16" s="34">
        <v>9</v>
      </c>
      <c r="E16" s="34">
        <v>9.3000000000000007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9.36</v>
      </c>
      <c r="N16" s="34">
        <v>9.4</v>
      </c>
      <c r="O16" s="34">
        <v>10</v>
      </c>
      <c r="P16" s="34"/>
      <c r="Q16" s="34"/>
      <c r="R16" s="34"/>
      <c r="S16" s="34"/>
      <c r="T16" s="34"/>
      <c r="U16" s="35">
        <f t="shared" si="3"/>
        <v>9.6999999999999993</v>
      </c>
      <c r="V16" s="34">
        <v>10</v>
      </c>
      <c r="W16" s="34">
        <v>8</v>
      </c>
      <c r="X16" s="34"/>
      <c r="Y16" s="35">
        <f t="shared" si="0"/>
        <v>9</v>
      </c>
      <c r="Z16" s="34">
        <v>8</v>
      </c>
      <c r="AA16" s="34">
        <v>0</v>
      </c>
      <c r="AB16" s="34"/>
      <c r="AC16" s="35">
        <f t="shared" si="1"/>
        <v>4</v>
      </c>
      <c r="AD16" s="36">
        <f t="shared" si="4"/>
        <v>8.01</v>
      </c>
      <c r="AE16" s="34">
        <f t="shared" si="5"/>
        <v>6.4</v>
      </c>
      <c r="AF16" s="37">
        <v>3.6</v>
      </c>
      <c r="AG16" s="34">
        <f t="shared" si="6"/>
        <v>0.72</v>
      </c>
      <c r="AH16" s="34">
        <f t="shared" si="7"/>
        <v>7.12</v>
      </c>
    </row>
    <row r="17" spans="1:34" s="21" customFormat="1" ht="18" customHeight="1">
      <c r="A17" s="33">
        <v>10</v>
      </c>
      <c r="B17" s="51" t="s">
        <v>370</v>
      </c>
      <c r="C17" s="50" t="s">
        <v>542</v>
      </c>
      <c r="D17" s="34">
        <v>9</v>
      </c>
      <c r="E17" s="34">
        <v>8.6999999999999993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8.9600000000000009</v>
      </c>
      <c r="N17" s="34">
        <v>6.9</v>
      </c>
      <c r="O17" s="34">
        <v>9.5</v>
      </c>
      <c r="P17" s="34"/>
      <c r="Q17" s="34"/>
      <c r="R17" s="34"/>
      <c r="S17" s="34"/>
      <c r="T17" s="34"/>
      <c r="U17" s="35">
        <f t="shared" si="3"/>
        <v>8.1999999999999993</v>
      </c>
      <c r="V17" s="34">
        <v>10</v>
      </c>
      <c r="W17" s="34">
        <v>8</v>
      </c>
      <c r="X17" s="34"/>
      <c r="Y17" s="35">
        <f t="shared" si="0"/>
        <v>9</v>
      </c>
      <c r="Z17" s="34">
        <v>10</v>
      </c>
      <c r="AA17" s="34">
        <v>0</v>
      </c>
      <c r="AB17" s="34"/>
      <c r="AC17" s="35">
        <f t="shared" si="1"/>
        <v>5</v>
      </c>
      <c r="AD17" s="36">
        <f t="shared" si="4"/>
        <v>7.79</v>
      </c>
      <c r="AE17" s="34">
        <f t="shared" si="5"/>
        <v>6.23</v>
      </c>
      <c r="AF17" s="37">
        <v>6</v>
      </c>
      <c r="AG17" s="34">
        <f t="shared" si="6"/>
        <v>1.2</v>
      </c>
      <c r="AH17" s="34">
        <f t="shared" si="7"/>
        <v>7.43</v>
      </c>
    </row>
    <row r="18" spans="1:34" s="21" customFormat="1" ht="18" customHeight="1">
      <c r="A18" s="33">
        <v>11</v>
      </c>
      <c r="B18" s="51" t="s">
        <v>543</v>
      </c>
      <c r="C18" s="50" t="s">
        <v>544</v>
      </c>
      <c r="D18" s="34">
        <v>10</v>
      </c>
      <c r="E18" s="34">
        <v>9.5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9.83</v>
      </c>
      <c r="N18" s="34">
        <v>9.5</v>
      </c>
      <c r="O18" s="34">
        <v>10</v>
      </c>
      <c r="P18" s="34"/>
      <c r="Q18" s="34"/>
      <c r="R18" s="34"/>
      <c r="S18" s="34"/>
      <c r="T18" s="34"/>
      <c r="U18" s="35">
        <f t="shared" si="3"/>
        <v>9.75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0</v>
      </c>
      <c r="AB18" s="34"/>
      <c r="AC18" s="35">
        <f t="shared" si="1"/>
        <v>5</v>
      </c>
      <c r="AD18" s="36">
        <f t="shared" si="4"/>
        <v>8.64</v>
      </c>
      <c r="AE18" s="34">
        <f t="shared" si="5"/>
        <v>6.91</v>
      </c>
      <c r="AF18" s="37">
        <v>8</v>
      </c>
      <c r="AG18" s="34">
        <f t="shared" si="6"/>
        <v>1.6</v>
      </c>
      <c r="AH18" s="34">
        <f t="shared" si="7"/>
        <v>8.51</v>
      </c>
    </row>
    <row r="19" spans="1:34" s="21" customFormat="1" ht="18" customHeight="1">
      <c r="A19" s="33">
        <v>12</v>
      </c>
      <c r="B19" s="52" t="s">
        <v>545</v>
      </c>
      <c r="C19" s="37" t="s">
        <v>546</v>
      </c>
      <c r="D19" s="34">
        <v>9</v>
      </c>
      <c r="E19" s="34">
        <v>5.2</v>
      </c>
      <c r="F19" s="34">
        <v>1</v>
      </c>
      <c r="G19" s="34"/>
      <c r="H19" s="34"/>
      <c r="I19" s="34"/>
      <c r="J19" s="34"/>
      <c r="K19" s="34"/>
      <c r="L19" s="34"/>
      <c r="M19" s="35">
        <f t="shared" si="2"/>
        <v>5.0599999999999996</v>
      </c>
      <c r="N19" s="34">
        <v>2</v>
      </c>
      <c r="O19" s="34">
        <v>9.9</v>
      </c>
      <c r="P19" s="34"/>
      <c r="Q19" s="34"/>
      <c r="R19" s="34"/>
      <c r="S19" s="34"/>
      <c r="T19" s="34"/>
      <c r="U19" s="35">
        <f t="shared" si="3"/>
        <v>5.95</v>
      </c>
      <c r="V19" s="34">
        <v>9</v>
      </c>
      <c r="W19" s="34">
        <v>9.5</v>
      </c>
      <c r="X19" s="34"/>
      <c r="Y19" s="35">
        <f t="shared" si="0"/>
        <v>9.25</v>
      </c>
      <c r="Z19" s="34">
        <v>9.5</v>
      </c>
      <c r="AA19" s="34">
        <v>0</v>
      </c>
      <c r="AB19" s="34"/>
      <c r="AC19" s="35">
        <f t="shared" si="1"/>
        <v>4.75</v>
      </c>
      <c r="AD19" s="36">
        <f t="shared" si="4"/>
        <v>6.25</v>
      </c>
      <c r="AE19" s="34">
        <f t="shared" si="5"/>
        <v>5</v>
      </c>
      <c r="AF19" s="37">
        <v>4.2</v>
      </c>
      <c r="AG19" s="34">
        <f t="shared" si="6"/>
        <v>0.84</v>
      </c>
      <c r="AH19" s="34">
        <f t="shared" si="7"/>
        <v>5.84</v>
      </c>
    </row>
    <row r="20" spans="1:34" s="21" customFormat="1" ht="18" customHeight="1">
      <c r="A20" s="33">
        <v>13</v>
      </c>
      <c r="B20" s="51" t="s">
        <v>547</v>
      </c>
      <c r="C20" s="50" t="s">
        <v>548</v>
      </c>
      <c r="D20" s="34">
        <v>8</v>
      </c>
      <c r="E20" s="34">
        <v>9.5</v>
      </c>
      <c r="F20" s="34">
        <v>8</v>
      </c>
      <c r="G20" s="34"/>
      <c r="H20" s="34"/>
      <c r="I20" s="34"/>
      <c r="J20" s="34"/>
      <c r="K20" s="34"/>
      <c r="L20" s="34"/>
      <c r="M20" s="35">
        <f t="shared" si="2"/>
        <v>8.5</v>
      </c>
      <c r="N20" s="34">
        <v>8.1</v>
      </c>
      <c r="O20" s="34">
        <v>10</v>
      </c>
      <c r="P20" s="34"/>
      <c r="Q20" s="34"/>
      <c r="R20" s="34"/>
      <c r="S20" s="34"/>
      <c r="T20" s="34"/>
      <c r="U20" s="35">
        <f t="shared" si="3"/>
        <v>9.0500000000000007</v>
      </c>
      <c r="V20" s="34">
        <v>10</v>
      </c>
      <c r="W20" s="34">
        <v>8</v>
      </c>
      <c r="X20" s="34"/>
      <c r="Y20" s="35">
        <f t="shared" si="0"/>
        <v>9</v>
      </c>
      <c r="Z20" s="34">
        <v>8</v>
      </c>
      <c r="AA20" s="34">
        <v>0</v>
      </c>
      <c r="AB20" s="34"/>
      <c r="AC20" s="35">
        <f t="shared" si="1"/>
        <v>4</v>
      </c>
      <c r="AD20" s="36">
        <f t="shared" si="4"/>
        <v>7.63</v>
      </c>
      <c r="AE20" s="34">
        <f t="shared" si="5"/>
        <v>6.1</v>
      </c>
      <c r="AF20" s="37">
        <v>4.2</v>
      </c>
      <c r="AG20" s="34">
        <f t="shared" si="6"/>
        <v>0.84</v>
      </c>
      <c r="AH20" s="34">
        <f t="shared" si="7"/>
        <v>6.94</v>
      </c>
    </row>
    <row r="21" spans="1:34" s="21" customFormat="1" ht="18" customHeight="1">
      <c r="A21" s="33">
        <v>14</v>
      </c>
      <c r="B21" s="37" t="s">
        <v>549</v>
      </c>
      <c r="C21" s="37" t="s">
        <v>131</v>
      </c>
      <c r="D21" s="34">
        <v>10</v>
      </c>
      <c r="E21" s="34">
        <v>9.9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10</v>
      </c>
      <c r="O21" s="34">
        <v>9.9</v>
      </c>
      <c r="P21" s="34"/>
      <c r="Q21" s="34"/>
      <c r="R21" s="34"/>
      <c r="S21" s="34"/>
      <c r="T21" s="34"/>
      <c r="U21" s="35">
        <f t="shared" si="3"/>
        <v>9.9499999999999993</v>
      </c>
      <c r="V21" s="34">
        <v>9</v>
      </c>
      <c r="W21" s="34">
        <v>9.5</v>
      </c>
      <c r="X21" s="34"/>
      <c r="Y21" s="35">
        <f t="shared" si="0"/>
        <v>9.25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7">
        <v>7.6</v>
      </c>
      <c r="AG21" s="34">
        <f t="shared" si="6"/>
        <v>1.52</v>
      </c>
      <c r="AH21" s="34">
        <f t="shared" si="7"/>
        <v>9.33</v>
      </c>
    </row>
    <row r="22" spans="1:34" s="21" customFormat="1" ht="18" customHeight="1">
      <c r="A22" s="33">
        <v>15</v>
      </c>
      <c r="B22" s="52" t="s">
        <v>550</v>
      </c>
      <c r="C22" s="50" t="s">
        <v>551</v>
      </c>
      <c r="D22" s="34">
        <v>8</v>
      </c>
      <c r="E22" s="34">
        <v>8.5</v>
      </c>
      <c r="F22" s="34">
        <v>9.6</v>
      </c>
      <c r="G22" s="34"/>
      <c r="H22" s="34"/>
      <c r="I22" s="34"/>
      <c r="J22" s="34"/>
      <c r="K22" s="34"/>
      <c r="L22" s="34"/>
      <c r="M22" s="35">
        <f t="shared" si="2"/>
        <v>8.6999999999999993</v>
      </c>
      <c r="N22" s="34">
        <v>9.1</v>
      </c>
      <c r="O22" s="34">
        <v>10</v>
      </c>
      <c r="P22" s="34"/>
      <c r="Q22" s="34"/>
      <c r="R22" s="34"/>
      <c r="S22" s="34"/>
      <c r="T22" s="34"/>
      <c r="U22" s="35">
        <f t="shared" si="3"/>
        <v>9.5500000000000007</v>
      </c>
      <c r="V22" s="34">
        <v>9</v>
      </c>
      <c r="W22" s="34">
        <v>10</v>
      </c>
      <c r="X22" s="34"/>
      <c r="Y22" s="35">
        <f t="shared" si="0"/>
        <v>9.5</v>
      </c>
      <c r="Z22" s="34">
        <v>0</v>
      </c>
      <c r="AA22" s="34">
        <v>0</v>
      </c>
      <c r="AB22" s="34"/>
      <c r="AC22" s="35">
        <f t="shared" si="1"/>
        <v>0</v>
      </c>
      <c r="AD22" s="36">
        <f t="shared" si="4"/>
        <v>6.93</v>
      </c>
      <c r="AE22" s="34">
        <f t="shared" si="5"/>
        <v>5.54</v>
      </c>
      <c r="AF22" s="37">
        <v>4</v>
      </c>
      <c r="AG22" s="34">
        <f t="shared" si="6"/>
        <v>0.8</v>
      </c>
      <c r="AH22" s="34">
        <f t="shared" si="7"/>
        <v>6.34</v>
      </c>
    </row>
    <row r="23" spans="1:34" s="21" customFormat="1" ht="18" customHeight="1">
      <c r="A23" s="33">
        <v>16</v>
      </c>
      <c r="B23" s="49" t="s">
        <v>552</v>
      </c>
      <c r="C23" s="50" t="s">
        <v>553</v>
      </c>
      <c r="D23" s="34">
        <v>10</v>
      </c>
      <c r="E23" s="34">
        <v>9.3000000000000007</v>
      </c>
      <c r="F23" s="34">
        <v>9.5</v>
      </c>
      <c r="G23" s="34"/>
      <c r="H23" s="34"/>
      <c r="I23" s="34"/>
      <c r="J23" s="34"/>
      <c r="K23" s="34"/>
      <c r="L23" s="34"/>
      <c r="M23" s="35">
        <f t="shared" si="2"/>
        <v>9.6</v>
      </c>
      <c r="N23" s="34">
        <v>7.5</v>
      </c>
      <c r="O23" s="34">
        <v>9.5</v>
      </c>
      <c r="P23" s="34"/>
      <c r="Q23" s="34"/>
      <c r="R23" s="34"/>
      <c r="S23" s="34"/>
      <c r="T23" s="34"/>
      <c r="U23" s="35">
        <f t="shared" si="3"/>
        <v>8.5</v>
      </c>
      <c r="V23" s="34">
        <v>9</v>
      </c>
      <c r="W23" s="34">
        <v>9.5</v>
      </c>
      <c r="X23" s="34"/>
      <c r="Y23" s="35">
        <f t="shared" si="0"/>
        <v>9.25</v>
      </c>
      <c r="Z23" s="34">
        <v>7</v>
      </c>
      <c r="AA23" s="34">
        <v>0</v>
      </c>
      <c r="AB23" s="34"/>
      <c r="AC23" s="35">
        <f t="shared" si="1"/>
        <v>3.5</v>
      </c>
      <c r="AD23" s="36">
        <f t="shared" si="4"/>
        <v>7.71</v>
      </c>
      <c r="AE23" s="34">
        <f t="shared" si="5"/>
        <v>6.16</v>
      </c>
      <c r="AF23" s="37">
        <v>5.8</v>
      </c>
      <c r="AG23" s="34">
        <f t="shared" si="6"/>
        <v>1.1599999999999999</v>
      </c>
      <c r="AH23" s="34">
        <f t="shared" si="7"/>
        <v>7.32</v>
      </c>
    </row>
    <row r="24" spans="1:34" s="21" customFormat="1" ht="18" customHeight="1">
      <c r="A24" s="33">
        <v>17</v>
      </c>
      <c r="B24" s="51" t="s">
        <v>554</v>
      </c>
      <c r="C24" s="50" t="s">
        <v>555</v>
      </c>
      <c r="D24" s="34">
        <v>10</v>
      </c>
      <c r="E24" s="34">
        <v>8.6999999999999993</v>
      </c>
      <c r="F24" s="34">
        <v>9.9</v>
      </c>
      <c r="G24" s="34"/>
      <c r="H24" s="34"/>
      <c r="I24" s="34"/>
      <c r="J24" s="34"/>
      <c r="K24" s="34"/>
      <c r="L24" s="34"/>
      <c r="M24" s="35">
        <f t="shared" si="2"/>
        <v>9.5299999999999994</v>
      </c>
      <c r="N24" s="34">
        <v>8</v>
      </c>
      <c r="O24" s="34">
        <v>9.5</v>
      </c>
      <c r="P24" s="34"/>
      <c r="Q24" s="34"/>
      <c r="R24" s="34"/>
      <c r="S24" s="34"/>
      <c r="T24" s="34"/>
      <c r="U24" s="35">
        <f t="shared" si="3"/>
        <v>8.75</v>
      </c>
      <c r="V24" s="34">
        <v>10</v>
      </c>
      <c r="W24" s="34">
        <v>8</v>
      </c>
      <c r="X24" s="34"/>
      <c r="Y24" s="35">
        <f t="shared" si="0"/>
        <v>9</v>
      </c>
      <c r="Z24" s="34">
        <v>9.5</v>
      </c>
      <c r="AA24" s="34">
        <v>9.4</v>
      </c>
      <c r="AB24" s="34"/>
      <c r="AC24" s="35">
        <f t="shared" si="1"/>
        <v>9.4499999999999993</v>
      </c>
      <c r="AD24" s="36">
        <f t="shared" si="4"/>
        <v>9.18</v>
      </c>
      <c r="AE24" s="34">
        <f t="shared" si="5"/>
        <v>7.34</v>
      </c>
      <c r="AF24" s="37">
        <v>4.5999999999999996</v>
      </c>
      <c r="AG24" s="34">
        <f t="shared" si="6"/>
        <v>0.92</v>
      </c>
      <c r="AH24" s="34">
        <f t="shared" si="7"/>
        <v>8.26</v>
      </c>
    </row>
    <row r="25" spans="1:34" s="21" customFormat="1" ht="18" customHeight="1">
      <c r="A25" s="33">
        <v>18</v>
      </c>
      <c r="B25" s="49" t="s">
        <v>556</v>
      </c>
      <c r="C25" s="50" t="s">
        <v>557</v>
      </c>
      <c r="D25" s="34">
        <v>9</v>
      </c>
      <c r="E25" s="34">
        <v>9.3000000000000007</v>
      </c>
      <c r="F25" s="34">
        <v>9.4</v>
      </c>
      <c r="G25" s="34"/>
      <c r="H25" s="34"/>
      <c r="I25" s="34"/>
      <c r="J25" s="34"/>
      <c r="K25" s="34"/>
      <c r="L25" s="34"/>
      <c r="M25" s="35">
        <f t="shared" si="2"/>
        <v>9.23</v>
      </c>
      <c r="N25" s="34">
        <v>7.5</v>
      </c>
      <c r="O25" s="34">
        <v>10</v>
      </c>
      <c r="P25" s="34"/>
      <c r="Q25" s="34"/>
      <c r="R25" s="34"/>
      <c r="S25" s="34"/>
      <c r="T25" s="34"/>
      <c r="U25" s="35">
        <f t="shared" si="3"/>
        <v>8.75</v>
      </c>
      <c r="V25" s="34">
        <v>10</v>
      </c>
      <c r="W25" s="34">
        <v>9.5</v>
      </c>
      <c r="X25" s="34"/>
      <c r="Y25" s="35">
        <f t="shared" si="0"/>
        <v>9.75</v>
      </c>
      <c r="Z25" s="34">
        <v>7</v>
      </c>
      <c r="AA25" s="34">
        <v>0</v>
      </c>
      <c r="AB25" s="34"/>
      <c r="AC25" s="35">
        <f t="shared" si="1"/>
        <v>3.5</v>
      </c>
      <c r="AD25" s="36">
        <f t="shared" si="4"/>
        <v>7.8</v>
      </c>
      <c r="AE25" s="34">
        <f t="shared" si="5"/>
        <v>6.24</v>
      </c>
      <c r="AF25" s="37">
        <v>6.2</v>
      </c>
      <c r="AG25" s="34">
        <f t="shared" si="6"/>
        <v>1.24</v>
      </c>
      <c r="AH25" s="34">
        <f t="shared" si="7"/>
        <v>7.48</v>
      </c>
    </row>
    <row r="26" spans="1:34" s="21" customFormat="1" ht="18" customHeight="1">
      <c r="A26" s="33">
        <v>19</v>
      </c>
      <c r="B26" s="39"/>
      <c r="C26" s="29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4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20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4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21</v>
      </c>
      <c r="B28" s="34"/>
      <c r="C28" s="42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4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22</v>
      </c>
      <c r="B29" s="39"/>
      <c r="C29" s="29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23</v>
      </c>
      <c r="B30" s="34"/>
      <c r="C30" s="42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24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25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8" customHeight="1">
      <c r="A33" s="33">
        <v>26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27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28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29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30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31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32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33">
        <v>33</v>
      </c>
      <c r="B40" s="34"/>
      <c r="C40" s="29"/>
      <c r="D40" s="34"/>
      <c r="E40" s="34"/>
      <c r="F40" s="34"/>
      <c r="G40" s="34"/>
      <c r="H40" s="34"/>
      <c r="I40" s="34"/>
      <c r="J40" s="34"/>
      <c r="K40" s="34"/>
      <c r="L40" s="34"/>
      <c r="M40" s="35" t="e">
        <f t="shared" si="2"/>
        <v>#DIV/0!</v>
      </c>
      <c r="N40" s="34"/>
      <c r="O40" s="34"/>
      <c r="P40" s="34"/>
      <c r="Q40" s="34"/>
      <c r="R40" s="34"/>
      <c r="S40" s="34"/>
      <c r="T40" s="34"/>
      <c r="U40" s="35" t="e">
        <f t="shared" si="3"/>
        <v>#DIV/0!</v>
      </c>
      <c r="V40" s="34"/>
      <c r="W40" s="34"/>
      <c r="X40" s="34"/>
      <c r="Y40" s="35" t="e">
        <f t="shared" si="0"/>
        <v>#DIV/0!</v>
      </c>
      <c r="Z40" s="34"/>
      <c r="AA40" s="34"/>
      <c r="AB40" s="34"/>
      <c r="AC40" s="35" t="e">
        <f t="shared" si="1"/>
        <v>#DIV/0!</v>
      </c>
      <c r="AD40" s="36" t="e">
        <f t="shared" si="4"/>
        <v>#DIV/0!</v>
      </c>
      <c r="AE40" s="34" t="e">
        <f t="shared" si="5"/>
        <v>#DIV/0!</v>
      </c>
      <c r="AF40" s="37"/>
      <c r="AG40" s="34">
        <f t="shared" si="6"/>
        <v>0</v>
      </c>
      <c r="AH40" s="34" t="e">
        <f t="shared" si="7"/>
        <v>#DIV/0!</v>
      </c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3"/>
      <c r="U182" s="43"/>
      <c r="Y182" s="43"/>
      <c r="AC182" s="43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4"/>
      <c r="AE198" s="43"/>
      <c r="AF198" s="43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20"/>
      <c r="M200" s="45"/>
      <c r="U200" s="45"/>
      <c r="Y200" s="45"/>
      <c r="AC200" s="45"/>
      <c r="AD200" s="46"/>
      <c r="AE200" s="45"/>
      <c r="AF200" s="45"/>
      <c r="AG200" s="47"/>
      <c r="AH200" s="47"/>
    </row>
    <row r="201" spans="1:34" s="21" customFormat="1" ht="15">
      <c r="A201" s="48"/>
      <c r="M201" s="45"/>
      <c r="U201" s="45"/>
      <c r="Y201" s="45"/>
      <c r="AC201" s="45"/>
      <c r="AD201" s="46"/>
      <c r="AE201" s="45"/>
      <c r="AF201" s="45"/>
      <c r="AG201" s="47"/>
      <c r="AH201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I9" sqref="I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O7" activePane="bottomRight" state="frozen"/>
      <selection activeCell="B7" sqref="B7:D29"/>
      <selection pane="topRight" activeCell="B7" sqref="B7:D29"/>
      <selection pane="bottomLeft" activeCell="B7" sqref="B7:D29"/>
      <selection pane="bottomRight" activeCell="AH7" sqref="AH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D4" s="15" t="s">
        <v>489</v>
      </c>
      <c r="E4" s="15" t="s">
        <v>615</v>
      </c>
      <c r="M4" s="16"/>
      <c r="N4" s="15" t="s">
        <v>435</v>
      </c>
      <c r="O4" s="15" t="s">
        <v>468</v>
      </c>
      <c r="P4" s="15" t="s">
        <v>616</v>
      </c>
      <c r="U4" s="16"/>
      <c r="V4" s="15" t="s">
        <v>431</v>
      </c>
      <c r="Y4" s="16"/>
      <c r="Z4" s="15" t="s">
        <v>467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73">
        <v>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 t="s">
        <v>420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</v>
      </c>
      <c r="W7" s="34"/>
      <c r="X7" s="34"/>
      <c r="Y7" s="35">
        <f t="shared" ref="Y7:Y39" si="0">TRUNC(AVERAGE(V7:X7),2)</f>
        <v>9</v>
      </c>
      <c r="Z7" s="34" t="s">
        <v>420</v>
      </c>
      <c r="AA7" s="34"/>
      <c r="AB7" s="34"/>
      <c r="AC7" s="35"/>
      <c r="AD7" s="36">
        <f>TRUNC(AVERAGE(M7,U7,Y7,AC7),2)</f>
        <v>9.5</v>
      </c>
      <c r="AE7" s="34">
        <f>TRUNC((AD7*0.8),2)</f>
        <v>7.6</v>
      </c>
      <c r="AF7" s="37">
        <v>10</v>
      </c>
      <c r="AG7" s="37">
        <f>TRUNC((AF7*0.2),2)</f>
        <v>2</v>
      </c>
      <c r="AH7" s="34">
        <f>TRUNC((AE7+AG7),2)</f>
        <v>9.6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1">TRUNC(AVERAGE(D8:L8),2)</f>
        <v>9.9499999999999993</v>
      </c>
      <c r="N8" s="34">
        <v>10</v>
      </c>
      <c r="O8" s="34">
        <v>10</v>
      </c>
      <c r="P8" s="34">
        <v>8.5</v>
      </c>
      <c r="Q8" s="34"/>
      <c r="R8" s="34"/>
      <c r="S8" s="34"/>
      <c r="T8" s="34"/>
      <c r="U8" s="35">
        <f t="shared" ref="U8:U39" si="2">TRUNC(AVERAGE(N8:T8),2)</f>
        <v>9.5</v>
      </c>
      <c r="V8" s="34">
        <v>9</v>
      </c>
      <c r="W8" s="34"/>
      <c r="X8" s="34"/>
      <c r="Y8" s="35">
        <f t="shared" si="0"/>
        <v>9</v>
      </c>
      <c r="Z8" s="34">
        <v>10</v>
      </c>
      <c r="AA8" s="34"/>
      <c r="AB8" s="34"/>
      <c r="AC8" s="35">
        <f t="shared" ref="AC8:AC39" si="3">TRUNC(AVERAGE(Z8:AB8),2)</f>
        <v>10</v>
      </c>
      <c r="AD8" s="36">
        <f t="shared" ref="AD8:AD39" si="4">TRUNC(AVERAGE(M8,U8,Y8,AC8),2)</f>
        <v>9.61</v>
      </c>
      <c r="AE8" s="34">
        <f t="shared" ref="AE8:AE39" si="5">TRUNC((AD8*0.8),2)</f>
        <v>7.68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9.68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1"/>
        <v>9.9</v>
      </c>
      <c r="N9" s="34">
        <v>10</v>
      </c>
      <c r="O9" s="34">
        <v>9.8000000000000007</v>
      </c>
      <c r="P9" s="34">
        <v>9</v>
      </c>
      <c r="Q9" s="34"/>
      <c r="R9" s="34"/>
      <c r="S9" s="34"/>
      <c r="T9" s="34"/>
      <c r="U9" s="35">
        <f t="shared" si="2"/>
        <v>9.6</v>
      </c>
      <c r="V9" s="34">
        <v>7</v>
      </c>
      <c r="W9" s="34"/>
      <c r="X9" s="34"/>
      <c r="Y9" s="35">
        <f t="shared" si="0"/>
        <v>7</v>
      </c>
      <c r="Z9" s="34">
        <v>9</v>
      </c>
      <c r="AA9" s="34"/>
      <c r="AB9" s="34"/>
      <c r="AC9" s="35">
        <f t="shared" si="3"/>
        <v>9</v>
      </c>
      <c r="AD9" s="36">
        <f t="shared" si="4"/>
        <v>8.8699999999999992</v>
      </c>
      <c r="AE9" s="34">
        <f t="shared" si="5"/>
        <v>7.09</v>
      </c>
      <c r="AF9" s="37">
        <v>9.5</v>
      </c>
      <c r="AG9" s="34">
        <f t="shared" si="6"/>
        <v>1.9</v>
      </c>
      <c r="AH9" s="34">
        <f t="shared" si="7"/>
        <v>8.99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1"/>
        <v>10</v>
      </c>
      <c r="N10" s="34">
        <v>9</v>
      </c>
      <c r="O10" s="34">
        <v>10</v>
      </c>
      <c r="P10" s="34" t="s">
        <v>420</v>
      </c>
      <c r="Q10" s="34"/>
      <c r="R10" s="34"/>
      <c r="S10" s="34"/>
      <c r="T10" s="34"/>
      <c r="U10" s="35">
        <f t="shared" si="2"/>
        <v>9.5</v>
      </c>
      <c r="V10" s="34">
        <v>10</v>
      </c>
      <c r="W10" s="34"/>
      <c r="X10" s="34"/>
      <c r="Y10" s="35">
        <f t="shared" si="0"/>
        <v>10</v>
      </c>
      <c r="Z10" s="34">
        <v>10</v>
      </c>
      <c r="AA10" s="34"/>
      <c r="AB10" s="34"/>
      <c r="AC10" s="35">
        <f t="shared" si="3"/>
        <v>10</v>
      </c>
      <c r="AD10" s="36">
        <f t="shared" si="4"/>
        <v>9.8699999999999992</v>
      </c>
      <c r="AE10" s="34">
        <f t="shared" si="5"/>
        <v>7.89</v>
      </c>
      <c r="AF10" s="37">
        <v>9</v>
      </c>
      <c r="AG10" s="37">
        <f t="shared" si="6"/>
        <v>1.8</v>
      </c>
      <c r="AH10" s="34">
        <f t="shared" si="7"/>
        <v>9.69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1"/>
        <v>9.75</v>
      </c>
      <c r="N11" s="34">
        <v>10</v>
      </c>
      <c r="O11" s="34">
        <v>10</v>
      </c>
      <c r="P11" s="34">
        <v>10</v>
      </c>
      <c r="Q11" s="34"/>
      <c r="R11" s="34"/>
      <c r="S11" s="34"/>
      <c r="T11" s="34"/>
      <c r="U11" s="35">
        <f t="shared" si="2"/>
        <v>10</v>
      </c>
      <c r="V11" s="34">
        <v>7</v>
      </c>
      <c r="W11" s="34"/>
      <c r="X11" s="34"/>
      <c r="Y11" s="35">
        <f t="shared" si="0"/>
        <v>7</v>
      </c>
      <c r="Z11" s="34">
        <v>10</v>
      </c>
      <c r="AA11" s="34"/>
      <c r="AB11" s="34"/>
      <c r="AC11" s="35">
        <f t="shared" si="3"/>
        <v>10</v>
      </c>
      <c r="AD11" s="36">
        <f t="shared" si="4"/>
        <v>9.18</v>
      </c>
      <c r="AE11" s="34">
        <f t="shared" si="5"/>
        <v>7.34</v>
      </c>
      <c r="AF11" s="37">
        <v>10</v>
      </c>
      <c r="AG11" s="37">
        <f t="shared" si="6"/>
        <v>2</v>
      </c>
      <c r="AH11" s="34">
        <f t="shared" si="7"/>
        <v>9.34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1"/>
        <v>10</v>
      </c>
      <c r="N12" s="34">
        <v>9</v>
      </c>
      <c r="O12" s="34">
        <v>10</v>
      </c>
      <c r="P12" s="34">
        <v>9.5</v>
      </c>
      <c r="Q12" s="34"/>
      <c r="R12" s="34"/>
      <c r="S12" s="34"/>
      <c r="T12" s="34"/>
      <c r="U12" s="35">
        <f t="shared" si="2"/>
        <v>9.5</v>
      </c>
      <c r="V12" s="34">
        <v>10</v>
      </c>
      <c r="W12" s="34"/>
      <c r="X12" s="34"/>
      <c r="Y12" s="35">
        <f t="shared" si="0"/>
        <v>10</v>
      </c>
      <c r="Z12" s="34">
        <v>9</v>
      </c>
      <c r="AA12" s="34"/>
      <c r="AB12" s="34"/>
      <c r="AC12" s="35">
        <f t="shared" si="3"/>
        <v>9</v>
      </c>
      <c r="AD12" s="36">
        <f t="shared" si="4"/>
        <v>9.6199999999999992</v>
      </c>
      <c r="AE12" s="34">
        <f t="shared" si="5"/>
        <v>7.69</v>
      </c>
      <c r="AF12" s="37">
        <v>9.9</v>
      </c>
      <c r="AG12" s="37">
        <f t="shared" si="6"/>
        <v>1.98</v>
      </c>
      <c r="AH12" s="34">
        <f t="shared" si="7"/>
        <v>9.67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10</v>
      </c>
      <c r="E13" s="34">
        <v>9.5</v>
      </c>
      <c r="F13" s="34"/>
      <c r="G13" s="34"/>
      <c r="H13" s="34"/>
      <c r="I13" s="34"/>
      <c r="J13" s="34"/>
      <c r="K13" s="34"/>
      <c r="L13" s="34"/>
      <c r="M13" s="35">
        <f t="shared" si="1"/>
        <v>9.75</v>
      </c>
      <c r="N13" s="34">
        <v>9</v>
      </c>
      <c r="O13" s="34">
        <v>10</v>
      </c>
      <c r="P13" s="34">
        <v>10</v>
      </c>
      <c r="Q13" s="34"/>
      <c r="R13" s="34"/>
      <c r="S13" s="34"/>
      <c r="T13" s="34"/>
      <c r="U13" s="35">
        <f t="shared" si="2"/>
        <v>9.66</v>
      </c>
      <c r="V13" s="34">
        <v>10</v>
      </c>
      <c r="W13" s="34"/>
      <c r="X13" s="34"/>
      <c r="Y13" s="35">
        <f t="shared" si="0"/>
        <v>10</v>
      </c>
      <c r="Z13" s="34">
        <v>10</v>
      </c>
      <c r="AA13" s="34"/>
      <c r="AB13" s="34"/>
      <c r="AC13" s="35">
        <f t="shared" si="3"/>
        <v>10</v>
      </c>
      <c r="AD13" s="36">
        <f t="shared" si="4"/>
        <v>9.85</v>
      </c>
      <c r="AE13" s="34">
        <f t="shared" si="5"/>
        <v>7.88</v>
      </c>
      <c r="AF13" s="37">
        <v>10</v>
      </c>
      <c r="AG13" s="37">
        <f t="shared" si="6"/>
        <v>2</v>
      </c>
      <c r="AH13" s="34">
        <f t="shared" si="7"/>
        <v>9.8800000000000008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9.6999999999999993</v>
      </c>
      <c r="F14" s="34"/>
      <c r="G14" s="34"/>
      <c r="H14" s="34"/>
      <c r="I14" s="34"/>
      <c r="J14" s="34"/>
      <c r="K14" s="34"/>
      <c r="L14" s="34"/>
      <c r="M14" s="35">
        <f t="shared" si="1"/>
        <v>9.85</v>
      </c>
      <c r="N14" s="34">
        <v>8.5</v>
      </c>
      <c r="O14" s="34">
        <v>8</v>
      </c>
      <c r="P14" s="34">
        <v>10</v>
      </c>
      <c r="Q14" s="34"/>
      <c r="R14" s="34"/>
      <c r="S14" s="34"/>
      <c r="T14" s="34"/>
      <c r="U14" s="35">
        <f t="shared" si="2"/>
        <v>8.83</v>
      </c>
      <c r="V14" s="34">
        <v>9</v>
      </c>
      <c r="W14" s="34"/>
      <c r="X14" s="34"/>
      <c r="Y14" s="35">
        <f t="shared" si="0"/>
        <v>9</v>
      </c>
      <c r="Z14" s="34">
        <v>10</v>
      </c>
      <c r="AA14" s="34"/>
      <c r="AB14" s="34"/>
      <c r="AC14" s="35">
        <f t="shared" si="3"/>
        <v>10</v>
      </c>
      <c r="AD14" s="36">
        <f t="shared" si="4"/>
        <v>9.42</v>
      </c>
      <c r="AE14" s="34">
        <f t="shared" si="5"/>
        <v>7.53</v>
      </c>
      <c r="AF14" s="37">
        <v>10</v>
      </c>
      <c r="AG14" s="37">
        <f t="shared" si="6"/>
        <v>2</v>
      </c>
      <c r="AH14" s="34">
        <f t="shared" si="7"/>
        <v>9.5299999999999994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1"/>
        <v>10</v>
      </c>
      <c r="N15" s="34">
        <v>9</v>
      </c>
      <c r="O15" s="34">
        <v>10</v>
      </c>
      <c r="P15" s="34">
        <v>10</v>
      </c>
      <c r="Q15" s="34"/>
      <c r="R15" s="34"/>
      <c r="S15" s="34"/>
      <c r="T15" s="34"/>
      <c r="U15" s="35">
        <f t="shared" si="2"/>
        <v>9.66</v>
      </c>
      <c r="V15" s="34">
        <v>10</v>
      </c>
      <c r="W15" s="34"/>
      <c r="X15" s="34"/>
      <c r="Y15" s="35">
        <f t="shared" si="0"/>
        <v>10</v>
      </c>
      <c r="Z15" s="34">
        <v>10</v>
      </c>
      <c r="AA15" s="34"/>
      <c r="AB15" s="34"/>
      <c r="AC15" s="35">
        <f t="shared" si="3"/>
        <v>10</v>
      </c>
      <c r="AD15" s="36">
        <f t="shared" si="4"/>
        <v>9.91</v>
      </c>
      <c r="AE15" s="34">
        <f t="shared" si="5"/>
        <v>7.92</v>
      </c>
      <c r="AF15" s="37">
        <v>10</v>
      </c>
      <c r="AG15" s="37">
        <f t="shared" si="6"/>
        <v>2</v>
      </c>
      <c r="AH15" s="34">
        <f t="shared" si="7"/>
        <v>9.92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9.8000000000000007</v>
      </c>
      <c r="F16" s="34"/>
      <c r="G16" s="34"/>
      <c r="H16" s="34"/>
      <c r="I16" s="34"/>
      <c r="J16" s="34"/>
      <c r="K16" s="34"/>
      <c r="L16" s="34"/>
      <c r="M16" s="35">
        <f t="shared" si="1"/>
        <v>9.9</v>
      </c>
      <c r="N16" s="34">
        <v>10</v>
      </c>
      <c r="O16" s="34">
        <v>10</v>
      </c>
      <c r="P16" s="34">
        <v>6.5</v>
      </c>
      <c r="Q16" s="34"/>
      <c r="R16" s="34"/>
      <c r="S16" s="34"/>
      <c r="T16" s="34"/>
      <c r="U16" s="35">
        <f t="shared" si="2"/>
        <v>8.83</v>
      </c>
      <c r="V16" s="34">
        <v>7</v>
      </c>
      <c r="W16" s="34"/>
      <c r="X16" s="34"/>
      <c r="Y16" s="35">
        <f t="shared" si="0"/>
        <v>7</v>
      </c>
      <c r="Z16" s="34">
        <v>10</v>
      </c>
      <c r="AA16" s="34"/>
      <c r="AB16" s="34"/>
      <c r="AC16" s="35">
        <f t="shared" si="3"/>
        <v>10</v>
      </c>
      <c r="AD16" s="36">
        <f t="shared" si="4"/>
        <v>8.93</v>
      </c>
      <c r="AE16" s="34">
        <f t="shared" si="5"/>
        <v>7.14</v>
      </c>
      <c r="AF16" s="37">
        <v>9</v>
      </c>
      <c r="AG16" s="37">
        <f t="shared" si="6"/>
        <v>1.8</v>
      </c>
      <c r="AH16" s="34">
        <f t="shared" si="7"/>
        <v>8.94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</v>
      </c>
      <c r="F17" s="34"/>
      <c r="G17" s="34"/>
      <c r="H17" s="34"/>
      <c r="I17" s="34"/>
      <c r="J17" s="34"/>
      <c r="K17" s="34"/>
      <c r="L17" s="34"/>
      <c r="M17" s="35">
        <f t="shared" si="1"/>
        <v>5.5</v>
      </c>
      <c r="N17" s="34">
        <v>9</v>
      </c>
      <c r="O17" s="34">
        <v>9</v>
      </c>
      <c r="P17" s="34">
        <v>10</v>
      </c>
      <c r="Q17" s="34"/>
      <c r="R17" s="34"/>
      <c r="S17" s="34"/>
      <c r="T17" s="34"/>
      <c r="U17" s="35">
        <f t="shared" si="2"/>
        <v>9.33</v>
      </c>
      <c r="V17" s="34">
        <v>9</v>
      </c>
      <c r="W17" s="34"/>
      <c r="X17" s="34"/>
      <c r="Y17" s="35">
        <f t="shared" si="0"/>
        <v>9</v>
      </c>
      <c r="Z17" s="34">
        <v>9</v>
      </c>
      <c r="AA17" s="34"/>
      <c r="AB17" s="34"/>
      <c r="AC17" s="35">
        <f t="shared" si="3"/>
        <v>9</v>
      </c>
      <c r="AD17" s="36">
        <f t="shared" si="4"/>
        <v>8.1999999999999993</v>
      </c>
      <c r="AE17" s="34">
        <f t="shared" si="5"/>
        <v>6.56</v>
      </c>
      <c r="AF17" s="37">
        <v>8</v>
      </c>
      <c r="AG17" s="37">
        <f t="shared" si="6"/>
        <v>1.6</v>
      </c>
      <c r="AH17" s="34">
        <f t="shared" si="7"/>
        <v>8.16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1"/>
        <v>10</v>
      </c>
      <c r="N18" s="34">
        <v>9.8000000000000007</v>
      </c>
      <c r="O18" s="34">
        <v>10</v>
      </c>
      <c r="P18" s="34">
        <v>9.5</v>
      </c>
      <c r="Q18" s="34"/>
      <c r="R18" s="34"/>
      <c r="S18" s="34"/>
      <c r="T18" s="34"/>
      <c r="U18" s="35">
        <f t="shared" si="2"/>
        <v>9.76</v>
      </c>
      <c r="V18" s="34">
        <v>10</v>
      </c>
      <c r="W18" s="34"/>
      <c r="X18" s="34"/>
      <c r="Y18" s="35">
        <f t="shared" si="0"/>
        <v>10</v>
      </c>
      <c r="Z18" s="34">
        <v>10</v>
      </c>
      <c r="AA18" s="34"/>
      <c r="AB18" s="34"/>
      <c r="AC18" s="35">
        <f t="shared" si="3"/>
        <v>10</v>
      </c>
      <c r="AD18" s="36">
        <f t="shared" si="4"/>
        <v>9.94</v>
      </c>
      <c r="AE18" s="34">
        <f t="shared" si="5"/>
        <v>7.95</v>
      </c>
      <c r="AF18" s="37">
        <v>10</v>
      </c>
      <c r="AG18" s="37">
        <f t="shared" si="6"/>
        <v>2</v>
      </c>
      <c r="AH18" s="34">
        <f t="shared" si="7"/>
        <v>9.9499999999999993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1"/>
        <v>10</v>
      </c>
      <c r="N19" s="34" t="s">
        <v>420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2"/>
        <v>10</v>
      </c>
      <c r="V19" s="34" t="s">
        <v>420</v>
      </c>
      <c r="W19" s="34"/>
      <c r="X19" s="34"/>
      <c r="Y19" s="35"/>
      <c r="Z19" s="34">
        <v>9.5</v>
      </c>
      <c r="AA19" s="34"/>
      <c r="AB19" s="34"/>
      <c r="AC19" s="35">
        <f t="shared" si="3"/>
        <v>9.5</v>
      </c>
      <c r="AD19" s="36">
        <f t="shared" si="4"/>
        <v>9.83</v>
      </c>
      <c r="AE19" s="34">
        <f t="shared" si="5"/>
        <v>7.86</v>
      </c>
      <c r="AF19" s="37">
        <v>10</v>
      </c>
      <c r="AG19" s="37">
        <f t="shared" si="6"/>
        <v>2</v>
      </c>
      <c r="AH19" s="34">
        <f t="shared" si="7"/>
        <v>9.86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1"/>
        <v>9.75</v>
      </c>
      <c r="N20" s="34">
        <v>9</v>
      </c>
      <c r="O20" s="34">
        <v>10</v>
      </c>
      <c r="P20" s="34">
        <v>8</v>
      </c>
      <c r="Q20" s="34"/>
      <c r="R20" s="34"/>
      <c r="S20" s="34"/>
      <c r="T20" s="34"/>
      <c r="U20" s="35">
        <f t="shared" si="2"/>
        <v>9</v>
      </c>
      <c r="V20" s="34">
        <v>7</v>
      </c>
      <c r="W20" s="34"/>
      <c r="X20" s="34"/>
      <c r="Y20" s="35">
        <f t="shared" si="0"/>
        <v>7</v>
      </c>
      <c r="Z20" s="34">
        <v>10</v>
      </c>
      <c r="AA20" s="34"/>
      <c r="AB20" s="34"/>
      <c r="AC20" s="35">
        <f t="shared" si="3"/>
        <v>10</v>
      </c>
      <c r="AD20" s="36">
        <f t="shared" si="4"/>
        <v>8.93</v>
      </c>
      <c r="AE20" s="34">
        <f t="shared" si="5"/>
        <v>7.14</v>
      </c>
      <c r="AF20" s="37">
        <v>10</v>
      </c>
      <c r="AG20" s="37">
        <f t="shared" si="6"/>
        <v>2</v>
      </c>
      <c r="AH20" s="34">
        <f t="shared" si="7"/>
        <v>9.14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1"/>
        <v>10</v>
      </c>
      <c r="N21" s="34">
        <v>10</v>
      </c>
      <c r="O21" s="34">
        <v>10</v>
      </c>
      <c r="P21" s="34">
        <v>10</v>
      </c>
      <c r="Q21" s="34"/>
      <c r="R21" s="34"/>
      <c r="S21" s="34"/>
      <c r="T21" s="34"/>
      <c r="U21" s="35">
        <f t="shared" si="2"/>
        <v>10</v>
      </c>
      <c r="V21" s="34">
        <v>7</v>
      </c>
      <c r="W21" s="34"/>
      <c r="X21" s="34"/>
      <c r="Y21" s="35">
        <f t="shared" si="0"/>
        <v>7</v>
      </c>
      <c r="Z21" s="34">
        <v>10</v>
      </c>
      <c r="AA21" s="34"/>
      <c r="AB21" s="34"/>
      <c r="AC21" s="35">
        <f t="shared" si="3"/>
        <v>10</v>
      </c>
      <c r="AD21" s="36">
        <f t="shared" si="4"/>
        <v>9.25</v>
      </c>
      <c r="AE21" s="34">
        <f t="shared" si="5"/>
        <v>7.4</v>
      </c>
      <c r="AF21" s="37">
        <v>10</v>
      </c>
      <c r="AG21" s="37">
        <f t="shared" si="6"/>
        <v>2</v>
      </c>
      <c r="AH21" s="34">
        <f t="shared" si="7"/>
        <v>9.4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10</v>
      </c>
      <c r="E22" s="34">
        <v>9.6999999999999993</v>
      </c>
      <c r="F22" s="34"/>
      <c r="G22" s="34"/>
      <c r="H22" s="34"/>
      <c r="I22" s="34"/>
      <c r="J22" s="34"/>
      <c r="K22" s="34"/>
      <c r="L22" s="34"/>
      <c r="M22" s="35">
        <f t="shared" si="1"/>
        <v>9.85</v>
      </c>
      <c r="N22" s="34">
        <v>10</v>
      </c>
      <c r="O22" s="34">
        <v>9.5</v>
      </c>
      <c r="P22" s="34">
        <v>9.4</v>
      </c>
      <c r="Q22" s="34"/>
      <c r="R22" s="34"/>
      <c r="S22" s="34"/>
      <c r="T22" s="34"/>
      <c r="U22" s="35">
        <f t="shared" si="2"/>
        <v>9.6300000000000008</v>
      </c>
      <c r="V22" s="34">
        <v>6</v>
      </c>
      <c r="W22" s="34"/>
      <c r="X22" s="34"/>
      <c r="Y22" s="35">
        <f t="shared" si="0"/>
        <v>6</v>
      </c>
      <c r="Z22" s="34">
        <v>9.5</v>
      </c>
      <c r="AA22" s="34"/>
      <c r="AB22" s="34"/>
      <c r="AC22" s="35">
        <f t="shared" si="3"/>
        <v>9.5</v>
      </c>
      <c r="AD22" s="36">
        <f t="shared" si="4"/>
        <v>8.74</v>
      </c>
      <c r="AE22" s="34">
        <f t="shared" si="5"/>
        <v>6.99</v>
      </c>
      <c r="AF22" s="37">
        <v>10</v>
      </c>
      <c r="AG22" s="37">
        <f t="shared" si="6"/>
        <v>2</v>
      </c>
      <c r="AH22" s="34">
        <f t="shared" si="7"/>
        <v>8.99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9.8000000000000007</v>
      </c>
      <c r="F23" s="34"/>
      <c r="G23" s="34"/>
      <c r="H23" s="34"/>
      <c r="I23" s="34"/>
      <c r="J23" s="34"/>
      <c r="K23" s="34"/>
      <c r="L23" s="34"/>
      <c r="M23" s="35">
        <f t="shared" si="1"/>
        <v>9.9</v>
      </c>
      <c r="N23" s="34">
        <v>10</v>
      </c>
      <c r="O23" s="34">
        <v>10</v>
      </c>
      <c r="P23" s="34">
        <v>10</v>
      </c>
      <c r="Q23" s="34"/>
      <c r="R23" s="34"/>
      <c r="S23" s="34"/>
      <c r="T23" s="34"/>
      <c r="U23" s="35">
        <f t="shared" si="2"/>
        <v>10</v>
      </c>
      <c r="V23" s="34">
        <v>10</v>
      </c>
      <c r="W23" s="34"/>
      <c r="X23" s="34"/>
      <c r="Y23" s="35">
        <f t="shared" si="0"/>
        <v>10</v>
      </c>
      <c r="Z23" s="34">
        <v>10</v>
      </c>
      <c r="AA23" s="34"/>
      <c r="AB23" s="34"/>
      <c r="AC23" s="35">
        <f t="shared" si="3"/>
        <v>10</v>
      </c>
      <c r="AD23" s="36">
        <f t="shared" si="4"/>
        <v>9.9700000000000006</v>
      </c>
      <c r="AE23" s="34">
        <f t="shared" si="5"/>
        <v>7.97</v>
      </c>
      <c r="AF23" s="37">
        <v>10</v>
      </c>
      <c r="AG23" s="37">
        <f t="shared" si="6"/>
        <v>2</v>
      </c>
      <c r="AH23" s="34">
        <f t="shared" si="7"/>
        <v>9.9700000000000006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9.6999999999999993</v>
      </c>
      <c r="F24" s="34"/>
      <c r="G24" s="34"/>
      <c r="H24" s="34"/>
      <c r="I24" s="34"/>
      <c r="J24" s="34"/>
      <c r="K24" s="34"/>
      <c r="L24" s="34"/>
      <c r="M24" s="35">
        <f t="shared" si="1"/>
        <v>9.85</v>
      </c>
      <c r="N24" s="34">
        <v>9.5</v>
      </c>
      <c r="O24" s="34">
        <v>10</v>
      </c>
      <c r="P24" s="34">
        <v>10</v>
      </c>
      <c r="Q24" s="34"/>
      <c r="R24" s="34"/>
      <c r="S24" s="34"/>
      <c r="T24" s="34"/>
      <c r="U24" s="35">
        <f t="shared" si="2"/>
        <v>9.83</v>
      </c>
      <c r="V24" s="34">
        <v>7</v>
      </c>
      <c r="W24" s="34"/>
      <c r="X24" s="34"/>
      <c r="Y24" s="35">
        <f t="shared" si="0"/>
        <v>7</v>
      </c>
      <c r="Z24" s="34">
        <v>9</v>
      </c>
      <c r="AA24" s="34"/>
      <c r="AB24" s="34"/>
      <c r="AC24" s="35">
        <f t="shared" si="3"/>
        <v>9</v>
      </c>
      <c r="AD24" s="36">
        <f t="shared" si="4"/>
        <v>8.92</v>
      </c>
      <c r="AE24" s="34">
        <f t="shared" si="5"/>
        <v>7.13</v>
      </c>
      <c r="AF24" s="37">
        <v>10</v>
      </c>
      <c r="AG24" s="37">
        <f t="shared" si="6"/>
        <v>2</v>
      </c>
      <c r="AH24" s="34">
        <f t="shared" si="7"/>
        <v>9.1300000000000008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10</v>
      </c>
      <c r="E25" s="34">
        <v>9.9</v>
      </c>
      <c r="F25" s="34"/>
      <c r="G25" s="34"/>
      <c r="H25" s="34"/>
      <c r="I25" s="34"/>
      <c r="J25" s="34"/>
      <c r="K25" s="34"/>
      <c r="L25" s="34"/>
      <c r="M25" s="35">
        <f t="shared" si="1"/>
        <v>9.9499999999999993</v>
      </c>
      <c r="N25" s="34">
        <v>10</v>
      </c>
      <c r="O25" s="34">
        <v>10</v>
      </c>
      <c r="P25" s="34">
        <v>9</v>
      </c>
      <c r="Q25" s="34"/>
      <c r="R25" s="34"/>
      <c r="S25" s="34"/>
      <c r="T25" s="34"/>
      <c r="U25" s="35">
        <f t="shared" si="2"/>
        <v>9.66</v>
      </c>
      <c r="V25" s="34">
        <v>9</v>
      </c>
      <c r="W25" s="34"/>
      <c r="X25" s="34"/>
      <c r="Y25" s="35">
        <f t="shared" si="0"/>
        <v>9</v>
      </c>
      <c r="Z25" s="34">
        <v>9.5</v>
      </c>
      <c r="AA25" s="34"/>
      <c r="AB25" s="34"/>
      <c r="AC25" s="35">
        <f t="shared" si="3"/>
        <v>9.5</v>
      </c>
      <c r="AD25" s="36">
        <f t="shared" si="4"/>
        <v>9.52</v>
      </c>
      <c r="AE25" s="34">
        <f t="shared" si="5"/>
        <v>7.61</v>
      </c>
      <c r="AF25" s="37">
        <v>10</v>
      </c>
      <c r="AG25" s="37">
        <f t="shared" si="6"/>
        <v>2</v>
      </c>
      <c r="AH25" s="34">
        <f t="shared" si="7"/>
        <v>9.61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1"/>
        <v>10</v>
      </c>
      <c r="N26" s="34">
        <v>10</v>
      </c>
      <c r="O26" s="34">
        <v>10</v>
      </c>
      <c r="P26" s="34">
        <v>8.5</v>
      </c>
      <c r="Q26" s="34"/>
      <c r="R26" s="34"/>
      <c r="S26" s="34"/>
      <c r="T26" s="34"/>
      <c r="U26" s="35">
        <f t="shared" si="2"/>
        <v>9.5</v>
      </c>
      <c r="V26" s="34">
        <v>7</v>
      </c>
      <c r="W26" s="34"/>
      <c r="X26" s="34"/>
      <c r="Y26" s="35">
        <f t="shared" si="0"/>
        <v>7</v>
      </c>
      <c r="Z26" s="34">
        <v>9</v>
      </c>
      <c r="AA26" s="34"/>
      <c r="AB26" s="34"/>
      <c r="AC26" s="35">
        <f t="shared" si="3"/>
        <v>9</v>
      </c>
      <c r="AD26" s="36">
        <f t="shared" si="4"/>
        <v>8.8699999999999992</v>
      </c>
      <c r="AE26" s="34">
        <f t="shared" si="5"/>
        <v>7.09</v>
      </c>
      <c r="AF26" s="37">
        <v>10</v>
      </c>
      <c r="AG26" s="37">
        <f t="shared" si="6"/>
        <v>2</v>
      </c>
      <c r="AH26" s="34">
        <f t="shared" si="7"/>
        <v>9.09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1"/>
        <v>10</v>
      </c>
      <c r="N27" s="34">
        <v>10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2"/>
        <v>9.83</v>
      </c>
      <c r="V27" s="34">
        <v>7</v>
      </c>
      <c r="W27" s="34"/>
      <c r="X27" s="34"/>
      <c r="Y27" s="35">
        <f t="shared" si="0"/>
        <v>7</v>
      </c>
      <c r="Z27" s="34">
        <v>10</v>
      </c>
      <c r="AA27" s="34"/>
      <c r="AB27" s="34"/>
      <c r="AC27" s="35">
        <f t="shared" si="3"/>
        <v>10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>
        <v>9.8000000000000007</v>
      </c>
      <c r="F28" s="34"/>
      <c r="G28" s="34"/>
      <c r="H28" s="34"/>
      <c r="I28" s="34"/>
      <c r="J28" s="34"/>
      <c r="K28" s="34"/>
      <c r="L28" s="34"/>
      <c r="M28" s="35">
        <f t="shared" si="1"/>
        <v>9.9</v>
      </c>
      <c r="N28" s="34">
        <v>9.5</v>
      </c>
      <c r="O28" s="34">
        <v>10</v>
      </c>
      <c r="P28" s="34">
        <v>10</v>
      </c>
      <c r="Q28" s="34"/>
      <c r="R28" s="34"/>
      <c r="S28" s="34"/>
      <c r="T28" s="34"/>
      <c r="U28" s="35">
        <f t="shared" si="2"/>
        <v>9.83</v>
      </c>
      <c r="V28" s="34">
        <v>10</v>
      </c>
      <c r="W28" s="34"/>
      <c r="X28" s="34"/>
      <c r="Y28" s="35">
        <f t="shared" si="0"/>
        <v>10</v>
      </c>
      <c r="Z28" s="34">
        <v>10</v>
      </c>
      <c r="AA28" s="34"/>
      <c r="AB28" s="34"/>
      <c r="AC28" s="35">
        <f t="shared" si="3"/>
        <v>10</v>
      </c>
      <c r="AD28" s="36">
        <f t="shared" si="4"/>
        <v>9.93</v>
      </c>
      <c r="AE28" s="34">
        <f t="shared" si="5"/>
        <v>7.94</v>
      </c>
      <c r="AF28" s="37">
        <v>9.9</v>
      </c>
      <c r="AG28" s="37">
        <f t="shared" si="6"/>
        <v>1.98</v>
      </c>
      <c r="AH28" s="34">
        <f t="shared" si="7"/>
        <v>9.92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1</v>
      </c>
      <c r="F29" s="34"/>
      <c r="G29" s="34"/>
      <c r="H29" s="34"/>
      <c r="I29" s="34"/>
      <c r="J29" s="34"/>
      <c r="K29" s="34"/>
      <c r="L29" s="34"/>
      <c r="M29" s="35">
        <f t="shared" si="1"/>
        <v>5.5</v>
      </c>
      <c r="N29" s="34">
        <v>10</v>
      </c>
      <c r="O29" s="34">
        <v>10</v>
      </c>
      <c r="P29" s="34">
        <v>9.5</v>
      </c>
      <c r="Q29" s="34"/>
      <c r="R29" s="34"/>
      <c r="S29" s="34"/>
      <c r="T29" s="34"/>
      <c r="U29" s="35">
        <f t="shared" si="2"/>
        <v>9.83</v>
      </c>
      <c r="V29" s="34">
        <v>10</v>
      </c>
      <c r="W29" s="34"/>
      <c r="X29" s="34"/>
      <c r="Y29" s="35">
        <f t="shared" si="0"/>
        <v>10</v>
      </c>
      <c r="Z29" s="34">
        <v>10</v>
      </c>
      <c r="AA29" s="34"/>
      <c r="AB29" s="34"/>
      <c r="AC29" s="35">
        <f t="shared" si="3"/>
        <v>10</v>
      </c>
      <c r="AD29" s="36">
        <f t="shared" si="4"/>
        <v>8.83</v>
      </c>
      <c r="AE29" s="34">
        <f t="shared" si="5"/>
        <v>7.06</v>
      </c>
      <c r="AF29" s="37">
        <v>10</v>
      </c>
      <c r="AG29" s="37">
        <f t="shared" si="6"/>
        <v>2</v>
      </c>
      <c r="AH29" s="34">
        <f t="shared" si="7"/>
        <v>9.06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1"/>
        <v>#DIV/0!</v>
      </c>
      <c r="N30" s="34"/>
      <c r="O30" s="34"/>
      <c r="P30" s="34"/>
      <c r="Q30" s="34"/>
      <c r="R30" s="34"/>
      <c r="S30" s="34"/>
      <c r="T30" s="34"/>
      <c r="U30" s="35" t="e">
        <f t="shared" si="2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3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1"/>
        <v>#DIV/0!</v>
      </c>
      <c r="N31" s="34"/>
      <c r="O31" s="34"/>
      <c r="P31" s="34"/>
      <c r="Q31" s="34"/>
      <c r="R31" s="34"/>
      <c r="S31" s="34"/>
      <c r="T31" s="34"/>
      <c r="U31" s="35" t="e">
        <f t="shared" si="2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3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1"/>
        <v>#DIV/0!</v>
      </c>
      <c r="N32" s="34"/>
      <c r="O32" s="34"/>
      <c r="P32" s="34"/>
      <c r="Q32" s="34"/>
      <c r="R32" s="34"/>
      <c r="S32" s="34"/>
      <c r="T32" s="34"/>
      <c r="U32" s="35" t="e">
        <f t="shared" si="2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3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1"/>
        <v>#DIV/0!</v>
      </c>
      <c r="N33" s="34"/>
      <c r="O33" s="34"/>
      <c r="P33" s="34"/>
      <c r="Q33" s="34"/>
      <c r="R33" s="34"/>
      <c r="S33" s="34"/>
      <c r="T33" s="34"/>
      <c r="U33" s="35" t="e">
        <f t="shared" si="2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3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1"/>
        <v>#DIV/0!</v>
      </c>
      <c r="N34" s="34"/>
      <c r="O34" s="34"/>
      <c r="P34" s="34"/>
      <c r="Q34" s="34"/>
      <c r="R34" s="34"/>
      <c r="S34" s="34"/>
      <c r="T34" s="34"/>
      <c r="U34" s="35" t="e">
        <f t="shared" si="2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3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1"/>
        <v>#DIV/0!</v>
      </c>
      <c r="N35" s="34"/>
      <c r="O35" s="34"/>
      <c r="P35" s="34"/>
      <c r="Q35" s="34"/>
      <c r="R35" s="34"/>
      <c r="S35" s="34"/>
      <c r="T35" s="34"/>
      <c r="U35" s="35" t="e">
        <f t="shared" si="2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3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1"/>
        <v>#DIV/0!</v>
      </c>
      <c r="N36" s="34"/>
      <c r="O36" s="34"/>
      <c r="P36" s="34"/>
      <c r="Q36" s="34"/>
      <c r="R36" s="34"/>
      <c r="S36" s="34"/>
      <c r="T36" s="34"/>
      <c r="U36" s="35" t="e">
        <f t="shared" si="2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3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1"/>
        <v>#DIV/0!</v>
      </c>
      <c r="N37" s="34"/>
      <c r="O37" s="34"/>
      <c r="P37" s="34"/>
      <c r="Q37" s="34"/>
      <c r="R37" s="34"/>
      <c r="S37" s="34"/>
      <c r="T37" s="34"/>
      <c r="U37" s="35" t="e">
        <f t="shared" si="2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3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1"/>
        <v>#DIV/0!</v>
      </c>
      <c r="N38" s="34"/>
      <c r="O38" s="34"/>
      <c r="P38" s="34"/>
      <c r="Q38" s="34"/>
      <c r="R38" s="34"/>
      <c r="S38" s="34"/>
      <c r="T38" s="34"/>
      <c r="U38" s="35" t="e">
        <f t="shared" si="2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3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1"/>
        <v>#DIV/0!</v>
      </c>
      <c r="N39" s="34"/>
      <c r="O39" s="34"/>
      <c r="P39" s="34"/>
      <c r="Q39" s="34"/>
      <c r="R39" s="34"/>
      <c r="S39" s="34"/>
      <c r="T39" s="34"/>
      <c r="U39" s="35" t="e">
        <f t="shared" si="2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3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5" activePane="bottomRight" state="frozen"/>
      <selection activeCell="C24" sqref="C24"/>
      <selection pane="topRight" activeCell="C24" sqref="C24"/>
      <selection pane="bottomLeft" activeCell="C24" sqref="C24"/>
      <selection pane="bottomRight" activeCell="AF13" sqref="AF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2.5">
      <c r="A4" s="14"/>
      <c r="D4" s="15" t="s">
        <v>439</v>
      </c>
      <c r="E4" s="15" t="s">
        <v>620</v>
      </c>
      <c r="F4" s="15" t="s">
        <v>658</v>
      </c>
      <c r="G4" s="15" t="s">
        <v>659</v>
      </c>
      <c r="M4" s="16"/>
      <c r="N4" s="15" t="s">
        <v>634</v>
      </c>
      <c r="O4" s="15" t="s">
        <v>660</v>
      </c>
      <c r="P4" s="15" t="s">
        <v>637</v>
      </c>
      <c r="U4" s="16"/>
      <c r="V4" s="15" t="s">
        <v>638</v>
      </c>
      <c r="W4" s="15" t="s">
        <v>640</v>
      </c>
      <c r="Y4" s="16"/>
      <c r="Z4" s="15" t="s">
        <v>636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8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9.5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9.8699999999999992</v>
      </c>
      <c r="AE7" s="34">
        <f>TRUNC((AD7*0.8),2)</f>
        <v>7.89</v>
      </c>
      <c r="AF7" s="37">
        <v>8</v>
      </c>
      <c r="AG7" s="37">
        <f>TRUNC((AF7*0.2),2)</f>
        <v>1.6</v>
      </c>
      <c r="AH7" s="34">
        <f>TRUNC((AE7+AG7),2)</f>
        <v>9.49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7</v>
      </c>
      <c r="E8" s="34">
        <v>9.5</v>
      </c>
      <c r="F8" s="34">
        <v>10</v>
      </c>
      <c r="G8" s="34">
        <v>1</v>
      </c>
      <c r="H8" s="34"/>
      <c r="I8" s="34"/>
      <c r="J8" s="34"/>
      <c r="K8" s="34"/>
      <c r="L8" s="34"/>
      <c r="M8" s="35">
        <f t="shared" ref="M8:M39" si="2">TRUNC(AVERAGE(D8:L8),2)</f>
        <v>6.87</v>
      </c>
      <c r="N8" s="34">
        <v>10</v>
      </c>
      <c r="O8" s="34">
        <v>10</v>
      </c>
      <c r="P8" s="34">
        <v>9</v>
      </c>
      <c r="Q8" s="34"/>
      <c r="R8" s="34"/>
      <c r="S8" s="34"/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9.1300000000000008</v>
      </c>
      <c r="AE8" s="34">
        <f t="shared" ref="AE8:AE39" si="5">TRUNC((AD8*0.8),2)</f>
        <v>7.3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9.3000000000000007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74">
        <v>7</v>
      </c>
      <c r="P9" s="34">
        <v>9.9</v>
      </c>
      <c r="Q9" s="34"/>
      <c r="R9" s="34"/>
      <c r="S9" s="34"/>
      <c r="T9" s="34"/>
      <c r="U9" s="35">
        <f t="shared" si="3"/>
        <v>8.8000000000000007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/>
      <c r="AB9" s="34"/>
      <c r="AC9" s="35">
        <f t="shared" si="1"/>
        <v>10</v>
      </c>
      <c r="AD9" s="36">
        <f t="shared" si="4"/>
        <v>9.6999999999999993</v>
      </c>
      <c r="AE9" s="34">
        <f t="shared" si="5"/>
        <v>7.76</v>
      </c>
      <c r="AF9" s="37">
        <v>10</v>
      </c>
      <c r="AG9" s="37">
        <f t="shared" si="6"/>
        <v>2</v>
      </c>
      <c r="AH9" s="34">
        <f t="shared" si="7"/>
        <v>9.76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9.5</v>
      </c>
      <c r="E10" s="34">
        <v>9.9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/>
      <c r="R10" s="34"/>
      <c r="S10" s="34"/>
      <c r="T10" s="34"/>
      <c r="U10" s="35">
        <f t="shared" si="3"/>
        <v>10</v>
      </c>
      <c r="V10" s="34">
        <v>9</v>
      </c>
      <c r="W10" s="34">
        <v>10</v>
      </c>
      <c r="X10" s="34"/>
      <c r="Y10" s="35">
        <f t="shared" si="0"/>
        <v>9.5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9.83</v>
      </c>
      <c r="AE10" s="34">
        <f t="shared" si="5"/>
        <v>7.86</v>
      </c>
      <c r="AF10" s="37">
        <v>10</v>
      </c>
      <c r="AG10" s="37">
        <f t="shared" si="6"/>
        <v>2</v>
      </c>
      <c r="AH10" s="34">
        <f t="shared" si="7"/>
        <v>9.86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9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7</v>
      </c>
      <c r="P11" s="34">
        <v>10</v>
      </c>
      <c r="Q11" s="34"/>
      <c r="R11" s="34"/>
      <c r="S11" s="34"/>
      <c r="T11" s="34"/>
      <c r="U11" s="35">
        <f t="shared" si="3"/>
        <v>9</v>
      </c>
      <c r="V11" s="34">
        <v>10</v>
      </c>
      <c r="W11" s="34">
        <v>10</v>
      </c>
      <c r="X11" s="34"/>
      <c r="Y11" s="35">
        <f t="shared" si="0"/>
        <v>10</v>
      </c>
      <c r="Z11" s="34">
        <v>9</v>
      </c>
      <c r="AA11" s="34"/>
      <c r="AB11" s="34"/>
      <c r="AC11" s="35">
        <f t="shared" si="1"/>
        <v>9</v>
      </c>
      <c r="AD11" s="36">
        <f t="shared" si="4"/>
        <v>9.3699999999999992</v>
      </c>
      <c r="AE11" s="34">
        <f t="shared" si="5"/>
        <v>7.49</v>
      </c>
      <c r="AF11" s="37">
        <v>10</v>
      </c>
      <c r="AG11" s="37">
        <f t="shared" si="6"/>
        <v>2</v>
      </c>
      <c r="AH11" s="34">
        <f t="shared" si="7"/>
        <v>9.49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10</v>
      </c>
      <c r="F12" s="34">
        <v>10</v>
      </c>
      <c r="G12" s="34">
        <v>10</v>
      </c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8</v>
      </c>
      <c r="P12" s="34">
        <v>10</v>
      </c>
      <c r="Q12" s="34"/>
      <c r="R12" s="34"/>
      <c r="S12" s="34"/>
      <c r="T12" s="34"/>
      <c r="U12" s="35">
        <f t="shared" si="3"/>
        <v>9.33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9.83</v>
      </c>
      <c r="AE12" s="34">
        <f t="shared" si="5"/>
        <v>7.86</v>
      </c>
      <c r="AF12" s="37">
        <v>10</v>
      </c>
      <c r="AG12" s="37">
        <f t="shared" si="6"/>
        <v>2</v>
      </c>
      <c r="AH12" s="34">
        <f t="shared" si="7"/>
        <v>9.86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9</v>
      </c>
      <c r="E13" s="34">
        <v>10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9.75</v>
      </c>
      <c r="N13" s="34">
        <v>10</v>
      </c>
      <c r="O13" s="34">
        <v>5</v>
      </c>
      <c r="P13" s="34" t="s">
        <v>420</v>
      </c>
      <c r="Q13" s="34"/>
      <c r="R13" s="34"/>
      <c r="S13" s="34"/>
      <c r="T13" s="34"/>
      <c r="U13" s="35">
        <f t="shared" si="3"/>
        <v>7.5</v>
      </c>
      <c r="V13" s="34">
        <v>10</v>
      </c>
      <c r="W13" s="34">
        <v>10</v>
      </c>
      <c r="X13" s="34"/>
      <c r="Y13" s="35">
        <f t="shared" si="0"/>
        <v>10</v>
      </c>
      <c r="Z13" s="34">
        <v>10</v>
      </c>
      <c r="AA13" s="34"/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6</v>
      </c>
      <c r="AG13" s="37">
        <f t="shared" si="6"/>
        <v>1.2</v>
      </c>
      <c r="AH13" s="34">
        <f t="shared" si="7"/>
        <v>8.64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</v>
      </c>
      <c r="E14" s="34">
        <v>10</v>
      </c>
      <c r="F14" s="34">
        <v>10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7.7</v>
      </c>
      <c r="N14" s="34">
        <v>9.8000000000000007</v>
      </c>
      <c r="O14" s="74">
        <v>8</v>
      </c>
      <c r="P14" s="34">
        <v>10</v>
      </c>
      <c r="Q14" s="34"/>
      <c r="R14" s="34"/>
      <c r="S14" s="34"/>
      <c r="T14" s="34"/>
      <c r="U14" s="35">
        <f t="shared" si="3"/>
        <v>9.26</v>
      </c>
      <c r="V14" s="34">
        <v>10</v>
      </c>
      <c r="W14" s="34">
        <v>10</v>
      </c>
      <c r="X14" s="34"/>
      <c r="Y14" s="35">
        <f t="shared" si="0"/>
        <v>10</v>
      </c>
      <c r="Z14" s="34">
        <v>10</v>
      </c>
      <c r="AA14" s="34"/>
      <c r="AB14" s="34"/>
      <c r="AC14" s="35">
        <f t="shared" si="1"/>
        <v>10</v>
      </c>
      <c r="AD14" s="36">
        <f t="shared" si="4"/>
        <v>9.24</v>
      </c>
      <c r="AE14" s="34">
        <f t="shared" si="5"/>
        <v>7.39</v>
      </c>
      <c r="AF14" s="37">
        <v>7</v>
      </c>
      <c r="AG14" s="37">
        <f t="shared" si="6"/>
        <v>1.4</v>
      </c>
      <c r="AH14" s="34">
        <f t="shared" si="7"/>
        <v>8.7899999999999991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10</v>
      </c>
      <c r="F15" s="34">
        <v>1</v>
      </c>
      <c r="G15" s="34">
        <v>8</v>
      </c>
      <c r="H15" s="34"/>
      <c r="I15" s="34"/>
      <c r="J15" s="34"/>
      <c r="K15" s="34"/>
      <c r="L15" s="34"/>
      <c r="M15" s="35">
        <f t="shared" si="2"/>
        <v>5</v>
      </c>
      <c r="N15" s="34">
        <v>10</v>
      </c>
      <c r="O15" s="34">
        <v>8</v>
      </c>
      <c r="P15" s="34">
        <v>10</v>
      </c>
      <c r="Q15" s="34"/>
      <c r="R15" s="34"/>
      <c r="S15" s="34"/>
      <c r="T15" s="34"/>
      <c r="U15" s="35">
        <f t="shared" si="3"/>
        <v>9.33</v>
      </c>
      <c r="V15" s="34">
        <v>9</v>
      </c>
      <c r="W15" s="34">
        <v>10</v>
      </c>
      <c r="X15" s="34"/>
      <c r="Y15" s="35">
        <f t="shared" si="0"/>
        <v>9.5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8.4499999999999993</v>
      </c>
      <c r="AE15" s="34">
        <f t="shared" si="5"/>
        <v>6.76</v>
      </c>
      <c r="AF15" s="37">
        <v>10</v>
      </c>
      <c r="AG15" s="37">
        <f t="shared" si="6"/>
        <v>2</v>
      </c>
      <c r="AH15" s="34">
        <f t="shared" si="7"/>
        <v>8.76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9.5</v>
      </c>
      <c r="E16" s="34">
        <v>9.9</v>
      </c>
      <c r="F16" s="34">
        <v>10</v>
      </c>
      <c r="G16" s="34">
        <v>10</v>
      </c>
      <c r="H16" s="34"/>
      <c r="I16" s="34"/>
      <c r="J16" s="34"/>
      <c r="K16" s="34"/>
      <c r="L16" s="34"/>
      <c r="M16" s="35">
        <f t="shared" si="2"/>
        <v>9.85</v>
      </c>
      <c r="N16" s="34">
        <v>8.5</v>
      </c>
      <c r="O16" s="34">
        <v>8</v>
      </c>
      <c r="P16" s="34">
        <v>1</v>
      </c>
      <c r="Q16" s="34"/>
      <c r="R16" s="34"/>
      <c r="S16" s="34"/>
      <c r="T16" s="34"/>
      <c r="U16" s="35">
        <f t="shared" si="3"/>
        <v>5.83</v>
      </c>
      <c r="V16" s="34">
        <v>9</v>
      </c>
      <c r="W16" s="34">
        <v>10</v>
      </c>
      <c r="X16" s="34"/>
      <c r="Y16" s="35">
        <f t="shared" si="0"/>
        <v>9.5</v>
      </c>
      <c r="Z16" s="34">
        <v>10</v>
      </c>
      <c r="AA16" s="34"/>
      <c r="AB16" s="34"/>
      <c r="AC16" s="35">
        <f t="shared" si="1"/>
        <v>10</v>
      </c>
      <c r="AD16" s="36">
        <f t="shared" si="4"/>
        <v>8.7899999999999991</v>
      </c>
      <c r="AE16" s="34">
        <f t="shared" si="5"/>
        <v>7.03</v>
      </c>
      <c r="AF16" s="37">
        <v>7</v>
      </c>
      <c r="AG16" s="37">
        <f t="shared" si="6"/>
        <v>1.4</v>
      </c>
      <c r="AH16" s="34">
        <f t="shared" si="7"/>
        <v>8.43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74">
        <v>8.5</v>
      </c>
      <c r="P17" s="34">
        <v>7</v>
      </c>
      <c r="Q17" s="34"/>
      <c r="R17" s="34"/>
      <c r="S17" s="34"/>
      <c r="T17" s="34"/>
      <c r="U17" s="35">
        <f t="shared" si="3"/>
        <v>8.5</v>
      </c>
      <c r="V17" s="34">
        <v>10</v>
      </c>
      <c r="W17" s="34">
        <v>10</v>
      </c>
      <c r="X17" s="34"/>
      <c r="Y17" s="35">
        <f t="shared" si="0"/>
        <v>10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9.6199999999999992</v>
      </c>
      <c r="AE17" s="34">
        <f t="shared" si="5"/>
        <v>7.69</v>
      </c>
      <c r="AF17" s="37">
        <v>10</v>
      </c>
      <c r="AG17" s="37">
        <f t="shared" si="6"/>
        <v>2</v>
      </c>
      <c r="AH17" s="34">
        <f t="shared" si="7"/>
        <v>9.69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</v>
      </c>
      <c r="E18" s="34">
        <v>1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5.5</v>
      </c>
      <c r="N18" s="34">
        <v>10</v>
      </c>
      <c r="O18" s="34">
        <v>10</v>
      </c>
      <c r="P18" s="34">
        <v>9.8000000000000007</v>
      </c>
      <c r="Q18" s="34"/>
      <c r="R18" s="34"/>
      <c r="S18" s="34"/>
      <c r="T18" s="34"/>
      <c r="U18" s="35">
        <f t="shared" si="3"/>
        <v>9.93</v>
      </c>
      <c r="V18" s="34">
        <v>10</v>
      </c>
      <c r="W18" s="34">
        <v>10</v>
      </c>
      <c r="X18" s="34"/>
      <c r="Y18" s="35">
        <f t="shared" si="0"/>
        <v>10</v>
      </c>
      <c r="Z18" s="34">
        <v>8</v>
      </c>
      <c r="AA18" s="34"/>
      <c r="AB18" s="34"/>
      <c r="AC18" s="35">
        <f t="shared" si="1"/>
        <v>8</v>
      </c>
      <c r="AD18" s="36">
        <f t="shared" si="4"/>
        <v>8.35</v>
      </c>
      <c r="AE18" s="34">
        <f t="shared" si="5"/>
        <v>6.68</v>
      </c>
      <c r="AF18" s="37">
        <v>9</v>
      </c>
      <c r="AG18" s="37">
        <f t="shared" si="6"/>
        <v>1.8</v>
      </c>
      <c r="AH18" s="34">
        <f t="shared" si="7"/>
        <v>8.48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1</v>
      </c>
      <c r="E19" s="34">
        <v>9.5</v>
      </c>
      <c r="F19" s="34">
        <v>10</v>
      </c>
      <c r="G19" s="34">
        <v>9</v>
      </c>
      <c r="H19" s="34"/>
      <c r="I19" s="34"/>
      <c r="J19" s="34"/>
      <c r="K19" s="34"/>
      <c r="L19" s="34"/>
      <c r="M19" s="35">
        <f t="shared" si="2"/>
        <v>7.37</v>
      </c>
      <c r="N19" s="34">
        <v>9</v>
      </c>
      <c r="O19" s="34">
        <v>5</v>
      </c>
      <c r="P19" s="34">
        <v>10</v>
      </c>
      <c r="Q19" s="34"/>
      <c r="R19" s="34"/>
      <c r="S19" s="34"/>
      <c r="T19" s="34"/>
      <c r="U19" s="35">
        <f t="shared" si="3"/>
        <v>8</v>
      </c>
      <c r="V19" s="34">
        <v>9</v>
      </c>
      <c r="W19" s="34">
        <v>10</v>
      </c>
      <c r="X19" s="34"/>
      <c r="Y19" s="35">
        <f t="shared" si="0"/>
        <v>9.5</v>
      </c>
      <c r="Z19" s="34" t="s">
        <v>420</v>
      </c>
      <c r="AA19" s="34"/>
      <c r="AB19" s="34"/>
      <c r="AC19" s="35"/>
      <c r="AD19" s="36">
        <f t="shared" si="4"/>
        <v>8.2899999999999991</v>
      </c>
      <c r="AE19" s="34">
        <f t="shared" si="5"/>
        <v>6.63</v>
      </c>
      <c r="AF19" s="37">
        <v>10</v>
      </c>
      <c r="AG19" s="37">
        <f t="shared" si="6"/>
        <v>2</v>
      </c>
      <c r="AH19" s="34">
        <f t="shared" si="7"/>
        <v>8.6300000000000008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8</v>
      </c>
      <c r="E20" s="34">
        <v>9.9</v>
      </c>
      <c r="F20" s="34">
        <v>9</v>
      </c>
      <c r="G20" s="34">
        <v>10</v>
      </c>
      <c r="H20" s="34"/>
      <c r="I20" s="34"/>
      <c r="J20" s="34"/>
      <c r="K20" s="34"/>
      <c r="L20" s="34"/>
      <c r="M20" s="35">
        <f t="shared" si="2"/>
        <v>9.2200000000000006</v>
      </c>
      <c r="N20" s="34">
        <v>10</v>
      </c>
      <c r="O20" s="34" t="s">
        <v>478</v>
      </c>
      <c r="P20" s="34">
        <v>1</v>
      </c>
      <c r="Q20" s="34"/>
      <c r="R20" s="34"/>
      <c r="S20" s="34"/>
      <c r="T20" s="34"/>
      <c r="U20" s="35">
        <f t="shared" si="3"/>
        <v>5.5</v>
      </c>
      <c r="V20" s="34">
        <v>10</v>
      </c>
      <c r="W20" s="34">
        <v>10</v>
      </c>
      <c r="X20" s="34"/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7.93</v>
      </c>
      <c r="AE20" s="34">
        <f t="shared" si="5"/>
        <v>6.34</v>
      </c>
      <c r="AF20" s="37">
        <v>5</v>
      </c>
      <c r="AG20" s="37">
        <f t="shared" si="6"/>
        <v>1</v>
      </c>
      <c r="AH20" s="34">
        <f t="shared" si="7"/>
        <v>7.34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</v>
      </c>
      <c r="E21" s="34">
        <v>9.9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7.72</v>
      </c>
      <c r="N21" s="34">
        <v>10</v>
      </c>
      <c r="O21" s="34">
        <v>10</v>
      </c>
      <c r="P21" s="34" t="s">
        <v>420</v>
      </c>
      <c r="Q21" s="34"/>
      <c r="R21" s="34"/>
      <c r="S21" s="34"/>
      <c r="T21" s="34"/>
      <c r="U21" s="35">
        <f t="shared" si="3"/>
        <v>10</v>
      </c>
      <c r="V21" s="34">
        <v>9</v>
      </c>
      <c r="W21" s="34">
        <v>10</v>
      </c>
      <c r="X21" s="34"/>
      <c r="Y21" s="35">
        <f t="shared" si="0"/>
        <v>9.5</v>
      </c>
      <c r="Z21" s="34">
        <v>8</v>
      </c>
      <c r="AA21" s="34"/>
      <c r="AB21" s="34"/>
      <c r="AC21" s="35">
        <f t="shared" si="1"/>
        <v>8</v>
      </c>
      <c r="AD21" s="36">
        <f t="shared" si="4"/>
        <v>8.8000000000000007</v>
      </c>
      <c r="AE21" s="34">
        <f t="shared" si="5"/>
        <v>7.04</v>
      </c>
      <c r="AF21" s="37">
        <v>10</v>
      </c>
      <c r="AG21" s="37">
        <f t="shared" si="6"/>
        <v>2</v>
      </c>
      <c r="AH21" s="34">
        <f t="shared" si="7"/>
        <v>9.0399999999999991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9.75</v>
      </c>
      <c r="N22" s="34">
        <v>10</v>
      </c>
      <c r="O22" s="34">
        <v>10</v>
      </c>
      <c r="P22" s="34">
        <v>10</v>
      </c>
      <c r="Q22" s="34"/>
      <c r="R22" s="34"/>
      <c r="S22" s="34"/>
      <c r="T22" s="34"/>
      <c r="U22" s="35">
        <f t="shared" si="3"/>
        <v>10</v>
      </c>
      <c r="V22" s="34">
        <v>10</v>
      </c>
      <c r="W22" s="34">
        <v>10</v>
      </c>
      <c r="X22" s="34"/>
      <c r="Y22" s="35">
        <f t="shared" si="0"/>
        <v>10</v>
      </c>
      <c r="Z22" s="34">
        <v>10</v>
      </c>
      <c r="AA22" s="34"/>
      <c r="AB22" s="34"/>
      <c r="AC22" s="35">
        <f t="shared" si="1"/>
        <v>10</v>
      </c>
      <c r="AD22" s="36">
        <f t="shared" si="4"/>
        <v>9.93</v>
      </c>
      <c r="AE22" s="34">
        <f t="shared" si="5"/>
        <v>7.94</v>
      </c>
      <c r="AF22" s="37">
        <v>10</v>
      </c>
      <c r="AG22" s="37">
        <f t="shared" si="6"/>
        <v>2</v>
      </c>
      <c r="AH22" s="34">
        <f t="shared" si="7"/>
        <v>9.94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</v>
      </c>
      <c r="E23" s="34">
        <v>8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9.25</v>
      </c>
      <c r="N23" s="34">
        <v>10</v>
      </c>
      <c r="O23" s="34">
        <v>7.5</v>
      </c>
      <c r="P23" s="34">
        <v>10</v>
      </c>
      <c r="Q23" s="34"/>
      <c r="R23" s="34"/>
      <c r="S23" s="34"/>
      <c r="T23" s="34"/>
      <c r="U23" s="35">
        <f t="shared" si="3"/>
        <v>9.16</v>
      </c>
      <c r="V23" s="34">
        <v>9</v>
      </c>
      <c r="W23" s="34">
        <v>10</v>
      </c>
      <c r="X23" s="34"/>
      <c r="Y23" s="35">
        <f t="shared" si="0"/>
        <v>9.5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9.4700000000000006</v>
      </c>
      <c r="AE23" s="34">
        <f t="shared" si="5"/>
        <v>7.57</v>
      </c>
      <c r="AF23" s="37">
        <v>6</v>
      </c>
      <c r="AG23" s="37">
        <f t="shared" si="6"/>
        <v>1.2</v>
      </c>
      <c r="AH23" s="34">
        <f t="shared" si="7"/>
        <v>8.77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</v>
      </c>
      <c r="E24" s="34">
        <v>10</v>
      </c>
      <c r="F24" s="34">
        <v>10</v>
      </c>
      <c r="G24" s="34">
        <v>1</v>
      </c>
      <c r="H24" s="34"/>
      <c r="I24" s="34"/>
      <c r="J24" s="34"/>
      <c r="K24" s="34"/>
      <c r="L24" s="34"/>
      <c r="M24" s="35">
        <f t="shared" si="2"/>
        <v>5.5</v>
      </c>
      <c r="N24" s="34">
        <v>10</v>
      </c>
      <c r="O24" s="34">
        <v>8</v>
      </c>
      <c r="P24" s="34">
        <v>1</v>
      </c>
      <c r="Q24" s="34"/>
      <c r="R24" s="34"/>
      <c r="S24" s="34"/>
      <c r="T24" s="34"/>
      <c r="U24" s="35">
        <f t="shared" si="3"/>
        <v>6.33</v>
      </c>
      <c r="V24" s="34">
        <v>10</v>
      </c>
      <c r="W24" s="34">
        <v>10</v>
      </c>
      <c r="X24" s="34"/>
      <c r="Y24" s="35">
        <f t="shared" si="0"/>
        <v>10</v>
      </c>
      <c r="Z24" s="34">
        <v>10</v>
      </c>
      <c r="AA24" s="34"/>
      <c r="AB24" s="34"/>
      <c r="AC24" s="35">
        <f t="shared" si="1"/>
        <v>10</v>
      </c>
      <c r="AD24" s="36">
        <f t="shared" si="4"/>
        <v>7.95</v>
      </c>
      <c r="AE24" s="34">
        <f t="shared" si="5"/>
        <v>6.36</v>
      </c>
      <c r="AF24" s="37">
        <v>2</v>
      </c>
      <c r="AG24" s="37">
        <f t="shared" si="6"/>
        <v>0.4</v>
      </c>
      <c r="AH24" s="34">
        <f t="shared" si="7"/>
        <v>6.76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7.75</v>
      </c>
      <c r="N25" s="34">
        <v>10</v>
      </c>
      <c r="O25" s="34">
        <v>8</v>
      </c>
      <c r="P25" s="34">
        <v>9.5</v>
      </c>
      <c r="Q25" s="34"/>
      <c r="R25" s="34"/>
      <c r="S25" s="34"/>
      <c r="T25" s="34"/>
      <c r="U25" s="35">
        <f t="shared" si="3"/>
        <v>9.16</v>
      </c>
      <c r="V25" s="34">
        <v>10</v>
      </c>
      <c r="W25" s="34">
        <v>10</v>
      </c>
      <c r="X25" s="34"/>
      <c r="Y25" s="35">
        <f t="shared" si="0"/>
        <v>10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9.2200000000000006</v>
      </c>
      <c r="AE25" s="34">
        <f t="shared" si="5"/>
        <v>7.37</v>
      </c>
      <c r="AF25" s="37">
        <v>10</v>
      </c>
      <c r="AG25" s="37">
        <f t="shared" si="6"/>
        <v>2</v>
      </c>
      <c r="AH25" s="34">
        <f t="shared" si="7"/>
        <v>9.3699999999999992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</v>
      </c>
      <c r="F26" s="34">
        <v>1</v>
      </c>
      <c r="G26" s="34">
        <v>9</v>
      </c>
      <c r="H26" s="34"/>
      <c r="I26" s="34"/>
      <c r="J26" s="34"/>
      <c r="K26" s="34"/>
      <c r="L26" s="34"/>
      <c r="M26" s="35">
        <f t="shared" si="2"/>
        <v>3</v>
      </c>
      <c r="N26" s="34" t="s">
        <v>478</v>
      </c>
      <c r="O26" s="34">
        <v>7</v>
      </c>
      <c r="P26" s="34">
        <v>10</v>
      </c>
      <c r="Q26" s="34"/>
      <c r="R26" s="34"/>
      <c r="S26" s="34"/>
      <c r="T26" s="34"/>
      <c r="U26" s="35">
        <f t="shared" si="3"/>
        <v>8.5</v>
      </c>
      <c r="V26" s="34">
        <v>9</v>
      </c>
      <c r="W26" s="34">
        <v>10</v>
      </c>
      <c r="X26" s="34"/>
      <c r="Y26" s="35">
        <f t="shared" si="0"/>
        <v>9.5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7.75</v>
      </c>
      <c r="AE26" s="34">
        <f t="shared" si="5"/>
        <v>6.2</v>
      </c>
      <c r="AF26" s="37">
        <v>5</v>
      </c>
      <c r="AG26" s="37">
        <f t="shared" si="6"/>
        <v>1</v>
      </c>
      <c r="AH26" s="34">
        <f t="shared" si="7"/>
        <v>7.2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9.9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9.4700000000000006</v>
      </c>
      <c r="N27" s="34">
        <v>9</v>
      </c>
      <c r="O27" s="74">
        <v>9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9</v>
      </c>
      <c r="W27" s="34">
        <v>10</v>
      </c>
      <c r="X27" s="34"/>
      <c r="Y27" s="35">
        <f t="shared" si="0"/>
        <v>9.5</v>
      </c>
      <c r="Z27" s="34">
        <v>10</v>
      </c>
      <c r="AA27" s="34"/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7">
        <v>10</v>
      </c>
      <c r="AG27" s="37">
        <f t="shared" si="6"/>
        <v>2</v>
      </c>
      <c r="AH27" s="34">
        <f t="shared" si="7"/>
        <v>9.4499999999999993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O12" activePane="bottomRight" state="frozen"/>
      <selection activeCell="C24" sqref="C24"/>
      <selection pane="topRight" activeCell="C24" sqref="C24"/>
      <selection pane="bottomLeft" activeCell="C24" sqref="C24"/>
      <selection pane="bottomRight" activeCell="AH13" sqref="AH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5.5">
      <c r="A4" s="14"/>
      <c r="D4" s="15" t="s">
        <v>464</v>
      </c>
      <c r="E4" s="15" t="s">
        <v>609</v>
      </c>
      <c r="M4" s="16"/>
      <c r="N4" s="15" t="s">
        <v>438</v>
      </c>
      <c r="O4" s="15" t="s">
        <v>449</v>
      </c>
      <c r="P4" s="15" t="s">
        <v>465</v>
      </c>
      <c r="Q4" s="15" t="s">
        <v>479</v>
      </c>
      <c r="R4" s="15" t="s">
        <v>574</v>
      </c>
      <c r="S4" s="15" t="s">
        <v>610</v>
      </c>
      <c r="U4" s="16"/>
      <c r="V4" s="15" t="s">
        <v>639</v>
      </c>
      <c r="W4" s="15" t="s">
        <v>641</v>
      </c>
      <c r="Y4" s="16"/>
      <c r="Z4" s="15" t="s">
        <v>448</v>
      </c>
      <c r="AA4" s="15" t="s">
        <v>469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9</v>
      </c>
      <c r="O7" s="34">
        <v>10</v>
      </c>
      <c r="P7" s="34">
        <v>10</v>
      </c>
      <c r="Q7" s="34">
        <v>9</v>
      </c>
      <c r="R7" s="34">
        <v>9.5</v>
      </c>
      <c r="S7" s="34">
        <v>9</v>
      </c>
      <c r="T7" s="34"/>
      <c r="U7" s="35">
        <f>TRUNC(AVERAGE(N7:T7),2)</f>
        <v>9.41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9.8000000000000007</v>
      </c>
      <c r="AA7" s="34">
        <v>10</v>
      </c>
      <c r="AB7" s="34"/>
      <c r="AC7" s="35">
        <f t="shared" ref="AC7:AC39" si="1">TRUNC(AVERAGE(Z7:AB7),2)</f>
        <v>9.9</v>
      </c>
      <c r="AD7" s="36">
        <f>TRUNC(AVERAGE(M7,U7,Y7,AC7),2)</f>
        <v>9.8000000000000007</v>
      </c>
      <c r="AE7" s="34">
        <f>TRUNC((AD7*0.8),2)</f>
        <v>7.84</v>
      </c>
      <c r="AF7" s="37">
        <v>10</v>
      </c>
      <c r="AG7" s="37">
        <f>TRUNC((AF7*0.2),2)</f>
        <v>2</v>
      </c>
      <c r="AH7" s="34">
        <f>TRUNC((AE7+AG7),2)</f>
        <v>9.84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9.5</v>
      </c>
      <c r="Q8" s="34">
        <v>9.5</v>
      </c>
      <c r="R8" s="34">
        <v>9</v>
      </c>
      <c r="S8" s="34">
        <v>10</v>
      </c>
      <c r="T8" s="34"/>
      <c r="U8" s="35">
        <f t="shared" ref="U8:U39" si="3">TRUNC(AVERAGE(N8:T8),2)</f>
        <v>9.66</v>
      </c>
      <c r="V8" s="34">
        <v>10</v>
      </c>
      <c r="W8" s="34">
        <v>10</v>
      </c>
      <c r="X8" s="34"/>
      <c r="Y8" s="35">
        <f t="shared" si="0"/>
        <v>10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9.91</v>
      </c>
      <c r="AE8" s="34">
        <f t="shared" ref="AE8:AE39" si="5">TRUNC((AD8*0.8),2)</f>
        <v>7.92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9.92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9.8000000000000007</v>
      </c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9</v>
      </c>
      <c r="O9" s="34">
        <v>10</v>
      </c>
      <c r="P9" s="34">
        <v>10</v>
      </c>
      <c r="Q9" s="34">
        <v>10</v>
      </c>
      <c r="R9" s="34">
        <v>10</v>
      </c>
      <c r="S9" s="34">
        <v>8</v>
      </c>
      <c r="T9" s="34"/>
      <c r="U9" s="35">
        <f t="shared" si="3"/>
        <v>9.5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9.85</v>
      </c>
      <c r="AE9" s="34">
        <f t="shared" si="5"/>
        <v>7.88</v>
      </c>
      <c r="AF9" s="37">
        <v>10</v>
      </c>
      <c r="AG9" s="37">
        <f t="shared" si="6"/>
        <v>2</v>
      </c>
      <c r="AH9" s="34">
        <f t="shared" si="7"/>
        <v>9.8800000000000008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9.6999999999999993</v>
      </c>
      <c r="F10" s="34"/>
      <c r="G10" s="34"/>
      <c r="H10" s="34"/>
      <c r="I10" s="34"/>
      <c r="J10" s="34"/>
      <c r="K10" s="34"/>
      <c r="L10" s="34"/>
      <c r="M10" s="35">
        <f t="shared" si="2"/>
        <v>9.85</v>
      </c>
      <c r="N10" s="34">
        <v>10</v>
      </c>
      <c r="O10" s="34">
        <v>10</v>
      </c>
      <c r="P10" s="34">
        <v>10</v>
      </c>
      <c r="Q10" s="34">
        <v>10</v>
      </c>
      <c r="R10" s="34">
        <v>10</v>
      </c>
      <c r="S10" s="34">
        <v>7</v>
      </c>
      <c r="T10" s="34"/>
      <c r="U10" s="35">
        <f t="shared" si="3"/>
        <v>9.5</v>
      </c>
      <c r="V10" s="34">
        <v>9.8000000000000007</v>
      </c>
      <c r="W10" s="34">
        <v>7</v>
      </c>
      <c r="X10" s="34"/>
      <c r="Y10" s="35">
        <f t="shared" si="0"/>
        <v>8.4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9.43</v>
      </c>
      <c r="AE10" s="34">
        <f t="shared" si="5"/>
        <v>7.54</v>
      </c>
      <c r="AF10" s="37">
        <v>9.9</v>
      </c>
      <c r="AG10" s="37">
        <f t="shared" si="6"/>
        <v>1.98</v>
      </c>
      <c r="AH10" s="34">
        <f t="shared" si="7"/>
        <v>9.52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9.8000000000000007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9.9</v>
      </c>
      <c r="N11" s="34">
        <v>9.5</v>
      </c>
      <c r="O11" s="34">
        <v>9.8000000000000007</v>
      </c>
      <c r="P11" s="34">
        <v>9.5</v>
      </c>
      <c r="Q11" s="34">
        <v>10</v>
      </c>
      <c r="R11" s="34">
        <v>10</v>
      </c>
      <c r="S11" s="34">
        <v>6</v>
      </c>
      <c r="T11" s="34"/>
      <c r="U11" s="35">
        <f t="shared" si="3"/>
        <v>9.1300000000000008</v>
      </c>
      <c r="V11" s="34">
        <v>10</v>
      </c>
      <c r="W11" s="34">
        <v>10</v>
      </c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9.75</v>
      </c>
      <c r="AE11" s="34">
        <f t="shared" si="5"/>
        <v>7.8</v>
      </c>
      <c r="AF11" s="37">
        <v>10</v>
      </c>
      <c r="AG11" s="37">
        <f t="shared" si="6"/>
        <v>2</v>
      </c>
      <c r="AH11" s="34">
        <f t="shared" si="7"/>
        <v>9.8000000000000007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9.9</v>
      </c>
      <c r="F12" s="34"/>
      <c r="G12" s="34"/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>
        <v>9</v>
      </c>
      <c r="R12" s="34">
        <v>10</v>
      </c>
      <c r="S12" s="34">
        <v>10</v>
      </c>
      <c r="T12" s="34"/>
      <c r="U12" s="35">
        <f t="shared" si="3"/>
        <v>9.83</v>
      </c>
      <c r="V12" s="34">
        <v>10</v>
      </c>
      <c r="W12" s="34">
        <v>10</v>
      </c>
      <c r="X12" s="34"/>
      <c r="Y12" s="35">
        <f t="shared" si="0"/>
        <v>10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9.94</v>
      </c>
      <c r="AE12" s="34">
        <f t="shared" si="5"/>
        <v>7.95</v>
      </c>
      <c r="AF12" s="37">
        <v>10</v>
      </c>
      <c r="AG12" s="37">
        <f t="shared" si="6"/>
        <v>2</v>
      </c>
      <c r="AH12" s="34">
        <f t="shared" si="7"/>
        <v>9.9499999999999993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7</v>
      </c>
      <c r="O13" s="34">
        <v>8.5</v>
      </c>
      <c r="P13" s="34">
        <v>7.5</v>
      </c>
      <c r="Q13" s="34">
        <v>8</v>
      </c>
      <c r="R13" s="73">
        <v>8</v>
      </c>
      <c r="S13" s="34">
        <v>5.9</v>
      </c>
      <c r="T13" s="34"/>
      <c r="U13" s="35">
        <f t="shared" si="3"/>
        <v>7.48</v>
      </c>
      <c r="V13" s="34">
        <v>9</v>
      </c>
      <c r="W13" s="34">
        <v>2</v>
      </c>
      <c r="X13" s="34"/>
      <c r="Y13" s="35">
        <f t="shared" si="0"/>
        <v>5.5</v>
      </c>
      <c r="Z13" s="34">
        <v>10</v>
      </c>
      <c r="AA13" s="34">
        <v>9.5</v>
      </c>
      <c r="AB13" s="34"/>
      <c r="AC13" s="35">
        <f t="shared" si="1"/>
        <v>9.75</v>
      </c>
      <c r="AD13" s="36">
        <f t="shared" si="4"/>
        <v>8.18</v>
      </c>
      <c r="AE13" s="34">
        <f t="shared" si="5"/>
        <v>6.54</v>
      </c>
      <c r="AF13" s="37">
        <v>9.8000000000000007</v>
      </c>
      <c r="AG13" s="37">
        <f t="shared" si="6"/>
        <v>1.96</v>
      </c>
      <c r="AH13" s="34">
        <f t="shared" si="7"/>
        <v>8.5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10</v>
      </c>
      <c r="O14" s="34">
        <v>8</v>
      </c>
      <c r="P14" s="34">
        <v>10</v>
      </c>
      <c r="Q14" s="34">
        <v>10</v>
      </c>
      <c r="R14" s="73">
        <v>7</v>
      </c>
      <c r="S14" s="34">
        <v>6.2</v>
      </c>
      <c r="T14" s="34"/>
      <c r="U14" s="35">
        <f t="shared" si="3"/>
        <v>8.5299999999999994</v>
      </c>
      <c r="V14" s="34">
        <v>9</v>
      </c>
      <c r="W14" s="34">
        <v>2</v>
      </c>
      <c r="X14" s="34"/>
      <c r="Y14" s="35">
        <f t="shared" si="0"/>
        <v>5.5</v>
      </c>
      <c r="Z14" s="34">
        <v>8.5</v>
      </c>
      <c r="AA14" s="34">
        <v>10</v>
      </c>
      <c r="AB14" s="34"/>
      <c r="AC14" s="35">
        <f t="shared" si="1"/>
        <v>9.25</v>
      </c>
      <c r="AD14" s="36">
        <f t="shared" si="4"/>
        <v>8.19</v>
      </c>
      <c r="AE14" s="34">
        <f t="shared" si="5"/>
        <v>6.55</v>
      </c>
      <c r="AF14" s="37">
        <v>10</v>
      </c>
      <c r="AG14" s="37">
        <f t="shared" si="6"/>
        <v>2</v>
      </c>
      <c r="AH14" s="34">
        <f t="shared" si="7"/>
        <v>8.5500000000000007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8.5</v>
      </c>
      <c r="O15" s="34">
        <v>10</v>
      </c>
      <c r="P15" s="34">
        <v>9.5</v>
      </c>
      <c r="Q15" s="34">
        <v>7.5</v>
      </c>
      <c r="R15" s="34">
        <v>4</v>
      </c>
      <c r="S15" s="34">
        <v>5.5</v>
      </c>
      <c r="T15" s="34"/>
      <c r="U15" s="35">
        <f t="shared" si="3"/>
        <v>7.5</v>
      </c>
      <c r="V15" s="34">
        <v>9.8000000000000007</v>
      </c>
      <c r="W15" s="34">
        <v>7</v>
      </c>
      <c r="X15" s="34"/>
      <c r="Y15" s="35">
        <f t="shared" si="0"/>
        <v>8.4</v>
      </c>
      <c r="Z15" s="34">
        <v>10</v>
      </c>
      <c r="AA15" s="34">
        <v>8</v>
      </c>
      <c r="AB15" s="34"/>
      <c r="AC15" s="35">
        <f t="shared" si="1"/>
        <v>9</v>
      </c>
      <c r="AD15" s="36">
        <f t="shared" si="4"/>
        <v>8.7200000000000006</v>
      </c>
      <c r="AE15" s="34">
        <f t="shared" si="5"/>
        <v>6.97</v>
      </c>
      <c r="AF15" s="37">
        <v>6.9</v>
      </c>
      <c r="AG15" s="37">
        <f t="shared" si="6"/>
        <v>1.38</v>
      </c>
      <c r="AH15" s="34">
        <f t="shared" si="7"/>
        <v>8.35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10</v>
      </c>
      <c r="E16" s="34">
        <v>1</v>
      </c>
      <c r="F16" s="34"/>
      <c r="G16" s="34"/>
      <c r="H16" s="34"/>
      <c r="I16" s="34"/>
      <c r="J16" s="34"/>
      <c r="K16" s="34"/>
      <c r="L16" s="34"/>
      <c r="M16" s="35">
        <f t="shared" si="2"/>
        <v>5.5</v>
      </c>
      <c r="N16" s="34">
        <v>10</v>
      </c>
      <c r="O16" s="34">
        <v>9</v>
      </c>
      <c r="P16" s="34">
        <v>10</v>
      </c>
      <c r="Q16" s="34">
        <v>8</v>
      </c>
      <c r="R16" s="34">
        <v>4</v>
      </c>
      <c r="S16" s="34">
        <v>7.4</v>
      </c>
      <c r="T16" s="34"/>
      <c r="U16" s="35">
        <f t="shared" si="3"/>
        <v>8.06</v>
      </c>
      <c r="V16" s="34">
        <v>9.8000000000000007</v>
      </c>
      <c r="W16" s="34">
        <v>7</v>
      </c>
      <c r="X16" s="34"/>
      <c r="Y16" s="35">
        <f t="shared" si="0"/>
        <v>8.4</v>
      </c>
      <c r="Z16" s="34">
        <v>10</v>
      </c>
      <c r="AA16" s="34">
        <v>8</v>
      </c>
      <c r="AB16" s="34"/>
      <c r="AC16" s="35">
        <f t="shared" si="1"/>
        <v>9</v>
      </c>
      <c r="AD16" s="36">
        <f t="shared" si="4"/>
        <v>7.74</v>
      </c>
      <c r="AE16" s="34">
        <f t="shared" si="5"/>
        <v>6.19</v>
      </c>
      <c r="AF16" s="37">
        <v>9</v>
      </c>
      <c r="AG16" s="37">
        <f t="shared" si="6"/>
        <v>1.8</v>
      </c>
      <c r="AH16" s="34">
        <f t="shared" si="7"/>
        <v>7.99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73">
        <v>8.8000000000000007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10</v>
      </c>
      <c r="O17" s="34">
        <v>9</v>
      </c>
      <c r="P17" s="34">
        <v>10</v>
      </c>
      <c r="Q17" s="34">
        <v>9.5</v>
      </c>
      <c r="R17" s="34">
        <v>3</v>
      </c>
      <c r="S17" s="34">
        <v>6.5</v>
      </c>
      <c r="T17" s="34"/>
      <c r="U17" s="35">
        <f t="shared" si="3"/>
        <v>8</v>
      </c>
      <c r="V17" s="34">
        <v>10</v>
      </c>
      <c r="W17" s="34">
        <v>10</v>
      </c>
      <c r="X17" s="34"/>
      <c r="Y17" s="35">
        <f t="shared" si="0"/>
        <v>10</v>
      </c>
      <c r="Z17" s="34">
        <v>9.5</v>
      </c>
      <c r="AA17" s="34">
        <v>10</v>
      </c>
      <c r="AB17" s="34"/>
      <c r="AC17" s="35">
        <f t="shared" si="1"/>
        <v>9.75</v>
      </c>
      <c r="AD17" s="36">
        <f t="shared" si="4"/>
        <v>9.2799999999999994</v>
      </c>
      <c r="AE17" s="34">
        <f t="shared" si="5"/>
        <v>7.42</v>
      </c>
      <c r="AF17" s="37">
        <v>10</v>
      </c>
      <c r="AG17" s="37">
        <f t="shared" si="6"/>
        <v>2</v>
      </c>
      <c r="AH17" s="34">
        <f t="shared" si="7"/>
        <v>9.42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9</v>
      </c>
      <c r="R18" s="34">
        <v>10</v>
      </c>
      <c r="S18" s="34">
        <v>5.5</v>
      </c>
      <c r="T18" s="34"/>
      <c r="U18" s="35">
        <f t="shared" si="3"/>
        <v>9.08</v>
      </c>
      <c r="V18" s="34">
        <v>9</v>
      </c>
      <c r="W18" s="34">
        <v>2</v>
      </c>
      <c r="X18" s="34"/>
      <c r="Y18" s="35">
        <f t="shared" si="0"/>
        <v>5.5</v>
      </c>
      <c r="Z18" s="34">
        <v>9.5</v>
      </c>
      <c r="AA18" s="34">
        <v>10</v>
      </c>
      <c r="AB18" s="34"/>
      <c r="AC18" s="35">
        <f t="shared" si="1"/>
        <v>9.75</v>
      </c>
      <c r="AD18" s="36">
        <f t="shared" si="4"/>
        <v>8.58</v>
      </c>
      <c r="AE18" s="34">
        <f t="shared" si="5"/>
        <v>6.86</v>
      </c>
      <c r="AF18" s="37">
        <v>9</v>
      </c>
      <c r="AG18" s="37">
        <f t="shared" si="6"/>
        <v>1.8</v>
      </c>
      <c r="AH18" s="34">
        <f t="shared" si="7"/>
        <v>8.66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9.5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9.75</v>
      </c>
      <c r="N19" s="34">
        <v>8</v>
      </c>
      <c r="O19" s="34">
        <v>8</v>
      </c>
      <c r="P19" s="34">
        <v>9</v>
      </c>
      <c r="Q19" s="34">
        <v>9.5</v>
      </c>
      <c r="R19" s="34">
        <v>9</v>
      </c>
      <c r="S19" s="34">
        <v>9</v>
      </c>
      <c r="T19" s="34"/>
      <c r="U19" s="35">
        <f t="shared" si="3"/>
        <v>8.75</v>
      </c>
      <c r="V19" s="34">
        <v>9.8000000000000007</v>
      </c>
      <c r="W19" s="34">
        <v>7</v>
      </c>
      <c r="X19" s="34"/>
      <c r="Y19" s="35">
        <f t="shared" si="0"/>
        <v>8.4</v>
      </c>
      <c r="Z19" s="34">
        <v>9</v>
      </c>
      <c r="AA19" s="34" t="s">
        <v>420</v>
      </c>
      <c r="AB19" s="34"/>
      <c r="AC19" s="35">
        <f t="shared" si="1"/>
        <v>9</v>
      </c>
      <c r="AD19" s="36">
        <f t="shared" si="4"/>
        <v>8.9700000000000006</v>
      </c>
      <c r="AE19" s="34">
        <f t="shared" si="5"/>
        <v>7.17</v>
      </c>
      <c r="AF19" s="37">
        <v>9.9</v>
      </c>
      <c r="AG19" s="37">
        <f t="shared" si="6"/>
        <v>1.98</v>
      </c>
      <c r="AH19" s="34">
        <f t="shared" si="7"/>
        <v>9.15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9.5</v>
      </c>
      <c r="F20" s="34"/>
      <c r="G20" s="34"/>
      <c r="H20" s="34"/>
      <c r="I20" s="34"/>
      <c r="J20" s="34"/>
      <c r="K20" s="34"/>
      <c r="L20" s="34"/>
      <c r="M20" s="35">
        <f t="shared" si="2"/>
        <v>9.75</v>
      </c>
      <c r="N20" s="34">
        <v>9</v>
      </c>
      <c r="O20" s="34">
        <v>10</v>
      </c>
      <c r="P20" s="34">
        <v>9.5</v>
      </c>
      <c r="Q20" s="34">
        <v>8.5</v>
      </c>
      <c r="R20" s="34">
        <v>9.8000000000000007</v>
      </c>
      <c r="S20" s="34">
        <v>9</v>
      </c>
      <c r="T20" s="34"/>
      <c r="U20" s="35">
        <f t="shared" si="3"/>
        <v>9.3000000000000007</v>
      </c>
      <c r="V20" s="34">
        <v>10</v>
      </c>
      <c r="W20" s="34">
        <v>10</v>
      </c>
      <c r="X20" s="34"/>
      <c r="Y20" s="35">
        <f t="shared" si="0"/>
        <v>10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9.76</v>
      </c>
      <c r="AE20" s="34">
        <f t="shared" si="5"/>
        <v>7.8</v>
      </c>
      <c r="AF20" s="37">
        <v>10</v>
      </c>
      <c r="AG20" s="37">
        <f t="shared" si="6"/>
        <v>2</v>
      </c>
      <c r="AH20" s="34">
        <f t="shared" si="7"/>
        <v>9.8000000000000007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9.5</v>
      </c>
      <c r="E21" s="34">
        <v>9.9</v>
      </c>
      <c r="F21" s="34"/>
      <c r="G21" s="34"/>
      <c r="H21" s="34"/>
      <c r="I21" s="34"/>
      <c r="J21" s="34"/>
      <c r="K21" s="34"/>
      <c r="L21" s="34"/>
      <c r="M21" s="35">
        <f t="shared" si="2"/>
        <v>9.6999999999999993</v>
      </c>
      <c r="N21" s="34">
        <v>10</v>
      </c>
      <c r="O21" s="34">
        <v>9.5</v>
      </c>
      <c r="P21" s="34">
        <v>9.5</v>
      </c>
      <c r="Q21" s="34">
        <v>10</v>
      </c>
      <c r="R21" s="34">
        <v>9.8000000000000007</v>
      </c>
      <c r="S21" s="34">
        <v>8</v>
      </c>
      <c r="T21" s="34"/>
      <c r="U21" s="35">
        <f t="shared" si="3"/>
        <v>9.4600000000000009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10</v>
      </c>
      <c r="AA21" s="34">
        <v>8.5</v>
      </c>
      <c r="AB21" s="34"/>
      <c r="AC21" s="35">
        <f t="shared" si="1"/>
        <v>9.25</v>
      </c>
      <c r="AD21" s="36">
        <f t="shared" si="4"/>
        <v>9.5500000000000007</v>
      </c>
      <c r="AE21" s="34">
        <f t="shared" si="5"/>
        <v>7.64</v>
      </c>
      <c r="AF21" s="37">
        <v>9.8000000000000007</v>
      </c>
      <c r="AG21" s="34">
        <f t="shared" si="6"/>
        <v>1.96</v>
      </c>
      <c r="AH21" s="34">
        <f t="shared" si="7"/>
        <v>9.6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9.9</v>
      </c>
      <c r="F22" s="34"/>
      <c r="G22" s="34"/>
      <c r="H22" s="34"/>
      <c r="I22" s="34"/>
      <c r="J22" s="34"/>
      <c r="K22" s="34"/>
      <c r="L22" s="34"/>
      <c r="M22" s="35">
        <f t="shared" si="2"/>
        <v>9.9499999999999993</v>
      </c>
      <c r="N22" s="34">
        <v>10</v>
      </c>
      <c r="O22" s="34">
        <v>10</v>
      </c>
      <c r="P22" s="34">
        <v>10</v>
      </c>
      <c r="Q22" s="34">
        <v>9.5</v>
      </c>
      <c r="R22" s="34">
        <v>10</v>
      </c>
      <c r="S22" s="34">
        <v>9.5</v>
      </c>
      <c r="T22" s="34"/>
      <c r="U22" s="35">
        <f t="shared" si="3"/>
        <v>9.83</v>
      </c>
      <c r="V22" s="34">
        <v>10</v>
      </c>
      <c r="W22" s="34">
        <v>10</v>
      </c>
      <c r="X22" s="34"/>
      <c r="Y22" s="35">
        <f t="shared" si="0"/>
        <v>10</v>
      </c>
      <c r="Z22" s="34">
        <v>9</v>
      </c>
      <c r="AA22" s="34">
        <v>10</v>
      </c>
      <c r="AB22" s="34"/>
      <c r="AC22" s="35">
        <f t="shared" si="1"/>
        <v>9.5</v>
      </c>
      <c r="AD22" s="36">
        <f t="shared" si="4"/>
        <v>9.82</v>
      </c>
      <c r="AE22" s="34">
        <f t="shared" si="5"/>
        <v>7.85</v>
      </c>
      <c r="AF22" s="37">
        <v>9.9</v>
      </c>
      <c r="AG22" s="37">
        <f t="shared" si="6"/>
        <v>1.98</v>
      </c>
      <c r="AH22" s="34">
        <f t="shared" si="7"/>
        <v>9.83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10</v>
      </c>
      <c r="P23" s="34">
        <v>9</v>
      </c>
      <c r="Q23" s="34">
        <v>10</v>
      </c>
      <c r="R23" s="34">
        <v>9.8000000000000007</v>
      </c>
      <c r="S23" s="34">
        <v>5.5</v>
      </c>
      <c r="T23" s="34"/>
      <c r="U23" s="35">
        <f t="shared" si="3"/>
        <v>9.01</v>
      </c>
      <c r="V23" s="34">
        <v>9.8000000000000007</v>
      </c>
      <c r="W23" s="34">
        <v>9.8000000000000007</v>
      </c>
      <c r="X23" s="34"/>
      <c r="Y23" s="35">
        <f t="shared" si="0"/>
        <v>9.8000000000000007</v>
      </c>
      <c r="Z23" s="34">
        <v>10</v>
      </c>
      <c r="AA23" s="34">
        <v>7</v>
      </c>
      <c r="AB23" s="34"/>
      <c r="AC23" s="35">
        <f t="shared" si="1"/>
        <v>8.5</v>
      </c>
      <c r="AD23" s="36">
        <f t="shared" si="4"/>
        <v>9.32</v>
      </c>
      <c r="AE23" s="34">
        <f t="shared" si="5"/>
        <v>7.45</v>
      </c>
      <c r="AF23" s="37">
        <v>10</v>
      </c>
      <c r="AG23" s="37">
        <f t="shared" si="6"/>
        <v>2</v>
      </c>
      <c r="AH23" s="34">
        <f t="shared" si="7"/>
        <v>9.4499999999999993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5.5</v>
      </c>
      <c r="N24" s="34">
        <v>9</v>
      </c>
      <c r="O24" s="34">
        <v>9.5</v>
      </c>
      <c r="P24" s="34">
        <v>10</v>
      </c>
      <c r="Q24" s="34">
        <v>8.5</v>
      </c>
      <c r="R24" s="34">
        <v>10</v>
      </c>
      <c r="S24" s="34">
        <v>4</v>
      </c>
      <c r="T24" s="34"/>
      <c r="U24" s="35">
        <f t="shared" si="3"/>
        <v>8.5</v>
      </c>
      <c r="V24" s="34">
        <v>9</v>
      </c>
      <c r="W24" s="34">
        <v>2</v>
      </c>
      <c r="X24" s="34"/>
      <c r="Y24" s="35">
        <f t="shared" si="0"/>
        <v>5.5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7.37</v>
      </c>
      <c r="AE24" s="34">
        <f t="shared" si="5"/>
        <v>5.89</v>
      </c>
      <c r="AF24" s="37">
        <v>9.8000000000000007</v>
      </c>
      <c r="AG24" s="34">
        <f t="shared" si="6"/>
        <v>1.96</v>
      </c>
      <c r="AH24" s="34">
        <f t="shared" si="7"/>
        <v>7.85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9.5</v>
      </c>
      <c r="F25" s="34"/>
      <c r="G25" s="34"/>
      <c r="H25" s="34"/>
      <c r="I25" s="34"/>
      <c r="J25" s="34"/>
      <c r="K25" s="34"/>
      <c r="L25" s="34"/>
      <c r="M25" s="35">
        <f t="shared" si="2"/>
        <v>9.75</v>
      </c>
      <c r="N25" s="34">
        <v>10</v>
      </c>
      <c r="O25" s="34">
        <v>10</v>
      </c>
      <c r="P25" s="34">
        <v>10</v>
      </c>
      <c r="Q25" s="34">
        <v>10</v>
      </c>
      <c r="R25" s="34">
        <v>10</v>
      </c>
      <c r="S25" s="34">
        <v>9.5</v>
      </c>
      <c r="T25" s="34"/>
      <c r="U25" s="35">
        <f t="shared" si="3"/>
        <v>9.91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9.86</v>
      </c>
      <c r="AE25" s="34">
        <f t="shared" si="5"/>
        <v>7.88</v>
      </c>
      <c r="AF25" s="37">
        <v>10</v>
      </c>
      <c r="AG25" s="37">
        <f t="shared" si="6"/>
        <v>2</v>
      </c>
      <c r="AH25" s="34">
        <f t="shared" si="7"/>
        <v>9.8800000000000008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5.5</v>
      </c>
      <c r="N26" s="34">
        <v>10</v>
      </c>
      <c r="O26" s="34">
        <v>9</v>
      </c>
      <c r="P26" s="34" t="s">
        <v>420</v>
      </c>
      <c r="Q26" s="34">
        <v>9.5</v>
      </c>
      <c r="R26" s="34">
        <v>9.8000000000000007</v>
      </c>
      <c r="S26" s="34">
        <v>9.5</v>
      </c>
      <c r="T26" s="34"/>
      <c r="U26" s="35">
        <f t="shared" si="3"/>
        <v>9.56</v>
      </c>
      <c r="V26" s="34">
        <v>9.8000000000000007</v>
      </c>
      <c r="W26" s="34">
        <v>7</v>
      </c>
      <c r="X26" s="34"/>
      <c r="Y26" s="35">
        <f t="shared" si="0"/>
        <v>8.4</v>
      </c>
      <c r="Z26" s="34">
        <v>10</v>
      </c>
      <c r="AA26" s="34" t="s">
        <v>420</v>
      </c>
      <c r="AB26" s="34"/>
      <c r="AC26" s="35">
        <f t="shared" si="1"/>
        <v>10</v>
      </c>
      <c r="AD26" s="36">
        <f t="shared" si="4"/>
        <v>8.36</v>
      </c>
      <c r="AE26" s="34">
        <f t="shared" si="5"/>
        <v>6.68</v>
      </c>
      <c r="AF26" s="37">
        <v>8.9</v>
      </c>
      <c r="AG26" s="34">
        <f t="shared" si="6"/>
        <v>1.78</v>
      </c>
      <c r="AH26" s="34">
        <f t="shared" si="7"/>
        <v>8.4600000000000009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10</v>
      </c>
      <c r="E27" s="34">
        <v>9.5</v>
      </c>
      <c r="F27" s="34"/>
      <c r="G27" s="34"/>
      <c r="H27" s="34"/>
      <c r="I27" s="34"/>
      <c r="J27" s="34"/>
      <c r="K27" s="34"/>
      <c r="L27" s="34"/>
      <c r="M27" s="35">
        <f t="shared" si="2"/>
        <v>9.75</v>
      </c>
      <c r="N27" s="34">
        <v>9.9</v>
      </c>
      <c r="O27" s="34">
        <v>10</v>
      </c>
      <c r="P27" s="34">
        <v>8</v>
      </c>
      <c r="Q27" s="34">
        <v>9.5</v>
      </c>
      <c r="R27" s="34">
        <v>10</v>
      </c>
      <c r="S27" s="34">
        <v>7.5</v>
      </c>
      <c r="T27" s="34"/>
      <c r="U27" s="35">
        <f t="shared" si="3"/>
        <v>9.15</v>
      </c>
      <c r="V27" s="34">
        <v>9.8000000000000007</v>
      </c>
      <c r="W27" s="34">
        <v>9.8000000000000007</v>
      </c>
      <c r="X27" s="34"/>
      <c r="Y27" s="35">
        <f t="shared" si="0"/>
        <v>9.8000000000000007</v>
      </c>
      <c r="Z27" s="34">
        <v>10</v>
      </c>
      <c r="AA27" s="34">
        <v>9</v>
      </c>
      <c r="AB27" s="34"/>
      <c r="AC27" s="35">
        <f t="shared" si="1"/>
        <v>9.5</v>
      </c>
      <c r="AD27" s="36">
        <f t="shared" si="4"/>
        <v>9.5500000000000007</v>
      </c>
      <c r="AE27" s="34">
        <f t="shared" si="5"/>
        <v>7.64</v>
      </c>
      <c r="AF27" s="37">
        <v>10</v>
      </c>
      <c r="AG27" s="37">
        <f t="shared" si="6"/>
        <v>2</v>
      </c>
      <c r="AH27" s="34">
        <f t="shared" si="7"/>
        <v>9.64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T15" activePane="bottomRight" state="frozen"/>
      <selection activeCell="B7" sqref="B7:C28"/>
      <selection pane="topRight" activeCell="B7" sqref="B7:C28"/>
      <selection pane="bottomLeft" activeCell="B7" sqref="B7:C28"/>
      <selection pane="bottomRight" activeCell="AH27" sqref="AH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5.5">
      <c r="A4" s="14"/>
      <c r="D4" s="15" t="s">
        <v>463</v>
      </c>
      <c r="E4" s="15" t="s">
        <v>572</v>
      </c>
      <c r="F4" s="15" t="s">
        <v>659</v>
      </c>
      <c r="G4" s="15" t="s">
        <v>670</v>
      </c>
      <c r="M4" s="16"/>
      <c r="N4" s="15" t="s">
        <v>442</v>
      </c>
      <c r="O4" s="15" t="s">
        <v>443</v>
      </c>
      <c r="P4" s="15" t="s">
        <v>464</v>
      </c>
      <c r="Q4" s="15" t="s">
        <v>477</v>
      </c>
      <c r="R4" s="15" t="s">
        <v>479</v>
      </c>
      <c r="U4" s="16"/>
      <c r="V4" s="15" t="s">
        <v>643</v>
      </c>
      <c r="W4" s="15" t="s">
        <v>668</v>
      </c>
      <c r="Y4" s="16"/>
      <c r="Z4" s="15" t="s">
        <v>481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9.25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9.5</v>
      </c>
      <c r="W7" s="34">
        <v>10</v>
      </c>
      <c r="X7" s="34"/>
      <c r="Y7" s="35">
        <f t="shared" ref="Y7:Y39" si="0">TRUNC(AVERAGE(V7:X7),2)</f>
        <v>9.75</v>
      </c>
      <c r="Z7" s="34">
        <v>5</v>
      </c>
      <c r="AA7" s="34"/>
      <c r="AB7" s="34"/>
      <c r="AC7" s="35">
        <f t="shared" ref="AC7:AC39" si="1">TRUNC(AVERAGE(Z7:AB7),2)</f>
        <v>5</v>
      </c>
      <c r="AD7" s="36">
        <f>TRUNC(AVERAGE(M7,U7,Y7,AC7),2)</f>
        <v>8.5</v>
      </c>
      <c r="AE7" s="34">
        <f>TRUNC((AD7*0.8),2)</f>
        <v>6.8</v>
      </c>
      <c r="AF7" s="37">
        <v>10</v>
      </c>
      <c r="AG7" s="37">
        <f>TRUNC((AF7*0.2),2)</f>
        <v>2</v>
      </c>
      <c r="AH7" s="34">
        <f>TRUNC((AE7+AG7),2)</f>
        <v>8.8000000000000007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</v>
      </c>
      <c r="F8" s="34">
        <v>9.9</v>
      </c>
      <c r="G8" s="34">
        <v>9.8000000000000007</v>
      </c>
      <c r="H8" s="34"/>
      <c r="I8" s="34"/>
      <c r="J8" s="34"/>
      <c r="K8" s="34"/>
      <c r="L8" s="34"/>
      <c r="M8" s="35">
        <f t="shared" ref="M8:M39" si="2">TRUNC(AVERAGE(D8:L8),2)</f>
        <v>9.67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10</v>
      </c>
      <c r="X8" s="34"/>
      <c r="Y8" s="35">
        <f t="shared" si="0"/>
        <v>9.5</v>
      </c>
      <c r="Z8" s="34">
        <v>10</v>
      </c>
      <c r="AA8" s="34"/>
      <c r="AB8" s="34"/>
      <c r="AC8" s="35">
        <f t="shared" si="1"/>
        <v>10</v>
      </c>
      <c r="AD8" s="36">
        <f t="shared" ref="AD8:AD39" si="4">TRUNC(AVERAGE(M8,U8,Y8,AC8),2)</f>
        <v>9.7899999999999991</v>
      </c>
      <c r="AE8" s="34">
        <f t="shared" ref="AE8:AE39" si="5">TRUNC((AD8*0.8),2)</f>
        <v>7.83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9.83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7</v>
      </c>
      <c r="E9" s="34">
        <v>10</v>
      </c>
      <c r="F9" s="34">
        <v>10</v>
      </c>
      <c r="G9" s="34">
        <v>9.8000000000000007</v>
      </c>
      <c r="H9" s="34"/>
      <c r="I9" s="34"/>
      <c r="J9" s="34"/>
      <c r="K9" s="34"/>
      <c r="L9" s="34"/>
      <c r="M9" s="35">
        <f t="shared" si="2"/>
        <v>9.1999999999999993</v>
      </c>
      <c r="N9" s="34">
        <v>10</v>
      </c>
      <c r="O9" s="34">
        <v>10</v>
      </c>
      <c r="P9" s="34">
        <v>10</v>
      </c>
      <c r="Q9" s="34">
        <v>10</v>
      </c>
      <c r="R9" s="34">
        <v>8</v>
      </c>
      <c r="S9" s="34"/>
      <c r="T9" s="34"/>
      <c r="U9" s="35">
        <f t="shared" si="3"/>
        <v>9.6</v>
      </c>
      <c r="V9" s="34" t="s">
        <v>420</v>
      </c>
      <c r="W9" s="34">
        <v>10</v>
      </c>
      <c r="X9" s="34"/>
      <c r="Y9" s="35">
        <f t="shared" si="0"/>
        <v>10</v>
      </c>
      <c r="Z9" s="34">
        <v>9</v>
      </c>
      <c r="AA9" s="34"/>
      <c r="AB9" s="34"/>
      <c r="AC9" s="35">
        <f t="shared" si="1"/>
        <v>9</v>
      </c>
      <c r="AD9" s="36">
        <f t="shared" si="4"/>
        <v>9.4499999999999993</v>
      </c>
      <c r="AE9" s="34">
        <f t="shared" si="5"/>
        <v>7.56</v>
      </c>
      <c r="AF9" s="37">
        <v>8</v>
      </c>
      <c r="AG9" s="37">
        <f t="shared" si="6"/>
        <v>1.6</v>
      </c>
      <c r="AH9" s="34">
        <f t="shared" si="7"/>
        <v>9.16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</v>
      </c>
      <c r="P10" s="34">
        <v>10</v>
      </c>
      <c r="Q10" s="34" t="s">
        <v>478</v>
      </c>
      <c r="R10" s="34" t="s">
        <v>478</v>
      </c>
      <c r="S10" s="34"/>
      <c r="T10" s="34"/>
      <c r="U10" s="35">
        <f t="shared" si="3"/>
        <v>9.66</v>
      </c>
      <c r="V10" s="34">
        <v>10</v>
      </c>
      <c r="W10" s="34">
        <v>10</v>
      </c>
      <c r="X10" s="34"/>
      <c r="Y10" s="35">
        <f t="shared" si="0"/>
        <v>10</v>
      </c>
      <c r="Z10" s="34">
        <v>10</v>
      </c>
      <c r="AA10" s="34"/>
      <c r="AB10" s="34"/>
      <c r="AC10" s="35">
        <f t="shared" si="1"/>
        <v>10</v>
      </c>
      <c r="AD10" s="36">
        <f t="shared" si="4"/>
        <v>9.91</v>
      </c>
      <c r="AE10" s="34">
        <f t="shared" si="5"/>
        <v>7.92</v>
      </c>
      <c r="AF10" s="37">
        <v>10</v>
      </c>
      <c r="AG10" s="37">
        <f t="shared" si="6"/>
        <v>2</v>
      </c>
      <c r="AH10" s="34">
        <f t="shared" si="7"/>
        <v>9.92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</v>
      </c>
      <c r="E11" s="34">
        <v>10</v>
      </c>
      <c r="F11" s="34">
        <v>9.5</v>
      </c>
      <c r="G11" s="34">
        <v>10</v>
      </c>
      <c r="H11" s="34"/>
      <c r="I11" s="34"/>
      <c r="J11" s="34"/>
      <c r="K11" s="34"/>
      <c r="L11" s="34"/>
      <c r="M11" s="35">
        <f t="shared" si="2"/>
        <v>7.62</v>
      </c>
      <c r="N11" s="34">
        <v>10</v>
      </c>
      <c r="O11" s="34">
        <v>9</v>
      </c>
      <c r="P11" s="34">
        <v>10</v>
      </c>
      <c r="Q11" s="34">
        <v>10</v>
      </c>
      <c r="R11" s="34">
        <v>9.5</v>
      </c>
      <c r="S11" s="34"/>
      <c r="T11" s="34"/>
      <c r="U11" s="35">
        <f t="shared" si="3"/>
        <v>9.6999999999999993</v>
      </c>
      <c r="V11" s="34">
        <v>10</v>
      </c>
      <c r="W11" s="34">
        <v>10</v>
      </c>
      <c r="X11" s="34"/>
      <c r="Y11" s="35">
        <f t="shared" si="0"/>
        <v>10</v>
      </c>
      <c r="Z11" s="34">
        <v>0</v>
      </c>
      <c r="AA11" s="34"/>
      <c r="AB11" s="34"/>
      <c r="AC11" s="35">
        <f t="shared" si="1"/>
        <v>0</v>
      </c>
      <c r="AD11" s="36">
        <f t="shared" si="4"/>
        <v>6.83</v>
      </c>
      <c r="AE11" s="34">
        <f t="shared" si="5"/>
        <v>5.46</v>
      </c>
      <c r="AF11" s="37">
        <v>10</v>
      </c>
      <c r="AG11" s="37">
        <f t="shared" si="6"/>
        <v>2</v>
      </c>
      <c r="AH11" s="34">
        <f t="shared" si="7"/>
        <v>7.46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9.9</v>
      </c>
      <c r="E12" s="34">
        <v>10</v>
      </c>
      <c r="F12" s="34">
        <v>9.9</v>
      </c>
      <c r="G12" s="34">
        <v>10</v>
      </c>
      <c r="H12" s="34"/>
      <c r="I12" s="34"/>
      <c r="J12" s="34"/>
      <c r="K12" s="34"/>
      <c r="L12" s="34"/>
      <c r="M12" s="35">
        <f t="shared" si="2"/>
        <v>9.9499999999999993</v>
      </c>
      <c r="N12" s="34">
        <v>10</v>
      </c>
      <c r="O12" s="34">
        <v>10</v>
      </c>
      <c r="P12" s="34">
        <v>10</v>
      </c>
      <c r="Q12" s="34" t="s">
        <v>478</v>
      </c>
      <c r="R12" s="34" t="s">
        <v>478</v>
      </c>
      <c r="S12" s="34"/>
      <c r="T12" s="34"/>
      <c r="U12" s="35">
        <f t="shared" si="3"/>
        <v>10</v>
      </c>
      <c r="V12" s="34">
        <v>9</v>
      </c>
      <c r="W12" s="34">
        <v>5</v>
      </c>
      <c r="X12" s="34"/>
      <c r="Y12" s="35">
        <f t="shared" si="0"/>
        <v>7</v>
      </c>
      <c r="Z12" s="34">
        <v>10</v>
      </c>
      <c r="AA12" s="34"/>
      <c r="AB12" s="34"/>
      <c r="AC12" s="35">
        <f t="shared" si="1"/>
        <v>10</v>
      </c>
      <c r="AD12" s="36">
        <f t="shared" si="4"/>
        <v>9.23</v>
      </c>
      <c r="AE12" s="34">
        <f t="shared" si="5"/>
        <v>7.38</v>
      </c>
      <c r="AF12" s="37">
        <v>10</v>
      </c>
      <c r="AG12" s="37">
        <f t="shared" si="6"/>
        <v>2</v>
      </c>
      <c r="AH12" s="34">
        <f t="shared" si="7"/>
        <v>9.3800000000000008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10</v>
      </c>
      <c r="G13" s="34">
        <v>1</v>
      </c>
      <c r="H13" s="34"/>
      <c r="I13" s="34"/>
      <c r="J13" s="34"/>
      <c r="K13" s="34"/>
      <c r="L13" s="34"/>
      <c r="M13" s="35">
        <f t="shared" si="2"/>
        <v>7.75</v>
      </c>
      <c r="N13" s="34">
        <v>9.5</v>
      </c>
      <c r="O13" s="34">
        <v>10</v>
      </c>
      <c r="P13" s="34">
        <v>10</v>
      </c>
      <c r="Q13" s="34">
        <v>9.9</v>
      </c>
      <c r="R13" s="34">
        <v>10</v>
      </c>
      <c r="S13" s="34"/>
      <c r="T13" s="34"/>
      <c r="U13" s="35">
        <f t="shared" si="3"/>
        <v>9.8800000000000008</v>
      </c>
      <c r="V13" s="34">
        <v>9.5</v>
      </c>
      <c r="W13" s="34">
        <v>5</v>
      </c>
      <c r="X13" s="34"/>
      <c r="Y13" s="35">
        <f t="shared" si="0"/>
        <v>7.25</v>
      </c>
      <c r="Z13" s="34">
        <v>8</v>
      </c>
      <c r="AA13" s="34"/>
      <c r="AB13" s="34"/>
      <c r="AC13" s="35">
        <f t="shared" si="1"/>
        <v>8</v>
      </c>
      <c r="AD13" s="36">
        <f t="shared" si="4"/>
        <v>8.2200000000000006</v>
      </c>
      <c r="AE13" s="34">
        <f t="shared" si="5"/>
        <v>6.57</v>
      </c>
      <c r="AF13" s="37">
        <v>7</v>
      </c>
      <c r="AG13" s="37">
        <f t="shared" si="6"/>
        <v>1.4</v>
      </c>
      <c r="AH13" s="34">
        <f t="shared" si="7"/>
        <v>7.97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1</v>
      </c>
      <c r="E14" s="34">
        <v>10</v>
      </c>
      <c r="F14" s="34">
        <v>9.8000000000000007</v>
      </c>
      <c r="G14" s="34">
        <v>10</v>
      </c>
      <c r="H14" s="34"/>
      <c r="I14" s="34"/>
      <c r="J14" s="34"/>
      <c r="K14" s="34"/>
      <c r="L14" s="34"/>
      <c r="M14" s="35">
        <f t="shared" si="2"/>
        <v>7.7</v>
      </c>
      <c r="N14" s="34">
        <v>9.9</v>
      </c>
      <c r="O14" s="34">
        <v>10</v>
      </c>
      <c r="P14" s="34">
        <v>9.9</v>
      </c>
      <c r="Q14" s="34">
        <v>10</v>
      </c>
      <c r="R14" s="34">
        <v>10</v>
      </c>
      <c r="S14" s="34"/>
      <c r="T14" s="34"/>
      <c r="U14" s="35">
        <f t="shared" si="3"/>
        <v>9.9600000000000009</v>
      </c>
      <c r="V14" s="34" t="s">
        <v>420</v>
      </c>
      <c r="W14" s="34">
        <v>10</v>
      </c>
      <c r="X14" s="34"/>
      <c r="Y14" s="35">
        <f t="shared" si="0"/>
        <v>10</v>
      </c>
      <c r="Z14" s="34">
        <v>5</v>
      </c>
      <c r="AA14" s="34"/>
      <c r="AB14" s="34"/>
      <c r="AC14" s="35">
        <f t="shared" si="1"/>
        <v>5</v>
      </c>
      <c r="AD14" s="36">
        <f t="shared" si="4"/>
        <v>8.16</v>
      </c>
      <c r="AE14" s="34">
        <f t="shared" si="5"/>
        <v>6.52</v>
      </c>
      <c r="AF14" s="37">
        <v>10</v>
      </c>
      <c r="AG14" s="37">
        <f t="shared" si="6"/>
        <v>2</v>
      </c>
      <c r="AH14" s="34">
        <f t="shared" si="7"/>
        <v>8.52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9.5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9.8699999999999992</v>
      </c>
      <c r="N15" s="34">
        <v>9.8000000000000007</v>
      </c>
      <c r="O15" s="34">
        <v>10</v>
      </c>
      <c r="P15" s="34">
        <v>10</v>
      </c>
      <c r="Q15" s="34">
        <v>9.5</v>
      </c>
      <c r="R15" s="34">
        <v>10</v>
      </c>
      <c r="S15" s="34"/>
      <c r="T15" s="34"/>
      <c r="U15" s="35">
        <f t="shared" si="3"/>
        <v>9.86</v>
      </c>
      <c r="V15" s="34">
        <v>10</v>
      </c>
      <c r="W15" s="34">
        <v>10</v>
      </c>
      <c r="X15" s="34"/>
      <c r="Y15" s="35">
        <f t="shared" si="0"/>
        <v>10</v>
      </c>
      <c r="Z15" s="34">
        <v>0</v>
      </c>
      <c r="AA15" s="34"/>
      <c r="AB15" s="34"/>
      <c r="AC15" s="35">
        <f t="shared" si="1"/>
        <v>0</v>
      </c>
      <c r="AD15" s="36">
        <f t="shared" si="4"/>
        <v>7.43</v>
      </c>
      <c r="AE15" s="34">
        <f t="shared" si="5"/>
        <v>5.94</v>
      </c>
      <c r="AF15" s="37">
        <v>8</v>
      </c>
      <c r="AG15" s="37">
        <f t="shared" si="6"/>
        <v>1.6</v>
      </c>
      <c r="AH15" s="34">
        <f t="shared" si="7"/>
        <v>7.54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9.5</v>
      </c>
      <c r="G16" s="34">
        <v>1</v>
      </c>
      <c r="H16" s="34"/>
      <c r="I16" s="34"/>
      <c r="J16" s="34"/>
      <c r="K16" s="34"/>
      <c r="L16" s="34"/>
      <c r="M16" s="35">
        <f t="shared" si="2"/>
        <v>7.62</v>
      </c>
      <c r="N16" s="34">
        <v>10</v>
      </c>
      <c r="O16" s="34">
        <v>9</v>
      </c>
      <c r="P16" s="34">
        <v>9.9</v>
      </c>
      <c r="Q16" s="34">
        <v>9.5</v>
      </c>
      <c r="R16" s="34">
        <v>8</v>
      </c>
      <c r="S16" s="34"/>
      <c r="T16" s="34"/>
      <c r="U16" s="35">
        <f t="shared" si="3"/>
        <v>9.2799999999999994</v>
      </c>
      <c r="V16" s="34">
        <v>10</v>
      </c>
      <c r="W16" s="34">
        <v>10</v>
      </c>
      <c r="X16" s="34"/>
      <c r="Y16" s="35">
        <f t="shared" si="0"/>
        <v>10</v>
      </c>
      <c r="Z16" s="34">
        <v>8</v>
      </c>
      <c r="AA16" s="34"/>
      <c r="AB16" s="34"/>
      <c r="AC16" s="35">
        <f t="shared" si="1"/>
        <v>8</v>
      </c>
      <c r="AD16" s="36">
        <f t="shared" si="4"/>
        <v>8.7200000000000006</v>
      </c>
      <c r="AE16" s="34">
        <f t="shared" si="5"/>
        <v>6.97</v>
      </c>
      <c r="AF16" s="37">
        <v>10</v>
      </c>
      <c r="AG16" s="37">
        <f t="shared" si="6"/>
        <v>2</v>
      </c>
      <c r="AH16" s="34">
        <f t="shared" si="7"/>
        <v>8.9700000000000006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10</v>
      </c>
      <c r="Q17" s="34">
        <v>9.9</v>
      </c>
      <c r="R17" s="34">
        <v>10</v>
      </c>
      <c r="S17" s="34"/>
      <c r="T17" s="34"/>
      <c r="U17" s="35">
        <f t="shared" si="3"/>
        <v>9.98</v>
      </c>
      <c r="V17" s="34">
        <v>9</v>
      </c>
      <c r="W17" s="34">
        <v>10</v>
      </c>
      <c r="X17" s="34"/>
      <c r="Y17" s="35">
        <f t="shared" si="0"/>
        <v>9.5</v>
      </c>
      <c r="Z17" s="34">
        <v>4</v>
      </c>
      <c r="AA17" s="34"/>
      <c r="AB17" s="34"/>
      <c r="AC17" s="35">
        <f t="shared" si="1"/>
        <v>4</v>
      </c>
      <c r="AD17" s="36">
        <f t="shared" si="4"/>
        <v>8.3699999999999992</v>
      </c>
      <c r="AE17" s="34">
        <f t="shared" si="5"/>
        <v>6.69</v>
      </c>
      <c r="AF17" s="37">
        <v>10</v>
      </c>
      <c r="AG17" s="37">
        <f t="shared" si="6"/>
        <v>2</v>
      </c>
      <c r="AH17" s="34">
        <f t="shared" si="7"/>
        <v>8.69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10</v>
      </c>
      <c r="S18" s="34"/>
      <c r="T18" s="34"/>
      <c r="U18" s="35">
        <f t="shared" si="3"/>
        <v>10</v>
      </c>
      <c r="V18" s="34">
        <v>9</v>
      </c>
      <c r="W18" s="34">
        <v>10</v>
      </c>
      <c r="X18" s="34"/>
      <c r="Y18" s="35">
        <f t="shared" si="0"/>
        <v>9.5</v>
      </c>
      <c r="Z18" s="34">
        <v>10</v>
      </c>
      <c r="AA18" s="34"/>
      <c r="AB18" s="34"/>
      <c r="AC18" s="35">
        <f t="shared" si="1"/>
        <v>10</v>
      </c>
      <c r="AD18" s="36">
        <f t="shared" si="4"/>
        <v>9.8699999999999992</v>
      </c>
      <c r="AE18" s="34">
        <f t="shared" si="5"/>
        <v>7.89</v>
      </c>
      <c r="AF18" s="37">
        <v>10</v>
      </c>
      <c r="AG18" s="37">
        <f t="shared" si="6"/>
        <v>2</v>
      </c>
      <c r="AH18" s="34">
        <f t="shared" si="7"/>
        <v>9.89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9.9</v>
      </c>
      <c r="G19" s="34">
        <v>9.9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9.5</v>
      </c>
      <c r="O19" s="34">
        <v>10</v>
      </c>
      <c r="P19" s="34">
        <v>10</v>
      </c>
      <c r="Q19" s="34" t="s">
        <v>420</v>
      </c>
      <c r="R19" s="34" t="s">
        <v>420</v>
      </c>
      <c r="S19" s="34"/>
      <c r="T19" s="34"/>
      <c r="U19" s="35">
        <f t="shared" si="3"/>
        <v>9.83</v>
      </c>
      <c r="V19" s="34">
        <v>9</v>
      </c>
      <c r="W19" s="34">
        <v>10</v>
      </c>
      <c r="X19" s="34"/>
      <c r="Y19" s="35">
        <f t="shared" si="0"/>
        <v>9.5</v>
      </c>
      <c r="Z19" s="34">
        <v>5</v>
      </c>
      <c r="AA19" s="34"/>
      <c r="AB19" s="34"/>
      <c r="AC19" s="35">
        <f t="shared" si="1"/>
        <v>5</v>
      </c>
      <c r="AD19" s="36">
        <f t="shared" si="4"/>
        <v>8.57</v>
      </c>
      <c r="AE19" s="34">
        <f t="shared" si="5"/>
        <v>6.85</v>
      </c>
      <c r="AF19" s="37">
        <v>10</v>
      </c>
      <c r="AG19" s="37">
        <f t="shared" si="6"/>
        <v>2</v>
      </c>
      <c r="AH19" s="34">
        <f t="shared" si="7"/>
        <v>8.85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9.9</v>
      </c>
      <c r="G20" s="34">
        <v>9</v>
      </c>
      <c r="H20" s="34"/>
      <c r="I20" s="34"/>
      <c r="J20" s="34"/>
      <c r="K20" s="34"/>
      <c r="L20" s="34"/>
      <c r="M20" s="35">
        <f t="shared" si="2"/>
        <v>9.7200000000000006</v>
      </c>
      <c r="N20" s="34">
        <v>9.5</v>
      </c>
      <c r="O20" s="34">
        <v>9</v>
      </c>
      <c r="P20" s="34">
        <v>10</v>
      </c>
      <c r="Q20" s="34">
        <v>10</v>
      </c>
      <c r="R20" s="34">
        <v>9.5</v>
      </c>
      <c r="S20" s="34"/>
      <c r="T20" s="34"/>
      <c r="U20" s="35">
        <f t="shared" si="3"/>
        <v>9.6</v>
      </c>
      <c r="V20" s="34">
        <v>9</v>
      </c>
      <c r="W20" s="34">
        <v>10</v>
      </c>
      <c r="X20" s="34"/>
      <c r="Y20" s="35">
        <f t="shared" si="0"/>
        <v>9.5</v>
      </c>
      <c r="Z20" s="34">
        <v>4</v>
      </c>
      <c r="AA20" s="34"/>
      <c r="AB20" s="34"/>
      <c r="AC20" s="35">
        <f t="shared" si="1"/>
        <v>4</v>
      </c>
      <c r="AD20" s="36">
        <f t="shared" si="4"/>
        <v>8.1999999999999993</v>
      </c>
      <c r="AE20" s="34">
        <f t="shared" si="5"/>
        <v>6.56</v>
      </c>
      <c r="AF20" s="37">
        <v>10</v>
      </c>
      <c r="AG20" s="37">
        <f t="shared" si="6"/>
        <v>2</v>
      </c>
      <c r="AH20" s="34">
        <f t="shared" si="7"/>
        <v>8.56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</v>
      </c>
      <c r="F21" s="34">
        <v>8</v>
      </c>
      <c r="G21" s="34">
        <v>10</v>
      </c>
      <c r="H21" s="34"/>
      <c r="I21" s="34"/>
      <c r="J21" s="34"/>
      <c r="K21" s="34"/>
      <c r="L21" s="34"/>
      <c r="M21" s="35">
        <f t="shared" si="2"/>
        <v>9.25</v>
      </c>
      <c r="N21" s="34">
        <v>9.9</v>
      </c>
      <c r="O21" s="34">
        <v>10</v>
      </c>
      <c r="P21" s="34">
        <v>7.9</v>
      </c>
      <c r="Q21" s="34">
        <v>9.5</v>
      </c>
      <c r="R21" s="34">
        <v>10</v>
      </c>
      <c r="S21" s="34"/>
      <c r="T21" s="34"/>
      <c r="U21" s="35">
        <f t="shared" si="3"/>
        <v>9.4600000000000009</v>
      </c>
      <c r="V21" s="34">
        <v>10</v>
      </c>
      <c r="W21" s="34">
        <v>5</v>
      </c>
      <c r="X21" s="34"/>
      <c r="Y21" s="35">
        <f t="shared" si="0"/>
        <v>7.5</v>
      </c>
      <c r="Z21" s="34">
        <v>7</v>
      </c>
      <c r="AA21" s="34"/>
      <c r="AB21" s="34"/>
      <c r="AC21" s="35">
        <f t="shared" si="1"/>
        <v>7</v>
      </c>
      <c r="AD21" s="36">
        <f t="shared" si="4"/>
        <v>8.3000000000000007</v>
      </c>
      <c r="AE21" s="34">
        <f t="shared" si="5"/>
        <v>6.64</v>
      </c>
      <c r="AF21" s="37">
        <v>7</v>
      </c>
      <c r="AG21" s="37">
        <f t="shared" si="6"/>
        <v>1.4</v>
      </c>
      <c r="AH21" s="34">
        <f t="shared" si="7"/>
        <v>8.0399999999999991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</v>
      </c>
      <c r="P22" s="34">
        <v>9</v>
      </c>
      <c r="Q22" s="34">
        <v>10</v>
      </c>
      <c r="R22" s="34">
        <v>10</v>
      </c>
      <c r="S22" s="34"/>
      <c r="T22" s="34"/>
      <c r="U22" s="35">
        <f t="shared" si="3"/>
        <v>9.6</v>
      </c>
      <c r="V22" s="34">
        <v>10</v>
      </c>
      <c r="W22" s="34">
        <v>5</v>
      </c>
      <c r="X22" s="34"/>
      <c r="Y22" s="35">
        <f t="shared" si="0"/>
        <v>7.5</v>
      </c>
      <c r="Z22" s="34">
        <v>0</v>
      </c>
      <c r="AA22" s="34"/>
      <c r="AB22" s="34"/>
      <c r="AC22" s="35">
        <f t="shared" si="1"/>
        <v>0</v>
      </c>
      <c r="AD22" s="36">
        <f t="shared" si="4"/>
        <v>6.77</v>
      </c>
      <c r="AE22" s="34">
        <f t="shared" si="5"/>
        <v>5.41</v>
      </c>
      <c r="AF22" s="37">
        <v>10</v>
      </c>
      <c r="AG22" s="37">
        <f t="shared" si="6"/>
        <v>2</v>
      </c>
      <c r="AH22" s="34">
        <f t="shared" si="7"/>
        <v>7.41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10</v>
      </c>
      <c r="O23" s="34">
        <v>7</v>
      </c>
      <c r="P23" s="34">
        <v>8</v>
      </c>
      <c r="Q23" s="34">
        <v>9.5</v>
      </c>
      <c r="R23" s="34">
        <v>10</v>
      </c>
      <c r="S23" s="34"/>
      <c r="T23" s="34"/>
      <c r="U23" s="35">
        <f t="shared" si="3"/>
        <v>8.9</v>
      </c>
      <c r="V23" s="34">
        <v>8</v>
      </c>
      <c r="W23" s="34">
        <v>10</v>
      </c>
      <c r="X23" s="34"/>
      <c r="Y23" s="35">
        <f t="shared" si="0"/>
        <v>9</v>
      </c>
      <c r="Z23" s="34">
        <v>8</v>
      </c>
      <c r="AA23" s="34"/>
      <c r="AB23" s="34"/>
      <c r="AC23" s="35">
        <f t="shared" si="1"/>
        <v>8</v>
      </c>
      <c r="AD23" s="36">
        <f t="shared" si="4"/>
        <v>8.9700000000000006</v>
      </c>
      <c r="AE23" s="34">
        <f t="shared" si="5"/>
        <v>7.17</v>
      </c>
      <c r="AF23" s="37">
        <v>10</v>
      </c>
      <c r="AG23" s="37">
        <f t="shared" si="6"/>
        <v>2</v>
      </c>
      <c r="AH23" s="34">
        <f t="shared" si="7"/>
        <v>9.17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</v>
      </c>
      <c r="P24" s="34">
        <v>10</v>
      </c>
      <c r="Q24" s="34" t="s">
        <v>420</v>
      </c>
      <c r="R24" s="34" t="s">
        <v>420</v>
      </c>
      <c r="S24" s="34"/>
      <c r="T24" s="34"/>
      <c r="U24" s="35">
        <f t="shared" si="3"/>
        <v>9.66</v>
      </c>
      <c r="V24" s="34">
        <v>9.5</v>
      </c>
      <c r="W24" s="34">
        <v>10</v>
      </c>
      <c r="X24" s="34"/>
      <c r="Y24" s="35">
        <f t="shared" si="0"/>
        <v>9.75</v>
      </c>
      <c r="Z24" s="34">
        <v>3</v>
      </c>
      <c r="AA24" s="34"/>
      <c r="AB24" s="34"/>
      <c r="AC24" s="35">
        <f t="shared" si="1"/>
        <v>3</v>
      </c>
      <c r="AD24" s="36">
        <f t="shared" si="4"/>
        <v>8.1</v>
      </c>
      <c r="AE24" s="34">
        <f t="shared" si="5"/>
        <v>6.48</v>
      </c>
      <c r="AF24" s="37">
        <v>4</v>
      </c>
      <c r="AG24" s="37">
        <f t="shared" si="6"/>
        <v>0.8</v>
      </c>
      <c r="AH24" s="34">
        <f t="shared" si="7"/>
        <v>7.28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</v>
      </c>
      <c r="W25" s="34">
        <v>5</v>
      </c>
      <c r="X25" s="34"/>
      <c r="Y25" s="35">
        <f t="shared" si="0"/>
        <v>7</v>
      </c>
      <c r="Z25" s="34">
        <v>10</v>
      </c>
      <c r="AA25" s="34"/>
      <c r="AB25" s="34"/>
      <c r="AC25" s="35">
        <f t="shared" si="1"/>
        <v>10</v>
      </c>
      <c r="AD25" s="36">
        <f t="shared" si="4"/>
        <v>9.1999999999999993</v>
      </c>
      <c r="AE25" s="34">
        <f t="shared" si="5"/>
        <v>7.36</v>
      </c>
      <c r="AF25" s="37">
        <v>10</v>
      </c>
      <c r="AG25" s="37">
        <f t="shared" si="6"/>
        <v>2</v>
      </c>
      <c r="AH25" s="34">
        <f t="shared" si="7"/>
        <v>9.36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9.5</v>
      </c>
      <c r="G26" s="34">
        <v>10</v>
      </c>
      <c r="H26" s="34"/>
      <c r="I26" s="34"/>
      <c r="J26" s="34"/>
      <c r="K26" s="34"/>
      <c r="L26" s="34"/>
      <c r="M26" s="35">
        <f t="shared" si="2"/>
        <v>9.8699999999999992</v>
      </c>
      <c r="N26" s="34">
        <v>10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10</v>
      </c>
      <c r="V26" s="34">
        <v>9.5</v>
      </c>
      <c r="W26" s="34">
        <v>10</v>
      </c>
      <c r="X26" s="34"/>
      <c r="Y26" s="35">
        <f t="shared" si="0"/>
        <v>9.75</v>
      </c>
      <c r="Z26" s="34">
        <v>8</v>
      </c>
      <c r="AA26" s="34"/>
      <c r="AB26" s="34"/>
      <c r="AC26" s="35">
        <f t="shared" si="1"/>
        <v>8</v>
      </c>
      <c r="AD26" s="36">
        <f t="shared" si="4"/>
        <v>9.4</v>
      </c>
      <c r="AE26" s="34">
        <f t="shared" si="5"/>
        <v>7.52</v>
      </c>
      <c r="AF26" s="37">
        <v>7</v>
      </c>
      <c r="AG26" s="37">
        <f t="shared" si="6"/>
        <v>1.4</v>
      </c>
      <c r="AH26" s="34">
        <f t="shared" si="7"/>
        <v>8.92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10</v>
      </c>
      <c r="G27" s="34">
        <v>10</v>
      </c>
      <c r="H27" s="34"/>
      <c r="I27" s="34"/>
      <c r="J27" s="34"/>
      <c r="K27" s="34"/>
      <c r="L27" s="34"/>
      <c r="M27" s="35">
        <f t="shared" si="2"/>
        <v>10</v>
      </c>
      <c r="N27" s="34">
        <v>10</v>
      </c>
      <c r="O27" s="34">
        <v>10</v>
      </c>
      <c r="P27" s="34">
        <v>8</v>
      </c>
      <c r="Q27" s="34">
        <v>10</v>
      </c>
      <c r="R27" s="34">
        <v>1</v>
      </c>
      <c r="S27" s="34"/>
      <c r="T27" s="34"/>
      <c r="U27" s="35">
        <f t="shared" si="3"/>
        <v>7.8</v>
      </c>
      <c r="V27" s="34">
        <v>10</v>
      </c>
      <c r="W27" s="34">
        <v>10</v>
      </c>
      <c r="X27" s="34"/>
      <c r="Y27" s="35">
        <f t="shared" si="0"/>
        <v>10</v>
      </c>
      <c r="Z27" s="34">
        <v>9</v>
      </c>
      <c r="AA27" s="34"/>
      <c r="AB27" s="34"/>
      <c r="AC27" s="35">
        <f t="shared" si="1"/>
        <v>9</v>
      </c>
      <c r="AD27" s="36">
        <f t="shared" si="4"/>
        <v>9.1999999999999993</v>
      </c>
      <c r="AE27" s="34">
        <f t="shared" si="5"/>
        <v>7.36</v>
      </c>
      <c r="AF27" s="37">
        <v>10</v>
      </c>
      <c r="AG27" s="37">
        <f t="shared" si="6"/>
        <v>2</v>
      </c>
      <c r="AH27" s="34">
        <f t="shared" si="7"/>
        <v>9.36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9.5</v>
      </c>
      <c r="G28" s="34">
        <v>1</v>
      </c>
      <c r="H28" s="34"/>
      <c r="I28" s="34"/>
      <c r="J28" s="34"/>
      <c r="K28" s="34"/>
      <c r="L28" s="34"/>
      <c r="M28" s="35">
        <f t="shared" si="2"/>
        <v>7.62</v>
      </c>
      <c r="N28" s="34">
        <v>10</v>
      </c>
      <c r="O28" s="34">
        <v>10</v>
      </c>
      <c r="P28" s="34">
        <v>9.9</v>
      </c>
      <c r="Q28" s="34">
        <v>10</v>
      </c>
      <c r="R28" s="34">
        <v>10</v>
      </c>
      <c r="S28" s="34"/>
      <c r="T28" s="34"/>
      <c r="U28" s="35">
        <f t="shared" si="3"/>
        <v>9.98</v>
      </c>
      <c r="V28" s="34">
        <v>8</v>
      </c>
      <c r="W28" s="34">
        <v>10</v>
      </c>
      <c r="X28" s="34"/>
      <c r="Y28" s="35">
        <f t="shared" si="0"/>
        <v>9</v>
      </c>
      <c r="Z28" s="34">
        <v>4</v>
      </c>
      <c r="AA28" s="34"/>
      <c r="AB28" s="34"/>
      <c r="AC28" s="35">
        <f t="shared" si="1"/>
        <v>4</v>
      </c>
      <c r="AD28" s="36">
        <f t="shared" si="4"/>
        <v>7.65</v>
      </c>
      <c r="AE28" s="34">
        <f t="shared" si="5"/>
        <v>6.12</v>
      </c>
      <c r="AF28" s="37">
        <v>8</v>
      </c>
      <c r="AG28" s="37">
        <f t="shared" si="6"/>
        <v>1.6</v>
      </c>
      <c r="AH28" s="34">
        <f t="shared" si="7"/>
        <v>7.72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3" activePane="bottomRight" state="frozen"/>
      <selection activeCell="B7" sqref="B7:C28"/>
      <selection pane="topRight" activeCell="B7" sqref="B7:C28"/>
      <selection pane="bottomLeft" activeCell="B7" sqref="B7:C28"/>
      <selection pane="bottomRight" activeCell="AH28" sqref="AH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34" s="15" customFormat="1" ht="158.25">
      <c r="A4" s="14"/>
      <c r="D4" s="15" t="s">
        <v>423</v>
      </c>
      <c r="E4" s="15" t="s">
        <v>441</v>
      </c>
      <c r="F4" s="15" t="s">
        <v>626</v>
      </c>
      <c r="G4" s="15" t="s">
        <v>627</v>
      </c>
      <c r="M4" s="16"/>
      <c r="N4" s="15" t="s">
        <v>425</v>
      </c>
      <c r="O4" s="15" t="s">
        <v>566</v>
      </c>
      <c r="P4" s="15" t="s">
        <v>567</v>
      </c>
      <c r="Q4" s="15" t="s">
        <v>606</v>
      </c>
      <c r="R4" s="15" t="s">
        <v>574</v>
      </c>
      <c r="U4" s="16"/>
      <c r="V4" s="15" t="s">
        <v>573</v>
      </c>
      <c r="W4" s="15" t="s">
        <v>590</v>
      </c>
      <c r="Y4" s="16"/>
      <c r="Z4" s="15" t="s">
        <v>480</v>
      </c>
      <c r="AA4" s="15" t="s">
        <v>567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6"/>
      <c r="O6" s="77"/>
      <c r="P6" s="77"/>
      <c r="Q6" s="77"/>
      <c r="R6" s="77"/>
      <c r="S6" s="77"/>
      <c r="T6" s="78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>
        <v>10</v>
      </c>
      <c r="G7" s="34">
        <v>9.5</v>
      </c>
      <c r="H7" s="34"/>
      <c r="I7" s="34"/>
      <c r="J7" s="34"/>
      <c r="K7" s="34"/>
      <c r="L7" s="34"/>
      <c r="M7" s="35">
        <f>TRUNC(AVERAGE(D7:L7),2)</f>
        <v>9.1</v>
      </c>
      <c r="N7" s="34">
        <v>10</v>
      </c>
      <c r="O7" s="34">
        <v>10</v>
      </c>
      <c r="P7" s="34">
        <v>10</v>
      </c>
      <c r="Q7" s="34">
        <v>10</v>
      </c>
      <c r="R7" s="34">
        <v>9.9</v>
      </c>
      <c r="S7" s="34"/>
      <c r="T7" s="34"/>
      <c r="U7" s="35">
        <f>TRUNC(AVERAGE(N7:T7),2)</f>
        <v>9.98</v>
      </c>
      <c r="V7" s="34">
        <v>9</v>
      </c>
      <c r="W7" s="34">
        <v>9</v>
      </c>
      <c r="X7" s="34"/>
      <c r="Y7" s="35">
        <f t="shared" ref="Y7:Y39" si="0">TRUNC(AVERAGE(V7:X7),2)</f>
        <v>9</v>
      </c>
      <c r="Z7" s="34">
        <v>10</v>
      </c>
      <c r="AA7" s="34">
        <v>10</v>
      </c>
      <c r="AB7" s="34"/>
      <c r="AC7" s="35">
        <f t="shared" ref="AC7:AC39" si="1">TRUNC(AVERAGE(Z7:AB7),2)</f>
        <v>10</v>
      </c>
      <c r="AD7" s="36">
        <f>TRUNC(AVERAGE(M7,U7,Y7,AC7),2)</f>
        <v>9.52</v>
      </c>
      <c r="AE7" s="34">
        <f>TRUNC((AD7*0.8),2)</f>
        <v>7.61</v>
      </c>
      <c r="AF7" s="37">
        <v>10</v>
      </c>
      <c r="AG7" s="34">
        <f>TRUNC((AF7*0.2),2)</f>
        <v>2</v>
      </c>
      <c r="AH7" s="34">
        <f>TRUNC((AE7+AG7),2)</f>
        <v>9.61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9.9700000000000006</v>
      </c>
      <c r="N8" s="34">
        <v>10</v>
      </c>
      <c r="O8" s="34">
        <v>10</v>
      </c>
      <c r="P8" s="34">
        <v>10</v>
      </c>
      <c r="Q8" s="34">
        <v>10</v>
      </c>
      <c r="R8" s="34">
        <v>10</v>
      </c>
      <c r="S8" s="34"/>
      <c r="T8" s="34"/>
      <c r="U8" s="35">
        <f t="shared" ref="U8:U39" si="3">TRUNC(AVERAGE(N8:T8),2)</f>
        <v>10</v>
      </c>
      <c r="V8" s="34">
        <v>9</v>
      </c>
      <c r="W8" s="34">
        <v>9</v>
      </c>
      <c r="X8" s="34"/>
      <c r="Y8" s="35">
        <f t="shared" si="0"/>
        <v>9</v>
      </c>
      <c r="Z8" s="34">
        <v>10</v>
      </c>
      <c r="AA8" s="34">
        <v>10</v>
      </c>
      <c r="AB8" s="34"/>
      <c r="AC8" s="35">
        <f t="shared" si="1"/>
        <v>10</v>
      </c>
      <c r="AD8" s="36">
        <f t="shared" ref="AD8:AD39" si="4">TRUNC(AVERAGE(M8,U8,Y8,AC8),2)</f>
        <v>9.74</v>
      </c>
      <c r="AE8" s="34">
        <f t="shared" ref="AE8:AE39" si="5">TRUNC((AD8*0.8),2)</f>
        <v>7.79</v>
      </c>
      <c r="AF8" s="37">
        <v>10</v>
      </c>
      <c r="AG8" s="34">
        <f t="shared" ref="AG8:AG39" si="6">TRUNC((AF8*0.2),2)</f>
        <v>2</v>
      </c>
      <c r="AH8" s="34">
        <f t="shared" ref="AH8:AH39" si="7">TRUNC((AE8+AG8),2)</f>
        <v>9.7899999999999991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>
        <v>8.8000000000000007</v>
      </c>
      <c r="H9" s="34"/>
      <c r="I9" s="34"/>
      <c r="J9" s="34"/>
      <c r="K9" s="34"/>
      <c r="L9" s="34"/>
      <c r="M9" s="35">
        <f t="shared" si="2"/>
        <v>9.6999999999999993</v>
      </c>
      <c r="N9" s="34">
        <v>9.5</v>
      </c>
      <c r="O9" s="34">
        <v>10</v>
      </c>
      <c r="P9" s="34">
        <v>10</v>
      </c>
      <c r="Q9" s="34">
        <v>9.8000000000000007</v>
      </c>
      <c r="R9" s="34">
        <v>9.9</v>
      </c>
      <c r="S9" s="34"/>
      <c r="T9" s="34"/>
      <c r="U9" s="35">
        <f t="shared" si="3"/>
        <v>9.84</v>
      </c>
      <c r="V9" s="34">
        <v>10</v>
      </c>
      <c r="W9" s="34">
        <v>5</v>
      </c>
      <c r="X9" s="34"/>
      <c r="Y9" s="35">
        <f t="shared" si="0"/>
        <v>7.5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9.26</v>
      </c>
      <c r="AE9" s="34">
        <f t="shared" si="5"/>
        <v>7.4</v>
      </c>
      <c r="AF9" s="37">
        <v>10</v>
      </c>
      <c r="AG9" s="34">
        <f t="shared" si="6"/>
        <v>2</v>
      </c>
      <c r="AH9" s="34">
        <f t="shared" si="7"/>
        <v>9.4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>
        <v>10</v>
      </c>
      <c r="G10" s="34">
        <v>9.8000000000000007</v>
      </c>
      <c r="H10" s="34"/>
      <c r="I10" s="34"/>
      <c r="J10" s="34"/>
      <c r="K10" s="34"/>
      <c r="L10" s="34"/>
      <c r="M10" s="35">
        <f t="shared" si="2"/>
        <v>9.9499999999999993</v>
      </c>
      <c r="N10" s="34">
        <v>9.9</v>
      </c>
      <c r="O10" s="34">
        <v>10</v>
      </c>
      <c r="P10" s="34">
        <v>9</v>
      </c>
      <c r="Q10" s="34">
        <v>9.6</v>
      </c>
      <c r="R10" s="34">
        <v>9.9</v>
      </c>
      <c r="S10" s="34"/>
      <c r="T10" s="34"/>
      <c r="U10" s="35">
        <f t="shared" si="3"/>
        <v>9.68</v>
      </c>
      <c r="V10" s="34">
        <v>10</v>
      </c>
      <c r="W10" s="34">
        <v>5</v>
      </c>
      <c r="X10" s="34"/>
      <c r="Y10" s="35">
        <f t="shared" si="0"/>
        <v>7.5</v>
      </c>
      <c r="Z10" s="34">
        <v>10</v>
      </c>
      <c r="AA10" s="34">
        <v>10</v>
      </c>
      <c r="AB10" s="34"/>
      <c r="AC10" s="35">
        <f t="shared" si="1"/>
        <v>10</v>
      </c>
      <c r="AD10" s="36">
        <f t="shared" si="4"/>
        <v>9.2799999999999994</v>
      </c>
      <c r="AE10" s="34">
        <f t="shared" si="5"/>
        <v>7.42</v>
      </c>
      <c r="AF10" s="37">
        <v>10</v>
      </c>
      <c r="AG10" s="34">
        <f t="shared" si="6"/>
        <v>2</v>
      </c>
      <c r="AH10" s="34">
        <f t="shared" si="7"/>
        <v>9.42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>
        <v>6</v>
      </c>
      <c r="G11" s="34">
        <v>1</v>
      </c>
      <c r="H11" s="34"/>
      <c r="I11" s="34"/>
      <c r="J11" s="34"/>
      <c r="K11" s="34"/>
      <c r="L11" s="34"/>
      <c r="M11" s="35">
        <f t="shared" si="2"/>
        <v>6.62</v>
      </c>
      <c r="N11" s="34">
        <v>10</v>
      </c>
      <c r="O11" s="34">
        <v>10</v>
      </c>
      <c r="P11" s="34">
        <v>10</v>
      </c>
      <c r="Q11" s="34">
        <v>9.9</v>
      </c>
      <c r="R11" s="34">
        <v>9.8000000000000007</v>
      </c>
      <c r="S11" s="34"/>
      <c r="T11" s="34"/>
      <c r="U11" s="35">
        <f t="shared" si="3"/>
        <v>9.94</v>
      </c>
      <c r="V11" s="34">
        <v>10</v>
      </c>
      <c r="W11" s="34">
        <v>5</v>
      </c>
      <c r="X11" s="34"/>
      <c r="Y11" s="35">
        <f t="shared" si="0"/>
        <v>7.5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8.51</v>
      </c>
      <c r="AE11" s="34">
        <f t="shared" si="5"/>
        <v>6.8</v>
      </c>
      <c r="AF11" s="37">
        <v>10</v>
      </c>
      <c r="AG11" s="34">
        <f t="shared" si="6"/>
        <v>2</v>
      </c>
      <c r="AH11" s="34">
        <f t="shared" si="7"/>
        <v>8.8000000000000007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>
        <v>8</v>
      </c>
      <c r="G12" s="34">
        <v>1</v>
      </c>
      <c r="H12" s="34"/>
      <c r="I12" s="34"/>
      <c r="J12" s="34"/>
      <c r="K12" s="34"/>
      <c r="L12" s="34"/>
      <c r="M12" s="35">
        <f t="shared" si="2"/>
        <v>6</v>
      </c>
      <c r="N12" s="34">
        <v>10</v>
      </c>
      <c r="O12" s="34">
        <v>10</v>
      </c>
      <c r="P12" s="34">
        <v>9.5</v>
      </c>
      <c r="Q12" s="34">
        <v>9.9</v>
      </c>
      <c r="R12" s="34">
        <v>9.8000000000000007</v>
      </c>
      <c r="S12" s="34"/>
      <c r="T12" s="34"/>
      <c r="U12" s="35">
        <f t="shared" si="3"/>
        <v>9.84</v>
      </c>
      <c r="V12" s="34">
        <v>10</v>
      </c>
      <c r="W12" s="34">
        <v>6</v>
      </c>
      <c r="X12" s="34"/>
      <c r="Y12" s="35">
        <f t="shared" si="0"/>
        <v>8</v>
      </c>
      <c r="Z12" s="34">
        <v>10</v>
      </c>
      <c r="AA12" s="34">
        <v>9.5</v>
      </c>
      <c r="AB12" s="34"/>
      <c r="AC12" s="35">
        <f t="shared" si="1"/>
        <v>9.75</v>
      </c>
      <c r="AD12" s="36">
        <f t="shared" si="4"/>
        <v>8.39</v>
      </c>
      <c r="AE12" s="34">
        <f t="shared" si="5"/>
        <v>6.71</v>
      </c>
      <c r="AF12" s="37">
        <v>10</v>
      </c>
      <c r="AG12" s="34">
        <f t="shared" si="6"/>
        <v>2</v>
      </c>
      <c r="AH12" s="34">
        <f t="shared" si="7"/>
        <v>8.7100000000000009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8</v>
      </c>
      <c r="G13" s="34">
        <v>9.6999999999999993</v>
      </c>
      <c r="H13" s="34"/>
      <c r="I13" s="34"/>
      <c r="J13" s="34"/>
      <c r="K13" s="34"/>
      <c r="L13" s="34"/>
      <c r="M13" s="35">
        <f t="shared" si="2"/>
        <v>9.42</v>
      </c>
      <c r="N13" s="34">
        <v>10</v>
      </c>
      <c r="O13" s="34">
        <v>10</v>
      </c>
      <c r="P13" s="34">
        <v>9.8000000000000007</v>
      </c>
      <c r="Q13" s="34">
        <v>9.4</v>
      </c>
      <c r="R13" s="34">
        <v>9.9</v>
      </c>
      <c r="S13" s="34"/>
      <c r="T13" s="34"/>
      <c r="U13" s="35">
        <f t="shared" si="3"/>
        <v>9.82</v>
      </c>
      <c r="V13" s="34">
        <v>10</v>
      </c>
      <c r="W13" s="34">
        <v>6</v>
      </c>
      <c r="X13" s="34"/>
      <c r="Y13" s="35">
        <f t="shared" si="0"/>
        <v>8</v>
      </c>
      <c r="Z13" s="34">
        <v>10</v>
      </c>
      <c r="AA13" s="34">
        <v>10</v>
      </c>
      <c r="AB13" s="34"/>
      <c r="AC13" s="35">
        <f t="shared" si="1"/>
        <v>10</v>
      </c>
      <c r="AD13" s="36">
        <f t="shared" si="4"/>
        <v>9.31</v>
      </c>
      <c r="AE13" s="34">
        <f t="shared" si="5"/>
        <v>7.44</v>
      </c>
      <c r="AF13" s="37">
        <v>8.9</v>
      </c>
      <c r="AG13" s="34">
        <f t="shared" si="6"/>
        <v>1.78</v>
      </c>
      <c r="AH13" s="34">
        <f t="shared" si="7"/>
        <v>9.2200000000000006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420</v>
      </c>
      <c r="E14" s="34">
        <v>10</v>
      </c>
      <c r="F14" s="34">
        <v>5</v>
      </c>
      <c r="G14" s="34">
        <v>1</v>
      </c>
      <c r="H14" s="34"/>
      <c r="I14" s="34"/>
      <c r="J14" s="34"/>
      <c r="K14" s="34"/>
      <c r="L14" s="34"/>
      <c r="M14" s="35">
        <f t="shared" si="2"/>
        <v>5.33</v>
      </c>
      <c r="N14" s="34" t="s">
        <v>420</v>
      </c>
      <c r="O14" s="34">
        <v>10</v>
      </c>
      <c r="P14" s="34">
        <v>9</v>
      </c>
      <c r="Q14" s="34">
        <v>9.8000000000000007</v>
      </c>
      <c r="R14" s="34">
        <v>9.9</v>
      </c>
      <c r="S14" s="34"/>
      <c r="T14" s="34"/>
      <c r="U14" s="35">
        <f t="shared" si="3"/>
        <v>9.67</v>
      </c>
      <c r="V14" s="34">
        <v>10</v>
      </c>
      <c r="W14" s="34">
        <v>7</v>
      </c>
      <c r="X14" s="34"/>
      <c r="Y14" s="35">
        <f t="shared" si="0"/>
        <v>8.5</v>
      </c>
      <c r="Z14" s="34">
        <v>10</v>
      </c>
      <c r="AA14" s="34">
        <v>9</v>
      </c>
      <c r="AB14" s="34"/>
      <c r="AC14" s="35">
        <f t="shared" si="1"/>
        <v>9.5</v>
      </c>
      <c r="AD14" s="36">
        <f t="shared" si="4"/>
        <v>8.25</v>
      </c>
      <c r="AE14" s="34">
        <f t="shared" si="5"/>
        <v>6.6</v>
      </c>
      <c r="AF14" s="37">
        <v>8.9</v>
      </c>
      <c r="AG14" s="34">
        <f t="shared" si="6"/>
        <v>1.78</v>
      </c>
      <c r="AH14" s="34">
        <f t="shared" si="7"/>
        <v>8.3800000000000008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>
        <v>10</v>
      </c>
      <c r="G15" s="34">
        <v>10</v>
      </c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10</v>
      </c>
      <c r="P15" s="34">
        <v>9.8000000000000007</v>
      </c>
      <c r="Q15" s="34">
        <v>9.6999999999999993</v>
      </c>
      <c r="R15" s="34">
        <v>9.9</v>
      </c>
      <c r="S15" s="34"/>
      <c r="T15" s="34"/>
      <c r="U15" s="35">
        <f t="shared" si="3"/>
        <v>9.68</v>
      </c>
      <c r="V15" s="34">
        <v>10</v>
      </c>
      <c r="W15" s="34">
        <v>5</v>
      </c>
      <c r="X15" s="34"/>
      <c r="Y15" s="35">
        <f t="shared" si="0"/>
        <v>7.5</v>
      </c>
      <c r="Z15" s="34">
        <v>10</v>
      </c>
      <c r="AA15" s="34">
        <v>10</v>
      </c>
      <c r="AB15" s="34"/>
      <c r="AC15" s="35">
        <f t="shared" si="1"/>
        <v>10</v>
      </c>
      <c r="AD15" s="36">
        <f t="shared" si="4"/>
        <v>9.2899999999999991</v>
      </c>
      <c r="AE15" s="34">
        <f t="shared" si="5"/>
        <v>7.43</v>
      </c>
      <c r="AF15" s="37">
        <v>9</v>
      </c>
      <c r="AG15" s="34">
        <f t="shared" si="6"/>
        <v>1.8</v>
      </c>
      <c r="AH15" s="34">
        <f t="shared" si="7"/>
        <v>9.23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>
        <v>9</v>
      </c>
      <c r="G16" s="34">
        <v>9.8000000000000007</v>
      </c>
      <c r="H16" s="34"/>
      <c r="I16" s="34"/>
      <c r="J16" s="34"/>
      <c r="K16" s="34"/>
      <c r="L16" s="34"/>
      <c r="M16" s="35">
        <f t="shared" si="2"/>
        <v>9.6999999999999993</v>
      </c>
      <c r="N16" s="34">
        <v>9</v>
      </c>
      <c r="O16" s="34">
        <v>10</v>
      </c>
      <c r="P16" s="34">
        <v>10</v>
      </c>
      <c r="Q16" s="34">
        <v>9.8000000000000007</v>
      </c>
      <c r="R16" s="34">
        <v>10</v>
      </c>
      <c r="S16" s="34"/>
      <c r="T16" s="34"/>
      <c r="U16" s="35">
        <f t="shared" si="3"/>
        <v>9.76</v>
      </c>
      <c r="V16" s="34">
        <v>10</v>
      </c>
      <c r="W16" s="34">
        <v>7</v>
      </c>
      <c r="X16" s="34"/>
      <c r="Y16" s="35">
        <f t="shared" si="0"/>
        <v>8.5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9.49</v>
      </c>
      <c r="AE16" s="34">
        <f t="shared" si="5"/>
        <v>7.59</v>
      </c>
      <c r="AF16" s="37">
        <v>10</v>
      </c>
      <c r="AG16" s="34">
        <f t="shared" si="6"/>
        <v>2</v>
      </c>
      <c r="AH16" s="34">
        <f t="shared" si="7"/>
        <v>9.59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>
        <v>9.9</v>
      </c>
      <c r="H17" s="34"/>
      <c r="I17" s="34"/>
      <c r="J17" s="34"/>
      <c r="K17" s="34"/>
      <c r="L17" s="34"/>
      <c r="M17" s="35">
        <f t="shared" si="2"/>
        <v>9.9700000000000006</v>
      </c>
      <c r="N17" s="34">
        <v>10</v>
      </c>
      <c r="O17" s="34">
        <v>10</v>
      </c>
      <c r="P17" s="34">
        <v>10</v>
      </c>
      <c r="Q17" s="34">
        <v>10</v>
      </c>
      <c r="R17" s="34">
        <v>9.9</v>
      </c>
      <c r="S17" s="34"/>
      <c r="T17" s="34"/>
      <c r="U17" s="35">
        <f t="shared" si="3"/>
        <v>9.98</v>
      </c>
      <c r="V17" s="34">
        <v>10</v>
      </c>
      <c r="W17" s="34">
        <v>7</v>
      </c>
      <c r="X17" s="34"/>
      <c r="Y17" s="35">
        <f t="shared" si="0"/>
        <v>8.5</v>
      </c>
      <c r="Z17" s="34">
        <v>10</v>
      </c>
      <c r="AA17" s="34">
        <v>10</v>
      </c>
      <c r="AB17" s="34"/>
      <c r="AC17" s="35">
        <f t="shared" si="1"/>
        <v>10</v>
      </c>
      <c r="AD17" s="36">
        <f t="shared" si="4"/>
        <v>9.61</v>
      </c>
      <c r="AE17" s="34">
        <f t="shared" si="5"/>
        <v>7.68</v>
      </c>
      <c r="AF17" s="37">
        <v>10</v>
      </c>
      <c r="AG17" s="34">
        <f t="shared" si="6"/>
        <v>2</v>
      </c>
      <c r="AH17" s="34">
        <f t="shared" si="7"/>
        <v>9.68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10</v>
      </c>
      <c r="P18" s="34">
        <v>10</v>
      </c>
      <c r="Q18" s="34">
        <v>10</v>
      </c>
      <c r="R18" s="34">
        <v>9.9</v>
      </c>
      <c r="S18" s="34"/>
      <c r="T18" s="34"/>
      <c r="U18" s="35">
        <f t="shared" si="3"/>
        <v>9.98</v>
      </c>
      <c r="V18" s="34">
        <v>10</v>
      </c>
      <c r="W18" s="34">
        <v>7</v>
      </c>
      <c r="X18" s="34"/>
      <c r="Y18" s="35">
        <f t="shared" si="0"/>
        <v>8.5</v>
      </c>
      <c r="Z18" s="34">
        <v>10</v>
      </c>
      <c r="AA18" s="34">
        <v>10</v>
      </c>
      <c r="AB18" s="34"/>
      <c r="AC18" s="35">
        <f t="shared" si="1"/>
        <v>10</v>
      </c>
      <c r="AD18" s="36">
        <f t="shared" si="4"/>
        <v>9.6199999999999992</v>
      </c>
      <c r="AE18" s="34">
        <f t="shared" si="5"/>
        <v>7.69</v>
      </c>
      <c r="AF18" s="37">
        <v>10</v>
      </c>
      <c r="AG18" s="34">
        <f t="shared" si="6"/>
        <v>2</v>
      </c>
      <c r="AH18" s="34">
        <f t="shared" si="7"/>
        <v>9.69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>
        <v>9.5</v>
      </c>
      <c r="O19" s="34">
        <v>10</v>
      </c>
      <c r="P19" s="34">
        <v>10</v>
      </c>
      <c r="Q19" s="34">
        <v>10</v>
      </c>
      <c r="R19" s="34">
        <v>9.5</v>
      </c>
      <c r="S19" s="34"/>
      <c r="T19" s="34"/>
      <c r="U19" s="35">
        <f t="shared" si="3"/>
        <v>9.8000000000000007</v>
      </c>
      <c r="V19" s="34">
        <v>10</v>
      </c>
      <c r="W19" s="34">
        <v>7</v>
      </c>
      <c r="X19" s="34"/>
      <c r="Y19" s="35">
        <f t="shared" si="0"/>
        <v>8.5</v>
      </c>
      <c r="Z19" s="34">
        <v>10</v>
      </c>
      <c r="AA19" s="34">
        <v>10</v>
      </c>
      <c r="AB19" s="34"/>
      <c r="AC19" s="35">
        <f t="shared" si="1"/>
        <v>10</v>
      </c>
      <c r="AD19" s="36">
        <f t="shared" si="4"/>
        <v>9.57</v>
      </c>
      <c r="AE19" s="34">
        <f t="shared" si="5"/>
        <v>7.65</v>
      </c>
      <c r="AF19" s="37">
        <v>10</v>
      </c>
      <c r="AG19" s="34">
        <f t="shared" si="6"/>
        <v>2</v>
      </c>
      <c r="AH19" s="34">
        <f t="shared" si="7"/>
        <v>9.65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>
        <v>1</v>
      </c>
      <c r="H20" s="34"/>
      <c r="I20" s="34"/>
      <c r="J20" s="34"/>
      <c r="K20" s="34"/>
      <c r="L20" s="34"/>
      <c r="M20" s="35">
        <f t="shared" si="2"/>
        <v>7.75</v>
      </c>
      <c r="N20" s="34">
        <v>9.3000000000000007</v>
      </c>
      <c r="O20" s="34">
        <v>10</v>
      </c>
      <c r="P20" s="34">
        <v>10</v>
      </c>
      <c r="Q20" s="34">
        <v>9.6999999999999993</v>
      </c>
      <c r="R20" s="34">
        <v>9.4</v>
      </c>
      <c r="S20" s="34"/>
      <c r="T20" s="34"/>
      <c r="U20" s="35">
        <f t="shared" si="3"/>
        <v>9.68</v>
      </c>
      <c r="V20" s="34">
        <v>10</v>
      </c>
      <c r="W20" s="34">
        <v>7</v>
      </c>
      <c r="X20" s="34"/>
      <c r="Y20" s="35">
        <f t="shared" si="0"/>
        <v>8.5</v>
      </c>
      <c r="Z20" s="34">
        <v>10</v>
      </c>
      <c r="AA20" s="34">
        <v>10</v>
      </c>
      <c r="AB20" s="34"/>
      <c r="AC20" s="35">
        <f t="shared" si="1"/>
        <v>10</v>
      </c>
      <c r="AD20" s="36">
        <f t="shared" si="4"/>
        <v>8.98</v>
      </c>
      <c r="AE20" s="34">
        <f t="shared" si="5"/>
        <v>7.18</v>
      </c>
      <c r="AF20" s="37">
        <v>9</v>
      </c>
      <c r="AG20" s="34">
        <f t="shared" si="6"/>
        <v>1.8</v>
      </c>
      <c r="AH20" s="34">
        <f t="shared" si="7"/>
        <v>8.98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>
        <v>10</v>
      </c>
      <c r="G21" s="34">
        <v>9.6999999999999993</v>
      </c>
      <c r="H21" s="34"/>
      <c r="I21" s="34"/>
      <c r="J21" s="34"/>
      <c r="K21" s="34"/>
      <c r="L21" s="34"/>
      <c r="M21" s="35">
        <f t="shared" si="2"/>
        <v>9.92</v>
      </c>
      <c r="N21" s="34">
        <v>10</v>
      </c>
      <c r="O21" s="34">
        <v>10</v>
      </c>
      <c r="P21" s="34">
        <v>10</v>
      </c>
      <c r="Q21" s="34">
        <v>6.5</v>
      </c>
      <c r="R21" s="34">
        <v>9.8000000000000007</v>
      </c>
      <c r="S21" s="34"/>
      <c r="T21" s="34"/>
      <c r="U21" s="35">
        <f t="shared" si="3"/>
        <v>9.26</v>
      </c>
      <c r="V21" s="34">
        <v>10</v>
      </c>
      <c r="W21" s="34">
        <v>6</v>
      </c>
      <c r="X21" s="34"/>
      <c r="Y21" s="35">
        <f t="shared" si="0"/>
        <v>8</v>
      </c>
      <c r="Z21" s="34">
        <v>10</v>
      </c>
      <c r="AA21" s="34">
        <v>10</v>
      </c>
      <c r="AB21" s="34"/>
      <c r="AC21" s="35">
        <f t="shared" si="1"/>
        <v>10</v>
      </c>
      <c r="AD21" s="36">
        <f t="shared" si="4"/>
        <v>9.2899999999999991</v>
      </c>
      <c r="AE21" s="34">
        <f t="shared" si="5"/>
        <v>7.43</v>
      </c>
      <c r="AF21" s="37">
        <v>9</v>
      </c>
      <c r="AG21" s="34">
        <f t="shared" si="6"/>
        <v>1.8</v>
      </c>
      <c r="AH21" s="34">
        <f t="shared" si="7"/>
        <v>9.23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10</v>
      </c>
      <c r="Q22" s="34">
        <v>10</v>
      </c>
      <c r="R22" s="34">
        <v>10</v>
      </c>
      <c r="S22" s="34"/>
      <c r="T22" s="34"/>
      <c r="U22" s="35">
        <f t="shared" si="3"/>
        <v>10</v>
      </c>
      <c r="V22" s="34">
        <v>10</v>
      </c>
      <c r="W22" s="34">
        <v>6</v>
      </c>
      <c r="X22" s="34"/>
      <c r="Y22" s="35">
        <f t="shared" si="0"/>
        <v>8</v>
      </c>
      <c r="Z22" s="34">
        <v>10</v>
      </c>
      <c r="AA22" s="34">
        <v>9</v>
      </c>
      <c r="AB22" s="34"/>
      <c r="AC22" s="35">
        <f t="shared" si="1"/>
        <v>9.5</v>
      </c>
      <c r="AD22" s="36">
        <f t="shared" si="4"/>
        <v>9.3699999999999992</v>
      </c>
      <c r="AE22" s="34">
        <f t="shared" si="5"/>
        <v>7.49</v>
      </c>
      <c r="AF22" s="37">
        <v>9.9</v>
      </c>
      <c r="AG22" s="34">
        <f t="shared" si="6"/>
        <v>1.98</v>
      </c>
      <c r="AH22" s="34">
        <f t="shared" si="7"/>
        <v>9.4700000000000006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10</v>
      </c>
      <c r="G23" s="34">
        <v>9.8000000000000007</v>
      </c>
      <c r="H23" s="34"/>
      <c r="I23" s="34"/>
      <c r="J23" s="34"/>
      <c r="K23" s="34"/>
      <c r="L23" s="34"/>
      <c r="M23" s="35">
        <f t="shared" si="2"/>
        <v>9.9499999999999993</v>
      </c>
      <c r="N23" s="34">
        <v>10</v>
      </c>
      <c r="O23" s="34">
        <v>10</v>
      </c>
      <c r="P23" s="34">
        <v>10</v>
      </c>
      <c r="Q23" s="34">
        <v>7.2</v>
      </c>
      <c r="R23" s="34">
        <v>9.9</v>
      </c>
      <c r="S23" s="34"/>
      <c r="T23" s="34"/>
      <c r="U23" s="35">
        <f t="shared" si="3"/>
        <v>9.42</v>
      </c>
      <c r="V23" s="34">
        <v>10</v>
      </c>
      <c r="W23" s="34">
        <v>7</v>
      </c>
      <c r="X23" s="34"/>
      <c r="Y23" s="35">
        <f t="shared" si="0"/>
        <v>8.5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9.4600000000000009</v>
      </c>
      <c r="AE23" s="34">
        <f t="shared" si="5"/>
        <v>7.56</v>
      </c>
      <c r="AF23" s="37">
        <v>10</v>
      </c>
      <c r="AG23" s="34">
        <f t="shared" si="6"/>
        <v>2</v>
      </c>
      <c r="AH23" s="34">
        <f t="shared" si="7"/>
        <v>9.56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>
        <v>10</v>
      </c>
      <c r="G24" s="34">
        <v>10</v>
      </c>
      <c r="H24" s="34"/>
      <c r="I24" s="34"/>
      <c r="J24" s="34"/>
      <c r="K24" s="34"/>
      <c r="L24" s="34"/>
      <c r="M24" s="35">
        <f t="shared" si="2"/>
        <v>10</v>
      </c>
      <c r="N24" s="34">
        <v>9.9</v>
      </c>
      <c r="O24" s="34">
        <v>10</v>
      </c>
      <c r="P24" s="34">
        <v>10</v>
      </c>
      <c r="Q24" s="34">
        <v>9.5</v>
      </c>
      <c r="R24" s="34">
        <v>10</v>
      </c>
      <c r="S24" s="34"/>
      <c r="T24" s="34"/>
      <c r="U24" s="35">
        <f t="shared" si="3"/>
        <v>9.8800000000000008</v>
      </c>
      <c r="V24" s="34">
        <v>9</v>
      </c>
      <c r="W24" s="34">
        <v>9</v>
      </c>
      <c r="X24" s="34"/>
      <c r="Y24" s="35">
        <f t="shared" si="0"/>
        <v>9</v>
      </c>
      <c r="Z24" s="34">
        <v>10</v>
      </c>
      <c r="AA24" s="34">
        <v>10</v>
      </c>
      <c r="AB24" s="34"/>
      <c r="AC24" s="35">
        <f t="shared" si="1"/>
        <v>10</v>
      </c>
      <c r="AD24" s="36">
        <f t="shared" si="4"/>
        <v>9.7200000000000006</v>
      </c>
      <c r="AE24" s="34">
        <f t="shared" si="5"/>
        <v>7.77</v>
      </c>
      <c r="AF24" s="37">
        <v>10</v>
      </c>
      <c r="AG24" s="34">
        <f t="shared" si="6"/>
        <v>2</v>
      </c>
      <c r="AH24" s="34">
        <f t="shared" si="7"/>
        <v>9.77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10</v>
      </c>
      <c r="O25" s="34">
        <v>10</v>
      </c>
      <c r="P25" s="34">
        <v>5</v>
      </c>
      <c r="Q25" s="34">
        <v>10</v>
      </c>
      <c r="R25" s="34">
        <v>9.9</v>
      </c>
      <c r="S25" s="34"/>
      <c r="T25" s="34"/>
      <c r="U25" s="35">
        <f t="shared" si="3"/>
        <v>8.98</v>
      </c>
      <c r="V25" s="34">
        <v>10</v>
      </c>
      <c r="W25" s="34">
        <v>7</v>
      </c>
      <c r="X25" s="34"/>
      <c r="Y25" s="35">
        <f t="shared" si="0"/>
        <v>8.5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9.35</v>
      </c>
      <c r="AE25" s="34">
        <f t="shared" si="5"/>
        <v>7.48</v>
      </c>
      <c r="AF25" s="37">
        <v>10</v>
      </c>
      <c r="AG25" s="34">
        <f t="shared" si="6"/>
        <v>2</v>
      </c>
      <c r="AH25" s="34">
        <f t="shared" si="7"/>
        <v>9.48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>
        <v>9.9</v>
      </c>
      <c r="H26" s="34"/>
      <c r="I26" s="34"/>
      <c r="J26" s="34"/>
      <c r="K26" s="34"/>
      <c r="L26" s="34"/>
      <c r="M26" s="35">
        <f t="shared" si="2"/>
        <v>9.9700000000000006</v>
      </c>
      <c r="N26" s="34">
        <v>10</v>
      </c>
      <c r="O26" s="34">
        <v>10</v>
      </c>
      <c r="P26" s="34">
        <v>10</v>
      </c>
      <c r="Q26" s="34">
        <v>10</v>
      </c>
      <c r="R26" s="34">
        <v>9.9</v>
      </c>
      <c r="S26" s="34"/>
      <c r="T26" s="34"/>
      <c r="U26" s="35">
        <f t="shared" si="3"/>
        <v>9.98</v>
      </c>
      <c r="V26" s="34">
        <v>10</v>
      </c>
      <c r="W26" s="34">
        <v>7</v>
      </c>
      <c r="X26" s="34"/>
      <c r="Y26" s="35">
        <f t="shared" si="0"/>
        <v>8.5</v>
      </c>
      <c r="Z26" s="34">
        <v>10</v>
      </c>
      <c r="AA26" s="34">
        <v>10</v>
      </c>
      <c r="AB26" s="34"/>
      <c r="AC26" s="35">
        <f t="shared" si="1"/>
        <v>10</v>
      </c>
      <c r="AD26" s="36">
        <f t="shared" si="4"/>
        <v>9.61</v>
      </c>
      <c r="AE26" s="34">
        <f t="shared" si="5"/>
        <v>7.68</v>
      </c>
      <c r="AF26" s="37">
        <v>9.9</v>
      </c>
      <c r="AG26" s="34">
        <f t="shared" si="6"/>
        <v>1.98</v>
      </c>
      <c r="AH26" s="34">
        <f t="shared" si="7"/>
        <v>9.66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>
        <v>10</v>
      </c>
      <c r="G27" s="34">
        <v>9</v>
      </c>
      <c r="H27" s="34"/>
      <c r="I27" s="34"/>
      <c r="J27" s="34"/>
      <c r="K27" s="34"/>
      <c r="L27" s="34"/>
      <c r="M27" s="35">
        <f t="shared" si="2"/>
        <v>9</v>
      </c>
      <c r="N27" s="34">
        <v>10</v>
      </c>
      <c r="O27" s="34">
        <v>10</v>
      </c>
      <c r="P27" s="34">
        <v>10</v>
      </c>
      <c r="Q27" s="34">
        <v>10</v>
      </c>
      <c r="R27" s="34">
        <v>9</v>
      </c>
      <c r="S27" s="34"/>
      <c r="T27" s="34"/>
      <c r="U27" s="35">
        <f t="shared" si="3"/>
        <v>9.8000000000000007</v>
      </c>
      <c r="V27" s="34">
        <v>9</v>
      </c>
      <c r="W27" s="34">
        <v>9</v>
      </c>
      <c r="X27" s="34"/>
      <c r="Y27" s="35">
        <f t="shared" si="0"/>
        <v>9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9.4499999999999993</v>
      </c>
      <c r="AE27" s="34">
        <f t="shared" si="5"/>
        <v>7.56</v>
      </c>
      <c r="AF27" s="37">
        <v>10</v>
      </c>
      <c r="AG27" s="34">
        <f t="shared" si="6"/>
        <v>2</v>
      </c>
      <c r="AH27" s="34">
        <f t="shared" si="7"/>
        <v>9.56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>
        <v>10</v>
      </c>
      <c r="G28" s="34">
        <v>9.9</v>
      </c>
      <c r="H28" s="34"/>
      <c r="I28" s="34"/>
      <c r="J28" s="34"/>
      <c r="K28" s="34"/>
      <c r="L28" s="34"/>
      <c r="M28" s="35">
        <f t="shared" si="2"/>
        <v>9.9499999999999993</v>
      </c>
      <c r="N28" s="34">
        <v>9</v>
      </c>
      <c r="O28" s="34">
        <v>10</v>
      </c>
      <c r="P28" s="34">
        <v>10</v>
      </c>
      <c r="Q28" s="34">
        <v>10</v>
      </c>
      <c r="R28" s="34">
        <v>1</v>
      </c>
      <c r="S28" s="34"/>
      <c r="T28" s="34"/>
      <c r="U28" s="35">
        <f t="shared" si="3"/>
        <v>8</v>
      </c>
      <c r="V28" s="34" t="s">
        <v>420</v>
      </c>
      <c r="W28" s="34" t="s">
        <v>420</v>
      </c>
      <c r="X28" s="34"/>
      <c r="Y28" s="35"/>
      <c r="Z28" s="34">
        <v>8</v>
      </c>
      <c r="AA28" s="34">
        <v>10</v>
      </c>
      <c r="AB28" s="34"/>
      <c r="AC28" s="35">
        <f t="shared" si="1"/>
        <v>9</v>
      </c>
      <c r="AD28" s="36">
        <f t="shared" si="4"/>
        <v>8.98</v>
      </c>
      <c r="AE28" s="34">
        <f t="shared" si="5"/>
        <v>7.18</v>
      </c>
      <c r="AF28" s="37">
        <v>9</v>
      </c>
      <c r="AG28" s="34">
        <f t="shared" si="6"/>
        <v>1.8</v>
      </c>
      <c r="AH28" s="34">
        <f t="shared" si="7"/>
        <v>8.98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4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4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4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4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4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4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4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4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4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4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4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P200"/>
  <sheetViews>
    <sheetView showGridLines="0" topLeftCell="A4" zoomScale="85" workbookViewId="0">
      <pane xSplit="3" ySplit="1" topLeftCell="N20" activePane="bottomRight" state="frozen"/>
      <selection activeCell="B7" sqref="B7:C34"/>
      <selection pane="topRight" activeCell="B7" sqref="B7:C34"/>
      <selection pane="bottomLeft" activeCell="B7" sqref="B7:C34"/>
      <selection pane="bottomRight" activeCell="AH34" sqref="AH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4.125" style="47" bestFit="1" customWidth="1"/>
    <col min="34" max="34" width="7.5" style="47" bestFit="1" customWidth="1"/>
    <col min="35" max="35" width="11" style="47"/>
    <col min="36" max="42" width="5.25" style="47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</row>
    <row r="4" spans="1:42" s="15" customFormat="1" ht="181.5">
      <c r="A4" s="14"/>
      <c r="D4" s="15" t="s">
        <v>456</v>
      </c>
      <c r="E4" s="15" t="s">
        <v>560</v>
      </c>
      <c r="F4" s="15" t="s">
        <v>568</v>
      </c>
      <c r="G4" s="15" t="s">
        <v>599</v>
      </c>
      <c r="H4" s="15" t="s">
        <v>623</v>
      </c>
      <c r="M4" s="16"/>
      <c r="N4" s="15" t="s">
        <v>429</v>
      </c>
      <c r="O4" s="15" t="s">
        <v>601</v>
      </c>
      <c r="U4" s="16"/>
      <c r="V4" s="15" t="s">
        <v>571</v>
      </c>
      <c r="Y4" s="16"/>
      <c r="Z4" s="15" t="s">
        <v>622</v>
      </c>
      <c r="AA4" s="15" t="s">
        <v>661</v>
      </c>
      <c r="AC4" s="16"/>
      <c r="AD4" s="17" t="s">
        <v>2</v>
      </c>
      <c r="AE4" s="18">
        <v>0.8</v>
      </c>
      <c r="AF4" s="16" t="s">
        <v>3</v>
      </c>
      <c r="AG4" s="19" t="s">
        <v>4</v>
      </c>
      <c r="AH4" s="19" t="s">
        <v>5</v>
      </c>
      <c r="AJ4" s="15" t="s">
        <v>645</v>
      </c>
      <c r="AK4" s="15" t="s">
        <v>646</v>
      </c>
      <c r="AL4" s="15" t="s">
        <v>647</v>
      </c>
      <c r="AM4" s="15" t="s">
        <v>648</v>
      </c>
      <c r="AN4" s="15" t="s">
        <v>649</v>
      </c>
      <c r="AO4" s="15" t="s">
        <v>650</v>
      </c>
      <c r="AP4" s="15" t="s">
        <v>651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9"/>
      <c r="AH5" s="19"/>
      <c r="AJ5" s="34"/>
      <c r="AK5" s="34"/>
      <c r="AL5" s="34"/>
      <c r="AM5" s="34"/>
      <c r="AN5" s="34"/>
      <c r="AO5" s="34">
        <f>SUM(AJ5:AN5)</f>
        <v>0</v>
      </c>
      <c r="AP5" s="34">
        <f>TRUNC((AO5*0.2),2)</f>
        <v>0</v>
      </c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3"/>
      <c r="AH6" s="23"/>
      <c r="AJ6" s="34"/>
      <c r="AK6" s="34"/>
      <c r="AL6" s="34"/>
      <c r="AM6" s="34"/>
      <c r="AN6" s="34"/>
      <c r="AO6" s="34">
        <f t="shared" ref="AO6:AO39" si="0">SUM(AJ6:AN6)</f>
        <v>0</v>
      </c>
      <c r="AP6" s="34">
        <f t="shared" ref="AP6:AP39" si="1">TRUNC((AO6*0.2),2)</f>
        <v>0</v>
      </c>
    </row>
    <row r="7" spans="1:42" s="21" customFormat="1" ht="18" customHeight="1">
      <c r="A7" s="33">
        <v>1</v>
      </c>
      <c r="B7" s="52" t="s">
        <v>144</v>
      </c>
      <c r="C7" s="50" t="s">
        <v>145</v>
      </c>
      <c r="D7" s="34">
        <v>8.8000000000000007</v>
      </c>
      <c r="E7" s="34">
        <v>10</v>
      </c>
      <c r="F7" s="34">
        <v>10</v>
      </c>
      <c r="G7" s="34">
        <v>10</v>
      </c>
      <c r="H7" s="34">
        <v>10</v>
      </c>
      <c r="I7" s="34"/>
      <c r="J7" s="34"/>
      <c r="K7" s="34"/>
      <c r="L7" s="34"/>
      <c r="M7" s="35">
        <f>TRUNC(AVERAGE(D7:L7),2)</f>
        <v>9.76</v>
      </c>
      <c r="N7" s="34">
        <v>8</v>
      </c>
      <c r="O7" s="34"/>
      <c r="P7" s="34"/>
      <c r="Q7" s="34"/>
      <c r="R7" s="34"/>
      <c r="S7" s="34"/>
      <c r="T7" s="34"/>
      <c r="U7" s="35">
        <f>TRUNC(AVERAGE(N7:T7),2)</f>
        <v>8</v>
      </c>
      <c r="V7" s="34">
        <v>10</v>
      </c>
      <c r="W7" s="34"/>
      <c r="X7" s="34"/>
      <c r="Y7" s="35">
        <f t="shared" ref="Y7:Y39" si="2">TRUNC(AVERAGE(V7:X7),2)</f>
        <v>10</v>
      </c>
      <c r="Z7" s="34">
        <v>8</v>
      </c>
      <c r="AA7" s="34">
        <v>1</v>
      </c>
      <c r="AB7" s="34"/>
      <c r="AC7" s="35">
        <f t="shared" ref="AC7:AC39" si="3">TRUNC(AVERAGE(Z7:AB7),2)</f>
        <v>4.5</v>
      </c>
      <c r="AD7" s="36">
        <f>TRUNC(AVERAGE(M7,U7,Y7,AC7),2)</f>
        <v>8.06</v>
      </c>
      <c r="AE7" s="34">
        <f>TRUNC((AD7*0.8),2)</f>
        <v>6.44</v>
      </c>
      <c r="AF7" s="34">
        <f>AP7</f>
        <v>7</v>
      </c>
      <c r="AG7" s="34">
        <f>TRUNC((AF7*0.2),2)</f>
        <v>1.4</v>
      </c>
      <c r="AH7" s="34">
        <f>TRUNC((AE7+AG7),2)</f>
        <v>7.84</v>
      </c>
      <c r="AJ7" s="34">
        <v>2</v>
      </c>
      <c r="AK7" s="34">
        <v>5</v>
      </c>
      <c r="AL7" s="34">
        <v>4</v>
      </c>
      <c r="AM7" s="34">
        <v>6</v>
      </c>
      <c r="AN7" s="34">
        <v>18</v>
      </c>
      <c r="AO7" s="34">
        <f t="shared" si="0"/>
        <v>35</v>
      </c>
      <c r="AP7" s="34">
        <f t="shared" si="1"/>
        <v>7</v>
      </c>
    </row>
    <row r="8" spans="1:42" s="21" customFormat="1" ht="18" customHeight="1">
      <c r="A8" s="33">
        <v>2</v>
      </c>
      <c r="B8" s="52" t="s">
        <v>146</v>
      </c>
      <c r="C8" s="50" t="s">
        <v>147</v>
      </c>
      <c r="D8" s="34">
        <v>9.8000000000000007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5">
        <f t="shared" ref="M8:M39" si="4">TRUNC(AVERAGE(D8:L8),2)</f>
        <v>9.9600000000000009</v>
      </c>
      <c r="N8" s="34">
        <v>8.5</v>
      </c>
      <c r="O8" s="34">
        <v>9.8000000000000007</v>
      </c>
      <c r="P8" s="34"/>
      <c r="Q8" s="34"/>
      <c r="R8" s="34"/>
      <c r="S8" s="34"/>
      <c r="T8" s="34"/>
      <c r="U8" s="35">
        <f t="shared" ref="U8:U39" si="5">TRUNC(AVERAGE(N8:T8),2)</f>
        <v>9.15</v>
      </c>
      <c r="V8" s="34">
        <v>7</v>
      </c>
      <c r="W8" s="34"/>
      <c r="X8" s="34"/>
      <c r="Y8" s="35">
        <f t="shared" si="2"/>
        <v>7</v>
      </c>
      <c r="Z8" s="34">
        <v>10</v>
      </c>
      <c r="AA8" s="34">
        <v>6.4</v>
      </c>
      <c r="AB8" s="34"/>
      <c r="AC8" s="35">
        <f t="shared" si="3"/>
        <v>8.1999999999999993</v>
      </c>
      <c r="AD8" s="36">
        <f t="shared" ref="AD8:AD39" si="6">TRUNC(AVERAGE(M8,U8,Y8,AC8),2)</f>
        <v>8.57</v>
      </c>
      <c r="AE8" s="34">
        <f t="shared" ref="AE8:AE39" si="7">TRUNC((AD8*0.8),2)</f>
        <v>6.85</v>
      </c>
      <c r="AF8" s="34">
        <f t="shared" ref="AF8:AF39" si="8">AP8</f>
        <v>7.2</v>
      </c>
      <c r="AG8" s="34">
        <f t="shared" ref="AG8:AG39" si="9">TRUNC((AF8*0.2),2)</f>
        <v>1.44</v>
      </c>
      <c r="AH8" s="34">
        <f t="shared" ref="AH8:AH39" si="10">TRUNC((AE8+AG8),2)</f>
        <v>8.2899999999999991</v>
      </c>
      <c r="AJ8" s="34">
        <v>5</v>
      </c>
      <c r="AK8" s="34">
        <v>5</v>
      </c>
      <c r="AL8" s="34">
        <v>5</v>
      </c>
      <c r="AM8" s="34">
        <v>6</v>
      </c>
      <c r="AN8" s="34">
        <v>15</v>
      </c>
      <c r="AO8" s="34">
        <f t="shared" si="0"/>
        <v>36</v>
      </c>
      <c r="AP8" s="34">
        <f t="shared" si="1"/>
        <v>7.2</v>
      </c>
    </row>
    <row r="9" spans="1:42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10</v>
      </c>
      <c r="F9" s="34">
        <v>10</v>
      </c>
      <c r="G9" s="34">
        <v>10</v>
      </c>
      <c r="H9" s="34">
        <v>1</v>
      </c>
      <c r="I9" s="34"/>
      <c r="J9" s="34"/>
      <c r="K9" s="34"/>
      <c r="L9" s="34"/>
      <c r="M9" s="35">
        <f t="shared" si="4"/>
        <v>6.4</v>
      </c>
      <c r="N9" s="34">
        <v>10</v>
      </c>
      <c r="O9" s="34">
        <v>8</v>
      </c>
      <c r="P9" s="34"/>
      <c r="Q9" s="34"/>
      <c r="R9" s="34"/>
      <c r="S9" s="34"/>
      <c r="T9" s="34"/>
      <c r="U9" s="35">
        <f t="shared" si="5"/>
        <v>9</v>
      </c>
      <c r="V9" s="34">
        <v>10</v>
      </c>
      <c r="W9" s="34"/>
      <c r="X9" s="34"/>
      <c r="Y9" s="35">
        <f t="shared" si="2"/>
        <v>10</v>
      </c>
      <c r="Z9" s="34">
        <v>10</v>
      </c>
      <c r="AA9" s="34">
        <v>8</v>
      </c>
      <c r="AB9" s="34"/>
      <c r="AC9" s="35">
        <f t="shared" si="3"/>
        <v>9</v>
      </c>
      <c r="AD9" s="36">
        <f t="shared" si="6"/>
        <v>8.6</v>
      </c>
      <c r="AE9" s="34">
        <f t="shared" si="7"/>
        <v>6.88</v>
      </c>
      <c r="AF9" s="34">
        <f t="shared" si="8"/>
        <v>8</v>
      </c>
      <c r="AG9" s="34">
        <f t="shared" si="9"/>
        <v>1.6</v>
      </c>
      <c r="AH9" s="34">
        <f t="shared" si="10"/>
        <v>8.48</v>
      </c>
      <c r="AJ9" s="34">
        <v>5</v>
      </c>
      <c r="AK9" s="34">
        <v>5</v>
      </c>
      <c r="AL9" s="34">
        <v>6</v>
      </c>
      <c r="AM9" s="34">
        <v>6</v>
      </c>
      <c r="AN9" s="34">
        <v>18</v>
      </c>
      <c r="AO9" s="34">
        <f t="shared" si="0"/>
        <v>40</v>
      </c>
      <c r="AP9" s="34">
        <f t="shared" si="1"/>
        <v>8</v>
      </c>
    </row>
    <row r="10" spans="1:42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10</v>
      </c>
      <c r="F10" s="34">
        <v>8</v>
      </c>
      <c r="G10" s="34">
        <v>10</v>
      </c>
      <c r="H10" s="34">
        <v>9.5</v>
      </c>
      <c r="I10" s="34"/>
      <c r="J10" s="34"/>
      <c r="K10" s="34"/>
      <c r="L10" s="34"/>
      <c r="M10" s="35">
        <f t="shared" si="4"/>
        <v>7.7</v>
      </c>
      <c r="N10" s="34">
        <v>8</v>
      </c>
      <c r="O10" s="34">
        <v>1</v>
      </c>
      <c r="P10" s="34"/>
      <c r="Q10" s="34"/>
      <c r="R10" s="34"/>
      <c r="S10" s="34"/>
      <c r="T10" s="34"/>
      <c r="U10" s="35">
        <f t="shared" si="5"/>
        <v>4.5</v>
      </c>
      <c r="V10" s="34">
        <v>10</v>
      </c>
      <c r="W10" s="34"/>
      <c r="X10" s="34"/>
      <c r="Y10" s="35">
        <f t="shared" si="2"/>
        <v>10</v>
      </c>
      <c r="Z10" s="34">
        <v>7</v>
      </c>
      <c r="AA10" s="34">
        <v>1</v>
      </c>
      <c r="AB10" s="34"/>
      <c r="AC10" s="35">
        <f t="shared" si="3"/>
        <v>4</v>
      </c>
      <c r="AD10" s="36">
        <f t="shared" si="6"/>
        <v>6.55</v>
      </c>
      <c r="AE10" s="34">
        <f t="shared" si="7"/>
        <v>5.24</v>
      </c>
      <c r="AF10" s="34">
        <f t="shared" si="8"/>
        <v>3.6</v>
      </c>
      <c r="AG10" s="34">
        <f t="shared" si="9"/>
        <v>0.72</v>
      </c>
      <c r="AH10" s="34">
        <f t="shared" si="10"/>
        <v>5.96</v>
      </c>
      <c r="AJ10" s="34">
        <v>5</v>
      </c>
      <c r="AK10" s="34">
        <v>5</v>
      </c>
      <c r="AL10" s="34">
        <v>2</v>
      </c>
      <c r="AM10" s="34">
        <v>2</v>
      </c>
      <c r="AN10" s="34">
        <v>4</v>
      </c>
      <c r="AO10" s="34">
        <f t="shared" si="0"/>
        <v>18</v>
      </c>
      <c r="AP10" s="34">
        <f t="shared" si="1"/>
        <v>3.6</v>
      </c>
    </row>
    <row r="11" spans="1:42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9.5</v>
      </c>
      <c r="I11" s="34"/>
      <c r="J11" s="34"/>
      <c r="K11" s="34"/>
      <c r="L11" s="34"/>
      <c r="M11" s="35">
        <f t="shared" si="4"/>
        <v>9.9</v>
      </c>
      <c r="N11" s="34">
        <v>9</v>
      </c>
      <c r="O11" s="34">
        <v>5</v>
      </c>
      <c r="P11" s="34"/>
      <c r="Q11" s="34"/>
      <c r="R11" s="34"/>
      <c r="S11" s="34"/>
      <c r="T11" s="34"/>
      <c r="U11" s="35">
        <f t="shared" si="5"/>
        <v>7</v>
      </c>
      <c r="V11" s="34">
        <v>10</v>
      </c>
      <c r="W11" s="34"/>
      <c r="X11" s="34"/>
      <c r="Y11" s="35">
        <f t="shared" si="2"/>
        <v>10</v>
      </c>
      <c r="Z11" s="34">
        <v>9</v>
      </c>
      <c r="AA11" s="34">
        <v>8.3000000000000007</v>
      </c>
      <c r="AB11" s="34"/>
      <c r="AC11" s="35">
        <f t="shared" si="3"/>
        <v>8.65</v>
      </c>
      <c r="AD11" s="36">
        <f t="shared" si="6"/>
        <v>8.8800000000000008</v>
      </c>
      <c r="AE11" s="34">
        <f t="shared" si="7"/>
        <v>7.1</v>
      </c>
      <c r="AF11" s="34">
        <f t="shared" si="8"/>
        <v>7.2</v>
      </c>
      <c r="AG11" s="34">
        <f t="shared" si="9"/>
        <v>1.44</v>
      </c>
      <c r="AH11" s="34">
        <f t="shared" si="10"/>
        <v>8.5399999999999991</v>
      </c>
      <c r="AJ11" s="34">
        <v>5</v>
      </c>
      <c r="AK11" s="34">
        <v>5</v>
      </c>
      <c r="AL11" s="34">
        <v>5</v>
      </c>
      <c r="AM11" s="34">
        <v>4</v>
      </c>
      <c r="AN11" s="34">
        <v>17</v>
      </c>
      <c r="AO11" s="34">
        <f t="shared" si="0"/>
        <v>36</v>
      </c>
      <c r="AP11" s="34">
        <f t="shared" si="1"/>
        <v>7.2</v>
      </c>
    </row>
    <row r="12" spans="1:42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9.9</v>
      </c>
      <c r="F12" s="34">
        <v>10</v>
      </c>
      <c r="G12" s="34">
        <v>1</v>
      </c>
      <c r="H12" s="34">
        <v>1</v>
      </c>
      <c r="I12" s="34"/>
      <c r="J12" s="34"/>
      <c r="K12" s="34"/>
      <c r="L12" s="34"/>
      <c r="M12" s="35">
        <f t="shared" si="4"/>
        <v>6.18</v>
      </c>
      <c r="N12" s="34">
        <v>8.1999999999999993</v>
      </c>
      <c r="O12" s="34">
        <v>10</v>
      </c>
      <c r="P12" s="34"/>
      <c r="Q12" s="34"/>
      <c r="R12" s="34"/>
      <c r="S12" s="34"/>
      <c r="T12" s="34"/>
      <c r="U12" s="35">
        <f t="shared" si="5"/>
        <v>9.1</v>
      </c>
      <c r="V12" s="34">
        <v>10</v>
      </c>
      <c r="W12" s="34"/>
      <c r="X12" s="34"/>
      <c r="Y12" s="35">
        <f t="shared" si="2"/>
        <v>10</v>
      </c>
      <c r="Z12" s="34">
        <v>10</v>
      </c>
      <c r="AA12" s="34">
        <v>8.5</v>
      </c>
      <c r="AB12" s="34"/>
      <c r="AC12" s="35">
        <f t="shared" si="3"/>
        <v>9.25</v>
      </c>
      <c r="AD12" s="36">
        <f t="shared" si="6"/>
        <v>8.6300000000000008</v>
      </c>
      <c r="AE12" s="34">
        <f t="shared" si="7"/>
        <v>6.9</v>
      </c>
      <c r="AF12" s="34">
        <f t="shared" si="8"/>
        <v>8.8000000000000007</v>
      </c>
      <c r="AG12" s="34">
        <f t="shared" si="9"/>
        <v>1.76</v>
      </c>
      <c r="AH12" s="34">
        <f t="shared" si="10"/>
        <v>8.66</v>
      </c>
      <c r="AJ12" s="34">
        <v>5</v>
      </c>
      <c r="AK12" s="34">
        <v>5</v>
      </c>
      <c r="AL12" s="34">
        <v>7</v>
      </c>
      <c r="AM12" s="34">
        <v>8</v>
      </c>
      <c r="AN12" s="34">
        <v>19</v>
      </c>
      <c r="AO12" s="34">
        <f t="shared" si="0"/>
        <v>44</v>
      </c>
      <c r="AP12" s="34">
        <f t="shared" si="1"/>
        <v>8.8000000000000007</v>
      </c>
    </row>
    <row r="13" spans="1:42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10</v>
      </c>
      <c r="G13" s="34">
        <v>10</v>
      </c>
      <c r="H13" s="34">
        <v>9.3000000000000007</v>
      </c>
      <c r="I13" s="34"/>
      <c r="J13" s="34"/>
      <c r="K13" s="34"/>
      <c r="L13" s="34"/>
      <c r="M13" s="35">
        <f t="shared" si="4"/>
        <v>9.86</v>
      </c>
      <c r="N13" s="34">
        <v>9</v>
      </c>
      <c r="O13" s="34">
        <v>3</v>
      </c>
      <c r="P13" s="34"/>
      <c r="Q13" s="34"/>
      <c r="R13" s="34"/>
      <c r="S13" s="34"/>
      <c r="T13" s="34"/>
      <c r="U13" s="35">
        <f t="shared" si="5"/>
        <v>6</v>
      </c>
      <c r="V13" s="34">
        <v>7</v>
      </c>
      <c r="W13" s="34"/>
      <c r="X13" s="34"/>
      <c r="Y13" s="35">
        <f t="shared" si="2"/>
        <v>7</v>
      </c>
      <c r="Z13" s="34">
        <v>7</v>
      </c>
      <c r="AA13" s="34">
        <v>2</v>
      </c>
      <c r="AB13" s="34"/>
      <c r="AC13" s="35">
        <f t="shared" si="3"/>
        <v>4.5</v>
      </c>
      <c r="AD13" s="36">
        <f t="shared" si="6"/>
        <v>6.84</v>
      </c>
      <c r="AE13" s="34">
        <f t="shared" si="7"/>
        <v>5.47</v>
      </c>
      <c r="AF13" s="34">
        <f t="shared" si="8"/>
        <v>8.4</v>
      </c>
      <c r="AG13" s="34">
        <f t="shared" si="9"/>
        <v>1.68</v>
      </c>
      <c r="AH13" s="34">
        <f t="shared" si="10"/>
        <v>7.15</v>
      </c>
      <c r="AJ13" s="34">
        <v>5</v>
      </c>
      <c r="AK13" s="34">
        <v>5</v>
      </c>
      <c r="AL13" s="34">
        <v>8</v>
      </c>
      <c r="AM13" s="34">
        <v>6</v>
      </c>
      <c r="AN13" s="34">
        <v>18</v>
      </c>
      <c r="AO13" s="34">
        <f t="shared" si="0"/>
        <v>42</v>
      </c>
      <c r="AP13" s="34">
        <f t="shared" si="1"/>
        <v>8.4</v>
      </c>
    </row>
    <row r="14" spans="1:42" s="21" customFormat="1" ht="18" customHeight="1">
      <c r="A14" s="33">
        <v>8</v>
      </c>
      <c r="B14" s="58" t="s">
        <v>158</v>
      </c>
      <c r="C14" s="53" t="s">
        <v>159</v>
      </c>
      <c r="D14" s="34">
        <v>9</v>
      </c>
      <c r="E14" s="34">
        <v>10</v>
      </c>
      <c r="F14" s="34">
        <v>10</v>
      </c>
      <c r="G14" s="34">
        <v>10</v>
      </c>
      <c r="H14" s="34">
        <v>1</v>
      </c>
      <c r="I14" s="34"/>
      <c r="J14" s="34"/>
      <c r="K14" s="34"/>
      <c r="L14" s="34"/>
      <c r="M14" s="35">
        <f t="shared" si="4"/>
        <v>8</v>
      </c>
      <c r="N14" s="34">
        <v>8</v>
      </c>
      <c r="O14" s="34">
        <v>3</v>
      </c>
      <c r="P14" s="34"/>
      <c r="Q14" s="34"/>
      <c r="R14" s="34"/>
      <c r="S14" s="34"/>
      <c r="T14" s="34"/>
      <c r="U14" s="35">
        <f t="shared" si="5"/>
        <v>5.5</v>
      </c>
      <c r="V14" s="34">
        <v>8</v>
      </c>
      <c r="W14" s="34"/>
      <c r="X14" s="34"/>
      <c r="Y14" s="35">
        <f t="shared" si="2"/>
        <v>8</v>
      </c>
      <c r="Z14" s="34">
        <v>10</v>
      </c>
      <c r="AA14" s="34">
        <v>8.6</v>
      </c>
      <c r="AB14" s="34"/>
      <c r="AC14" s="35">
        <f t="shared" si="3"/>
        <v>9.3000000000000007</v>
      </c>
      <c r="AD14" s="36">
        <f t="shared" si="6"/>
        <v>7.7</v>
      </c>
      <c r="AE14" s="34">
        <f t="shared" si="7"/>
        <v>6.16</v>
      </c>
      <c r="AF14" s="34">
        <f t="shared" si="8"/>
        <v>7.8</v>
      </c>
      <c r="AG14" s="34">
        <f t="shared" si="9"/>
        <v>1.56</v>
      </c>
      <c r="AH14" s="34">
        <f t="shared" si="10"/>
        <v>7.72</v>
      </c>
      <c r="AJ14" s="34">
        <v>5</v>
      </c>
      <c r="AK14" s="34">
        <v>5</v>
      </c>
      <c r="AL14" s="34">
        <v>7</v>
      </c>
      <c r="AM14" s="34">
        <v>4</v>
      </c>
      <c r="AN14" s="34">
        <v>18</v>
      </c>
      <c r="AO14" s="34">
        <f t="shared" si="0"/>
        <v>39</v>
      </c>
      <c r="AP14" s="34">
        <f t="shared" si="1"/>
        <v>7.8</v>
      </c>
    </row>
    <row r="15" spans="1:42" s="21" customFormat="1" ht="18" customHeight="1">
      <c r="A15" s="33">
        <v>9</v>
      </c>
      <c r="B15" s="52" t="s">
        <v>160</v>
      </c>
      <c r="C15" s="50" t="s">
        <v>161</v>
      </c>
      <c r="D15" s="34">
        <v>9.6999999999999993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5">
        <f t="shared" si="4"/>
        <v>9.94</v>
      </c>
      <c r="N15" s="34">
        <v>9</v>
      </c>
      <c r="O15" s="34">
        <v>2</v>
      </c>
      <c r="P15" s="34"/>
      <c r="Q15" s="34"/>
      <c r="R15" s="34"/>
      <c r="S15" s="34"/>
      <c r="T15" s="34"/>
      <c r="U15" s="35">
        <f t="shared" si="5"/>
        <v>5.5</v>
      </c>
      <c r="V15" s="34">
        <v>10</v>
      </c>
      <c r="W15" s="34"/>
      <c r="X15" s="34"/>
      <c r="Y15" s="35">
        <f t="shared" si="2"/>
        <v>10</v>
      </c>
      <c r="Z15" s="34">
        <v>9</v>
      </c>
      <c r="AA15" s="34">
        <v>8.4</v>
      </c>
      <c r="AB15" s="34"/>
      <c r="AC15" s="35">
        <f t="shared" si="3"/>
        <v>8.6999999999999993</v>
      </c>
      <c r="AD15" s="36">
        <f t="shared" si="6"/>
        <v>8.5299999999999994</v>
      </c>
      <c r="AE15" s="34">
        <f t="shared" si="7"/>
        <v>6.82</v>
      </c>
      <c r="AF15" s="34">
        <f t="shared" si="8"/>
        <v>8.6999999999999993</v>
      </c>
      <c r="AG15" s="34">
        <f t="shared" si="9"/>
        <v>1.74</v>
      </c>
      <c r="AH15" s="34">
        <f t="shared" si="10"/>
        <v>8.56</v>
      </c>
      <c r="AJ15" s="34">
        <v>4</v>
      </c>
      <c r="AK15" s="34">
        <v>5</v>
      </c>
      <c r="AL15" s="34">
        <v>8.5</v>
      </c>
      <c r="AM15" s="34">
        <v>10</v>
      </c>
      <c r="AN15" s="34">
        <v>16</v>
      </c>
      <c r="AO15" s="34">
        <f t="shared" si="0"/>
        <v>43.5</v>
      </c>
      <c r="AP15" s="34">
        <f t="shared" si="1"/>
        <v>8.6999999999999993</v>
      </c>
    </row>
    <row r="16" spans="1:42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9.5</v>
      </c>
      <c r="I16" s="34"/>
      <c r="J16" s="34"/>
      <c r="K16" s="34"/>
      <c r="L16" s="34"/>
      <c r="M16" s="35">
        <f t="shared" si="4"/>
        <v>9.9</v>
      </c>
      <c r="N16" s="34">
        <v>10</v>
      </c>
      <c r="O16" s="34">
        <v>3</v>
      </c>
      <c r="P16" s="34"/>
      <c r="Q16" s="34"/>
      <c r="R16" s="34"/>
      <c r="S16" s="34"/>
      <c r="T16" s="34"/>
      <c r="U16" s="35">
        <f t="shared" si="5"/>
        <v>6.5</v>
      </c>
      <c r="V16" s="34">
        <v>10</v>
      </c>
      <c r="W16" s="34"/>
      <c r="X16" s="34"/>
      <c r="Y16" s="35">
        <f t="shared" si="2"/>
        <v>10</v>
      </c>
      <c r="Z16" s="34">
        <v>10</v>
      </c>
      <c r="AA16" s="34">
        <v>8.8000000000000007</v>
      </c>
      <c r="AB16" s="34"/>
      <c r="AC16" s="35">
        <f t="shared" si="3"/>
        <v>9.4</v>
      </c>
      <c r="AD16" s="36">
        <f t="shared" si="6"/>
        <v>8.9499999999999993</v>
      </c>
      <c r="AE16" s="34">
        <f t="shared" si="7"/>
        <v>7.16</v>
      </c>
      <c r="AF16" s="34">
        <f t="shared" si="8"/>
        <v>8.4</v>
      </c>
      <c r="AG16" s="34">
        <f t="shared" si="9"/>
        <v>1.68</v>
      </c>
      <c r="AH16" s="34">
        <f t="shared" si="10"/>
        <v>8.84</v>
      </c>
      <c r="AJ16" s="34">
        <v>5</v>
      </c>
      <c r="AK16" s="34">
        <v>5</v>
      </c>
      <c r="AL16" s="34">
        <v>5</v>
      </c>
      <c r="AM16" s="34">
        <v>8</v>
      </c>
      <c r="AN16" s="34">
        <v>19</v>
      </c>
      <c r="AO16" s="34">
        <f t="shared" si="0"/>
        <v>42</v>
      </c>
      <c r="AP16" s="34">
        <f t="shared" si="1"/>
        <v>8.4</v>
      </c>
    </row>
    <row r="17" spans="1:42" s="21" customFormat="1" ht="18" customHeight="1">
      <c r="A17" s="33">
        <v>11</v>
      </c>
      <c r="B17" s="58" t="s">
        <v>164</v>
      </c>
      <c r="C17" s="50" t="s">
        <v>165</v>
      </c>
      <c r="D17" s="34">
        <v>9.5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5">
        <f t="shared" si="4"/>
        <v>9.9</v>
      </c>
      <c r="N17" s="34">
        <v>8</v>
      </c>
      <c r="O17" s="34">
        <v>3</v>
      </c>
      <c r="P17" s="34"/>
      <c r="Q17" s="34"/>
      <c r="R17" s="34"/>
      <c r="S17" s="34"/>
      <c r="T17" s="34"/>
      <c r="U17" s="35">
        <f t="shared" si="5"/>
        <v>5.5</v>
      </c>
      <c r="V17" s="34">
        <v>10</v>
      </c>
      <c r="W17" s="34"/>
      <c r="X17" s="34"/>
      <c r="Y17" s="35">
        <f t="shared" si="2"/>
        <v>10</v>
      </c>
      <c r="Z17" s="34">
        <v>7</v>
      </c>
      <c r="AA17" s="34">
        <v>2</v>
      </c>
      <c r="AB17" s="34"/>
      <c r="AC17" s="35">
        <f t="shared" si="3"/>
        <v>4.5</v>
      </c>
      <c r="AD17" s="36">
        <f t="shared" si="6"/>
        <v>7.47</v>
      </c>
      <c r="AE17" s="34">
        <f t="shared" si="7"/>
        <v>5.97</v>
      </c>
      <c r="AF17" s="34">
        <f t="shared" si="8"/>
        <v>7.4</v>
      </c>
      <c r="AG17" s="34">
        <f t="shared" si="9"/>
        <v>1.48</v>
      </c>
      <c r="AH17" s="34">
        <f t="shared" si="10"/>
        <v>7.45</v>
      </c>
      <c r="AJ17" s="34">
        <v>5</v>
      </c>
      <c r="AK17" s="34">
        <v>5</v>
      </c>
      <c r="AL17" s="34">
        <v>7</v>
      </c>
      <c r="AM17" s="34">
        <v>2</v>
      </c>
      <c r="AN17" s="34">
        <v>18</v>
      </c>
      <c r="AO17" s="34">
        <f t="shared" si="0"/>
        <v>37</v>
      </c>
      <c r="AP17" s="34">
        <f t="shared" si="1"/>
        <v>7.4</v>
      </c>
    </row>
    <row r="18" spans="1:42" s="21" customFormat="1" ht="18" customHeight="1">
      <c r="A18" s="33">
        <v>12</v>
      </c>
      <c r="B18" s="51" t="s">
        <v>166</v>
      </c>
      <c r="C18" s="50" t="s">
        <v>167</v>
      </c>
      <c r="D18" s="34">
        <v>9</v>
      </c>
      <c r="E18" s="34">
        <v>9</v>
      </c>
      <c r="F18" s="34">
        <v>8</v>
      </c>
      <c r="G18" s="34">
        <v>10</v>
      </c>
      <c r="H18" s="34">
        <v>2</v>
      </c>
      <c r="I18" s="34"/>
      <c r="J18" s="34"/>
      <c r="K18" s="34"/>
      <c r="L18" s="34"/>
      <c r="M18" s="35">
        <f t="shared" si="4"/>
        <v>7.6</v>
      </c>
      <c r="N18" s="34">
        <v>9.5</v>
      </c>
      <c r="O18" s="34">
        <v>9.5</v>
      </c>
      <c r="P18" s="34"/>
      <c r="Q18" s="34"/>
      <c r="R18" s="34"/>
      <c r="S18" s="34"/>
      <c r="T18" s="34"/>
      <c r="U18" s="35">
        <f t="shared" si="5"/>
        <v>9.5</v>
      </c>
      <c r="V18" s="34">
        <v>8</v>
      </c>
      <c r="W18" s="34"/>
      <c r="X18" s="34"/>
      <c r="Y18" s="35">
        <f t="shared" si="2"/>
        <v>8</v>
      </c>
      <c r="Z18" s="34">
        <v>10</v>
      </c>
      <c r="AA18" s="34">
        <v>8.6</v>
      </c>
      <c r="AB18" s="34"/>
      <c r="AC18" s="35">
        <f t="shared" si="3"/>
        <v>9.3000000000000007</v>
      </c>
      <c r="AD18" s="36">
        <f t="shared" si="6"/>
        <v>8.6</v>
      </c>
      <c r="AE18" s="34">
        <f t="shared" si="7"/>
        <v>6.88</v>
      </c>
      <c r="AF18" s="34">
        <f t="shared" si="8"/>
        <v>6.4</v>
      </c>
      <c r="AG18" s="34">
        <f t="shared" si="9"/>
        <v>1.28</v>
      </c>
      <c r="AH18" s="34">
        <f t="shared" si="10"/>
        <v>8.16</v>
      </c>
      <c r="AJ18" s="34">
        <v>4</v>
      </c>
      <c r="AK18" s="34">
        <v>5</v>
      </c>
      <c r="AL18" s="34">
        <v>5</v>
      </c>
      <c r="AM18" s="34">
        <v>2</v>
      </c>
      <c r="AN18" s="34">
        <v>16</v>
      </c>
      <c r="AO18" s="34">
        <f t="shared" si="0"/>
        <v>32</v>
      </c>
      <c r="AP18" s="34">
        <f t="shared" si="1"/>
        <v>6.4</v>
      </c>
    </row>
    <row r="19" spans="1:42" s="21" customFormat="1" ht="18" customHeight="1">
      <c r="A19" s="33">
        <v>13</v>
      </c>
      <c r="B19" s="52" t="s">
        <v>168</v>
      </c>
      <c r="C19" s="50" t="s">
        <v>169</v>
      </c>
      <c r="D19" s="34">
        <v>9.5</v>
      </c>
      <c r="E19" s="34">
        <v>10</v>
      </c>
      <c r="F19" s="34">
        <v>10</v>
      </c>
      <c r="G19" s="34">
        <v>10</v>
      </c>
      <c r="H19" s="73">
        <v>9</v>
      </c>
      <c r="I19" s="34"/>
      <c r="J19" s="34"/>
      <c r="K19" s="34"/>
      <c r="L19" s="34"/>
      <c r="M19" s="35">
        <f t="shared" si="4"/>
        <v>9.6999999999999993</v>
      </c>
      <c r="N19" s="34">
        <v>9</v>
      </c>
      <c r="O19" s="34">
        <v>9.8000000000000007</v>
      </c>
      <c r="P19" s="34"/>
      <c r="Q19" s="34"/>
      <c r="R19" s="34"/>
      <c r="S19" s="34"/>
      <c r="T19" s="34"/>
      <c r="U19" s="35">
        <f t="shared" si="5"/>
        <v>9.4</v>
      </c>
      <c r="V19" s="34">
        <v>7</v>
      </c>
      <c r="W19" s="34"/>
      <c r="X19" s="34"/>
      <c r="Y19" s="35">
        <f t="shared" si="2"/>
        <v>7</v>
      </c>
      <c r="Z19" s="34">
        <v>10</v>
      </c>
      <c r="AA19" s="34">
        <v>6.4</v>
      </c>
      <c r="AB19" s="34"/>
      <c r="AC19" s="35">
        <f t="shared" si="3"/>
        <v>8.1999999999999993</v>
      </c>
      <c r="AD19" s="36">
        <f t="shared" si="6"/>
        <v>8.57</v>
      </c>
      <c r="AE19" s="34">
        <f t="shared" si="7"/>
        <v>6.85</v>
      </c>
      <c r="AF19" s="34">
        <f t="shared" si="8"/>
        <v>7.4</v>
      </c>
      <c r="AG19" s="34">
        <f t="shared" si="9"/>
        <v>1.48</v>
      </c>
      <c r="AH19" s="34">
        <f t="shared" si="10"/>
        <v>8.33</v>
      </c>
      <c r="AJ19" s="34">
        <v>5</v>
      </c>
      <c r="AK19" s="34">
        <v>5</v>
      </c>
      <c r="AL19" s="34">
        <v>3</v>
      </c>
      <c r="AM19" s="34">
        <v>6</v>
      </c>
      <c r="AN19" s="34">
        <v>18</v>
      </c>
      <c r="AO19" s="34">
        <f t="shared" si="0"/>
        <v>37</v>
      </c>
      <c r="AP19" s="34">
        <f t="shared" si="1"/>
        <v>7.4</v>
      </c>
    </row>
    <row r="20" spans="1:42" s="21" customFormat="1" ht="18" customHeight="1">
      <c r="A20" s="33">
        <v>14</v>
      </c>
      <c r="B20" s="52" t="s">
        <v>170</v>
      </c>
      <c r="C20" s="50" t="s">
        <v>171</v>
      </c>
      <c r="D20" s="34">
        <v>8.9</v>
      </c>
      <c r="E20" s="34">
        <v>10</v>
      </c>
      <c r="F20" s="34">
        <v>10</v>
      </c>
      <c r="G20" s="34">
        <v>10</v>
      </c>
      <c r="H20" s="34">
        <v>10</v>
      </c>
      <c r="I20" s="34"/>
      <c r="J20" s="34"/>
      <c r="K20" s="34"/>
      <c r="L20" s="34"/>
      <c r="M20" s="35">
        <f t="shared" si="4"/>
        <v>9.7799999999999994</v>
      </c>
      <c r="N20" s="34">
        <v>1</v>
      </c>
      <c r="O20" s="34"/>
      <c r="P20" s="34"/>
      <c r="Q20" s="34"/>
      <c r="R20" s="34"/>
      <c r="S20" s="34"/>
      <c r="T20" s="34"/>
      <c r="U20" s="35">
        <f t="shared" si="5"/>
        <v>1</v>
      </c>
      <c r="V20" s="34">
        <v>10</v>
      </c>
      <c r="W20" s="34"/>
      <c r="X20" s="34"/>
      <c r="Y20" s="35">
        <f t="shared" si="2"/>
        <v>10</v>
      </c>
      <c r="Z20" s="34">
        <v>9</v>
      </c>
      <c r="AA20" s="34">
        <v>3.5</v>
      </c>
      <c r="AB20" s="34"/>
      <c r="AC20" s="35">
        <f t="shared" si="3"/>
        <v>6.25</v>
      </c>
      <c r="AD20" s="36">
        <f t="shared" si="6"/>
        <v>6.75</v>
      </c>
      <c r="AE20" s="34">
        <f t="shared" si="7"/>
        <v>5.4</v>
      </c>
      <c r="AF20" s="34">
        <f t="shared" si="8"/>
        <v>3.8</v>
      </c>
      <c r="AG20" s="34">
        <f t="shared" si="9"/>
        <v>0.76</v>
      </c>
      <c r="AH20" s="34">
        <f t="shared" si="10"/>
        <v>6.16</v>
      </c>
      <c r="AJ20" s="34">
        <v>3</v>
      </c>
      <c r="AK20" s="34">
        <v>5</v>
      </c>
      <c r="AL20" s="34">
        <v>3</v>
      </c>
      <c r="AM20" s="34">
        <v>6</v>
      </c>
      <c r="AN20" s="34">
        <v>2</v>
      </c>
      <c r="AO20" s="34">
        <f t="shared" si="0"/>
        <v>19</v>
      </c>
      <c r="AP20" s="34">
        <f t="shared" si="1"/>
        <v>3.8</v>
      </c>
    </row>
    <row r="21" spans="1:42" s="21" customFormat="1" ht="18" customHeight="1">
      <c r="A21" s="33">
        <v>15</v>
      </c>
      <c r="B21" s="50" t="s">
        <v>172</v>
      </c>
      <c r="C21" s="50" t="s">
        <v>173</v>
      </c>
      <c r="D21" s="34">
        <v>9.5</v>
      </c>
      <c r="E21" s="34">
        <v>10</v>
      </c>
      <c r="F21" s="34">
        <v>10</v>
      </c>
      <c r="G21" s="34">
        <v>10</v>
      </c>
      <c r="H21" s="34">
        <v>7</v>
      </c>
      <c r="I21" s="34"/>
      <c r="J21" s="34"/>
      <c r="K21" s="34"/>
      <c r="L21" s="34"/>
      <c r="M21" s="35">
        <f t="shared" si="4"/>
        <v>9.3000000000000007</v>
      </c>
      <c r="N21" s="34">
        <v>8.5</v>
      </c>
      <c r="O21" s="34">
        <v>2</v>
      </c>
      <c r="P21" s="34"/>
      <c r="Q21" s="34"/>
      <c r="R21" s="34"/>
      <c r="S21" s="34"/>
      <c r="T21" s="34"/>
      <c r="U21" s="35">
        <f t="shared" si="5"/>
        <v>5.25</v>
      </c>
      <c r="V21" s="34">
        <v>10</v>
      </c>
      <c r="W21" s="34"/>
      <c r="X21" s="34"/>
      <c r="Y21" s="35">
        <f t="shared" si="2"/>
        <v>10</v>
      </c>
      <c r="Z21" s="34">
        <v>10</v>
      </c>
      <c r="AA21" s="34">
        <v>7</v>
      </c>
      <c r="AB21" s="34"/>
      <c r="AC21" s="35">
        <f t="shared" si="3"/>
        <v>8.5</v>
      </c>
      <c r="AD21" s="36">
        <f t="shared" si="6"/>
        <v>8.26</v>
      </c>
      <c r="AE21" s="34">
        <f t="shared" si="7"/>
        <v>6.6</v>
      </c>
      <c r="AF21" s="34">
        <f t="shared" si="8"/>
        <v>6.4</v>
      </c>
      <c r="AG21" s="34">
        <f t="shared" si="9"/>
        <v>1.28</v>
      </c>
      <c r="AH21" s="34">
        <f t="shared" si="10"/>
        <v>7.88</v>
      </c>
      <c r="AJ21" s="34">
        <v>5</v>
      </c>
      <c r="AK21" s="34">
        <v>5</v>
      </c>
      <c r="AL21" s="34">
        <v>6</v>
      </c>
      <c r="AM21" s="34">
        <v>8</v>
      </c>
      <c r="AN21" s="34">
        <v>8</v>
      </c>
      <c r="AO21" s="34">
        <f t="shared" si="0"/>
        <v>32</v>
      </c>
      <c r="AP21" s="34">
        <f t="shared" si="1"/>
        <v>6.4</v>
      </c>
    </row>
    <row r="22" spans="1:42" s="21" customFormat="1" ht="18" customHeight="1">
      <c r="A22" s="33">
        <v>16</v>
      </c>
      <c r="B22" s="58" t="s">
        <v>174</v>
      </c>
      <c r="C22" s="50" t="s">
        <v>175</v>
      </c>
      <c r="D22" s="34">
        <v>7</v>
      </c>
      <c r="E22" s="34">
        <v>10</v>
      </c>
      <c r="F22" s="34">
        <v>7</v>
      </c>
      <c r="G22" s="34">
        <v>10</v>
      </c>
      <c r="H22" s="34">
        <v>9.3000000000000007</v>
      </c>
      <c r="I22" s="34"/>
      <c r="J22" s="34"/>
      <c r="K22" s="34"/>
      <c r="L22" s="34"/>
      <c r="M22" s="35">
        <f t="shared" si="4"/>
        <v>8.66</v>
      </c>
      <c r="N22" s="34">
        <v>9</v>
      </c>
      <c r="O22" s="34">
        <v>10</v>
      </c>
      <c r="P22" s="34"/>
      <c r="Q22" s="34"/>
      <c r="R22" s="34"/>
      <c r="S22" s="34"/>
      <c r="T22" s="34"/>
      <c r="U22" s="35">
        <f t="shared" si="5"/>
        <v>9.5</v>
      </c>
      <c r="V22" s="34">
        <v>8</v>
      </c>
      <c r="W22" s="34"/>
      <c r="X22" s="34"/>
      <c r="Y22" s="35">
        <f t="shared" si="2"/>
        <v>8</v>
      </c>
      <c r="Z22" s="34">
        <v>9.5</v>
      </c>
      <c r="AA22" s="34">
        <v>10</v>
      </c>
      <c r="AB22" s="34"/>
      <c r="AC22" s="35">
        <f t="shared" si="3"/>
        <v>9.75</v>
      </c>
      <c r="AD22" s="36">
        <f t="shared" si="6"/>
        <v>8.9700000000000006</v>
      </c>
      <c r="AE22" s="34">
        <f t="shared" si="7"/>
        <v>7.17</v>
      </c>
      <c r="AF22" s="34">
        <f t="shared" si="8"/>
        <v>9.4</v>
      </c>
      <c r="AG22" s="34">
        <f t="shared" si="9"/>
        <v>1.88</v>
      </c>
      <c r="AH22" s="34">
        <f t="shared" si="10"/>
        <v>9.0500000000000007</v>
      </c>
      <c r="AJ22" s="34">
        <v>5</v>
      </c>
      <c r="AK22" s="34">
        <v>5</v>
      </c>
      <c r="AL22" s="34">
        <v>7</v>
      </c>
      <c r="AM22" s="34">
        <v>10</v>
      </c>
      <c r="AN22" s="34">
        <v>20</v>
      </c>
      <c r="AO22" s="34">
        <f t="shared" si="0"/>
        <v>47</v>
      </c>
      <c r="AP22" s="34">
        <f t="shared" si="1"/>
        <v>9.4</v>
      </c>
    </row>
    <row r="23" spans="1:42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5">
        <f t="shared" si="4"/>
        <v>10</v>
      </c>
      <c r="N23" s="34">
        <v>9</v>
      </c>
      <c r="O23" s="34">
        <v>6</v>
      </c>
      <c r="P23" s="34"/>
      <c r="Q23" s="34"/>
      <c r="R23" s="34"/>
      <c r="S23" s="34"/>
      <c r="T23" s="34"/>
      <c r="U23" s="35">
        <f t="shared" si="5"/>
        <v>7.5</v>
      </c>
      <c r="V23" s="34">
        <v>10</v>
      </c>
      <c r="W23" s="34"/>
      <c r="X23" s="34"/>
      <c r="Y23" s="35">
        <f t="shared" si="2"/>
        <v>10</v>
      </c>
      <c r="Z23" s="34">
        <v>9</v>
      </c>
      <c r="AA23" s="34">
        <v>9.1999999999999993</v>
      </c>
      <c r="AB23" s="34"/>
      <c r="AC23" s="35">
        <f t="shared" si="3"/>
        <v>9.1</v>
      </c>
      <c r="AD23" s="36">
        <f t="shared" si="6"/>
        <v>9.15</v>
      </c>
      <c r="AE23" s="34">
        <f t="shared" si="7"/>
        <v>7.32</v>
      </c>
      <c r="AF23" s="34">
        <f t="shared" si="8"/>
        <v>8.4</v>
      </c>
      <c r="AG23" s="34">
        <f t="shared" si="9"/>
        <v>1.68</v>
      </c>
      <c r="AH23" s="34">
        <f t="shared" si="10"/>
        <v>9</v>
      </c>
      <c r="AJ23" s="34">
        <v>5</v>
      </c>
      <c r="AK23" s="34">
        <v>5</v>
      </c>
      <c r="AL23" s="34">
        <v>6</v>
      </c>
      <c r="AM23" s="34">
        <v>8</v>
      </c>
      <c r="AN23" s="34">
        <v>18</v>
      </c>
      <c r="AO23" s="34">
        <f t="shared" si="0"/>
        <v>42</v>
      </c>
      <c r="AP23" s="34">
        <f t="shared" si="1"/>
        <v>8.4</v>
      </c>
    </row>
    <row r="24" spans="1:42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10</v>
      </c>
      <c r="G24" s="34">
        <v>10</v>
      </c>
      <c r="H24" s="34">
        <v>10</v>
      </c>
      <c r="I24" s="34"/>
      <c r="J24" s="34"/>
      <c r="K24" s="34"/>
      <c r="L24" s="34"/>
      <c r="M24" s="35">
        <f t="shared" si="4"/>
        <v>8.1999999999999993</v>
      </c>
      <c r="N24" s="34">
        <v>8</v>
      </c>
      <c r="O24" s="34">
        <v>8</v>
      </c>
      <c r="P24" s="34"/>
      <c r="Q24" s="34"/>
      <c r="R24" s="34"/>
      <c r="S24" s="34"/>
      <c r="T24" s="34"/>
      <c r="U24" s="35">
        <f t="shared" si="5"/>
        <v>8</v>
      </c>
      <c r="V24" s="34">
        <v>7</v>
      </c>
      <c r="W24" s="34"/>
      <c r="X24" s="34"/>
      <c r="Y24" s="35">
        <f t="shared" si="2"/>
        <v>7</v>
      </c>
      <c r="Z24" s="34">
        <v>10</v>
      </c>
      <c r="AA24" s="34">
        <v>2</v>
      </c>
      <c r="AB24" s="34"/>
      <c r="AC24" s="35">
        <f t="shared" si="3"/>
        <v>6</v>
      </c>
      <c r="AD24" s="36">
        <f t="shared" si="6"/>
        <v>7.3</v>
      </c>
      <c r="AE24" s="34">
        <f t="shared" si="7"/>
        <v>5.84</v>
      </c>
      <c r="AF24" s="34">
        <f t="shared" si="8"/>
        <v>3</v>
      </c>
      <c r="AG24" s="34">
        <f t="shared" si="9"/>
        <v>0.6</v>
      </c>
      <c r="AH24" s="34">
        <f t="shared" si="10"/>
        <v>6.44</v>
      </c>
      <c r="AJ24" s="34">
        <v>1</v>
      </c>
      <c r="AK24" s="34">
        <v>3</v>
      </c>
      <c r="AL24" s="34">
        <v>4</v>
      </c>
      <c r="AM24" s="34">
        <v>2</v>
      </c>
      <c r="AN24" s="34">
        <v>5</v>
      </c>
      <c r="AO24" s="34">
        <f t="shared" si="0"/>
        <v>15</v>
      </c>
      <c r="AP24" s="34">
        <f t="shared" si="1"/>
        <v>3</v>
      </c>
    </row>
    <row r="25" spans="1:42" s="21" customFormat="1" ht="18" customHeight="1">
      <c r="A25" s="33">
        <v>19</v>
      </c>
      <c r="B25" s="58" t="s">
        <v>180</v>
      </c>
      <c r="C25" s="50" t="s">
        <v>181</v>
      </c>
      <c r="D25" s="34">
        <v>9.6</v>
      </c>
      <c r="E25" s="34">
        <v>10</v>
      </c>
      <c r="F25" s="34">
        <v>3</v>
      </c>
      <c r="G25" s="34">
        <v>10</v>
      </c>
      <c r="H25" s="34">
        <v>10</v>
      </c>
      <c r="I25" s="34"/>
      <c r="J25" s="34"/>
      <c r="K25" s="34"/>
      <c r="L25" s="34"/>
      <c r="M25" s="35">
        <f t="shared" si="4"/>
        <v>8.52</v>
      </c>
      <c r="N25" s="34">
        <v>8</v>
      </c>
      <c r="O25" s="34">
        <v>10</v>
      </c>
      <c r="P25" s="34"/>
      <c r="Q25" s="34"/>
      <c r="R25" s="34"/>
      <c r="S25" s="34"/>
      <c r="T25" s="34"/>
      <c r="U25" s="35">
        <f t="shared" si="5"/>
        <v>9</v>
      </c>
      <c r="V25" s="34">
        <v>7</v>
      </c>
      <c r="W25" s="34"/>
      <c r="X25" s="34"/>
      <c r="Y25" s="35">
        <f t="shared" si="2"/>
        <v>7</v>
      </c>
      <c r="Z25" s="34">
        <v>10</v>
      </c>
      <c r="AA25" s="34">
        <v>9.1999999999999993</v>
      </c>
      <c r="AB25" s="34"/>
      <c r="AC25" s="35">
        <f t="shared" si="3"/>
        <v>9.6</v>
      </c>
      <c r="AD25" s="36">
        <f t="shared" si="6"/>
        <v>8.5299999999999994</v>
      </c>
      <c r="AE25" s="34">
        <f t="shared" si="7"/>
        <v>6.82</v>
      </c>
      <c r="AF25" s="34">
        <f t="shared" si="8"/>
        <v>8</v>
      </c>
      <c r="AG25" s="34">
        <f t="shared" si="9"/>
        <v>1.6</v>
      </c>
      <c r="AH25" s="34">
        <f t="shared" si="10"/>
        <v>8.42</v>
      </c>
      <c r="AJ25" s="34">
        <v>5</v>
      </c>
      <c r="AK25" s="34">
        <v>5</v>
      </c>
      <c r="AL25" s="34">
        <v>6</v>
      </c>
      <c r="AM25" s="34">
        <v>6</v>
      </c>
      <c r="AN25" s="34">
        <v>18</v>
      </c>
      <c r="AO25" s="34">
        <f t="shared" si="0"/>
        <v>40</v>
      </c>
      <c r="AP25" s="34">
        <f t="shared" si="1"/>
        <v>8</v>
      </c>
    </row>
    <row r="26" spans="1:42" s="21" customFormat="1" ht="18" customHeight="1">
      <c r="A26" s="33">
        <v>20</v>
      </c>
      <c r="B26" s="60" t="s">
        <v>182</v>
      </c>
      <c r="C26" s="50" t="s">
        <v>183</v>
      </c>
      <c r="D26" s="34">
        <v>9.9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5">
        <f t="shared" si="4"/>
        <v>9.98</v>
      </c>
      <c r="N26" s="34">
        <v>9</v>
      </c>
      <c r="O26" s="34">
        <v>10</v>
      </c>
      <c r="P26" s="34"/>
      <c r="Q26" s="34"/>
      <c r="R26" s="34"/>
      <c r="S26" s="34"/>
      <c r="T26" s="34"/>
      <c r="U26" s="35">
        <f t="shared" si="5"/>
        <v>9.5</v>
      </c>
      <c r="V26" s="34">
        <v>7</v>
      </c>
      <c r="W26" s="34"/>
      <c r="X26" s="34"/>
      <c r="Y26" s="35">
        <f t="shared" si="2"/>
        <v>7</v>
      </c>
      <c r="Z26" s="34">
        <v>10</v>
      </c>
      <c r="AA26" s="34">
        <v>9.1999999999999993</v>
      </c>
      <c r="AB26" s="34"/>
      <c r="AC26" s="35">
        <f t="shared" si="3"/>
        <v>9.6</v>
      </c>
      <c r="AD26" s="36">
        <f t="shared" si="6"/>
        <v>9.02</v>
      </c>
      <c r="AE26" s="34">
        <f t="shared" si="7"/>
        <v>7.21</v>
      </c>
      <c r="AF26" s="34">
        <f t="shared" si="8"/>
        <v>9.1999999999999993</v>
      </c>
      <c r="AG26" s="34">
        <f t="shared" si="9"/>
        <v>1.84</v>
      </c>
      <c r="AH26" s="34">
        <f t="shared" si="10"/>
        <v>9.0500000000000007</v>
      </c>
      <c r="AJ26" s="34">
        <v>5</v>
      </c>
      <c r="AK26" s="34">
        <v>5</v>
      </c>
      <c r="AL26" s="34">
        <v>6</v>
      </c>
      <c r="AM26" s="34">
        <v>10</v>
      </c>
      <c r="AN26" s="34">
        <v>20</v>
      </c>
      <c r="AO26" s="34">
        <f t="shared" si="0"/>
        <v>46</v>
      </c>
      <c r="AP26" s="34">
        <f t="shared" si="1"/>
        <v>9.1999999999999993</v>
      </c>
    </row>
    <row r="27" spans="1:42" s="21" customFormat="1" ht="18" customHeight="1">
      <c r="A27" s="33">
        <v>21</v>
      </c>
      <c r="B27" s="51" t="s">
        <v>184</v>
      </c>
      <c r="C27" s="37" t="s">
        <v>185</v>
      </c>
      <c r="D27" s="34">
        <v>1</v>
      </c>
      <c r="E27" s="34">
        <v>10</v>
      </c>
      <c r="F27" s="34">
        <v>10</v>
      </c>
      <c r="G27" s="34">
        <v>10</v>
      </c>
      <c r="H27" s="34">
        <v>9.9</v>
      </c>
      <c r="I27" s="34"/>
      <c r="J27" s="34"/>
      <c r="K27" s="34"/>
      <c r="L27" s="34"/>
      <c r="M27" s="35">
        <f t="shared" si="4"/>
        <v>8.18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5"/>
        <v>9.75</v>
      </c>
      <c r="V27" s="34">
        <v>7</v>
      </c>
      <c r="W27" s="34"/>
      <c r="X27" s="34"/>
      <c r="Y27" s="35">
        <f t="shared" si="2"/>
        <v>7</v>
      </c>
      <c r="Z27" s="34">
        <v>10</v>
      </c>
      <c r="AA27" s="34">
        <v>6.8</v>
      </c>
      <c r="AB27" s="34"/>
      <c r="AC27" s="35">
        <f t="shared" si="3"/>
        <v>8.4</v>
      </c>
      <c r="AD27" s="36">
        <f t="shared" si="6"/>
        <v>8.33</v>
      </c>
      <c r="AE27" s="34">
        <f t="shared" si="7"/>
        <v>6.66</v>
      </c>
      <c r="AF27" s="34">
        <f t="shared" si="8"/>
        <v>7</v>
      </c>
      <c r="AG27" s="34">
        <f t="shared" si="9"/>
        <v>1.4</v>
      </c>
      <c r="AH27" s="34">
        <f t="shared" si="10"/>
        <v>8.06</v>
      </c>
      <c r="AJ27" s="34">
        <v>5</v>
      </c>
      <c r="AK27" s="34">
        <v>5</v>
      </c>
      <c r="AL27" s="34">
        <v>3</v>
      </c>
      <c r="AM27" s="34">
        <v>2</v>
      </c>
      <c r="AN27" s="34">
        <v>20</v>
      </c>
      <c r="AO27" s="34">
        <f t="shared" si="0"/>
        <v>35</v>
      </c>
      <c r="AP27" s="34">
        <f t="shared" si="1"/>
        <v>7</v>
      </c>
    </row>
    <row r="28" spans="1:42" s="21" customFormat="1" ht="18" customHeight="1">
      <c r="A28" s="33">
        <v>22</v>
      </c>
      <c r="B28" s="52" t="s">
        <v>186</v>
      </c>
      <c r="C28" s="37" t="s">
        <v>187</v>
      </c>
      <c r="D28" s="34">
        <v>9.8000000000000007</v>
      </c>
      <c r="E28" s="34">
        <v>10</v>
      </c>
      <c r="F28" s="34">
        <v>10</v>
      </c>
      <c r="G28" s="34">
        <v>10</v>
      </c>
      <c r="H28" s="34">
        <v>9.5</v>
      </c>
      <c r="I28" s="34"/>
      <c r="J28" s="34"/>
      <c r="K28" s="34"/>
      <c r="L28" s="34"/>
      <c r="M28" s="35">
        <f t="shared" si="4"/>
        <v>9.86</v>
      </c>
      <c r="N28" s="34">
        <v>10</v>
      </c>
      <c r="O28" s="34">
        <v>9.4</v>
      </c>
      <c r="P28" s="34"/>
      <c r="Q28" s="34"/>
      <c r="R28" s="34"/>
      <c r="S28" s="34"/>
      <c r="T28" s="34"/>
      <c r="U28" s="35">
        <f t="shared" si="5"/>
        <v>9.6999999999999993</v>
      </c>
      <c r="V28" s="34">
        <v>7</v>
      </c>
      <c r="W28" s="34"/>
      <c r="X28" s="34"/>
      <c r="Y28" s="35">
        <f t="shared" si="2"/>
        <v>7</v>
      </c>
      <c r="Z28" s="34">
        <v>10</v>
      </c>
      <c r="AA28" s="34">
        <v>9</v>
      </c>
      <c r="AB28" s="34"/>
      <c r="AC28" s="35">
        <f t="shared" si="3"/>
        <v>9.5</v>
      </c>
      <c r="AD28" s="36">
        <f t="shared" si="6"/>
        <v>9.01</v>
      </c>
      <c r="AE28" s="34">
        <f t="shared" si="7"/>
        <v>7.2</v>
      </c>
      <c r="AF28" s="34">
        <f t="shared" si="8"/>
        <v>9</v>
      </c>
      <c r="AG28" s="34">
        <f t="shared" si="9"/>
        <v>1.8</v>
      </c>
      <c r="AH28" s="34">
        <f t="shared" si="10"/>
        <v>9</v>
      </c>
      <c r="AJ28" s="34">
        <v>5</v>
      </c>
      <c r="AK28" s="34">
        <v>5</v>
      </c>
      <c r="AL28" s="34">
        <v>9</v>
      </c>
      <c r="AM28" s="34">
        <v>8</v>
      </c>
      <c r="AN28" s="34">
        <v>18</v>
      </c>
      <c r="AO28" s="34">
        <f t="shared" si="0"/>
        <v>45</v>
      </c>
      <c r="AP28" s="34">
        <f t="shared" si="1"/>
        <v>9</v>
      </c>
    </row>
    <row r="29" spans="1:42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9</v>
      </c>
      <c r="I29" s="34"/>
      <c r="J29" s="34"/>
      <c r="K29" s="34"/>
      <c r="L29" s="34"/>
      <c r="M29" s="35">
        <f t="shared" si="4"/>
        <v>9.8000000000000007</v>
      </c>
      <c r="N29" s="34">
        <v>9</v>
      </c>
      <c r="O29" s="34">
        <v>10</v>
      </c>
      <c r="P29" s="34"/>
      <c r="Q29" s="34"/>
      <c r="R29" s="34"/>
      <c r="S29" s="34"/>
      <c r="T29" s="34"/>
      <c r="U29" s="35">
        <f t="shared" si="5"/>
        <v>9.5</v>
      </c>
      <c r="V29" s="34">
        <v>8</v>
      </c>
      <c r="W29" s="34"/>
      <c r="X29" s="34"/>
      <c r="Y29" s="35">
        <f t="shared" si="2"/>
        <v>8</v>
      </c>
      <c r="Z29" s="34">
        <v>10</v>
      </c>
      <c r="AA29" s="34">
        <v>9.6</v>
      </c>
      <c r="AB29" s="34"/>
      <c r="AC29" s="35">
        <f t="shared" si="3"/>
        <v>9.8000000000000007</v>
      </c>
      <c r="AD29" s="36">
        <f t="shared" si="6"/>
        <v>9.27</v>
      </c>
      <c r="AE29" s="34">
        <f t="shared" si="7"/>
        <v>7.41</v>
      </c>
      <c r="AF29" s="34">
        <f t="shared" si="8"/>
        <v>8.9</v>
      </c>
      <c r="AG29" s="34">
        <f t="shared" si="9"/>
        <v>1.78</v>
      </c>
      <c r="AH29" s="34">
        <f t="shared" si="10"/>
        <v>9.19</v>
      </c>
      <c r="AJ29" s="34">
        <v>5</v>
      </c>
      <c r="AK29" s="34">
        <v>5</v>
      </c>
      <c r="AL29" s="34">
        <v>7.5</v>
      </c>
      <c r="AM29" s="34">
        <v>8</v>
      </c>
      <c r="AN29" s="34">
        <v>19</v>
      </c>
      <c r="AO29" s="34">
        <f t="shared" si="0"/>
        <v>44.5</v>
      </c>
      <c r="AP29" s="34">
        <f t="shared" si="1"/>
        <v>8.9</v>
      </c>
    </row>
    <row r="30" spans="1:42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10</v>
      </c>
      <c r="F30" s="34">
        <v>10</v>
      </c>
      <c r="G30" s="34">
        <v>10</v>
      </c>
      <c r="H30" s="34">
        <v>6</v>
      </c>
      <c r="I30" s="34"/>
      <c r="J30" s="34"/>
      <c r="K30" s="34"/>
      <c r="L30" s="34"/>
      <c r="M30" s="35">
        <f t="shared" si="4"/>
        <v>9.1999999999999993</v>
      </c>
      <c r="N30" s="34">
        <v>10</v>
      </c>
      <c r="O30" s="34"/>
      <c r="P30" s="34"/>
      <c r="Q30" s="34"/>
      <c r="R30" s="34"/>
      <c r="S30" s="34"/>
      <c r="T30" s="34"/>
      <c r="U30" s="35">
        <f t="shared" si="5"/>
        <v>10</v>
      </c>
      <c r="V30" s="34">
        <v>7</v>
      </c>
      <c r="W30" s="34"/>
      <c r="X30" s="34"/>
      <c r="Y30" s="35">
        <f t="shared" si="2"/>
        <v>7</v>
      </c>
      <c r="Z30" s="34">
        <v>10</v>
      </c>
      <c r="AA30" s="34">
        <v>9.1</v>
      </c>
      <c r="AB30" s="34"/>
      <c r="AC30" s="35">
        <f t="shared" si="3"/>
        <v>9.5500000000000007</v>
      </c>
      <c r="AD30" s="36">
        <f t="shared" si="6"/>
        <v>8.93</v>
      </c>
      <c r="AE30" s="34">
        <f t="shared" si="7"/>
        <v>7.14</v>
      </c>
      <c r="AF30" s="34">
        <f t="shared" si="8"/>
        <v>6</v>
      </c>
      <c r="AG30" s="34">
        <f t="shared" si="9"/>
        <v>1.2</v>
      </c>
      <c r="AH30" s="34">
        <f t="shared" si="10"/>
        <v>8.34</v>
      </c>
      <c r="AJ30" s="34">
        <v>5</v>
      </c>
      <c r="AK30" s="34">
        <v>5</v>
      </c>
      <c r="AL30" s="34">
        <v>4</v>
      </c>
      <c r="AM30" s="34">
        <v>6</v>
      </c>
      <c r="AN30" s="34">
        <v>10</v>
      </c>
      <c r="AO30" s="34">
        <f t="shared" si="0"/>
        <v>30</v>
      </c>
      <c r="AP30" s="34">
        <f t="shared" si="1"/>
        <v>6</v>
      </c>
    </row>
    <row r="31" spans="1:42" s="21" customFormat="1" ht="18" customHeight="1">
      <c r="A31" s="33">
        <v>25</v>
      </c>
      <c r="B31" s="51" t="s">
        <v>192</v>
      </c>
      <c r="C31" s="50" t="s">
        <v>193</v>
      </c>
      <c r="D31" s="34">
        <v>1</v>
      </c>
      <c r="E31" s="34">
        <v>6</v>
      </c>
      <c r="F31" s="34">
        <v>6</v>
      </c>
      <c r="G31" s="34">
        <v>10</v>
      </c>
      <c r="H31" s="34">
        <v>7</v>
      </c>
      <c r="I31" s="34"/>
      <c r="J31" s="34"/>
      <c r="K31" s="34"/>
      <c r="L31" s="34"/>
      <c r="M31" s="35">
        <f t="shared" si="4"/>
        <v>6</v>
      </c>
      <c r="N31" s="34">
        <v>8</v>
      </c>
      <c r="O31" s="34">
        <v>3</v>
      </c>
      <c r="P31" s="34"/>
      <c r="Q31" s="34"/>
      <c r="R31" s="34"/>
      <c r="S31" s="34"/>
      <c r="T31" s="34"/>
      <c r="U31" s="35">
        <f t="shared" si="5"/>
        <v>5.5</v>
      </c>
      <c r="V31" s="34">
        <v>10</v>
      </c>
      <c r="W31" s="34"/>
      <c r="X31" s="34"/>
      <c r="Y31" s="35">
        <f t="shared" si="2"/>
        <v>10</v>
      </c>
      <c r="Z31" s="34">
        <v>7</v>
      </c>
      <c r="AA31" s="34">
        <v>6</v>
      </c>
      <c r="AB31" s="34"/>
      <c r="AC31" s="35">
        <f t="shared" si="3"/>
        <v>6.5</v>
      </c>
      <c r="AD31" s="36">
        <f t="shared" si="6"/>
        <v>7</v>
      </c>
      <c r="AE31" s="34">
        <f t="shared" si="7"/>
        <v>5.6</v>
      </c>
      <c r="AF31" s="34">
        <f t="shared" si="8"/>
        <v>3.6</v>
      </c>
      <c r="AG31" s="34">
        <f t="shared" si="9"/>
        <v>0.72</v>
      </c>
      <c r="AH31" s="34">
        <f t="shared" si="10"/>
        <v>6.32</v>
      </c>
      <c r="AJ31" s="34">
        <v>3</v>
      </c>
      <c r="AK31" s="34">
        <v>3</v>
      </c>
      <c r="AL31" s="34">
        <v>7</v>
      </c>
      <c r="AM31" s="34">
        <v>0</v>
      </c>
      <c r="AN31" s="34">
        <v>5</v>
      </c>
      <c r="AO31" s="34">
        <f t="shared" si="0"/>
        <v>18</v>
      </c>
      <c r="AP31" s="34">
        <f t="shared" si="1"/>
        <v>3.6</v>
      </c>
    </row>
    <row r="32" spans="1:42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9</v>
      </c>
      <c r="G32" s="34">
        <v>10</v>
      </c>
      <c r="H32" s="34">
        <v>9.5</v>
      </c>
      <c r="I32" s="34"/>
      <c r="J32" s="34"/>
      <c r="K32" s="34"/>
      <c r="L32" s="34"/>
      <c r="M32" s="35">
        <f t="shared" si="4"/>
        <v>9.6999999999999993</v>
      </c>
      <c r="N32" s="34">
        <v>10</v>
      </c>
      <c r="O32" s="34">
        <v>9.4</v>
      </c>
      <c r="P32" s="34"/>
      <c r="Q32" s="34"/>
      <c r="R32" s="34"/>
      <c r="S32" s="34"/>
      <c r="T32" s="34"/>
      <c r="U32" s="35">
        <f t="shared" si="5"/>
        <v>9.6999999999999993</v>
      </c>
      <c r="V32" s="34">
        <v>10</v>
      </c>
      <c r="W32" s="34"/>
      <c r="X32" s="34"/>
      <c r="Y32" s="35">
        <f t="shared" si="2"/>
        <v>10</v>
      </c>
      <c r="Z32" s="34">
        <v>9.5</v>
      </c>
      <c r="AA32" s="34">
        <v>8.6</v>
      </c>
      <c r="AB32" s="34"/>
      <c r="AC32" s="35">
        <f t="shared" si="3"/>
        <v>9.0500000000000007</v>
      </c>
      <c r="AD32" s="36">
        <f t="shared" si="6"/>
        <v>9.61</v>
      </c>
      <c r="AE32" s="34">
        <f t="shared" si="7"/>
        <v>7.68</v>
      </c>
      <c r="AF32" s="34">
        <f t="shared" si="8"/>
        <v>8.4</v>
      </c>
      <c r="AG32" s="34">
        <f t="shared" si="9"/>
        <v>1.68</v>
      </c>
      <c r="AH32" s="34">
        <f t="shared" si="10"/>
        <v>9.36</v>
      </c>
      <c r="AJ32" s="34">
        <v>5</v>
      </c>
      <c r="AK32" s="34">
        <v>5</v>
      </c>
      <c r="AL32" s="34">
        <v>6</v>
      </c>
      <c r="AM32" s="34">
        <v>8</v>
      </c>
      <c r="AN32" s="34">
        <v>18</v>
      </c>
      <c r="AO32" s="34">
        <f t="shared" si="0"/>
        <v>42</v>
      </c>
      <c r="AP32" s="34">
        <f t="shared" si="1"/>
        <v>8.4</v>
      </c>
    </row>
    <row r="33" spans="1:42" s="21" customFormat="1" ht="15">
      <c r="A33" s="33">
        <v>27</v>
      </c>
      <c r="B33" s="58" t="s">
        <v>196</v>
      </c>
      <c r="C33" s="37" t="s">
        <v>197</v>
      </c>
      <c r="D33" s="34">
        <v>9.6</v>
      </c>
      <c r="E33" s="34">
        <v>10</v>
      </c>
      <c r="F33" s="34">
        <v>10</v>
      </c>
      <c r="G33" s="34">
        <v>10</v>
      </c>
      <c r="H33" s="34">
        <v>10</v>
      </c>
      <c r="I33" s="34"/>
      <c r="J33" s="34"/>
      <c r="K33" s="34"/>
      <c r="L33" s="34"/>
      <c r="M33" s="35">
        <f t="shared" si="4"/>
        <v>9.92</v>
      </c>
      <c r="N33" s="34">
        <v>9</v>
      </c>
      <c r="O33" s="34">
        <v>8</v>
      </c>
      <c r="P33" s="34"/>
      <c r="Q33" s="34"/>
      <c r="R33" s="34"/>
      <c r="S33" s="34"/>
      <c r="T33" s="34"/>
      <c r="U33" s="35">
        <f t="shared" si="5"/>
        <v>8.5</v>
      </c>
      <c r="V33" s="34">
        <v>7</v>
      </c>
      <c r="W33" s="34"/>
      <c r="X33" s="34"/>
      <c r="Y33" s="35">
        <f t="shared" si="2"/>
        <v>7</v>
      </c>
      <c r="Z33" s="34">
        <v>10</v>
      </c>
      <c r="AA33" s="34">
        <v>9.4</v>
      </c>
      <c r="AB33" s="34"/>
      <c r="AC33" s="35">
        <f t="shared" si="3"/>
        <v>9.6999999999999993</v>
      </c>
      <c r="AD33" s="36">
        <f t="shared" si="6"/>
        <v>8.7799999999999994</v>
      </c>
      <c r="AE33" s="34">
        <f t="shared" si="7"/>
        <v>7.02</v>
      </c>
      <c r="AF33" s="34">
        <f t="shared" si="8"/>
        <v>8.8000000000000007</v>
      </c>
      <c r="AG33" s="34">
        <f t="shared" si="9"/>
        <v>1.76</v>
      </c>
      <c r="AH33" s="34">
        <f t="shared" si="10"/>
        <v>8.7799999999999994</v>
      </c>
      <c r="AJ33" s="34">
        <v>5</v>
      </c>
      <c r="AK33" s="34">
        <v>5</v>
      </c>
      <c r="AL33" s="34">
        <v>6</v>
      </c>
      <c r="AM33" s="34">
        <v>10</v>
      </c>
      <c r="AN33" s="34">
        <v>18</v>
      </c>
      <c r="AO33" s="34">
        <f t="shared" si="0"/>
        <v>44</v>
      </c>
      <c r="AP33" s="34">
        <f t="shared" si="1"/>
        <v>8.8000000000000007</v>
      </c>
    </row>
    <row r="34" spans="1:42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</v>
      </c>
      <c r="G34" s="34">
        <v>10</v>
      </c>
      <c r="H34" s="34">
        <v>1</v>
      </c>
      <c r="I34" s="34"/>
      <c r="J34" s="34"/>
      <c r="K34" s="34"/>
      <c r="L34" s="34"/>
      <c r="M34" s="35">
        <f t="shared" si="4"/>
        <v>4.5999999999999996</v>
      </c>
      <c r="N34" s="34">
        <v>8</v>
      </c>
      <c r="O34" s="34">
        <v>2</v>
      </c>
      <c r="P34" s="34"/>
      <c r="Q34" s="34"/>
      <c r="R34" s="34"/>
      <c r="S34" s="34"/>
      <c r="T34" s="34"/>
      <c r="U34" s="35">
        <f t="shared" si="5"/>
        <v>5</v>
      </c>
      <c r="V34" s="34">
        <v>10</v>
      </c>
      <c r="W34" s="34"/>
      <c r="X34" s="34"/>
      <c r="Y34" s="35">
        <f t="shared" si="2"/>
        <v>10</v>
      </c>
      <c r="Z34" s="34">
        <v>9</v>
      </c>
      <c r="AA34" s="34">
        <v>3</v>
      </c>
      <c r="AB34" s="34"/>
      <c r="AC34" s="35">
        <f t="shared" si="3"/>
        <v>6</v>
      </c>
      <c r="AD34" s="36">
        <f t="shared" si="6"/>
        <v>6.4</v>
      </c>
      <c r="AE34" s="34">
        <f t="shared" si="7"/>
        <v>5.12</v>
      </c>
      <c r="AF34" s="34">
        <f t="shared" si="8"/>
        <v>3.6</v>
      </c>
      <c r="AG34" s="34">
        <f t="shared" si="9"/>
        <v>0.72</v>
      </c>
      <c r="AH34" s="34">
        <f t="shared" si="10"/>
        <v>5.84</v>
      </c>
      <c r="AJ34" s="34">
        <v>5</v>
      </c>
      <c r="AK34" s="34">
        <v>5</v>
      </c>
      <c r="AL34" s="34">
        <v>3</v>
      </c>
      <c r="AM34" s="34">
        <v>0</v>
      </c>
      <c r="AN34" s="34">
        <v>5</v>
      </c>
      <c r="AO34" s="34">
        <f t="shared" si="0"/>
        <v>18</v>
      </c>
      <c r="AP34" s="34">
        <f t="shared" si="1"/>
        <v>3.6</v>
      </c>
    </row>
    <row r="35" spans="1:42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4"/>
        <v>#DIV/0!</v>
      </c>
      <c r="N35" s="34"/>
      <c r="O35" s="34"/>
      <c r="P35" s="34"/>
      <c r="Q35" s="34"/>
      <c r="R35" s="34"/>
      <c r="S35" s="34"/>
      <c r="T35" s="34"/>
      <c r="U35" s="35" t="e">
        <f t="shared" si="5"/>
        <v>#DIV/0!</v>
      </c>
      <c r="V35" s="34"/>
      <c r="W35" s="34"/>
      <c r="X35" s="34"/>
      <c r="Y35" s="35" t="e">
        <f t="shared" si="2"/>
        <v>#DIV/0!</v>
      </c>
      <c r="Z35" s="34"/>
      <c r="AA35" s="34"/>
      <c r="AB35" s="34"/>
      <c r="AC35" s="35" t="e">
        <f t="shared" si="3"/>
        <v>#DIV/0!</v>
      </c>
      <c r="AD35" s="36" t="e">
        <f t="shared" si="6"/>
        <v>#DIV/0!</v>
      </c>
      <c r="AE35" s="34" t="e">
        <f t="shared" si="7"/>
        <v>#DIV/0!</v>
      </c>
      <c r="AF35" s="34">
        <f t="shared" si="8"/>
        <v>0</v>
      </c>
      <c r="AG35" s="34">
        <f t="shared" si="9"/>
        <v>0</v>
      </c>
      <c r="AH35" s="34" t="e">
        <f t="shared" si="10"/>
        <v>#DIV/0!</v>
      </c>
      <c r="AJ35" s="34"/>
      <c r="AK35" s="34"/>
      <c r="AL35" s="34"/>
      <c r="AM35" s="34"/>
      <c r="AN35" s="34"/>
      <c r="AO35" s="34">
        <f t="shared" si="0"/>
        <v>0</v>
      </c>
      <c r="AP35" s="34">
        <f t="shared" si="1"/>
        <v>0</v>
      </c>
    </row>
    <row r="36" spans="1:42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4"/>
        <v>#DIV/0!</v>
      </c>
      <c r="N36" s="34"/>
      <c r="O36" s="34"/>
      <c r="P36" s="34"/>
      <c r="Q36" s="34"/>
      <c r="R36" s="34"/>
      <c r="S36" s="34"/>
      <c r="T36" s="34"/>
      <c r="U36" s="35" t="e">
        <f t="shared" si="5"/>
        <v>#DIV/0!</v>
      </c>
      <c r="V36" s="34"/>
      <c r="W36" s="34"/>
      <c r="X36" s="34"/>
      <c r="Y36" s="35" t="e">
        <f t="shared" si="2"/>
        <v>#DIV/0!</v>
      </c>
      <c r="Z36" s="34"/>
      <c r="AA36" s="34"/>
      <c r="AB36" s="34"/>
      <c r="AC36" s="35" t="e">
        <f t="shared" si="3"/>
        <v>#DIV/0!</v>
      </c>
      <c r="AD36" s="36" t="e">
        <f t="shared" si="6"/>
        <v>#DIV/0!</v>
      </c>
      <c r="AE36" s="34" t="e">
        <f t="shared" si="7"/>
        <v>#DIV/0!</v>
      </c>
      <c r="AF36" s="34">
        <f t="shared" si="8"/>
        <v>0</v>
      </c>
      <c r="AG36" s="34">
        <f t="shared" si="9"/>
        <v>0</v>
      </c>
      <c r="AH36" s="34" t="e">
        <f t="shared" si="10"/>
        <v>#DIV/0!</v>
      </c>
      <c r="AJ36" s="34"/>
      <c r="AK36" s="34"/>
      <c r="AL36" s="34"/>
      <c r="AM36" s="34"/>
      <c r="AN36" s="34"/>
      <c r="AO36" s="34">
        <f t="shared" si="0"/>
        <v>0</v>
      </c>
      <c r="AP36" s="34">
        <f t="shared" si="1"/>
        <v>0</v>
      </c>
    </row>
    <row r="37" spans="1:42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4"/>
        <v>#DIV/0!</v>
      </c>
      <c r="N37" s="34"/>
      <c r="O37" s="34"/>
      <c r="P37" s="34"/>
      <c r="Q37" s="34"/>
      <c r="R37" s="34"/>
      <c r="S37" s="34"/>
      <c r="T37" s="34"/>
      <c r="U37" s="35" t="e">
        <f t="shared" si="5"/>
        <v>#DIV/0!</v>
      </c>
      <c r="V37" s="34"/>
      <c r="W37" s="34"/>
      <c r="X37" s="34"/>
      <c r="Y37" s="35" t="e">
        <f t="shared" si="2"/>
        <v>#DIV/0!</v>
      </c>
      <c r="Z37" s="34"/>
      <c r="AA37" s="34"/>
      <c r="AB37" s="34"/>
      <c r="AC37" s="35" t="e">
        <f t="shared" si="3"/>
        <v>#DIV/0!</v>
      </c>
      <c r="AD37" s="36" t="e">
        <f t="shared" si="6"/>
        <v>#DIV/0!</v>
      </c>
      <c r="AE37" s="34" t="e">
        <f t="shared" si="7"/>
        <v>#DIV/0!</v>
      </c>
      <c r="AF37" s="34">
        <f t="shared" si="8"/>
        <v>0</v>
      </c>
      <c r="AG37" s="34">
        <f t="shared" si="9"/>
        <v>0</v>
      </c>
      <c r="AH37" s="34" t="e">
        <f t="shared" si="10"/>
        <v>#DIV/0!</v>
      </c>
      <c r="AJ37" s="34"/>
      <c r="AK37" s="34"/>
      <c r="AL37" s="34"/>
      <c r="AM37" s="34"/>
      <c r="AN37" s="34"/>
      <c r="AO37" s="34">
        <f t="shared" si="0"/>
        <v>0</v>
      </c>
      <c r="AP37" s="34">
        <f t="shared" si="1"/>
        <v>0</v>
      </c>
    </row>
    <row r="38" spans="1:42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4"/>
        <v>#DIV/0!</v>
      </c>
      <c r="N38" s="34"/>
      <c r="O38" s="34"/>
      <c r="P38" s="34"/>
      <c r="Q38" s="34"/>
      <c r="R38" s="34"/>
      <c r="S38" s="34"/>
      <c r="T38" s="34"/>
      <c r="U38" s="35" t="e">
        <f t="shared" si="5"/>
        <v>#DIV/0!</v>
      </c>
      <c r="V38" s="34"/>
      <c r="W38" s="34"/>
      <c r="X38" s="34"/>
      <c r="Y38" s="35" t="e">
        <f t="shared" si="2"/>
        <v>#DIV/0!</v>
      </c>
      <c r="Z38" s="34"/>
      <c r="AA38" s="34"/>
      <c r="AB38" s="34"/>
      <c r="AC38" s="35" t="e">
        <f t="shared" si="3"/>
        <v>#DIV/0!</v>
      </c>
      <c r="AD38" s="36" t="e">
        <f t="shared" si="6"/>
        <v>#DIV/0!</v>
      </c>
      <c r="AE38" s="34" t="e">
        <f t="shared" si="7"/>
        <v>#DIV/0!</v>
      </c>
      <c r="AF38" s="34">
        <f t="shared" si="8"/>
        <v>0</v>
      </c>
      <c r="AG38" s="34">
        <f t="shared" si="9"/>
        <v>0</v>
      </c>
      <c r="AH38" s="34" t="e">
        <f t="shared" si="10"/>
        <v>#DIV/0!</v>
      </c>
      <c r="AJ38" s="34"/>
      <c r="AK38" s="34"/>
      <c r="AL38" s="34"/>
      <c r="AM38" s="34"/>
      <c r="AN38" s="34"/>
      <c r="AO38" s="34">
        <f t="shared" si="0"/>
        <v>0</v>
      </c>
      <c r="AP38" s="34">
        <f t="shared" si="1"/>
        <v>0</v>
      </c>
    </row>
    <row r="39" spans="1:42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4"/>
        <v>#DIV/0!</v>
      </c>
      <c r="N39" s="34"/>
      <c r="O39" s="34"/>
      <c r="P39" s="34"/>
      <c r="Q39" s="34"/>
      <c r="R39" s="34"/>
      <c r="S39" s="34"/>
      <c r="T39" s="34"/>
      <c r="U39" s="35" t="e">
        <f t="shared" si="5"/>
        <v>#DIV/0!</v>
      </c>
      <c r="V39" s="34"/>
      <c r="W39" s="34"/>
      <c r="X39" s="34"/>
      <c r="Y39" s="35" t="e">
        <f t="shared" si="2"/>
        <v>#DIV/0!</v>
      </c>
      <c r="Z39" s="34"/>
      <c r="AA39" s="34"/>
      <c r="AB39" s="34"/>
      <c r="AC39" s="35" t="e">
        <f t="shared" si="3"/>
        <v>#DIV/0!</v>
      </c>
      <c r="AD39" s="36" t="e">
        <f t="shared" si="6"/>
        <v>#DIV/0!</v>
      </c>
      <c r="AE39" s="34" t="e">
        <f t="shared" si="7"/>
        <v>#DIV/0!</v>
      </c>
      <c r="AF39" s="34">
        <f t="shared" si="8"/>
        <v>0</v>
      </c>
      <c r="AG39" s="34">
        <f t="shared" si="9"/>
        <v>0</v>
      </c>
      <c r="AH39" s="34" t="e">
        <f t="shared" si="10"/>
        <v>#DIV/0!</v>
      </c>
      <c r="AJ39" s="34"/>
      <c r="AK39" s="34"/>
      <c r="AL39" s="34"/>
      <c r="AM39" s="34"/>
      <c r="AN39" s="34"/>
      <c r="AO39" s="34">
        <f t="shared" si="0"/>
        <v>0</v>
      </c>
      <c r="AP39" s="34">
        <f t="shared" si="1"/>
        <v>0</v>
      </c>
    </row>
    <row r="40" spans="1:42" s="21" customFormat="1" ht="15">
      <c r="A40" s="20"/>
      <c r="M40" s="43"/>
      <c r="U40" s="43"/>
      <c r="Y40" s="43"/>
      <c r="AC40" s="43"/>
      <c r="AD40" s="44"/>
      <c r="AE40" s="43"/>
      <c r="AF40" s="43"/>
    </row>
    <row r="41" spans="1:42" s="21" customFormat="1" ht="15">
      <c r="A41" s="20"/>
      <c r="M41" s="43"/>
      <c r="U41" s="43"/>
      <c r="Y41" s="43"/>
      <c r="AC41" s="43"/>
      <c r="AD41" s="44"/>
      <c r="AE41" s="43"/>
      <c r="AF41" s="43"/>
    </row>
    <row r="42" spans="1:42" s="21" customFormat="1" ht="15">
      <c r="A42" s="20"/>
      <c r="M42" s="43"/>
      <c r="U42" s="43"/>
      <c r="Y42" s="43"/>
      <c r="AC42" s="43"/>
      <c r="AD42" s="44"/>
      <c r="AE42" s="43"/>
      <c r="AF42" s="43"/>
    </row>
    <row r="43" spans="1:42" s="21" customFormat="1" ht="15">
      <c r="A43" s="20"/>
      <c r="M43" s="43"/>
      <c r="U43" s="43"/>
      <c r="Y43" s="43"/>
      <c r="AC43" s="43"/>
      <c r="AD43" s="44"/>
      <c r="AE43" s="43"/>
      <c r="AF43" s="43"/>
    </row>
    <row r="44" spans="1:42" s="21" customFormat="1" ht="15">
      <c r="A44" s="20"/>
      <c r="M44" s="43"/>
      <c r="U44" s="43"/>
      <c r="Y44" s="43"/>
      <c r="AC44" s="43"/>
      <c r="AD44" s="44"/>
      <c r="AE44" s="43"/>
      <c r="AF44" s="43"/>
    </row>
    <row r="45" spans="1:42" s="21" customFormat="1" ht="15">
      <c r="A45" s="20"/>
      <c r="M45" s="43"/>
      <c r="U45" s="43"/>
      <c r="Y45" s="43"/>
      <c r="AC45" s="43"/>
      <c r="AD45" s="44"/>
      <c r="AE45" s="43"/>
      <c r="AF45" s="43"/>
    </row>
    <row r="46" spans="1:42" s="21" customFormat="1" ht="15">
      <c r="A46" s="20"/>
      <c r="M46" s="43"/>
      <c r="U46" s="43"/>
      <c r="Y46" s="43"/>
      <c r="AC46" s="43"/>
      <c r="AD46" s="44"/>
      <c r="AE46" s="43"/>
      <c r="AF46" s="43"/>
    </row>
    <row r="47" spans="1:42" s="21" customFormat="1" ht="15">
      <c r="A47" s="20"/>
      <c r="M47" s="43"/>
      <c r="U47" s="43"/>
      <c r="Y47" s="43"/>
      <c r="AC47" s="43"/>
      <c r="AD47" s="44"/>
      <c r="AE47" s="43"/>
      <c r="AF47" s="43"/>
    </row>
    <row r="48" spans="1:42" s="21" customFormat="1" ht="15">
      <c r="A48" s="20"/>
      <c r="M48" s="43"/>
      <c r="U48" s="43"/>
      <c r="Y48" s="43"/>
      <c r="AC48" s="43"/>
      <c r="AD48" s="44"/>
      <c r="AE48" s="43"/>
      <c r="AF48" s="43"/>
    </row>
    <row r="49" spans="1:32" s="21" customFormat="1" ht="15">
      <c r="A49" s="20"/>
      <c r="M49" s="43"/>
      <c r="U49" s="43"/>
      <c r="Y49" s="43"/>
      <c r="AC49" s="43"/>
      <c r="AD49" s="44"/>
      <c r="AE49" s="43"/>
      <c r="AF49" s="43"/>
    </row>
    <row r="50" spans="1:32" s="21" customFormat="1" ht="15">
      <c r="A50" s="20"/>
      <c r="M50" s="43"/>
      <c r="U50" s="43"/>
      <c r="Y50" s="43"/>
      <c r="AC50" s="43"/>
      <c r="AD50" s="44"/>
      <c r="AE50" s="43"/>
      <c r="AF50" s="43"/>
    </row>
    <row r="51" spans="1:32" s="21" customFormat="1" ht="15">
      <c r="A51" s="20"/>
      <c r="M51" s="43"/>
      <c r="U51" s="43"/>
      <c r="Y51" s="43"/>
      <c r="AC51" s="43"/>
      <c r="AD51" s="44"/>
      <c r="AE51" s="43"/>
      <c r="AF51" s="43"/>
    </row>
    <row r="52" spans="1:32" s="21" customFormat="1" ht="15">
      <c r="A52" s="20"/>
      <c r="M52" s="43"/>
      <c r="U52" s="43"/>
      <c r="Y52" s="43"/>
      <c r="AC52" s="43"/>
      <c r="AD52" s="44"/>
      <c r="AE52" s="43"/>
      <c r="AF52" s="43"/>
    </row>
    <row r="53" spans="1:32" s="21" customFormat="1" ht="15">
      <c r="A53" s="20"/>
      <c r="M53" s="43"/>
      <c r="U53" s="43"/>
      <c r="Y53" s="43"/>
      <c r="AC53" s="43"/>
      <c r="AD53" s="44"/>
      <c r="AE53" s="43"/>
      <c r="AF53" s="43"/>
    </row>
    <row r="54" spans="1:32" s="21" customFormat="1" ht="15">
      <c r="A54" s="20"/>
      <c r="M54" s="43"/>
      <c r="U54" s="43"/>
      <c r="Y54" s="43"/>
      <c r="AC54" s="43"/>
      <c r="AD54" s="44"/>
      <c r="AE54" s="43"/>
      <c r="AF54" s="43"/>
    </row>
    <row r="55" spans="1:32" s="21" customFormat="1" ht="15">
      <c r="A55" s="20"/>
      <c r="M55" s="43"/>
      <c r="U55" s="43"/>
      <c r="Y55" s="43"/>
      <c r="AC55" s="43"/>
      <c r="AD55" s="44"/>
      <c r="AE55" s="43"/>
      <c r="AF55" s="43"/>
    </row>
    <row r="56" spans="1:32" s="21" customFormat="1" ht="15">
      <c r="A56" s="20"/>
      <c r="M56" s="43"/>
      <c r="U56" s="43"/>
      <c r="Y56" s="43"/>
      <c r="AC56" s="43"/>
      <c r="AD56" s="44"/>
      <c r="AE56" s="43"/>
      <c r="AF56" s="43"/>
    </row>
    <row r="57" spans="1:32" s="21" customFormat="1" ht="15">
      <c r="A57" s="20"/>
      <c r="M57" s="43"/>
      <c r="U57" s="43"/>
      <c r="Y57" s="43"/>
      <c r="AC57" s="43"/>
      <c r="AD57" s="44"/>
      <c r="AE57" s="43"/>
      <c r="AF57" s="43"/>
    </row>
    <row r="58" spans="1:32" s="21" customFormat="1" ht="15">
      <c r="A58" s="20"/>
      <c r="M58" s="43"/>
      <c r="U58" s="43"/>
      <c r="Y58" s="43"/>
      <c r="AC58" s="43"/>
      <c r="AD58" s="44"/>
      <c r="AE58" s="43"/>
      <c r="AF58" s="43"/>
    </row>
    <row r="59" spans="1:32" s="21" customFormat="1" ht="15">
      <c r="A59" s="20"/>
      <c r="M59" s="43"/>
      <c r="U59" s="43"/>
      <c r="Y59" s="43"/>
      <c r="AC59" s="43"/>
      <c r="AD59" s="44"/>
      <c r="AE59" s="43"/>
      <c r="AF59" s="43"/>
    </row>
    <row r="60" spans="1:32" s="21" customFormat="1" ht="15">
      <c r="A60" s="20"/>
      <c r="M60" s="43"/>
      <c r="U60" s="43"/>
      <c r="Y60" s="43"/>
      <c r="AC60" s="43"/>
      <c r="AD60" s="44"/>
      <c r="AE60" s="43"/>
      <c r="AF60" s="43"/>
    </row>
    <row r="61" spans="1:32" s="21" customFormat="1" ht="15">
      <c r="A61" s="20"/>
      <c r="M61" s="43"/>
      <c r="U61" s="43"/>
      <c r="Y61" s="43"/>
      <c r="AC61" s="43"/>
      <c r="AD61" s="44"/>
      <c r="AE61" s="43"/>
      <c r="AF61" s="43"/>
    </row>
    <row r="62" spans="1:32" s="21" customFormat="1" ht="15">
      <c r="A62" s="20"/>
      <c r="M62" s="43"/>
      <c r="U62" s="43"/>
      <c r="Y62" s="43"/>
      <c r="AC62" s="43"/>
      <c r="AD62" s="44"/>
      <c r="AE62" s="43"/>
      <c r="AF62" s="43"/>
    </row>
    <row r="63" spans="1:32" s="21" customFormat="1" ht="15">
      <c r="A63" s="20"/>
      <c r="M63" s="43"/>
      <c r="U63" s="43"/>
      <c r="Y63" s="43"/>
      <c r="AC63" s="43"/>
      <c r="AD63" s="44"/>
      <c r="AE63" s="43"/>
      <c r="AF63" s="43"/>
    </row>
    <row r="64" spans="1:32" s="21" customFormat="1" ht="15">
      <c r="A64" s="20"/>
      <c r="M64" s="43"/>
      <c r="U64" s="43"/>
      <c r="Y64" s="43"/>
      <c r="AC64" s="43"/>
      <c r="AD64" s="44"/>
      <c r="AE64" s="43"/>
      <c r="AF64" s="43"/>
    </row>
    <row r="65" spans="1:32" s="21" customFormat="1" ht="15">
      <c r="A65" s="20"/>
      <c r="M65" s="43"/>
      <c r="U65" s="43"/>
      <c r="Y65" s="43"/>
      <c r="AC65" s="43"/>
      <c r="AD65" s="44"/>
      <c r="AE65" s="43"/>
      <c r="AF65" s="43"/>
    </row>
    <row r="66" spans="1:32" s="21" customFormat="1" ht="15">
      <c r="A66" s="20"/>
      <c r="M66" s="43"/>
      <c r="U66" s="43"/>
      <c r="Y66" s="43"/>
      <c r="AC66" s="43"/>
      <c r="AD66" s="44"/>
      <c r="AE66" s="43"/>
      <c r="AF66" s="43"/>
    </row>
    <row r="67" spans="1:32" s="21" customFormat="1" ht="15">
      <c r="A67" s="20"/>
      <c r="M67" s="43"/>
      <c r="U67" s="43"/>
      <c r="Y67" s="43"/>
      <c r="AC67" s="43"/>
      <c r="AD67" s="44"/>
      <c r="AE67" s="43"/>
      <c r="AF67" s="43"/>
    </row>
    <row r="68" spans="1:32" s="21" customFormat="1" ht="15">
      <c r="A68" s="20"/>
      <c r="M68" s="43"/>
      <c r="U68" s="43"/>
      <c r="Y68" s="43"/>
      <c r="AC68" s="43"/>
      <c r="AD68" s="44"/>
      <c r="AE68" s="43"/>
      <c r="AF68" s="43"/>
    </row>
    <row r="69" spans="1:32" s="21" customFormat="1" ht="15">
      <c r="A69" s="20"/>
      <c r="M69" s="43"/>
      <c r="U69" s="43"/>
      <c r="Y69" s="43"/>
      <c r="AC69" s="43"/>
      <c r="AD69" s="44"/>
      <c r="AE69" s="43"/>
      <c r="AF69" s="43"/>
    </row>
    <row r="70" spans="1:32" s="21" customFormat="1" ht="15">
      <c r="A70" s="20"/>
      <c r="M70" s="43"/>
      <c r="U70" s="43"/>
      <c r="Y70" s="43"/>
      <c r="AC70" s="43"/>
      <c r="AD70" s="44"/>
      <c r="AE70" s="43"/>
      <c r="AF70" s="43"/>
    </row>
    <row r="71" spans="1:32" s="21" customFormat="1" ht="15">
      <c r="A71" s="20"/>
      <c r="M71" s="43"/>
      <c r="U71" s="43"/>
      <c r="Y71" s="43"/>
      <c r="AC71" s="43"/>
      <c r="AD71" s="44"/>
      <c r="AE71" s="43"/>
      <c r="AF71" s="43"/>
    </row>
    <row r="72" spans="1:32" s="21" customFormat="1" ht="15">
      <c r="A72" s="20"/>
      <c r="M72" s="43"/>
      <c r="U72" s="43"/>
      <c r="Y72" s="43"/>
      <c r="AC72" s="43"/>
      <c r="AD72" s="44"/>
      <c r="AE72" s="43"/>
      <c r="AF72" s="43"/>
    </row>
    <row r="73" spans="1:32" s="21" customFormat="1" ht="15">
      <c r="A73" s="20"/>
      <c r="M73" s="43"/>
      <c r="U73" s="43"/>
      <c r="Y73" s="43"/>
      <c r="AC73" s="43"/>
      <c r="AD73" s="44"/>
      <c r="AE73" s="43"/>
      <c r="AF73" s="43"/>
    </row>
    <row r="74" spans="1:32" s="21" customFormat="1" ht="15">
      <c r="A74" s="20"/>
      <c r="M74" s="43"/>
      <c r="U74" s="43"/>
      <c r="Y74" s="43"/>
      <c r="AC74" s="43"/>
      <c r="AD74" s="44"/>
      <c r="AE74" s="43"/>
      <c r="AF74" s="43"/>
    </row>
    <row r="75" spans="1:32" s="21" customFormat="1" ht="15">
      <c r="A75" s="20"/>
      <c r="M75" s="43"/>
      <c r="U75" s="43"/>
      <c r="Y75" s="43"/>
      <c r="AC75" s="43"/>
      <c r="AD75" s="44"/>
      <c r="AE75" s="43"/>
      <c r="AF75" s="43"/>
    </row>
    <row r="76" spans="1:32" s="21" customFormat="1" ht="15">
      <c r="A76" s="20"/>
      <c r="M76" s="43"/>
      <c r="U76" s="43"/>
      <c r="Y76" s="43"/>
      <c r="AC76" s="43"/>
      <c r="AD76" s="44"/>
      <c r="AE76" s="43"/>
      <c r="AF76" s="43"/>
    </row>
    <row r="77" spans="1:32" s="21" customFormat="1" ht="15">
      <c r="A77" s="20"/>
      <c r="M77" s="43"/>
      <c r="U77" s="43"/>
      <c r="Y77" s="43"/>
      <c r="AC77" s="43"/>
      <c r="AD77" s="44"/>
      <c r="AE77" s="43"/>
      <c r="AF77" s="43"/>
    </row>
    <row r="78" spans="1:32" s="21" customFormat="1" ht="15">
      <c r="A78" s="20"/>
      <c r="M78" s="43"/>
      <c r="U78" s="43"/>
      <c r="Y78" s="43"/>
      <c r="AC78" s="43"/>
      <c r="AD78" s="44"/>
      <c r="AE78" s="43"/>
      <c r="AF78" s="43"/>
    </row>
    <row r="79" spans="1:32" s="21" customFormat="1" ht="15">
      <c r="A79" s="20"/>
      <c r="M79" s="43"/>
      <c r="U79" s="43"/>
      <c r="Y79" s="43"/>
      <c r="AC79" s="43"/>
      <c r="AD79" s="44"/>
      <c r="AE79" s="43"/>
      <c r="AF79" s="43"/>
    </row>
    <row r="80" spans="1:32" s="21" customFormat="1" ht="15">
      <c r="A80" s="20"/>
      <c r="M80" s="43"/>
      <c r="U80" s="43"/>
      <c r="Y80" s="43"/>
      <c r="AC80" s="43"/>
      <c r="AD80" s="44"/>
      <c r="AE80" s="43"/>
      <c r="AF80" s="43"/>
    </row>
    <row r="81" spans="1:32" s="21" customFormat="1" ht="15">
      <c r="A81" s="20"/>
      <c r="M81" s="43"/>
      <c r="U81" s="43"/>
      <c r="Y81" s="43"/>
      <c r="AC81" s="43"/>
      <c r="AD81" s="44"/>
      <c r="AE81" s="43"/>
      <c r="AF81" s="43"/>
    </row>
    <row r="82" spans="1:32" s="21" customFormat="1" ht="15">
      <c r="A82" s="20"/>
      <c r="M82" s="43"/>
      <c r="U82" s="43"/>
      <c r="Y82" s="43"/>
      <c r="AC82" s="43"/>
      <c r="AD82" s="44"/>
      <c r="AE82" s="43"/>
      <c r="AF82" s="43"/>
    </row>
    <row r="83" spans="1:32" s="21" customFormat="1" ht="15">
      <c r="A83" s="20"/>
      <c r="M83" s="43"/>
      <c r="U83" s="43"/>
      <c r="Y83" s="43"/>
      <c r="AC83" s="43"/>
      <c r="AD83" s="44"/>
      <c r="AE83" s="43"/>
      <c r="AF83" s="43"/>
    </row>
    <row r="84" spans="1:32" s="21" customFormat="1" ht="15">
      <c r="A84" s="20"/>
      <c r="M84" s="43"/>
      <c r="U84" s="43"/>
      <c r="Y84" s="43"/>
      <c r="AC84" s="43"/>
      <c r="AD84" s="44"/>
      <c r="AE84" s="43"/>
      <c r="AF84" s="43"/>
    </row>
    <row r="85" spans="1:32" s="21" customFormat="1" ht="15">
      <c r="A85" s="20"/>
      <c r="M85" s="43"/>
      <c r="U85" s="43"/>
      <c r="Y85" s="43"/>
      <c r="AC85" s="43"/>
      <c r="AD85" s="44"/>
      <c r="AE85" s="43"/>
      <c r="AF85" s="43"/>
    </row>
    <row r="86" spans="1:32" s="21" customFormat="1" ht="15">
      <c r="A86" s="20"/>
      <c r="M86" s="43"/>
      <c r="U86" s="43"/>
      <c r="Y86" s="43"/>
      <c r="AC86" s="43"/>
      <c r="AD86" s="44"/>
      <c r="AE86" s="43"/>
      <c r="AF86" s="43"/>
    </row>
    <row r="87" spans="1:32" s="21" customFormat="1" ht="15">
      <c r="A87" s="20"/>
      <c r="M87" s="43"/>
      <c r="U87" s="43"/>
      <c r="Y87" s="43"/>
      <c r="AC87" s="43"/>
      <c r="AD87" s="44"/>
      <c r="AE87" s="43"/>
      <c r="AF87" s="43"/>
    </row>
    <row r="88" spans="1:32" s="21" customFormat="1" ht="15">
      <c r="A88" s="20"/>
      <c r="M88" s="43"/>
      <c r="U88" s="43"/>
      <c r="Y88" s="43"/>
      <c r="AC88" s="43"/>
      <c r="AD88" s="44"/>
      <c r="AE88" s="43"/>
      <c r="AF88" s="43"/>
    </row>
    <row r="89" spans="1:32" s="21" customFormat="1" ht="15">
      <c r="A89" s="20"/>
      <c r="M89" s="43"/>
      <c r="U89" s="43"/>
      <c r="Y89" s="43"/>
      <c r="AC89" s="43"/>
      <c r="AD89" s="44"/>
      <c r="AE89" s="43"/>
      <c r="AF89" s="43"/>
    </row>
    <row r="90" spans="1:32" s="21" customFormat="1" ht="15">
      <c r="A90" s="20"/>
      <c r="M90" s="43"/>
      <c r="U90" s="43"/>
      <c r="Y90" s="43"/>
      <c r="AC90" s="43"/>
      <c r="AD90" s="44"/>
      <c r="AE90" s="43"/>
      <c r="AF90" s="43"/>
    </row>
    <row r="91" spans="1:32" s="21" customFormat="1" ht="15">
      <c r="A91" s="20"/>
      <c r="M91" s="43"/>
      <c r="U91" s="43"/>
      <c r="Y91" s="43"/>
      <c r="AC91" s="43"/>
      <c r="AD91" s="44"/>
      <c r="AE91" s="43"/>
      <c r="AF91" s="43"/>
    </row>
    <row r="92" spans="1:32" s="21" customFormat="1" ht="15">
      <c r="A92" s="20"/>
      <c r="M92" s="43"/>
      <c r="U92" s="43"/>
      <c r="Y92" s="43"/>
      <c r="AC92" s="43"/>
      <c r="AD92" s="44"/>
      <c r="AE92" s="43"/>
      <c r="AF92" s="43"/>
    </row>
    <row r="93" spans="1:32" s="21" customFormat="1" ht="15">
      <c r="A93" s="20"/>
      <c r="M93" s="43"/>
      <c r="U93" s="43"/>
      <c r="Y93" s="43"/>
      <c r="AC93" s="43"/>
      <c r="AD93" s="44"/>
      <c r="AE93" s="43"/>
      <c r="AF93" s="43"/>
    </row>
    <row r="94" spans="1:32" s="21" customFormat="1" ht="15">
      <c r="A94" s="20"/>
      <c r="M94" s="43"/>
      <c r="U94" s="43"/>
      <c r="Y94" s="43"/>
      <c r="AC94" s="43"/>
      <c r="AD94" s="44"/>
      <c r="AE94" s="43"/>
      <c r="AF94" s="43"/>
    </row>
    <row r="95" spans="1:32" s="21" customFormat="1" ht="15">
      <c r="A95" s="20"/>
      <c r="M95" s="43"/>
      <c r="U95" s="43"/>
      <c r="Y95" s="43"/>
      <c r="AC95" s="43"/>
      <c r="AD95" s="44"/>
      <c r="AE95" s="43"/>
      <c r="AF95" s="43"/>
    </row>
    <row r="96" spans="1:32" s="21" customFormat="1" ht="15">
      <c r="A96" s="20"/>
      <c r="M96" s="43"/>
      <c r="U96" s="43"/>
      <c r="Y96" s="43"/>
      <c r="AC96" s="43"/>
      <c r="AD96" s="44"/>
      <c r="AE96" s="43"/>
      <c r="AF96" s="43"/>
    </row>
    <row r="97" spans="1:32" s="21" customFormat="1" ht="15">
      <c r="A97" s="20"/>
      <c r="M97" s="43"/>
      <c r="U97" s="43"/>
      <c r="Y97" s="43"/>
      <c r="AC97" s="43"/>
      <c r="AD97" s="44"/>
      <c r="AE97" s="43"/>
      <c r="AF97" s="43"/>
    </row>
    <row r="98" spans="1:32" s="21" customFormat="1" ht="15">
      <c r="A98" s="20"/>
      <c r="M98" s="43"/>
      <c r="U98" s="43"/>
      <c r="Y98" s="43"/>
      <c r="AC98" s="43"/>
      <c r="AD98" s="44"/>
      <c r="AE98" s="43"/>
      <c r="AF98" s="43"/>
    </row>
    <row r="99" spans="1:32" s="21" customFormat="1" ht="15">
      <c r="A99" s="20"/>
      <c r="M99" s="43"/>
      <c r="U99" s="43"/>
      <c r="Y99" s="43"/>
      <c r="AC99" s="43"/>
      <c r="AD99" s="44"/>
      <c r="AE99" s="43"/>
      <c r="AF99" s="43"/>
    </row>
    <row r="100" spans="1:32" s="21" customFormat="1" ht="15">
      <c r="A100" s="20"/>
      <c r="M100" s="43"/>
      <c r="U100" s="43"/>
      <c r="Y100" s="43"/>
      <c r="AC100" s="43"/>
      <c r="AD100" s="44"/>
      <c r="AE100" s="43"/>
      <c r="AF100" s="43"/>
    </row>
    <row r="101" spans="1:32" s="21" customFormat="1" ht="15">
      <c r="A101" s="20"/>
      <c r="M101" s="43"/>
      <c r="U101" s="43"/>
      <c r="Y101" s="43"/>
      <c r="AC101" s="43"/>
      <c r="AD101" s="44"/>
      <c r="AE101" s="43"/>
      <c r="AF101" s="43"/>
    </row>
    <row r="102" spans="1:32" s="21" customFormat="1" ht="15">
      <c r="A102" s="20"/>
      <c r="M102" s="43"/>
      <c r="U102" s="43"/>
      <c r="Y102" s="43"/>
      <c r="AC102" s="43"/>
      <c r="AD102" s="44"/>
      <c r="AE102" s="43"/>
      <c r="AF102" s="43"/>
    </row>
    <row r="103" spans="1:32" s="21" customFormat="1" ht="15">
      <c r="A103" s="20"/>
      <c r="M103" s="43"/>
      <c r="U103" s="43"/>
      <c r="Y103" s="43"/>
      <c r="AC103" s="43"/>
      <c r="AD103" s="44"/>
      <c r="AE103" s="43"/>
      <c r="AF103" s="43"/>
    </row>
    <row r="104" spans="1:32" s="21" customFormat="1" ht="15">
      <c r="A104" s="20"/>
      <c r="M104" s="43"/>
      <c r="U104" s="43"/>
      <c r="Y104" s="43"/>
      <c r="AC104" s="43"/>
      <c r="AD104" s="44"/>
      <c r="AE104" s="43"/>
      <c r="AF104" s="43"/>
    </row>
    <row r="105" spans="1:32" s="21" customFormat="1" ht="15">
      <c r="A105" s="20"/>
      <c r="M105" s="43"/>
      <c r="U105" s="43"/>
      <c r="Y105" s="43"/>
      <c r="AC105" s="43"/>
      <c r="AD105" s="44"/>
      <c r="AE105" s="43"/>
      <c r="AF105" s="43"/>
    </row>
    <row r="106" spans="1:32" s="21" customFormat="1" ht="15">
      <c r="A106" s="20"/>
      <c r="M106" s="43"/>
      <c r="U106" s="43"/>
      <c r="Y106" s="43"/>
      <c r="AC106" s="43"/>
      <c r="AD106" s="44"/>
      <c r="AE106" s="43"/>
      <c r="AF106" s="43"/>
    </row>
    <row r="107" spans="1:32" s="21" customFormat="1" ht="15">
      <c r="A107" s="20"/>
      <c r="M107" s="43"/>
      <c r="U107" s="43"/>
      <c r="Y107" s="43"/>
      <c r="AC107" s="43"/>
      <c r="AD107" s="44"/>
      <c r="AE107" s="43"/>
      <c r="AF107" s="43"/>
    </row>
    <row r="108" spans="1:32" s="21" customFormat="1" ht="15">
      <c r="A108" s="20"/>
      <c r="M108" s="43"/>
      <c r="U108" s="43"/>
      <c r="Y108" s="43"/>
      <c r="AC108" s="43"/>
      <c r="AD108" s="44"/>
      <c r="AE108" s="43"/>
      <c r="AF108" s="43"/>
    </row>
    <row r="109" spans="1:32" s="21" customFormat="1" ht="15">
      <c r="A109" s="20"/>
      <c r="M109" s="43"/>
      <c r="U109" s="43"/>
      <c r="Y109" s="43"/>
      <c r="AC109" s="43"/>
      <c r="AD109" s="44"/>
      <c r="AE109" s="43"/>
      <c r="AF109" s="43"/>
    </row>
    <row r="110" spans="1:32" s="21" customFormat="1" ht="15">
      <c r="A110" s="20"/>
      <c r="M110" s="43"/>
      <c r="U110" s="43"/>
      <c r="Y110" s="43"/>
      <c r="AC110" s="43"/>
      <c r="AD110" s="44"/>
      <c r="AE110" s="43"/>
      <c r="AF110" s="43"/>
    </row>
    <row r="111" spans="1:32" s="21" customFormat="1" ht="15">
      <c r="A111" s="20"/>
      <c r="M111" s="43"/>
      <c r="U111" s="43"/>
      <c r="Y111" s="43"/>
      <c r="AC111" s="43"/>
      <c r="AD111" s="44"/>
      <c r="AE111" s="43"/>
      <c r="AF111" s="43"/>
    </row>
    <row r="112" spans="1:32" s="21" customFormat="1" ht="15">
      <c r="A112" s="20"/>
      <c r="M112" s="43"/>
      <c r="U112" s="43"/>
      <c r="Y112" s="43"/>
      <c r="AC112" s="43"/>
      <c r="AD112" s="44"/>
      <c r="AE112" s="43"/>
      <c r="AF112" s="43"/>
    </row>
    <row r="113" spans="1:32" s="21" customFormat="1" ht="15">
      <c r="A113" s="20"/>
      <c r="M113" s="43"/>
      <c r="U113" s="43"/>
      <c r="Y113" s="43"/>
      <c r="AC113" s="43"/>
      <c r="AD113" s="44"/>
      <c r="AE113" s="43"/>
      <c r="AF113" s="43"/>
    </row>
    <row r="114" spans="1:32" s="21" customFormat="1" ht="15">
      <c r="A114" s="20"/>
      <c r="M114" s="43"/>
      <c r="U114" s="43"/>
      <c r="Y114" s="43"/>
      <c r="AC114" s="43"/>
      <c r="AD114" s="44"/>
      <c r="AE114" s="43"/>
      <c r="AF114" s="43"/>
    </row>
    <row r="115" spans="1:32" s="21" customFormat="1" ht="15">
      <c r="A115" s="20"/>
      <c r="M115" s="43"/>
      <c r="U115" s="43"/>
      <c r="Y115" s="43"/>
      <c r="AC115" s="43"/>
      <c r="AD115" s="44"/>
      <c r="AE115" s="43"/>
      <c r="AF115" s="43"/>
    </row>
    <row r="116" spans="1:32" s="21" customFormat="1" ht="15">
      <c r="A116" s="20"/>
      <c r="M116" s="43"/>
      <c r="U116" s="43"/>
      <c r="Y116" s="43"/>
      <c r="AC116" s="43"/>
      <c r="AD116" s="44"/>
      <c r="AE116" s="43"/>
      <c r="AF116" s="43"/>
    </row>
    <row r="117" spans="1:32" s="21" customFormat="1" ht="15">
      <c r="A117" s="20"/>
      <c r="M117" s="43"/>
      <c r="U117" s="43"/>
      <c r="Y117" s="43"/>
      <c r="AC117" s="43"/>
      <c r="AD117" s="44"/>
      <c r="AE117" s="43"/>
      <c r="AF117" s="43"/>
    </row>
    <row r="118" spans="1:32" s="21" customFormat="1" ht="15">
      <c r="A118" s="20"/>
      <c r="M118" s="43"/>
      <c r="U118" s="43"/>
      <c r="Y118" s="43"/>
      <c r="AC118" s="43"/>
      <c r="AD118" s="44"/>
      <c r="AE118" s="43"/>
      <c r="AF118" s="43"/>
    </row>
    <row r="119" spans="1:32" s="21" customFormat="1" ht="15">
      <c r="A119" s="20"/>
      <c r="M119" s="43"/>
      <c r="U119" s="43"/>
      <c r="Y119" s="43"/>
      <c r="AC119" s="43"/>
      <c r="AD119" s="44"/>
      <c r="AE119" s="43"/>
      <c r="AF119" s="43"/>
    </row>
    <row r="120" spans="1:32" s="21" customFormat="1" ht="15">
      <c r="A120" s="20"/>
      <c r="M120" s="43"/>
      <c r="U120" s="43"/>
      <c r="Y120" s="43"/>
      <c r="AC120" s="43"/>
      <c r="AD120" s="44"/>
      <c r="AE120" s="43"/>
      <c r="AF120" s="43"/>
    </row>
    <row r="121" spans="1:32" s="21" customFormat="1" ht="15">
      <c r="A121" s="20"/>
      <c r="M121" s="43"/>
      <c r="U121" s="43"/>
      <c r="Y121" s="43"/>
      <c r="AC121" s="43"/>
      <c r="AD121" s="44"/>
      <c r="AE121" s="43"/>
      <c r="AF121" s="43"/>
    </row>
    <row r="122" spans="1:32" s="21" customFormat="1" ht="15">
      <c r="A122" s="20"/>
      <c r="M122" s="43"/>
      <c r="U122" s="43"/>
      <c r="Y122" s="43"/>
      <c r="AC122" s="43"/>
      <c r="AD122" s="44"/>
      <c r="AE122" s="43"/>
      <c r="AF122" s="43"/>
    </row>
    <row r="123" spans="1:32" s="21" customFormat="1" ht="15">
      <c r="A123" s="20"/>
      <c r="M123" s="43"/>
      <c r="U123" s="43"/>
      <c r="Y123" s="43"/>
      <c r="AC123" s="43"/>
      <c r="AD123" s="44"/>
      <c r="AE123" s="43"/>
      <c r="AF123" s="43"/>
    </row>
    <row r="124" spans="1:32" s="21" customFormat="1" ht="15">
      <c r="A124" s="20"/>
      <c r="M124" s="43"/>
      <c r="U124" s="43"/>
      <c r="Y124" s="43"/>
      <c r="AC124" s="43"/>
      <c r="AD124" s="44"/>
      <c r="AE124" s="43"/>
      <c r="AF124" s="43"/>
    </row>
    <row r="125" spans="1:32" s="21" customFormat="1" ht="15">
      <c r="A125" s="20"/>
      <c r="M125" s="43"/>
      <c r="U125" s="43"/>
      <c r="Y125" s="43"/>
      <c r="AC125" s="43"/>
      <c r="AD125" s="44"/>
      <c r="AE125" s="43"/>
      <c r="AF125" s="43"/>
    </row>
    <row r="126" spans="1:32" s="21" customFormat="1" ht="15">
      <c r="A126" s="20"/>
      <c r="M126" s="43"/>
      <c r="U126" s="43"/>
      <c r="Y126" s="43"/>
      <c r="AC126" s="43"/>
      <c r="AD126" s="44"/>
      <c r="AE126" s="43"/>
      <c r="AF126" s="43"/>
    </row>
    <row r="127" spans="1:32" s="21" customFormat="1" ht="15">
      <c r="A127" s="20"/>
      <c r="M127" s="43"/>
      <c r="U127" s="43"/>
      <c r="Y127" s="43"/>
      <c r="AC127" s="43"/>
      <c r="AD127" s="44"/>
      <c r="AE127" s="43"/>
      <c r="AF127" s="43"/>
    </row>
    <row r="128" spans="1:32" s="21" customFormat="1" ht="15">
      <c r="A128" s="20"/>
      <c r="M128" s="43"/>
      <c r="U128" s="43"/>
      <c r="Y128" s="43"/>
      <c r="AC128" s="43"/>
      <c r="AD128" s="44"/>
      <c r="AE128" s="43"/>
      <c r="AF128" s="43"/>
    </row>
    <row r="129" spans="1:32" s="21" customFormat="1" ht="15">
      <c r="A129" s="20"/>
      <c r="M129" s="43"/>
      <c r="U129" s="43"/>
      <c r="Y129" s="43"/>
      <c r="AC129" s="43"/>
      <c r="AD129" s="44"/>
      <c r="AE129" s="43"/>
      <c r="AF129" s="43"/>
    </row>
    <row r="130" spans="1:32" s="21" customFormat="1" ht="15">
      <c r="A130" s="20"/>
      <c r="M130" s="43"/>
      <c r="U130" s="43"/>
      <c r="Y130" s="43"/>
      <c r="AC130" s="43"/>
      <c r="AD130" s="44"/>
      <c r="AE130" s="43"/>
      <c r="AF130" s="43"/>
    </row>
    <row r="131" spans="1:32" s="21" customFormat="1" ht="15">
      <c r="A131" s="20"/>
      <c r="M131" s="43"/>
      <c r="U131" s="43"/>
      <c r="Y131" s="43"/>
      <c r="AC131" s="43"/>
      <c r="AD131" s="44"/>
      <c r="AE131" s="43"/>
      <c r="AF131" s="43"/>
    </row>
    <row r="132" spans="1:32" s="21" customFormat="1" ht="15">
      <c r="A132" s="20"/>
      <c r="M132" s="43"/>
      <c r="U132" s="43"/>
      <c r="Y132" s="43"/>
      <c r="AC132" s="43"/>
      <c r="AD132" s="44"/>
      <c r="AE132" s="43"/>
      <c r="AF132" s="43"/>
    </row>
    <row r="133" spans="1:32" s="21" customFormat="1" ht="15">
      <c r="A133" s="20"/>
      <c r="M133" s="43"/>
      <c r="U133" s="43"/>
      <c r="Y133" s="43"/>
      <c r="AC133" s="43"/>
      <c r="AD133" s="44"/>
      <c r="AE133" s="43"/>
      <c r="AF133" s="43"/>
    </row>
    <row r="134" spans="1:32" s="21" customFormat="1" ht="15">
      <c r="A134" s="20"/>
      <c r="M134" s="43"/>
      <c r="U134" s="43"/>
      <c r="Y134" s="43"/>
      <c r="AC134" s="43"/>
      <c r="AD134" s="44"/>
      <c r="AE134" s="43"/>
      <c r="AF134" s="43"/>
    </row>
    <row r="135" spans="1:32" s="21" customFormat="1" ht="15">
      <c r="A135" s="20"/>
      <c r="M135" s="43"/>
      <c r="U135" s="43"/>
      <c r="Y135" s="43"/>
      <c r="AC135" s="43"/>
      <c r="AD135" s="44"/>
      <c r="AE135" s="43"/>
      <c r="AF135" s="43"/>
    </row>
    <row r="136" spans="1:32" s="21" customFormat="1" ht="15">
      <c r="A136" s="20"/>
      <c r="M136" s="43"/>
      <c r="U136" s="43"/>
      <c r="Y136" s="43"/>
      <c r="AC136" s="43"/>
      <c r="AD136" s="44"/>
      <c r="AE136" s="43"/>
      <c r="AF136" s="43"/>
    </row>
    <row r="137" spans="1:32" s="21" customFormat="1" ht="15">
      <c r="A137" s="20"/>
      <c r="M137" s="43"/>
      <c r="U137" s="43"/>
      <c r="Y137" s="43"/>
      <c r="AC137" s="43"/>
      <c r="AD137" s="44"/>
      <c r="AE137" s="43"/>
      <c r="AF137" s="43"/>
    </row>
    <row r="138" spans="1:32" s="21" customFormat="1" ht="15">
      <c r="A138" s="20"/>
      <c r="M138" s="43"/>
      <c r="U138" s="43"/>
      <c r="Y138" s="43"/>
      <c r="AC138" s="43"/>
      <c r="AD138" s="44"/>
      <c r="AE138" s="43"/>
      <c r="AF138" s="43"/>
    </row>
    <row r="139" spans="1:32" s="21" customFormat="1" ht="15">
      <c r="A139" s="20"/>
      <c r="M139" s="43"/>
      <c r="U139" s="43"/>
      <c r="Y139" s="43"/>
      <c r="AC139" s="43"/>
      <c r="AD139" s="44"/>
      <c r="AE139" s="43"/>
      <c r="AF139" s="43"/>
    </row>
    <row r="140" spans="1:32" s="21" customFormat="1" ht="15">
      <c r="A140" s="20"/>
      <c r="M140" s="43"/>
      <c r="U140" s="43"/>
      <c r="Y140" s="43"/>
      <c r="AC140" s="43"/>
      <c r="AD140" s="44"/>
      <c r="AE140" s="43"/>
      <c r="AF140" s="43"/>
    </row>
    <row r="141" spans="1:32" s="21" customFormat="1" ht="15">
      <c r="A141" s="20"/>
      <c r="M141" s="43"/>
      <c r="U141" s="43"/>
      <c r="Y141" s="43"/>
      <c r="AC141" s="43"/>
      <c r="AD141" s="44"/>
      <c r="AE141" s="43"/>
      <c r="AF141" s="43"/>
    </row>
    <row r="142" spans="1:32" s="21" customFormat="1" ht="15">
      <c r="A142" s="20"/>
      <c r="M142" s="43"/>
      <c r="U142" s="43"/>
      <c r="Y142" s="43"/>
      <c r="AC142" s="43"/>
      <c r="AD142" s="44"/>
      <c r="AE142" s="43"/>
      <c r="AF142" s="43"/>
    </row>
    <row r="143" spans="1:32" s="21" customFormat="1" ht="15">
      <c r="A143" s="20"/>
      <c r="M143" s="43"/>
      <c r="U143" s="43"/>
      <c r="Y143" s="43"/>
      <c r="AC143" s="43"/>
      <c r="AD143" s="44"/>
      <c r="AE143" s="43"/>
      <c r="AF143" s="43"/>
    </row>
    <row r="144" spans="1:32" s="21" customFormat="1" ht="15">
      <c r="A144" s="20"/>
      <c r="M144" s="43"/>
      <c r="U144" s="43"/>
      <c r="Y144" s="43"/>
      <c r="AC144" s="43"/>
      <c r="AD144" s="44"/>
      <c r="AE144" s="43"/>
      <c r="AF144" s="43"/>
    </row>
    <row r="145" spans="1:32" s="21" customFormat="1" ht="15">
      <c r="A145" s="20"/>
      <c r="M145" s="43"/>
      <c r="U145" s="43"/>
      <c r="Y145" s="43"/>
      <c r="AC145" s="43"/>
      <c r="AD145" s="44"/>
      <c r="AE145" s="43"/>
      <c r="AF145" s="43"/>
    </row>
    <row r="146" spans="1:32" s="21" customFormat="1" ht="15">
      <c r="A146" s="20"/>
      <c r="M146" s="43"/>
      <c r="U146" s="43"/>
      <c r="Y146" s="43"/>
      <c r="AC146" s="43"/>
      <c r="AD146" s="44"/>
      <c r="AE146" s="43"/>
      <c r="AF146" s="43"/>
    </row>
    <row r="147" spans="1:32" s="21" customFormat="1" ht="15">
      <c r="A147" s="20"/>
      <c r="M147" s="43"/>
      <c r="U147" s="43"/>
      <c r="Y147" s="43"/>
      <c r="AC147" s="43"/>
      <c r="AD147" s="44"/>
      <c r="AE147" s="43"/>
      <c r="AF147" s="43"/>
    </row>
    <row r="148" spans="1:32" s="21" customFormat="1" ht="15">
      <c r="A148" s="20"/>
      <c r="M148" s="43"/>
      <c r="U148" s="43"/>
      <c r="Y148" s="43"/>
      <c r="AC148" s="43"/>
      <c r="AD148" s="44"/>
      <c r="AE148" s="43"/>
      <c r="AF148" s="43"/>
    </row>
    <row r="149" spans="1:32" s="21" customFormat="1" ht="15">
      <c r="A149" s="20"/>
      <c r="M149" s="43"/>
      <c r="U149" s="43"/>
      <c r="Y149" s="43"/>
      <c r="AC149" s="43"/>
      <c r="AD149" s="44"/>
      <c r="AE149" s="43"/>
      <c r="AF149" s="43"/>
    </row>
    <row r="150" spans="1:32" s="21" customFormat="1" ht="15">
      <c r="A150" s="20"/>
      <c r="M150" s="43"/>
      <c r="U150" s="43"/>
      <c r="Y150" s="43"/>
      <c r="AC150" s="43"/>
      <c r="AD150" s="44"/>
      <c r="AE150" s="43"/>
      <c r="AF150" s="43"/>
    </row>
    <row r="151" spans="1:32" s="21" customFormat="1" ht="15">
      <c r="A151" s="20"/>
      <c r="M151" s="43"/>
      <c r="U151" s="43"/>
      <c r="Y151" s="43"/>
      <c r="AC151" s="43"/>
      <c r="AD151" s="44"/>
      <c r="AE151" s="43"/>
      <c r="AF151" s="43"/>
    </row>
    <row r="152" spans="1:32" s="21" customFormat="1" ht="15">
      <c r="A152" s="20"/>
      <c r="M152" s="43"/>
      <c r="U152" s="43"/>
      <c r="Y152" s="43"/>
      <c r="AC152" s="43"/>
      <c r="AD152" s="44"/>
      <c r="AE152" s="43"/>
      <c r="AF152" s="43"/>
    </row>
    <row r="153" spans="1:32" s="21" customFormat="1" ht="15">
      <c r="A153" s="20"/>
      <c r="M153" s="43"/>
      <c r="U153" s="43"/>
      <c r="Y153" s="43"/>
      <c r="AC153" s="43"/>
      <c r="AD153" s="44"/>
      <c r="AE153" s="43"/>
      <c r="AF153" s="43"/>
    </row>
    <row r="154" spans="1:32" s="21" customFormat="1" ht="15">
      <c r="A154" s="20"/>
      <c r="M154" s="43"/>
      <c r="U154" s="43"/>
      <c r="Y154" s="43"/>
      <c r="AC154" s="43"/>
      <c r="AD154" s="44"/>
      <c r="AE154" s="43"/>
      <c r="AF154" s="43"/>
    </row>
    <row r="155" spans="1:32" s="21" customFormat="1" ht="15">
      <c r="A155" s="20"/>
      <c r="M155" s="43"/>
      <c r="U155" s="43"/>
      <c r="Y155" s="43"/>
      <c r="AC155" s="43"/>
      <c r="AD155" s="44"/>
      <c r="AE155" s="43"/>
      <c r="AF155" s="43"/>
    </row>
    <row r="156" spans="1:32" s="21" customFormat="1" ht="15">
      <c r="A156" s="20"/>
      <c r="M156" s="43"/>
      <c r="U156" s="43"/>
      <c r="Y156" s="43"/>
      <c r="AC156" s="43"/>
      <c r="AD156" s="44"/>
      <c r="AE156" s="43"/>
      <c r="AF156" s="43"/>
    </row>
    <row r="157" spans="1:32" s="21" customFormat="1" ht="15">
      <c r="A157" s="20"/>
      <c r="M157" s="43"/>
      <c r="U157" s="43"/>
      <c r="Y157" s="43"/>
      <c r="AC157" s="43"/>
      <c r="AD157" s="44"/>
      <c r="AE157" s="43"/>
      <c r="AF157" s="43"/>
    </row>
    <row r="158" spans="1:32" s="21" customFormat="1" ht="15">
      <c r="A158" s="20"/>
      <c r="M158" s="43"/>
      <c r="U158" s="43"/>
      <c r="Y158" s="43"/>
      <c r="AC158" s="43"/>
      <c r="AD158" s="44"/>
      <c r="AE158" s="43"/>
      <c r="AF158" s="43"/>
    </row>
    <row r="159" spans="1:32" s="21" customFormat="1" ht="15">
      <c r="A159" s="20"/>
      <c r="M159" s="43"/>
      <c r="U159" s="43"/>
      <c r="Y159" s="43"/>
      <c r="AC159" s="43"/>
      <c r="AD159" s="44"/>
      <c r="AE159" s="43"/>
      <c r="AF159" s="43"/>
    </row>
    <row r="160" spans="1:32" s="21" customFormat="1" ht="15">
      <c r="A160" s="20"/>
      <c r="M160" s="43"/>
      <c r="U160" s="43"/>
      <c r="Y160" s="43"/>
      <c r="AC160" s="43"/>
      <c r="AD160" s="44"/>
      <c r="AE160" s="43"/>
      <c r="AF160" s="43"/>
    </row>
    <row r="161" spans="1:32" s="21" customFormat="1" ht="15">
      <c r="A161" s="20"/>
      <c r="M161" s="43"/>
      <c r="U161" s="43"/>
      <c r="Y161" s="43"/>
      <c r="AC161" s="43"/>
      <c r="AD161" s="44"/>
      <c r="AE161" s="43"/>
      <c r="AF161" s="43"/>
    </row>
    <row r="162" spans="1:32" s="21" customFormat="1" ht="15">
      <c r="A162" s="20"/>
      <c r="M162" s="43"/>
      <c r="U162" s="43"/>
      <c r="Y162" s="43"/>
      <c r="AC162" s="43"/>
      <c r="AD162" s="44"/>
      <c r="AE162" s="43"/>
      <c r="AF162" s="43"/>
    </row>
    <row r="163" spans="1:32" s="21" customFormat="1" ht="15">
      <c r="A163" s="20"/>
      <c r="M163" s="43"/>
      <c r="U163" s="43"/>
      <c r="Y163" s="43"/>
      <c r="AC163" s="43"/>
      <c r="AD163" s="44"/>
      <c r="AE163" s="43"/>
      <c r="AF163" s="43"/>
    </row>
    <row r="164" spans="1:32" s="21" customFormat="1" ht="15">
      <c r="A164" s="20"/>
      <c r="M164" s="43"/>
      <c r="U164" s="43"/>
      <c r="Y164" s="43"/>
      <c r="AC164" s="43"/>
      <c r="AD164" s="44"/>
      <c r="AE164" s="43"/>
      <c r="AF164" s="43"/>
    </row>
    <row r="165" spans="1:32" s="21" customFormat="1" ht="15">
      <c r="A165" s="20"/>
      <c r="M165" s="43"/>
      <c r="U165" s="43"/>
      <c r="Y165" s="43"/>
      <c r="AC165" s="43"/>
      <c r="AD165" s="44"/>
      <c r="AE165" s="43"/>
      <c r="AF165" s="43"/>
    </row>
    <row r="166" spans="1:32" s="21" customFormat="1" ht="15">
      <c r="A166" s="20"/>
      <c r="M166" s="43"/>
      <c r="U166" s="43"/>
      <c r="Y166" s="43"/>
      <c r="AC166" s="43"/>
      <c r="AD166" s="44"/>
      <c r="AE166" s="43"/>
      <c r="AF166" s="43"/>
    </row>
    <row r="167" spans="1:32" s="21" customFormat="1" ht="15">
      <c r="A167" s="20"/>
      <c r="M167" s="43"/>
      <c r="U167" s="43"/>
      <c r="Y167" s="43"/>
      <c r="AC167" s="43"/>
      <c r="AD167" s="44"/>
      <c r="AE167" s="43"/>
      <c r="AF167" s="43"/>
    </row>
    <row r="168" spans="1:32" s="21" customFormat="1" ht="15">
      <c r="A168" s="20"/>
      <c r="M168" s="43"/>
      <c r="U168" s="43"/>
      <c r="Y168" s="43"/>
      <c r="AC168" s="43"/>
      <c r="AD168" s="44"/>
      <c r="AE168" s="43"/>
      <c r="AF168" s="43"/>
    </row>
    <row r="169" spans="1:32" s="21" customFormat="1" ht="15">
      <c r="A169" s="20"/>
      <c r="M169" s="43"/>
      <c r="U169" s="43"/>
      <c r="Y169" s="43"/>
      <c r="AC169" s="43"/>
      <c r="AD169" s="44"/>
      <c r="AE169" s="43"/>
      <c r="AF169" s="43"/>
    </row>
    <row r="170" spans="1:32" s="21" customFormat="1" ht="15">
      <c r="A170" s="20"/>
      <c r="M170" s="43"/>
      <c r="U170" s="43"/>
      <c r="Y170" s="43"/>
      <c r="AC170" s="43"/>
      <c r="AD170" s="44"/>
      <c r="AE170" s="43"/>
      <c r="AF170" s="43"/>
    </row>
    <row r="171" spans="1:32" s="21" customFormat="1" ht="15">
      <c r="A171" s="20"/>
      <c r="M171" s="43"/>
      <c r="U171" s="43"/>
      <c r="Y171" s="43"/>
      <c r="AC171" s="43"/>
      <c r="AD171" s="44"/>
      <c r="AE171" s="43"/>
      <c r="AF171" s="43"/>
    </row>
    <row r="172" spans="1:32" s="21" customFormat="1" ht="15">
      <c r="A172" s="20"/>
      <c r="M172" s="43"/>
      <c r="U172" s="43"/>
      <c r="Y172" s="43"/>
      <c r="AC172" s="43"/>
      <c r="AD172" s="44"/>
      <c r="AE172" s="43"/>
      <c r="AF172" s="43"/>
    </row>
    <row r="173" spans="1:32" s="21" customFormat="1" ht="15">
      <c r="A173" s="20"/>
      <c r="M173" s="43"/>
      <c r="U173" s="43"/>
      <c r="Y173" s="43"/>
      <c r="AC173" s="43"/>
      <c r="AD173" s="44"/>
      <c r="AE173" s="43"/>
      <c r="AF173" s="43"/>
    </row>
    <row r="174" spans="1:32" s="21" customFormat="1" ht="15">
      <c r="A174" s="20"/>
      <c r="M174" s="43"/>
      <c r="U174" s="43"/>
      <c r="Y174" s="43"/>
      <c r="AC174" s="43"/>
      <c r="AD174" s="44"/>
      <c r="AE174" s="43"/>
      <c r="AF174" s="43"/>
    </row>
    <row r="175" spans="1:32" s="21" customFormat="1" ht="15">
      <c r="A175" s="20"/>
      <c r="M175" s="43"/>
      <c r="U175" s="43"/>
      <c r="Y175" s="43"/>
      <c r="AC175" s="43"/>
      <c r="AD175" s="44"/>
      <c r="AE175" s="43"/>
      <c r="AF175" s="43"/>
    </row>
    <row r="176" spans="1:32" s="21" customFormat="1" ht="15">
      <c r="A176" s="20"/>
      <c r="M176" s="43"/>
      <c r="U176" s="43"/>
      <c r="Y176" s="43"/>
      <c r="AC176" s="43"/>
      <c r="AD176" s="44"/>
      <c r="AE176" s="43"/>
      <c r="AF176" s="43"/>
    </row>
    <row r="177" spans="1:32" s="21" customFormat="1" ht="15">
      <c r="A177" s="20"/>
      <c r="M177" s="43"/>
      <c r="U177" s="43"/>
      <c r="Y177" s="43"/>
      <c r="AC177" s="43"/>
      <c r="AD177" s="44"/>
      <c r="AE177" s="43"/>
      <c r="AF177" s="43"/>
    </row>
    <row r="178" spans="1:32" s="21" customFormat="1" ht="15">
      <c r="A178" s="20"/>
      <c r="M178" s="43"/>
      <c r="U178" s="43"/>
      <c r="Y178" s="43"/>
      <c r="AC178" s="43"/>
      <c r="AD178" s="44"/>
      <c r="AE178" s="43"/>
      <c r="AF178" s="43"/>
    </row>
    <row r="179" spans="1:32" s="21" customFormat="1" ht="15">
      <c r="A179" s="20"/>
      <c r="M179" s="43"/>
      <c r="U179" s="43"/>
      <c r="Y179" s="43"/>
      <c r="AC179" s="43"/>
      <c r="AD179" s="44"/>
      <c r="AE179" s="43"/>
      <c r="AF179" s="43"/>
    </row>
    <row r="180" spans="1:32" s="21" customFormat="1" ht="15">
      <c r="A180" s="20"/>
      <c r="M180" s="43"/>
      <c r="U180" s="43"/>
      <c r="Y180" s="43"/>
      <c r="AC180" s="43"/>
      <c r="AD180" s="44"/>
      <c r="AE180" s="43"/>
      <c r="AF180" s="43"/>
    </row>
    <row r="181" spans="1:32" s="21" customFormat="1" ht="15">
      <c r="A181" s="20"/>
      <c r="M181" s="43"/>
      <c r="U181" s="43"/>
      <c r="Y181" s="43"/>
      <c r="AC181" s="43"/>
      <c r="AD181" s="44"/>
      <c r="AE181" s="43"/>
      <c r="AF181" s="43"/>
    </row>
    <row r="182" spans="1:32" s="21" customFormat="1" ht="15">
      <c r="A182" s="20"/>
      <c r="M182" s="45"/>
      <c r="U182" s="45"/>
      <c r="Y182" s="45"/>
      <c r="AC182" s="45"/>
      <c r="AD182" s="44"/>
      <c r="AE182" s="43"/>
      <c r="AF182" s="43"/>
    </row>
    <row r="183" spans="1:32" s="21" customFormat="1" ht="15">
      <c r="A183" s="20"/>
      <c r="M183" s="45"/>
      <c r="U183" s="45"/>
      <c r="Y183" s="45"/>
      <c r="AC183" s="45"/>
      <c r="AD183" s="44"/>
      <c r="AE183" s="43"/>
      <c r="AF183" s="43"/>
    </row>
    <row r="184" spans="1:32" s="21" customFormat="1" ht="15">
      <c r="A184" s="20"/>
      <c r="M184" s="45"/>
      <c r="U184" s="45"/>
      <c r="Y184" s="45"/>
      <c r="AC184" s="45"/>
      <c r="AD184" s="44"/>
      <c r="AE184" s="43"/>
      <c r="AF184" s="43"/>
    </row>
    <row r="185" spans="1:32" s="21" customFormat="1" ht="15">
      <c r="A185" s="20"/>
      <c r="M185" s="45"/>
      <c r="U185" s="45"/>
      <c r="Y185" s="45"/>
      <c r="AC185" s="45"/>
      <c r="AD185" s="44"/>
      <c r="AE185" s="43"/>
      <c r="AF185" s="43"/>
    </row>
    <row r="186" spans="1:32" s="21" customFormat="1" ht="15">
      <c r="A186" s="20"/>
      <c r="M186" s="45"/>
      <c r="U186" s="45"/>
      <c r="Y186" s="45"/>
      <c r="AC186" s="45"/>
      <c r="AD186" s="44"/>
      <c r="AE186" s="43"/>
      <c r="AF186" s="43"/>
    </row>
    <row r="187" spans="1:32" s="21" customFormat="1" ht="15">
      <c r="A187" s="20"/>
      <c r="M187" s="45"/>
      <c r="U187" s="45"/>
      <c r="Y187" s="45"/>
      <c r="AC187" s="45"/>
      <c r="AD187" s="44"/>
      <c r="AE187" s="43"/>
      <c r="AF187" s="43"/>
    </row>
    <row r="188" spans="1:32" s="21" customFormat="1" ht="15">
      <c r="A188" s="20"/>
      <c r="M188" s="45"/>
      <c r="U188" s="45"/>
      <c r="Y188" s="45"/>
      <c r="AC188" s="45"/>
      <c r="AD188" s="44"/>
      <c r="AE188" s="43"/>
      <c r="AF188" s="43"/>
    </row>
    <row r="189" spans="1:32" s="21" customFormat="1" ht="15">
      <c r="A189" s="20"/>
      <c r="M189" s="45"/>
      <c r="U189" s="45"/>
      <c r="Y189" s="45"/>
      <c r="AC189" s="45"/>
      <c r="AD189" s="44"/>
      <c r="AE189" s="43"/>
      <c r="AF189" s="43"/>
    </row>
    <row r="190" spans="1:32" s="21" customFormat="1" ht="15">
      <c r="A190" s="20"/>
      <c r="M190" s="45"/>
      <c r="U190" s="45"/>
      <c r="Y190" s="45"/>
      <c r="AC190" s="45"/>
      <c r="AD190" s="44"/>
      <c r="AE190" s="43"/>
      <c r="AF190" s="43"/>
    </row>
    <row r="191" spans="1:32" s="21" customFormat="1" ht="15">
      <c r="A191" s="20"/>
      <c r="M191" s="45"/>
      <c r="U191" s="45"/>
      <c r="Y191" s="45"/>
      <c r="AC191" s="45"/>
      <c r="AD191" s="44"/>
      <c r="AE191" s="43"/>
      <c r="AF191" s="43"/>
    </row>
    <row r="192" spans="1:32" s="21" customFormat="1" ht="15">
      <c r="A192" s="20"/>
      <c r="M192" s="45"/>
      <c r="U192" s="45"/>
      <c r="Y192" s="45"/>
      <c r="AC192" s="45"/>
      <c r="AD192" s="44"/>
      <c r="AE192" s="43"/>
      <c r="AF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T19" activePane="bottomRight" state="frozen"/>
      <selection activeCell="B7" sqref="B7:C34"/>
      <selection pane="topRight" activeCell="B7" sqref="B7:C34"/>
      <selection pane="bottomLeft" activeCell="B7" sqref="B7:C34"/>
      <selection pane="bottomRight" activeCell="AG34" sqref="AG3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1.5">
      <c r="A4" s="14"/>
      <c r="D4" s="15" t="s">
        <v>427</v>
      </c>
      <c r="E4" s="15" t="s">
        <v>447</v>
      </c>
      <c r="F4" s="15" t="s">
        <v>562</v>
      </c>
      <c r="G4" s="15" t="s">
        <v>669</v>
      </c>
      <c r="M4" s="16"/>
      <c r="N4" s="15" t="s">
        <v>436</v>
      </c>
      <c r="O4" s="15" t="s">
        <v>662</v>
      </c>
      <c r="P4" s="15" t="s">
        <v>663</v>
      </c>
      <c r="Q4" s="15" t="s">
        <v>655</v>
      </c>
      <c r="R4" s="15" t="s">
        <v>664</v>
      </c>
      <c r="U4" s="16"/>
      <c r="V4" s="15" t="s">
        <v>419</v>
      </c>
      <c r="W4" s="15" t="s">
        <v>569</v>
      </c>
      <c r="Y4" s="16"/>
      <c r="Z4" s="15" t="s">
        <v>600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3</v>
      </c>
      <c r="O7" s="34">
        <v>5</v>
      </c>
      <c r="P7" s="34">
        <v>9</v>
      </c>
      <c r="Q7" s="34">
        <v>7</v>
      </c>
      <c r="R7" s="34">
        <v>9.5</v>
      </c>
      <c r="S7" s="34"/>
      <c r="T7" s="34"/>
      <c r="U7" s="35">
        <f>TRUNC(AVERAGE(N7:T7),2)</f>
        <v>6.7</v>
      </c>
      <c r="V7" s="34">
        <v>5</v>
      </c>
      <c r="W7" s="34">
        <v>6</v>
      </c>
      <c r="X7" s="34"/>
      <c r="Y7" s="35">
        <f t="shared" ref="Y7:Y39" si="0">TRUNC(AVERAGE(V7:X7),2)</f>
        <v>5.5</v>
      </c>
      <c r="Z7" s="73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7.8</v>
      </c>
      <c r="AE7" s="34">
        <f>TRUNC((AD7*0.8),2)</f>
        <v>6.24</v>
      </c>
      <c r="AF7" s="37">
        <v>10</v>
      </c>
      <c r="AG7" s="37">
        <f>TRUNC((AF7*0.2),2)</f>
        <v>2</v>
      </c>
      <c r="AH7" s="34">
        <f>TRUNC((AE7+AG7),2)</f>
        <v>8.24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10</v>
      </c>
      <c r="E8" s="34">
        <v>10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8.5</v>
      </c>
      <c r="Q8" s="34">
        <v>10</v>
      </c>
      <c r="R8" s="34">
        <v>9.5</v>
      </c>
      <c r="S8" s="34"/>
      <c r="T8" s="34"/>
      <c r="U8" s="35">
        <f t="shared" ref="U8:U39" si="3">TRUNC(AVERAGE(N8:T8),2)</f>
        <v>9.6</v>
      </c>
      <c r="V8" s="34">
        <v>7</v>
      </c>
      <c r="W8" s="34">
        <v>10</v>
      </c>
      <c r="X8" s="34"/>
      <c r="Y8" s="35">
        <f t="shared" si="0"/>
        <v>8.5</v>
      </c>
      <c r="Z8" s="73">
        <v>9.5</v>
      </c>
      <c r="AA8" s="34"/>
      <c r="AB8" s="34"/>
      <c r="AC8" s="35">
        <f t="shared" si="1"/>
        <v>9.5</v>
      </c>
      <c r="AD8" s="36">
        <f t="shared" ref="AD8:AD39" si="4">TRUNC(AVERAGE(M8,U8,Y8,AC8),2)</f>
        <v>9.4</v>
      </c>
      <c r="AE8" s="34">
        <f t="shared" ref="AE8:AE39" si="5">TRUNC((AD8*0.8),2)</f>
        <v>7.52</v>
      </c>
      <c r="AF8" s="37">
        <v>10</v>
      </c>
      <c r="AG8" s="37">
        <f t="shared" ref="AG8:AG39" si="6">TRUNC((AF8*0.2),2)</f>
        <v>2</v>
      </c>
      <c r="AH8" s="34">
        <f t="shared" ref="AH8:AH39" si="7">TRUNC((AE8+AG8),2)</f>
        <v>9.52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1</v>
      </c>
      <c r="G9" s="34">
        <v>10</v>
      </c>
      <c r="H9" s="34"/>
      <c r="I9" s="34"/>
      <c r="J9" s="34"/>
      <c r="K9" s="34"/>
      <c r="L9" s="34"/>
      <c r="M9" s="35">
        <f t="shared" si="2"/>
        <v>7.75</v>
      </c>
      <c r="N9" s="34">
        <v>10</v>
      </c>
      <c r="O9" s="34">
        <v>8.5</v>
      </c>
      <c r="P9" s="34">
        <v>9</v>
      </c>
      <c r="Q9" s="34">
        <v>9.4</v>
      </c>
      <c r="R9" s="34">
        <v>9.8000000000000007</v>
      </c>
      <c r="S9" s="34"/>
      <c r="T9" s="34"/>
      <c r="U9" s="35">
        <f t="shared" si="3"/>
        <v>9.34</v>
      </c>
      <c r="V9" s="34">
        <v>9.5</v>
      </c>
      <c r="W9" s="34">
        <v>10</v>
      </c>
      <c r="X9" s="34"/>
      <c r="Y9" s="35">
        <f t="shared" si="0"/>
        <v>9.75</v>
      </c>
      <c r="Z9" s="73">
        <v>9.5</v>
      </c>
      <c r="AA9" s="34"/>
      <c r="AB9" s="34"/>
      <c r="AC9" s="35">
        <f t="shared" si="1"/>
        <v>9.5</v>
      </c>
      <c r="AD9" s="36">
        <f t="shared" si="4"/>
        <v>9.08</v>
      </c>
      <c r="AE9" s="34">
        <f t="shared" si="5"/>
        <v>7.26</v>
      </c>
      <c r="AF9" s="37">
        <v>10</v>
      </c>
      <c r="AG9" s="37">
        <f t="shared" si="6"/>
        <v>2</v>
      </c>
      <c r="AH9" s="34">
        <f t="shared" si="7"/>
        <v>9.26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</v>
      </c>
      <c r="E10" s="34">
        <v>10</v>
      </c>
      <c r="F10" s="34">
        <v>1</v>
      </c>
      <c r="G10" s="34">
        <v>7.5</v>
      </c>
      <c r="H10" s="34"/>
      <c r="I10" s="34"/>
      <c r="J10" s="34"/>
      <c r="K10" s="34"/>
      <c r="L10" s="34"/>
      <c r="M10" s="35">
        <f t="shared" si="2"/>
        <v>6.62</v>
      </c>
      <c r="N10" s="34">
        <v>6</v>
      </c>
      <c r="O10" s="34">
        <v>1</v>
      </c>
      <c r="P10" s="34">
        <v>8.5</v>
      </c>
      <c r="Q10" s="34">
        <v>9.5</v>
      </c>
      <c r="R10" s="34">
        <v>9.8000000000000007</v>
      </c>
      <c r="S10" s="34"/>
      <c r="T10" s="34"/>
      <c r="U10" s="35">
        <f t="shared" si="3"/>
        <v>6.96</v>
      </c>
      <c r="V10" s="34">
        <v>10</v>
      </c>
      <c r="W10" s="34">
        <v>4</v>
      </c>
      <c r="X10" s="34"/>
      <c r="Y10" s="35">
        <f t="shared" si="0"/>
        <v>7</v>
      </c>
      <c r="Z10" s="73">
        <v>8</v>
      </c>
      <c r="AA10" s="34"/>
      <c r="AB10" s="34"/>
      <c r="AC10" s="35">
        <f t="shared" si="1"/>
        <v>8</v>
      </c>
      <c r="AD10" s="36">
        <f t="shared" si="4"/>
        <v>7.14</v>
      </c>
      <c r="AE10" s="34">
        <f t="shared" si="5"/>
        <v>5.71</v>
      </c>
      <c r="AF10" s="37">
        <v>10</v>
      </c>
      <c r="AG10" s="37">
        <f t="shared" si="6"/>
        <v>2</v>
      </c>
      <c r="AH10" s="34">
        <f t="shared" si="7"/>
        <v>7.71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5</v>
      </c>
      <c r="P11" s="34">
        <v>9.5</v>
      </c>
      <c r="Q11" s="34">
        <v>9.8000000000000007</v>
      </c>
      <c r="R11" s="34">
        <v>9.5</v>
      </c>
      <c r="S11" s="34"/>
      <c r="T11" s="34"/>
      <c r="U11" s="35">
        <f t="shared" si="3"/>
        <v>8.76</v>
      </c>
      <c r="V11" s="34">
        <v>10</v>
      </c>
      <c r="W11" s="34">
        <v>10</v>
      </c>
      <c r="X11" s="34"/>
      <c r="Y11" s="35">
        <f t="shared" si="0"/>
        <v>10</v>
      </c>
      <c r="Z11" s="73">
        <v>9</v>
      </c>
      <c r="AA11" s="34"/>
      <c r="AB11" s="34"/>
      <c r="AC11" s="35">
        <f t="shared" si="1"/>
        <v>9</v>
      </c>
      <c r="AD11" s="36">
        <f t="shared" si="4"/>
        <v>9.44</v>
      </c>
      <c r="AE11" s="34">
        <f t="shared" si="5"/>
        <v>7.55</v>
      </c>
      <c r="AF11" s="37">
        <v>10</v>
      </c>
      <c r="AG11" s="37">
        <f t="shared" si="6"/>
        <v>2</v>
      </c>
      <c r="AH11" s="34">
        <f t="shared" si="7"/>
        <v>9.5500000000000007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</v>
      </c>
      <c r="E12" s="34">
        <v>10</v>
      </c>
      <c r="F12" s="34">
        <v>9.5</v>
      </c>
      <c r="G12" s="34">
        <v>10</v>
      </c>
      <c r="H12" s="34"/>
      <c r="I12" s="34"/>
      <c r="J12" s="34"/>
      <c r="K12" s="34"/>
      <c r="L12" s="34"/>
      <c r="M12" s="35">
        <f t="shared" si="2"/>
        <v>9.6199999999999992</v>
      </c>
      <c r="N12" s="34">
        <v>9.5</v>
      </c>
      <c r="O12" s="34">
        <v>10</v>
      </c>
      <c r="P12" s="34">
        <v>9</v>
      </c>
      <c r="Q12" s="34">
        <v>9.9</v>
      </c>
      <c r="R12" s="34">
        <v>9.8000000000000007</v>
      </c>
      <c r="S12" s="34"/>
      <c r="T12" s="34"/>
      <c r="U12" s="35">
        <f t="shared" si="3"/>
        <v>9.64</v>
      </c>
      <c r="V12" s="34">
        <v>7</v>
      </c>
      <c r="W12" s="34">
        <v>10</v>
      </c>
      <c r="X12" s="34"/>
      <c r="Y12" s="35">
        <f t="shared" si="0"/>
        <v>8.5</v>
      </c>
      <c r="Z12" s="73">
        <v>6</v>
      </c>
      <c r="AA12" s="34"/>
      <c r="AB12" s="34"/>
      <c r="AC12" s="35">
        <f t="shared" si="1"/>
        <v>6</v>
      </c>
      <c r="AD12" s="36">
        <f t="shared" si="4"/>
        <v>8.44</v>
      </c>
      <c r="AE12" s="34">
        <f t="shared" si="5"/>
        <v>6.75</v>
      </c>
      <c r="AF12" s="37">
        <v>10</v>
      </c>
      <c r="AG12" s="37">
        <f t="shared" si="6"/>
        <v>2</v>
      </c>
      <c r="AH12" s="34">
        <f t="shared" si="7"/>
        <v>8.75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10</v>
      </c>
      <c r="F13" s="34">
        <v>1</v>
      </c>
      <c r="G13" s="34">
        <v>10</v>
      </c>
      <c r="H13" s="34"/>
      <c r="I13" s="34"/>
      <c r="J13" s="34"/>
      <c r="K13" s="34"/>
      <c r="L13" s="34"/>
      <c r="M13" s="35">
        <f t="shared" si="2"/>
        <v>7.75</v>
      </c>
      <c r="N13" s="34">
        <v>6</v>
      </c>
      <c r="O13" s="34">
        <v>9</v>
      </c>
      <c r="P13" s="34">
        <v>9</v>
      </c>
      <c r="Q13" s="34">
        <v>10</v>
      </c>
      <c r="R13" s="34">
        <v>10</v>
      </c>
      <c r="S13" s="34"/>
      <c r="T13" s="34"/>
      <c r="U13" s="35">
        <f t="shared" si="3"/>
        <v>8.8000000000000007</v>
      </c>
      <c r="V13" s="34">
        <v>9.5</v>
      </c>
      <c r="W13" s="34">
        <v>10</v>
      </c>
      <c r="X13" s="34"/>
      <c r="Y13" s="35">
        <f t="shared" si="0"/>
        <v>9.75</v>
      </c>
      <c r="Z13" s="73">
        <v>9.5</v>
      </c>
      <c r="AA13" s="34"/>
      <c r="AB13" s="34"/>
      <c r="AC13" s="35">
        <f t="shared" si="1"/>
        <v>9.5</v>
      </c>
      <c r="AD13" s="36">
        <f t="shared" si="4"/>
        <v>8.9499999999999993</v>
      </c>
      <c r="AE13" s="34">
        <f t="shared" si="5"/>
        <v>7.16</v>
      </c>
      <c r="AF13" s="37">
        <v>10</v>
      </c>
      <c r="AG13" s="37">
        <f t="shared" si="6"/>
        <v>2</v>
      </c>
      <c r="AH13" s="34">
        <f t="shared" si="7"/>
        <v>9.16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8</v>
      </c>
      <c r="E14" s="34">
        <v>10</v>
      </c>
      <c r="F14" s="34">
        <v>10</v>
      </c>
      <c r="G14" s="73">
        <v>9</v>
      </c>
      <c r="H14" s="34"/>
      <c r="I14" s="34"/>
      <c r="J14" s="34"/>
      <c r="K14" s="34"/>
      <c r="L14" s="34"/>
      <c r="M14" s="35">
        <f t="shared" si="2"/>
        <v>9.25</v>
      </c>
      <c r="N14" s="34">
        <v>8.9</v>
      </c>
      <c r="O14" s="34">
        <v>2</v>
      </c>
      <c r="P14" s="34">
        <v>9</v>
      </c>
      <c r="Q14" s="34">
        <v>9.8000000000000007</v>
      </c>
      <c r="R14" s="34">
        <v>9.8000000000000007</v>
      </c>
      <c r="S14" s="34"/>
      <c r="T14" s="34"/>
      <c r="U14" s="35">
        <f t="shared" si="3"/>
        <v>7.9</v>
      </c>
      <c r="V14" s="34">
        <v>7</v>
      </c>
      <c r="W14" s="34">
        <v>9.8000000000000007</v>
      </c>
      <c r="X14" s="34"/>
      <c r="Y14" s="35">
        <f t="shared" si="0"/>
        <v>8.4</v>
      </c>
      <c r="Z14" s="34">
        <v>8</v>
      </c>
      <c r="AA14" s="34"/>
      <c r="AB14" s="34"/>
      <c r="AC14" s="35">
        <f t="shared" si="1"/>
        <v>8</v>
      </c>
      <c r="AD14" s="36">
        <f t="shared" si="4"/>
        <v>8.3800000000000008</v>
      </c>
      <c r="AE14" s="34">
        <f t="shared" si="5"/>
        <v>6.7</v>
      </c>
      <c r="AF14" s="37">
        <v>10</v>
      </c>
      <c r="AG14" s="37">
        <f t="shared" si="6"/>
        <v>2</v>
      </c>
      <c r="AH14" s="34">
        <f t="shared" si="7"/>
        <v>8.6999999999999993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9.9</v>
      </c>
      <c r="H15" s="34"/>
      <c r="I15" s="34"/>
      <c r="J15" s="34"/>
      <c r="K15" s="34"/>
      <c r="L15" s="34"/>
      <c r="M15" s="35">
        <f t="shared" si="2"/>
        <v>9.9700000000000006</v>
      </c>
      <c r="N15" s="34">
        <v>10</v>
      </c>
      <c r="O15" s="34">
        <v>5</v>
      </c>
      <c r="P15" s="34">
        <v>9</v>
      </c>
      <c r="Q15" s="34">
        <v>10</v>
      </c>
      <c r="R15" s="34">
        <v>10</v>
      </c>
      <c r="S15" s="34"/>
      <c r="T15" s="34"/>
      <c r="U15" s="35">
        <f t="shared" si="3"/>
        <v>8.8000000000000007</v>
      </c>
      <c r="V15" s="34">
        <v>9.5</v>
      </c>
      <c r="W15" s="34">
        <v>10</v>
      </c>
      <c r="X15" s="34"/>
      <c r="Y15" s="35">
        <f t="shared" si="0"/>
        <v>9.75</v>
      </c>
      <c r="Z15" s="34">
        <v>8</v>
      </c>
      <c r="AA15" s="34"/>
      <c r="AB15" s="34"/>
      <c r="AC15" s="35">
        <f t="shared" si="1"/>
        <v>8</v>
      </c>
      <c r="AD15" s="36">
        <f t="shared" si="4"/>
        <v>9.1300000000000008</v>
      </c>
      <c r="AE15" s="34">
        <f t="shared" si="5"/>
        <v>7.3</v>
      </c>
      <c r="AF15" s="37">
        <v>10</v>
      </c>
      <c r="AG15" s="37">
        <f t="shared" si="6"/>
        <v>2</v>
      </c>
      <c r="AH15" s="34">
        <f t="shared" si="7"/>
        <v>9.3000000000000007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9.9</v>
      </c>
      <c r="H16" s="34"/>
      <c r="I16" s="34"/>
      <c r="J16" s="34"/>
      <c r="K16" s="34"/>
      <c r="L16" s="34"/>
      <c r="M16" s="35">
        <f t="shared" si="2"/>
        <v>9.9700000000000006</v>
      </c>
      <c r="N16" s="34">
        <v>10</v>
      </c>
      <c r="O16" s="34">
        <v>2</v>
      </c>
      <c r="P16" s="34">
        <v>9</v>
      </c>
      <c r="Q16" s="34">
        <v>9.6</v>
      </c>
      <c r="R16" s="34">
        <v>10</v>
      </c>
      <c r="S16" s="34"/>
      <c r="T16" s="34"/>
      <c r="U16" s="35">
        <f t="shared" si="3"/>
        <v>8.1199999999999992</v>
      </c>
      <c r="V16" s="34">
        <v>5</v>
      </c>
      <c r="W16" s="34">
        <v>9.5</v>
      </c>
      <c r="X16" s="34"/>
      <c r="Y16" s="35">
        <f t="shared" si="0"/>
        <v>7.25</v>
      </c>
      <c r="Z16" s="73">
        <v>9.5</v>
      </c>
      <c r="AA16" s="34"/>
      <c r="AB16" s="34"/>
      <c r="AC16" s="35">
        <f t="shared" si="1"/>
        <v>9.5</v>
      </c>
      <c r="AD16" s="36">
        <f t="shared" si="4"/>
        <v>8.7100000000000009</v>
      </c>
      <c r="AE16" s="34">
        <f t="shared" si="5"/>
        <v>6.96</v>
      </c>
      <c r="AF16" s="37">
        <v>8</v>
      </c>
      <c r="AG16" s="37">
        <f t="shared" si="6"/>
        <v>1.6</v>
      </c>
      <c r="AH16" s="34">
        <f t="shared" si="7"/>
        <v>8.56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7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9.25</v>
      </c>
      <c r="N17" s="34">
        <v>9.5</v>
      </c>
      <c r="O17" s="34">
        <v>10</v>
      </c>
      <c r="P17" s="34">
        <v>9</v>
      </c>
      <c r="Q17" s="34">
        <v>10</v>
      </c>
      <c r="R17" s="34">
        <v>8</v>
      </c>
      <c r="S17" s="34"/>
      <c r="T17" s="34"/>
      <c r="U17" s="35">
        <f t="shared" si="3"/>
        <v>9.3000000000000007</v>
      </c>
      <c r="V17" s="34">
        <v>7</v>
      </c>
      <c r="W17" s="34">
        <v>10</v>
      </c>
      <c r="X17" s="34"/>
      <c r="Y17" s="35">
        <f t="shared" si="0"/>
        <v>8.5</v>
      </c>
      <c r="Z17" s="73">
        <v>9</v>
      </c>
      <c r="AA17" s="34"/>
      <c r="AB17" s="34"/>
      <c r="AC17" s="35">
        <f t="shared" si="1"/>
        <v>9</v>
      </c>
      <c r="AD17" s="36">
        <f t="shared" si="4"/>
        <v>9.01</v>
      </c>
      <c r="AE17" s="34">
        <f t="shared" si="5"/>
        <v>7.2</v>
      </c>
      <c r="AF17" s="37">
        <v>10</v>
      </c>
      <c r="AG17" s="37">
        <f t="shared" si="6"/>
        <v>2</v>
      </c>
      <c r="AH17" s="34">
        <f t="shared" si="7"/>
        <v>9.1999999999999993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</v>
      </c>
      <c r="E18" s="34">
        <v>10</v>
      </c>
      <c r="F18" s="34">
        <v>1</v>
      </c>
      <c r="G18" s="34">
        <v>9.5</v>
      </c>
      <c r="H18" s="34"/>
      <c r="I18" s="34"/>
      <c r="J18" s="34"/>
      <c r="K18" s="34"/>
      <c r="L18" s="34"/>
      <c r="M18" s="35">
        <f t="shared" si="2"/>
        <v>5.37</v>
      </c>
      <c r="N18" s="34">
        <v>10</v>
      </c>
      <c r="O18" s="34">
        <v>1</v>
      </c>
      <c r="P18" s="34">
        <v>9</v>
      </c>
      <c r="Q18" s="34">
        <v>9.6</v>
      </c>
      <c r="R18" s="34">
        <v>10</v>
      </c>
      <c r="S18" s="34"/>
      <c r="T18" s="34"/>
      <c r="U18" s="35">
        <f t="shared" si="3"/>
        <v>7.92</v>
      </c>
      <c r="V18" s="34">
        <v>7</v>
      </c>
      <c r="W18" s="34">
        <v>9.8000000000000007</v>
      </c>
      <c r="X18" s="34"/>
      <c r="Y18" s="35">
        <f t="shared" si="0"/>
        <v>8.4</v>
      </c>
      <c r="Z18" s="73">
        <v>2</v>
      </c>
      <c r="AA18" s="34"/>
      <c r="AB18" s="34"/>
      <c r="AC18" s="35">
        <f t="shared" si="1"/>
        <v>2</v>
      </c>
      <c r="AD18" s="36">
        <f t="shared" si="4"/>
        <v>5.92</v>
      </c>
      <c r="AE18" s="34">
        <f t="shared" si="5"/>
        <v>4.7300000000000004</v>
      </c>
      <c r="AF18" s="37">
        <v>8</v>
      </c>
      <c r="AG18" s="37">
        <f t="shared" si="6"/>
        <v>1.6</v>
      </c>
      <c r="AH18" s="34">
        <f t="shared" si="7"/>
        <v>6.33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9.8000000000000007</v>
      </c>
      <c r="G19" s="34">
        <v>10</v>
      </c>
      <c r="H19" s="34"/>
      <c r="I19" s="34"/>
      <c r="J19" s="34"/>
      <c r="K19" s="34"/>
      <c r="L19" s="34"/>
      <c r="M19" s="35">
        <f t="shared" si="2"/>
        <v>9.9499999999999993</v>
      </c>
      <c r="N19" s="34">
        <v>6</v>
      </c>
      <c r="O19" s="34">
        <v>8.5</v>
      </c>
      <c r="P19" s="34">
        <v>9</v>
      </c>
      <c r="Q19" s="34">
        <v>9.5</v>
      </c>
      <c r="R19" s="34">
        <v>9.5</v>
      </c>
      <c r="S19" s="34"/>
      <c r="T19" s="34"/>
      <c r="U19" s="35">
        <f t="shared" si="3"/>
        <v>8.5</v>
      </c>
      <c r="V19" s="34">
        <v>7</v>
      </c>
      <c r="W19" s="34">
        <v>10</v>
      </c>
      <c r="X19" s="34"/>
      <c r="Y19" s="35">
        <f t="shared" si="0"/>
        <v>8.5</v>
      </c>
      <c r="Z19" s="73">
        <v>9</v>
      </c>
      <c r="AA19" s="34"/>
      <c r="AB19" s="34"/>
      <c r="AC19" s="35">
        <f t="shared" si="1"/>
        <v>9</v>
      </c>
      <c r="AD19" s="36">
        <f t="shared" si="4"/>
        <v>8.98</v>
      </c>
      <c r="AE19" s="34">
        <f t="shared" si="5"/>
        <v>7.18</v>
      </c>
      <c r="AF19" s="37">
        <v>10</v>
      </c>
      <c r="AG19" s="37">
        <f t="shared" si="6"/>
        <v>2</v>
      </c>
      <c r="AH19" s="34">
        <f t="shared" si="7"/>
        <v>9.18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10</v>
      </c>
      <c r="F20" s="34">
        <v>1</v>
      </c>
      <c r="G20" s="34">
        <v>9.9</v>
      </c>
      <c r="H20" s="34"/>
      <c r="I20" s="34"/>
      <c r="J20" s="34"/>
      <c r="K20" s="34"/>
      <c r="L20" s="34"/>
      <c r="M20" s="35">
        <f t="shared" si="2"/>
        <v>7.72</v>
      </c>
      <c r="N20" s="34">
        <v>4</v>
      </c>
      <c r="O20" s="34" t="s">
        <v>420</v>
      </c>
      <c r="P20" s="34" t="s">
        <v>420</v>
      </c>
      <c r="Q20" s="34">
        <v>9.6</v>
      </c>
      <c r="R20" s="34" t="s">
        <v>420</v>
      </c>
      <c r="S20" s="34"/>
      <c r="T20" s="34"/>
      <c r="U20" s="35">
        <f t="shared" si="3"/>
        <v>6.8</v>
      </c>
      <c r="V20" s="34">
        <v>7</v>
      </c>
      <c r="W20" s="34">
        <v>4</v>
      </c>
      <c r="X20" s="34"/>
      <c r="Y20" s="35">
        <f t="shared" si="0"/>
        <v>5.5</v>
      </c>
      <c r="Z20" s="34">
        <v>2</v>
      </c>
      <c r="AA20" s="34"/>
      <c r="AB20" s="34"/>
      <c r="AC20" s="35">
        <f t="shared" si="1"/>
        <v>2</v>
      </c>
      <c r="AD20" s="36">
        <f t="shared" si="4"/>
        <v>5.5</v>
      </c>
      <c r="AE20" s="34">
        <f t="shared" si="5"/>
        <v>4.4000000000000004</v>
      </c>
      <c r="AF20" s="37">
        <v>3</v>
      </c>
      <c r="AG20" s="37">
        <f t="shared" si="6"/>
        <v>0.6</v>
      </c>
      <c r="AH20" s="34">
        <f t="shared" si="7"/>
        <v>5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>
        <v>9</v>
      </c>
      <c r="Q21" s="34">
        <v>10</v>
      </c>
      <c r="R21" s="34">
        <v>9.5</v>
      </c>
      <c r="S21" s="34"/>
      <c r="T21" s="34"/>
      <c r="U21" s="35">
        <f t="shared" si="3"/>
        <v>9.6999999999999993</v>
      </c>
      <c r="V21" s="34">
        <v>7</v>
      </c>
      <c r="W21" s="34">
        <v>9.5</v>
      </c>
      <c r="X21" s="34"/>
      <c r="Y21" s="35">
        <f t="shared" si="0"/>
        <v>8.25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9.48</v>
      </c>
      <c r="AE21" s="34">
        <f t="shared" si="5"/>
        <v>7.58</v>
      </c>
      <c r="AF21" s="37">
        <v>10</v>
      </c>
      <c r="AG21" s="37">
        <f t="shared" si="6"/>
        <v>2</v>
      </c>
      <c r="AH21" s="34">
        <f t="shared" si="7"/>
        <v>9.58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10</v>
      </c>
      <c r="F22" s="34">
        <v>7</v>
      </c>
      <c r="G22" s="34">
        <v>9.9</v>
      </c>
      <c r="H22" s="34"/>
      <c r="I22" s="34"/>
      <c r="J22" s="34"/>
      <c r="K22" s="34"/>
      <c r="L22" s="34"/>
      <c r="M22" s="35">
        <f t="shared" si="2"/>
        <v>9.2200000000000006</v>
      </c>
      <c r="N22" s="34">
        <v>5.5</v>
      </c>
      <c r="O22" s="34">
        <v>2</v>
      </c>
      <c r="P22" s="34">
        <v>9</v>
      </c>
      <c r="Q22" s="34">
        <v>10</v>
      </c>
      <c r="R22" s="34">
        <v>9.5</v>
      </c>
      <c r="S22" s="34"/>
      <c r="T22" s="34"/>
      <c r="U22" s="35">
        <f t="shared" si="3"/>
        <v>7.2</v>
      </c>
      <c r="V22" s="34">
        <v>7</v>
      </c>
      <c r="W22" s="34">
        <v>9.8000000000000007</v>
      </c>
      <c r="X22" s="34"/>
      <c r="Y22" s="35">
        <f t="shared" si="0"/>
        <v>8.4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8.6999999999999993</v>
      </c>
      <c r="AE22" s="34">
        <f t="shared" si="5"/>
        <v>6.96</v>
      </c>
      <c r="AF22" s="37">
        <v>10</v>
      </c>
      <c r="AG22" s="37">
        <f t="shared" si="6"/>
        <v>2</v>
      </c>
      <c r="AH22" s="34">
        <f t="shared" si="7"/>
        <v>8.9600000000000009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9</v>
      </c>
      <c r="E23" s="34">
        <v>10</v>
      </c>
      <c r="F23" s="34">
        <v>10</v>
      </c>
      <c r="G23" s="34">
        <v>9.9</v>
      </c>
      <c r="H23" s="34"/>
      <c r="I23" s="34"/>
      <c r="J23" s="34"/>
      <c r="K23" s="34"/>
      <c r="L23" s="34"/>
      <c r="M23" s="35">
        <f t="shared" si="2"/>
        <v>9.7200000000000006</v>
      </c>
      <c r="N23" s="34" t="s">
        <v>420</v>
      </c>
      <c r="O23" s="34">
        <v>10</v>
      </c>
      <c r="P23" s="34">
        <v>9</v>
      </c>
      <c r="Q23" s="34">
        <v>9.9</v>
      </c>
      <c r="R23" s="34">
        <v>9.5</v>
      </c>
      <c r="S23" s="34"/>
      <c r="T23" s="34"/>
      <c r="U23" s="35">
        <f t="shared" si="3"/>
        <v>9.6</v>
      </c>
      <c r="V23" s="34">
        <v>7</v>
      </c>
      <c r="W23" s="34">
        <v>9.5</v>
      </c>
      <c r="X23" s="34"/>
      <c r="Y23" s="35">
        <f t="shared" si="0"/>
        <v>8.25</v>
      </c>
      <c r="Z23" s="73">
        <v>10</v>
      </c>
      <c r="AA23" s="34"/>
      <c r="AB23" s="34"/>
      <c r="AC23" s="35">
        <f t="shared" si="1"/>
        <v>10</v>
      </c>
      <c r="AD23" s="36">
        <f t="shared" si="4"/>
        <v>9.39</v>
      </c>
      <c r="AE23" s="34">
        <f t="shared" si="5"/>
        <v>7.51</v>
      </c>
      <c r="AF23" s="37">
        <v>10</v>
      </c>
      <c r="AG23" s="37">
        <f t="shared" si="6"/>
        <v>2</v>
      </c>
      <c r="AH23" s="34">
        <f t="shared" si="7"/>
        <v>9.51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</v>
      </c>
      <c r="E24" s="34">
        <v>10</v>
      </c>
      <c r="F24" s="34">
        <v>1</v>
      </c>
      <c r="G24" s="34">
        <v>1</v>
      </c>
      <c r="H24" s="34"/>
      <c r="I24" s="34"/>
      <c r="J24" s="34"/>
      <c r="K24" s="34"/>
      <c r="L24" s="34"/>
      <c r="M24" s="35">
        <f t="shared" si="2"/>
        <v>3.25</v>
      </c>
      <c r="N24" s="34">
        <v>10</v>
      </c>
      <c r="O24" s="34">
        <v>2</v>
      </c>
      <c r="P24" s="34">
        <v>9</v>
      </c>
      <c r="Q24" s="34">
        <v>5</v>
      </c>
      <c r="R24" s="34">
        <v>10</v>
      </c>
      <c r="S24" s="34"/>
      <c r="T24" s="34"/>
      <c r="U24" s="35">
        <f t="shared" si="3"/>
        <v>7.2</v>
      </c>
      <c r="V24" s="34">
        <v>7</v>
      </c>
      <c r="W24" s="34">
        <v>10</v>
      </c>
      <c r="X24" s="34"/>
      <c r="Y24" s="35">
        <f t="shared" si="0"/>
        <v>8.5</v>
      </c>
      <c r="Z24" s="34">
        <v>0</v>
      </c>
      <c r="AA24" s="34"/>
      <c r="AB24" s="34"/>
      <c r="AC24" s="35">
        <f t="shared" si="1"/>
        <v>0</v>
      </c>
      <c r="AD24" s="36">
        <f t="shared" si="4"/>
        <v>4.7300000000000004</v>
      </c>
      <c r="AE24" s="34">
        <f t="shared" si="5"/>
        <v>3.78</v>
      </c>
      <c r="AF24" s="37">
        <v>0</v>
      </c>
      <c r="AG24" s="37">
        <f t="shared" si="6"/>
        <v>0</v>
      </c>
      <c r="AH24" s="34">
        <f t="shared" si="7"/>
        <v>3.78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</v>
      </c>
      <c r="Q25" s="34">
        <v>10</v>
      </c>
      <c r="R25" s="34">
        <v>10</v>
      </c>
      <c r="S25" s="34"/>
      <c r="T25" s="34"/>
      <c r="U25" s="35">
        <f t="shared" si="3"/>
        <v>9.8000000000000007</v>
      </c>
      <c r="V25" s="34">
        <v>9.5</v>
      </c>
      <c r="W25" s="34">
        <v>10</v>
      </c>
      <c r="X25" s="34"/>
      <c r="Y25" s="35">
        <f t="shared" si="0"/>
        <v>9.75</v>
      </c>
      <c r="Z25" s="73">
        <v>10</v>
      </c>
      <c r="AA25" s="34"/>
      <c r="AB25" s="34"/>
      <c r="AC25" s="35">
        <f t="shared" si="1"/>
        <v>10</v>
      </c>
      <c r="AD25" s="36">
        <f t="shared" si="4"/>
        <v>9.8800000000000008</v>
      </c>
      <c r="AE25" s="34">
        <f t="shared" si="5"/>
        <v>7.9</v>
      </c>
      <c r="AF25" s="37">
        <v>10</v>
      </c>
      <c r="AG25" s="37">
        <f t="shared" si="6"/>
        <v>2</v>
      </c>
      <c r="AH25" s="34">
        <f t="shared" si="7"/>
        <v>9.9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10</v>
      </c>
      <c r="N26" s="34">
        <v>7</v>
      </c>
      <c r="O26" s="34">
        <v>10</v>
      </c>
      <c r="P26" s="34">
        <v>10</v>
      </c>
      <c r="Q26" s="34">
        <v>10</v>
      </c>
      <c r="R26" s="34">
        <v>10</v>
      </c>
      <c r="S26" s="34"/>
      <c r="T26" s="34"/>
      <c r="U26" s="35">
        <f t="shared" si="3"/>
        <v>9.4</v>
      </c>
      <c r="V26" s="34">
        <v>7</v>
      </c>
      <c r="W26" s="34">
        <v>10</v>
      </c>
      <c r="X26" s="34"/>
      <c r="Y26" s="35">
        <f t="shared" si="0"/>
        <v>8.5</v>
      </c>
      <c r="Z26" s="34">
        <v>10</v>
      </c>
      <c r="AA26" s="34"/>
      <c r="AB26" s="34"/>
      <c r="AC26" s="35">
        <f t="shared" si="1"/>
        <v>10</v>
      </c>
      <c r="AD26" s="36">
        <f t="shared" si="4"/>
        <v>9.4700000000000006</v>
      </c>
      <c r="AE26" s="34">
        <f t="shared" si="5"/>
        <v>7.57</v>
      </c>
      <c r="AF26" s="37">
        <v>10</v>
      </c>
      <c r="AG26" s="37">
        <f t="shared" si="6"/>
        <v>2</v>
      </c>
      <c r="AH26" s="34">
        <f t="shared" si="7"/>
        <v>9.57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9.8000000000000007</v>
      </c>
      <c r="G27" s="34">
        <v>10</v>
      </c>
      <c r="H27" s="34"/>
      <c r="I27" s="34"/>
      <c r="J27" s="34"/>
      <c r="K27" s="34"/>
      <c r="L27" s="34"/>
      <c r="M27" s="35">
        <f t="shared" si="2"/>
        <v>9.9499999999999993</v>
      </c>
      <c r="N27" s="34">
        <v>8</v>
      </c>
      <c r="O27" s="34">
        <v>5</v>
      </c>
      <c r="P27" s="34">
        <v>10</v>
      </c>
      <c r="Q27" s="34">
        <v>10</v>
      </c>
      <c r="R27" s="34">
        <v>10</v>
      </c>
      <c r="S27" s="34"/>
      <c r="T27" s="34"/>
      <c r="U27" s="35">
        <f t="shared" si="3"/>
        <v>8.6</v>
      </c>
      <c r="V27" s="34">
        <v>5</v>
      </c>
      <c r="W27" s="34">
        <v>10</v>
      </c>
      <c r="X27" s="34"/>
      <c r="Y27" s="35">
        <f t="shared" si="0"/>
        <v>7.5</v>
      </c>
      <c r="Z27" s="73">
        <v>4</v>
      </c>
      <c r="AA27" s="34"/>
      <c r="AB27" s="34"/>
      <c r="AC27" s="35">
        <f t="shared" si="1"/>
        <v>4</v>
      </c>
      <c r="AD27" s="36">
        <f t="shared" si="4"/>
        <v>7.51</v>
      </c>
      <c r="AE27" s="34">
        <f t="shared" si="5"/>
        <v>6</v>
      </c>
      <c r="AF27" s="37">
        <v>2</v>
      </c>
      <c r="AG27" s="37">
        <f t="shared" si="6"/>
        <v>0.4</v>
      </c>
      <c r="AH27" s="34">
        <f t="shared" si="7"/>
        <v>6.4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73">
        <v>9</v>
      </c>
      <c r="H28" s="34"/>
      <c r="I28" s="34"/>
      <c r="J28" s="34"/>
      <c r="K28" s="34"/>
      <c r="L28" s="34"/>
      <c r="M28" s="35">
        <f t="shared" si="2"/>
        <v>9.75</v>
      </c>
      <c r="N28" s="34">
        <v>8</v>
      </c>
      <c r="O28" s="34">
        <v>5</v>
      </c>
      <c r="P28" s="34">
        <v>10</v>
      </c>
      <c r="Q28" s="34">
        <v>10</v>
      </c>
      <c r="R28" s="34">
        <v>9.8000000000000007</v>
      </c>
      <c r="S28" s="34"/>
      <c r="T28" s="34"/>
      <c r="U28" s="35">
        <f t="shared" si="3"/>
        <v>8.56</v>
      </c>
      <c r="V28" s="34">
        <v>5</v>
      </c>
      <c r="W28" s="34">
        <v>10</v>
      </c>
      <c r="X28" s="34"/>
      <c r="Y28" s="35">
        <f t="shared" si="0"/>
        <v>7.5</v>
      </c>
      <c r="Z28" s="73">
        <v>6</v>
      </c>
      <c r="AA28" s="34"/>
      <c r="AB28" s="34"/>
      <c r="AC28" s="35">
        <f t="shared" si="1"/>
        <v>6</v>
      </c>
      <c r="AD28" s="36">
        <f t="shared" si="4"/>
        <v>7.95</v>
      </c>
      <c r="AE28" s="34">
        <f t="shared" si="5"/>
        <v>6.36</v>
      </c>
      <c r="AF28" s="37">
        <v>10</v>
      </c>
      <c r="AG28" s="37">
        <f t="shared" si="6"/>
        <v>2</v>
      </c>
      <c r="AH28" s="34">
        <f t="shared" si="7"/>
        <v>8.36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</v>
      </c>
      <c r="E29" s="34">
        <v>10</v>
      </c>
      <c r="F29" s="34">
        <v>10</v>
      </c>
      <c r="G29" s="73">
        <v>9</v>
      </c>
      <c r="H29" s="34"/>
      <c r="I29" s="34"/>
      <c r="J29" s="34"/>
      <c r="K29" s="34"/>
      <c r="L29" s="34"/>
      <c r="M29" s="35">
        <f t="shared" si="2"/>
        <v>9.5</v>
      </c>
      <c r="N29" s="34">
        <v>10</v>
      </c>
      <c r="O29" s="34">
        <v>5</v>
      </c>
      <c r="P29" s="34">
        <v>9.5</v>
      </c>
      <c r="Q29" s="34">
        <v>9.9</v>
      </c>
      <c r="R29" s="34">
        <v>10</v>
      </c>
      <c r="S29" s="34"/>
      <c r="T29" s="34"/>
      <c r="U29" s="35">
        <f t="shared" si="3"/>
        <v>8.8800000000000008</v>
      </c>
      <c r="V29" s="34">
        <v>10</v>
      </c>
      <c r="W29" s="34">
        <v>9.8000000000000007</v>
      </c>
      <c r="X29" s="34"/>
      <c r="Y29" s="35">
        <f t="shared" si="0"/>
        <v>9.9</v>
      </c>
      <c r="Z29" s="34">
        <v>10</v>
      </c>
      <c r="AA29" s="34"/>
      <c r="AB29" s="34"/>
      <c r="AC29" s="35">
        <f t="shared" si="1"/>
        <v>10</v>
      </c>
      <c r="AD29" s="36">
        <f t="shared" si="4"/>
        <v>9.57</v>
      </c>
      <c r="AE29" s="34">
        <f t="shared" si="5"/>
        <v>7.65</v>
      </c>
      <c r="AF29" s="37">
        <v>10</v>
      </c>
      <c r="AG29" s="37">
        <f t="shared" si="6"/>
        <v>2</v>
      </c>
      <c r="AH29" s="34">
        <f t="shared" si="7"/>
        <v>9.65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</v>
      </c>
      <c r="E30" s="34">
        <v>1</v>
      </c>
      <c r="F30" s="34">
        <v>10</v>
      </c>
      <c r="G30" s="34">
        <v>1</v>
      </c>
      <c r="H30" s="34"/>
      <c r="I30" s="34"/>
      <c r="J30" s="34"/>
      <c r="K30" s="34"/>
      <c r="L30" s="34"/>
      <c r="M30" s="35">
        <f t="shared" si="2"/>
        <v>3.25</v>
      </c>
      <c r="N30" s="34">
        <v>10</v>
      </c>
      <c r="O30" s="34">
        <v>4</v>
      </c>
      <c r="P30" s="34">
        <v>9</v>
      </c>
      <c r="Q30" s="34">
        <v>10</v>
      </c>
      <c r="R30" s="34">
        <v>10</v>
      </c>
      <c r="S30" s="34"/>
      <c r="T30" s="34"/>
      <c r="U30" s="35">
        <f t="shared" si="3"/>
        <v>8.6</v>
      </c>
      <c r="V30" s="34">
        <v>7</v>
      </c>
      <c r="W30" s="34">
        <v>10</v>
      </c>
      <c r="X30" s="34"/>
      <c r="Y30" s="35">
        <f t="shared" si="0"/>
        <v>8.5</v>
      </c>
      <c r="Z30" s="73">
        <v>2</v>
      </c>
      <c r="AA30" s="34"/>
      <c r="AB30" s="34"/>
      <c r="AC30" s="35">
        <f t="shared" si="1"/>
        <v>2</v>
      </c>
      <c r="AD30" s="36">
        <f t="shared" si="4"/>
        <v>5.58</v>
      </c>
      <c r="AE30" s="34">
        <f t="shared" si="5"/>
        <v>4.46</v>
      </c>
      <c r="AF30" s="37">
        <v>2</v>
      </c>
      <c r="AG30" s="37">
        <f t="shared" si="6"/>
        <v>0.4</v>
      </c>
      <c r="AH30" s="34">
        <f t="shared" si="7"/>
        <v>4.8600000000000003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8</v>
      </c>
      <c r="E31" s="34">
        <v>9.5</v>
      </c>
      <c r="F31" s="34">
        <v>9.8000000000000007</v>
      </c>
      <c r="G31" s="34">
        <v>1</v>
      </c>
      <c r="H31" s="34"/>
      <c r="I31" s="34"/>
      <c r="J31" s="34"/>
      <c r="K31" s="34"/>
      <c r="L31" s="34"/>
      <c r="M31" s="35">
        <f t="shared" si="2"/>
        <v>7.07</v>
      </c>
      <c r="N31" s="34">
        <v>9.9</v>
      </c>
      <c r="O31" s="34">
        <v>9</v>
      </c>
      <c r="P31" s="34">
        <v>9</v>
      </c>
      <c r="Q31" s="34">
        <v>10</v>
      </c>
      <c r="R31" s="34">
        <v>9.8000000000000007</v>
      </c>
      <c r="S31" s="34"/>
      <c r="T31" s="34"/>
      <c r="U31" s="35">
        <f t="shared" si="3"/>
        <v>9.5399999999999991</v>
      </c>
      <c r="V31" s="34">
        <v>7</v>
      </c>
      <c r="W31" s="34">
        <v>4</v>
      </c>
      <c r="X31" s="34"/>
      <c r="Y31" s="35">
        <f t="shared" si="0"/>
        <v>5.5</v>
      </c>
      <c r="Z31" s="73">
        <v>6</v>
      </c>
      <c r="AA31" s="34"/>
      <c r="AB31" s="34"/>
      <c r="AC31" s="35">
        <f t="shared" si="1"/>
        <v>6</v>
      </c>
      <c r="AD31" s="36">
        <f t="shared" si="4"/>
        <v>7.02</v>
      </c>
      <c r="AE31" s="34">
        <f t="shared" si="5"/>
        <v>5.61</v>
      </c>
      <c r="AF31" s="37">
        <v>10</v>
      </c>
      <c r="AG31" s="37">
        <f t="shared" si="6"/>
        <v>2</v>
      </c>
      <c r="AH31" s="34">
        <f t="shared" si="7"/>
        <v>7.61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/>
      <c r="I32" s="34"/>
      <c r="J32" s="34"/>
      <c r="K32" s="34"/>
      <c r="L32" s="34"/>
      <c r="M32" s="35">
        <f t="shared" si="2"/>
        <v>10</v>
      </c>
      <c r="N32" s="34">
        <v>10</v>
      </c>
      <c r="O32" s="34">
        <v>9.8000000000000007</v>
      </c>
      <c r="P32" s="34">
        <v>9</v>
      </c>
      <c r="Q32" s="34">
        <v>10</v>
      </c>
      <c r="R32" s="34">
        <v>9.8000000000000007</v>
      </c>
      <c r="S32" s="34"/>
      <c r="T32" s="34"/>
      <c r="U32" s="35">
        <f t="shared" si="3"/>
        <v>9.7200000000000006</v>
      </c>
      <c r="V32" s="34">
        <v>10</v>
      </c>
      <c r="W32" s="34">
        <v>9.5</v>
      </c>
      <c r="X32" s="34"/>
      <c r="Y32" s="35">
        <f t="shared" si="0"/>
        <v>9.75</v>
      </c>
      <c r="Z32" s="73">
        <v>10</v>
      </c>
      <c r="AA32" s="34"/>
      <c r="AB32" s="34"/>
      <c r="AC32" s="35">
        <f t="shared" si="1"/>
        <v>10</v>
      </c>
      <c r="AD32" s="36">
        <f t="shared" si="4"/>
        <v>9.86</v>
      </c>
      <c r="AE32" s="34">
        <f t="shared" si="5"/>
        <v>7.88</v>
      </c>
      <c r="AF32" s="37">
        <v>10</v>
      </c>
      <c r="AG32" s="37">
        <f t="shared" si="6"/>
        <v>2</v>
      </c>
      <c r="AH32" s="34">
        <f t="shared" si="7"/>
        <v>9.8800000000000008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10</v>
      </c>
      <c r="H33" s="34"/>
      <c r="I33" s="34"/>
      <c r="J33" s="34"/>
      <c r="K33" s="34"/>
      <c r="L33" s="34"/>
      <c r="M33" s="35">
        <f t="shared" si="2"/>
        <v>10</v>
      </c>
      <c r="N33" s="34">
        <v>10</v>
      </c>
      <c r="O33" s="34">
        <v>10</v>
      </c>
      <c r="P33" s="34">
        <v>9</v>
      </c>
      <c r="Q33" s="34">
        <v>10</v>
      </c>
      <c r="R33" s="34">
        <v>9</v>
      </c>
      <c r="S33" s="34"/>
      <c r="T33" s="34"/>
      <c r="U33" s="35">
        <f t="shared" si="3"/>
        <v>9.6</v>
      </c>
      <c r="V33" s="34">
        <v>9.5</v>
      </c>
      <c r="W33" s="34">
        <v>10</v>
      </c>
      <c r="X33" s="34"/>
      <c r="Y33" s="35">
        <f t="shared" si="0"/>
        <v>9.75</v>
      </c>
      <c r="Z33" s="73">
        <v>9</v>
      </c>
      <c r="AA33" s="34"/>
      <c r="AB33" s="34"/>
      <c r="AC33" s="35">
        <f t="shared" si="1"/>
        <v>9</v>
      </c>
      <c r="AD33" s="36">
        <f t="shared" si="4"/>
        <v>9.58</v>
      </c>
      <c r="AE33" s="34">
        <f t="shared" si="5"/>
        <v>7.66</v>
      </c>
      <c r="AF33" s="37">
        <v>10</v>
      </c>
      <c r="AG33" s="37">
        <f t="shared" si="6"/>
        <v>2</v>
      </c>
      <c r="AH33" s="34">
        <f t="shared" si="7"/>
        <v>9.66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</v>
      </c>
      <c r="E34" s="34">
        <v>10</v>
      </c>
      <c r="F34" s="34">
        <v>10</v>
      </c>
      <c r="G34" s="34">
        <v>7.5</v>
      </c>
      <c r="H34" s="34"/>
      <c r="I34" s="34"/>
      <c r="J34" s="34"/>
      <c r="K34" s="34"/>
      <c r="L34" s="34"/>
      <c r="M34" s="35">
        <f t="shared" si="2"/>
        <v>7.12</v>
      </c>
      <c r="N34" s="34">
        <v>9</v>
      </c>
      <c r="O34" s="34">
        <v>7</v>
      </c>
      <c r="P34" s="34">
        <v>9</v>
      </c>
      <c r="Q34" s="34">
        <v>7</v>
      </c>
      <c r="R34" s="34">
        <v>9.5</v>
      </c>
      <c r="S34" s="34"/>
      <c r="T34" s="34"/>
      <c r="U34" s="35">
        <f t="shared" si="3"/>
        <v>8.3000000000000007</v>
      </c>
      <c r="V34" s="34">
        <v>10</v>
      </c>
      <c r="W34" s="34">
        <v>9.5</v>
      </c>
      <c r="X34" s="34"/>
      <c r="Y34" s="35">
        <f t="shared" si="0"/>
        <v>9.75</v>
      </c>
      <c r="Z34" s="73">
        <v>6</v>
      </c>
      <c r="AA34" s="34"/>
      <c r="AB34" s="34"/>
      <c r="AC34" s="35">
        <f t="shared" si="1"/>
        <v>6</v>
      </c>
      <c r="AD34" s="36">
        <f t="shared" si="4"/>
        <v>7.79</v>
      </c>
      <c r="AE34" s="34">
        <f t="shared" si="5"/>
        <v>6.23</v>
      </c>
      <c r="AF34" s="37">
        <v>10</v>
      </c>
      <c r="AG34" s="37">
        <f t="shared" si="6"/>
        <v>2</v>
      </c>
      <c r="AH34" s="34">
        <f t="shared" si="7"/>
        <v>8.23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Y5" activePane="bottomRight" state="frozen"/>
      <selection activeCell="B7" sqref="B7:C34"/>
      <selection pane="topRight" activeCell="B7" sqref="B7:C34"/>
      <selection pane="bottomLeft" activeCell="B7" sqref="B7:C34"/>
      <selection pane="bottomRight" activeCell="AJ7" sqref="AJ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459</v>
      </c>
      <c r="E4" s="15" t="s">
        <v>562</v>
      </c>
      <c r="F4" s="15" t="s">
        <v>561</v>
      </c>
      <c r="G4" s="15" t="s">
        <v>624</v>
      </c>
      <c r="H4" s="15" t="s">
        <v>665</v>
      </c>
      <c r="N4" s="16"/>
      <c r="O4" s="15" t="s">
        <v>457</v>
      </c>
      <c r="P4" s="15" t="s">
        <v>458</v>
      </c>
      <c r="Q4" s="15" t="s">
        <v>617</v>
      </c>
      <c r="R4" s="15" t="s">
        <v>632</v>
      </c>
      <c r="V4" s="16"/>
      <c r="W4" s="15" t="s">
        <v>570</v>
      </c>
      <c r="Z4" s="16"/>
      <c r="AA4" s="15" t="s">
        <v>462</v>
      </c>
      <c r="AB4" s="15" t="s">
        <v>604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6"/>
      <c r="P6" s="77"/>
      <c r="Q6" s="77"/>
      <c r="R6" s="77"/>
      <c r="S6" s="77"/>
      <c r="T6" s="77"/>
      <c r="U6" s="78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>
        <v>10</v>
      </c>
      <c r="H7" s="34"/>
      <c r="I7" s="34"/>
      <c r="J7" s="34"/>
      <c r="K7" s="34"/>
      <c r="L7" s="34"/>
      <c r="M7" s="34"/>
      <c r="N7" s="35">
        <f>TRUNC(AVERAGE(D7:M7),2)</f>
        <v>10</v>
      </c>
      <c r="O7" s="34">
        <v>8</v>
      </c>
      <c r="P7" s="34">
        <v>8</v>
      </c>
      <c r="Q7" s="34">
        <v>4</v>
      </c>
      <c r="R7" s="34" t="s">
        <v>420</v>
      </c>
      <c r="S7" s="34"/>
      <c r="T7" s="34"/>
      <c r="U7" s="34"/>
      <c r="V7" s="35">
        <f>TRUNC(AVERAGE(O7:U7),2)</f>
        <v>6.66</v>
      </c>
      <c r="W7" s="34">
        <v>10</v>
      </c>
      <c r="X7" s="34"/>
      <c r="Y7" s="34"/>
      <c r="Z7" s="35">
        <f t="shared" ref="Z7:Z39" si="0">TRUNC(AVERAGE(W7:Y7),2)</f>
        <v>10</v>
      </c>
      <c r="AA7" s="34">
        <v>10</v>
      </c>
      <c r="AB7" s="34">
        <v>9.5</v>
      </c>
      <c r="AC7" s="34"/>
      <c r="AD7" s="35">
        <f t="shared" ref="AD7:AD39" si="1">TRUNC(AVERAGE(AA7:AC7),2)</f>
        <v>9.75</v>
      </c>
      <c r="AE7" s="36">
        <f>TRUNC(AVERAGE(N7,V7,Z7,AD7),2)</f>
        <v>9.1</v>
      </c>
      <c r="AF7" s="34">
        <f>TRUNC((AE7*0.8),2)</f>
        <v>7.28</v>
      </c>
      <c r="AG7" s="37">
        <v>9</v>
      </c>
      <c r="AH7" s="37">
        <f>TRUNC((AG7*0.2),2)</f>
        <v>1.8</v>
      </c>
      <c r="AI7" s="34">
        <f>TRUNC((AF7+AH7),2)</f>
        <v>9.08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10</v>
      </c>
      <c r="F8" s="34">
        <v>10</v>
      </c>
      <c r="G8" s="34">
        <v>10</v>
      </c>
      <c r="H8" s="34">
        <v>10</v>
      </c>
      <c r="I8" s="34"/>
      <c r="J8" s="34"/>
      <c r="K8" s="34"/>
      <c r="L8" s="34"/>
      <c r="M8" s="34"/>
      <c r="N8" s="35">
        <f t="shared" ref="N8:N39" si="2">TRUNC(AVERAGE(D8:M8),2)</f>
        <v>9.8000000000000007</v>
      </c>
      <c r="O8" s="34">
        <v>9</v>
      </c>
      <c r="P8" s="34">
        <v>9.5</v>
      </c>
      <c r="Q8" s="34">
        <v>7.2</v>
      </c>
      <c r="R8" s="34">
        <v>10</v>
      </c>
      <c r="S8" s="34"/>
      <c r="T8" s="34"/>
      <c r="U8" s="34"/>
      <c r="V8" s="35">
        <f t="shared" ref="V8:V39" si="3">TRUNC(AVERAGE(O8:U8),2)</f>
        <v>8.92</v>
      </c>
      <c r="W8" s="34">
        <v>9.5</v>
      </c>
      <c r="X8" s="34"/>
      <c r="Y8" s="34"/>
      <c r="Z8" s="35">
        <f t="shared" si="0"/>
        <v>9.5</v>
      </c>
      <c r="AA8" s="34">
        <v>8</v>
      </c>
      <c r="AB8" s="34">
        <v>9</v>
      </c>
      <c r="AC8" s="34"/>
      <c r="AD8" s="35">
        <f t="shared" si="1"/>
        <v>8.5</v>
      </c>
      <c r="AE8" s="36">
        <f t="shared" ref="AE8:AE39" si="4">TRUNC(AVERAGE(N8,V8,Z8,AD8),2)</f>
        <v>9.18</v>
      </c>
      <c r="AF8" s="34">
        <f t="shared" ref="AF8:AF39" si="5">TRUNC((AE8*0.8),2)</f>
        <v>7.34</v>
      </c>
      <c r="AG8" s="37">
        <v>9.5</v>
      </c>
      <c r="AH8" s="37">
        <f t="shared" ref="AH8:AH39" si="6">TRUNC((AG8*0.2),2)</f>
        <v>1.9</v>
      </c>
      <c r="AI8" s="34">
        <f t="shared" ref="AI8:AI39" si="7">TRUNC((AF8+AH8),2)</f>
        <v>9.24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>
        <v>9.8000000000000007</v>
      </c>
      <c r="H9" s="34">
        <v>9.8000000000000007</v>
      </c>
      <c r="I9" s="34"/>
      <c r="J9" s="34"/>
      <c r="K9" s="34"/>
      <c r="L9" s="34"/>
      <c r="M9" s="34"/>
      <c r="N9" s="35">
        <f t="shared" si="2"/>
        <v>9.7200000000000006</v>
      </c>
      <c r="O9" s="34">
        <v>9.5</v>
      </c>
      <c r="P9" s="34">
        <v>9.5</v>
      </c>
      <c r="Q9" s="34">
        <v>8</v>
      </c>
      <c r="R9" s="34">
        <v>10</v>
      </c>
      <c r="S9" s="34"/>
      <c r="T9" s="34"/>
      <c r="U9" s="34"/>
      <c r="V9" s="35">
        <f t="shared" si="3"/>
        <v>9.25</v>
      </c>
      <c r="W9" s="34">
        <v>10</v>
      </c>
      <c r="X9" s="34"/>
      <c r="Y9" s="34"/>
      <c r="Z9" s="35">
        <f t="shared" si="0"/>
        <v>10</v>
      </c>
      <c r="AA9" s="34">
        <v>9</v>
      </c>
      <c r="AB9" s="34">
        <v>7.6</v>
      </c>
      <c r="AC9" s="34"/>
      <c r="AD9" s="35">
        <f t="shared" si="1"/>
        <v>8.3000000000000007</v>
      </c>
      <c r="AE9" s="36">
        <f t="shared" si="4"/>
        <v>9.31</v>
      </c>
      <c r="AF9" s="34">
        <f t="shared" si="5"/>
        <v>7.44</v>
      </c>
      <c r="AG9" s="37">
        <v>8</v>
      </c>
      <c r="AH9" s="37">
        <f t="shared" si="6"/>
        <v>1.6</v>
      </c>
      <c r="AI9" s="34">
        <f t="shared" si="7"/>
        <v>9.0399999999999991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>
        <v>10</v>
      </c>
      <c r="H10" s="34">
        <v>10</v>
      </c>
      <c r="I10" s="34"/>
      <c r="J10" s="34"/>
      <c r="K10" s="34"/>
      <c r="L10" s="34"/>
      <c r="M10" s="34"/>
      <c r="N10" s="35">
        <f t="shared" si="2"/>
        <v>7.6</v>
      </c>
      <c r="O10" s="34">
        <v>10</v>
      </c>
      <c r="P10" s="34">
        <v>9</v>
      </c>
      <c r="Q10" s="34">
        <v>8.4</v>
      </c>
      <c r="R10" s="34">
        <v>8.1</v>
      </c>
      <c r="S10" s="34"/>
      <c r="T10" s="34"/>
      <c r="U10" s="34"/>
      <c r="V10" s="35">
        <f t="shared" si="3"/>
        <v>8.8699999999999992</v>
      </c>
      <c r="W10" s="34">
        <v>10</v>
      </c>
      <c r="X10" s="34"/>
      <c r="Y10" s="34"/>
      <c r="Z10" s="35">
        <f t="shared" si="0"/>
        <v>10</v>
      </c>
      <c r="AA10" s="34">
        <v>8</v>
      </c>
      <c r="AB10" s="34">
        <v>9.9</v>
      </c>
      <c r="AC10" s="34"/>
      <c r="AD10" s="35">
        <f t="shared" si="1"/>
        <v>8.9499999999999993</v>
      </c>
      <c r="AE10" s="36">
        <f t="shared" si="4"/>
        <v>8.85</v>
      </c>
      <c r="AF10" s="34">
        <f t="shared" si="5"/>
        <v>7.08</v>
      </c>
      <c r="AG10" s="37">
        <v>5.5</v>
      </c>
      <c r="AH10" s="37">
        <f t="shared" si="6"/>
        <v>1.1000000000000001</v>
      </c>
      <c r="AI10" s="34">
        <f t="shared" si="7"/>
        <v>8.18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>
        <v>10</v>
      </c>
      <c r="H11" s="34">
        <v>10</v>
      </c>
      <c r="I11" s="34"/>
      <c r="J11" s="34"/>
      <c r="K11" s="34"/>
      <c r="L11" s="34"/>
      <c r="M11" s="34"/>
      <c r="N11" s="35">
        <f t="shared" si="2"/>
        <v>10</v>
      </c>
      <c r="O11" s="34">
        <v>8</v>
      </c>
      <c r="P11" s="34">
        <v>7</v>
      </c>
      <c r="Q11" s="34">
        <v>6.4</v>
      </c>
      <c r="R11" s="34">
        <v>9.4</v>
      </c>
      <c r="S11" s="34"/>
      <c r="T11" s="34"/>
      <c r="U11" s="34"/>
      <c r="V11" s="35">
        <f t="shared" si="3"/>
        <v>7.7</v>
      </c>
      <c r="W11" s="34">
        <v>10</v>
      </c>
      <c r="X11" s="34"/>
      <c r="Y11" s="34"/>
      <c r="Z11" s="35">
        <f t="shared" si="0"/>
        <v>10</v>
      </c>
      <c r="AA11" s="34">
        <v>10</v>
      </c>
      <c r="AB11" s="34">
        <v>6.8</v>
      </c>
      <c r="AC11" s="34"/>
      <c r="AD11" s="35">
        <f t="shared" si="1"/>
        <v>8.4</v>
      </c>
      <c r="AE11" s="36">
        <f t="shared" si="4"/>
        <v>9.02</v>
      </c>
      <c r="AF11" s="34">
        <f t="shared" si="5"/>
        <v>7.21</v>
      </c>
      <c r="AG11" s="37">
        <v>8</v>
      </c>
      <c r="AH11" s="37">
        <f t="shared" si="6"/>
        <v>1.6</v>
      </c>
      <c r="AI11" s="34">
        <f t="shared" si="7"/>
        <v>8.81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10</v>
      </c>
      <c r="G12" s="34">
        <v>1</v>
      </c>
      <c r="H12" s="34">
        <v>10</v>
      </c>
      <c r="I12" s="34"/>
      <c r="J12" s="34"/>
      <c r="K12" s="34"/>
      <c r="L12" s="34"/>
      <c r="M12" s="34"/>
      <c r="N12" s="35">
        <f t="shared" si="2"/>
        <v>8.1999999999999993</v>
      </c>
      <c r="O12" s="34">
        <v>9.5</v>
      </c>
      <c r="P12" s="34">
        <v>10</v>
      </c>
      <c r="Q12" s="34">
        <v>8</v>
      </c>
      <c r="R12" s="34">
        <v>10</v>
      </c>
      <c r="S12" s="34"/>
      <c r="T12" s="34"/>
      <c r="U12" s="34"/>
      <c r="V12" s="35">
        <f t="shared" si="3"/>
        <v>9.3699999999999992</v>
      </c>
      <c r="W12" s="34">
        <v>10</v>
      </c>
      <c r="X12" s="34"/>
      <c r="Y12" s="34"/>
      <c r="Z12" s="35">
        <f t="shared" si="0"/>
        <v>10</v>
      </c>
      <c r="AA12" s="34">
        <v>8.5</v>
      </c>
      <c r="AB12" s="34">
        <v>8.8000000000000007</v>
      </c>
      <c r="AC12" s="34"/>
      <c r="AD12" s="35">
        <f t="shared" si="1"/>
        <v>8.65</v>
      </c>
      <c r="AE12" s="36">
        <f t="shared" si="4"/>
        <v>9.0500000000000007</v>
      </c>
      <c r="AF12" s="34">
        <f t="shared" si="5"/>
        <v>7.24</v>
      </c>
      <c r="AG12" s="37">
        <v>8.5</v>
      </c>
      <c r="AH12" s="37">
        <f t="shared" si="6"/>
        <v>1.7</v>
      </c>
      <c r="AI12" s="34">
        <f t="shared" si="7"/>
        <v>8.94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>
        <v>10</v>
      </c>
      <c r="H13" s="34">
        <v>10</v>
      </c>
      <c r="I13" s="34"/>
      <c r="J13" s="34"/>
      <c r="K13" s="34"/>
      <c r="L13" s="34"/>
      <c r="M13" s="34"/>
      <c r="N13" s="35">
        <f t="shared" si="2"/>
        <v>9.9</v>
      </c>
      <c r="O13" s="34">
        <v>10</v>
      </c>
      <c r="P13" s="34">
        <v>9.5</v>
      </c>
      <c r="Q13" s="34">
        <v>7</v>
      </c>
      <c r="R13" s="34">
        <v>9.6</v>
      </c>
      <c r="S13" s="34"/>
      <c r="T13" s="34"/>
      <c r="U13" s="34"/>
      <c r="V13" s="35">
        <f t="shared" si="3"/>
        <v>9.02</v>
      </c>
      <c r="W13" s="34">
        <v>1</v>
      </c>
      <c r="X13" s="34"/>
      <c r="Y13" s="34"/>
      <c r="Z13" s="35">
        <f t="shared" si="0"/>
        <v>1</v>
      </c>
      <c r="AA13" s="34">
        <v>10</v>
      </c>
      <c r="AB13" s="34">
        <v>9.6999999999999993</v>
      </c>
      <c r="AC13" s="34"/>
      <c r="AD13" s="35">
        <f t="shared" si="1"/>
        <v>9.85</v>
      </c>
      <c r="AE13" s="36">
        <f t="shared" si="4"/>
        <v>7.44</v>
      </c>
      <c r="AF13" s="34">
        <f t="shared" si="5"/>
        <v>5.95</v>
      </c>
      <c r="AG13" s="37">
        <v>9.5</v>
      </c>
      <c r="AH13" s="37">
        <f t="shared" si="6"/>
        <v>1.9</v>
      </c>
      <c r="AI13" s="34">
        <f t="shared" si="7"/>
        <v>7.85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10</v>
      </c>
      <c r="F14" s="34">
        <v>10</v>
      </c>
      <c r="G14" s="34">
        <v>9.9</v>
      </c>
      <c r="H14" s="34">
        <v>9.8000000000000007</v>
      </c>
      <c r="I14" s="34"/>
      <c r="J14" s="34"/>
      <c r="K14" s="34"/>
      <c r="L14" s="34"/>
      <c r="M14" s="34"/>
      <c r="N14" s="35">
        <f t="shared" si="2"/>
        <v>9.94</v>
      </c>
      <c r="O14" s="34">
        <v>9.5</v>
      </c>
      <c r="P14" s="34">
        <v>9</v>
      </c>
      <c r="Q14" s="34">
        <v>8</v>
      </c>
      <c r="R14" s="34">
        <v>9.6999999999999993</v>
      </c>
      <c r="S14" s="34"/>
      <c r="T14" s="34"/>
      <c r="U14" s="34"/>
      <c r="V14" s="35">
        <f t="shared" si="3"/>
        <v>9.0500000000000007</v>
      </c>
      <c r="W14" s="34">
        <v>9.5</v>
      </c>
      <c r="X14" s="34"/>
      <c r="Y14" s="34"/>
      <c r="Z14" s="35">
        <f t="shared" si="0"/>
        <v>9.5</v>
      </c>
      <c r="AA14" s="34">
        <v>10</v>
      </c>
      <c r="AB14" s="34">
        <v>9</v>
      </c>
      <c r="AC14" s="34"/>
      <c r="AD14" s="35">
        <f t="shared" si="1"/>
        <v>9.5</v>
      </c>
      <c r="AE14" s="36">
        <f t="shared" si="4"/>
        <v>9.49</v>
      </c>
      <c r="AF14" s="34">
        <f t="shared" si="5"/>
        <v>7.59</v>
      </c>
      <c r="AG14" s="37">
        <v>9.5</v>
      </c>
      <c r="AH14" s="37">
        <f t="shared" si="6"/>
        <v>1.9</v>
      </c>
      <c r="AI14" s="34">
        <f t="shared" si="7"/>
        <v>9.49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>
        <v>10</v>
      </c>
      <c r="H15" s="34">
        <v>10</v>
      </c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9</v>
      </c>
      <c r="Q15" s="34">
        <v>8.6</v>
      </c>
      <c r="R15" s="34">
        <v>10</v>
      </c>
      <c r="S15" s="34"/>
      <c r="T15" s="34"/>
      <c r="U15" s="34"/>
      <c r="V15" s="35">
        <f t="shared" si="3"/>
        <v>9.4</v>
      </c>
      <c r="W15" s="34">
        <v>10</v>
      </c>
      <c r="X15" s="34"/>
      <c r="Y15" s="34"/>
      <c r="Z15" s="35">
        <f t="shared" si="0"/>
        <v>10</v>
      </c>
      <c r="AA15" s="34">
        <v>9.5</v>
      </c>
      <c r="AB15" s="34">
        <v>10</v>
      </c>
      <c r="AC15" s="34"/>
      <c r="AD15" s="35">
        <f t="shared" si="1"/>
        <v>9.75</v>
      </c>
      <c r="AE15" s="36">
        <f t="shared" si="4"/>
        <v>9.7799999999999994</v>
      </c>
      <c r="AF15" s="34">
        <f t="shared" si="5"/>
        <v>7.82</v>
      </c>
      <c r="AG15" s="37">
        <v>9</v>
      </c>
      <c r="AH15" s="37">
        <f t="shared" si="6"/>
        <v>1.8</v>
      </c>
      <c r="AI15" s="34">
        <f t="shared" si="7"/>
        <v>9.6199999999999992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>
        <v>10</v>
      </c>
      <c r="H16" s="34">
        <v>10</v>
      </c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8.1999999999999993</v>
      </c>
      <c r="R16" s="34">
        <v>10</v>
      </c>
      <c r="S16" s="34"/>
      <c r="T16" s="34"/>
      <c r="U16" s="34"/>
      <c r="V16" s="35">
        <f t="shared" si="3"/>
        <v>9.42</v>
      </c>
      <c r="W16" s="34">
        <v>10</v>
      </c>
      <c r="X16" s="34"/>
      <c r="Y16" s="34"/>
      <c r="Z16" s="35">
        <f t="shared" si="0"/>
        <v>10</v>
      </c>
      <c r="AA16" s="34">
        <v>9.5</v>
      </c>
      <c r="AB16" s="34">
        <v>9</v>
      </c>
      <c r="AC16" s="34"/>
      <c r="AD16" s="35">
        <f t="shared" si="1"/>
        <v>9.25</v>
      </c>
      <c r="AE16" s="36">
        <f t="shared" si="4"/>
        <v>9.66</v>
      </c>
      <c r="AF16" s="34">
        <f t="shared" si="5"/>
        <v>7.72</v>
      </c>
      <c r="AG16" s="37">
        <v>8</v>
      </c>
      <c r="AH16" s="37">
        <f t="shared" si="6"/>
        <v>1.6</v>
      </c>
      <c r="AI16" s="34">
        <f t="shared" si="7"/>
        <v>9.32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>
        <v>10</v>
      </c>
      <c r="H17" s="34">
        <v>10</v>
      </c>
      <c r="I17" s="34"/>
      <c r="J17" s="34"/>
      <c r="K17" s="34"/>
      <c r="L17" s="34"/>
      <c r="M17" s="34"/>
      <c r="N17" s="35">
        <f t="shared" si="2"/>
        <v>10</v>
      </c>
      <c r="O17" s="34">
        <v>9.5</v>
      </c>
      <c r="P17" s="34">
        <v>9.5</v>
      </c>
      <c r="Q17" s="34">
        <v>7.2</v>
      </c>
      <c r="R17" s="34">
        <v>9</v>
      </c>
      <c r="S17" s="34"/>
      <c r="T17" s="34"/>
      <c r="U17" s="34"/>
      <c r="V17" s="35">
        <f t="shared" si="3"/>
        <v>8.8000000000000007</v>
      </c>
      <c r="W17" s="34">
        <v>10</v>
      </c>
      <c r="X17" s="34"/>
      <c r="Y17" s="34"/>
      <c r="Z17" s="35">
        <f t="shared" si="0"/>
        <v>10</v>
      </c>
      <c r="AA17" s="34">
        <v>8</v>
      </c>
      <c r="AB17" s="34">
        <v>9.8000000000000007</v>
      </c>
      <c r="AC17" s="34"/>
      <c r="AD17" s="35">
        <f t="shared" si="1"/>
        <v>8.9</v>
      </c>
      <c r="AE17" s="36">
        <f t="shared" si="4"/>
        <v>9.42</v>
      </c>
      <c r="AF17" s="34">
        <f t="shared" si="5"/>
        <v>7.53</v>
      </c>
      <c r="AG17" s="37">
        <v>9.5</v>
      </c>
      <c r="AH17" s="37">
        <f t="shared" si="6"/>
        <v>1.9</v>
      </c>
      <c r="AI17" s="34">
        <f t="shared" si="7"/>
        <v>9.43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7</v>
      </c>
      <c r="F18" s="34">
        <v>9</v>
      </c>
      <c r="G18" s="34">
        <v>10</v>
      </c>
      <c r="H18" s="34">
        <v>9.5</v>
      </c>
      <c r="I18" s="34"/>
      <c r="J18" s="34"/>
      <c r="K18" s="34"/>
      <c r="L18" s="34"/>
      <c r="M18" s="34"/>
      <c r="N18" s="35">
        <f t="shared" si="2"/>
        <v>9.1</v>
      </c>
      <c r="O18" s="34">
        <v>9.5</v>
      </c>
      <c r="P18" s="34">
        <v>9</v>
      </c>
      <c r="Q18" s="34">
        <v>7.8</v>
      </c>
      <c r="R18" s="34" t="s">
        <v>420</v>
      </c>
      <c r="S18" s="34"/>
      <c r="T18" s="34"/>
      <c r="U18" s="34"/>
      <c r="V18" s="35">
        <f t="shared" si="3"/>
        <v>8.76</v>
      </c>
      <c r="W18" s="34">
        <v>9.5</v>
      </c>
      <c r="X18" s="34"/>
      <c r="Y18" s="34"/>
      <c r="Z18" s="35">
        <f t="shared" si="0"/>
        <v>9.5</v>
      </c>
      <c r="AA18" s="34">
        <v>1</v>
      </c>
      <c r="AB18" s="34">
        <v>2.5</v>
      </c>
      <c r="AC18" s="34"/>
      <c r="AD18" s="35">
        <f t="shared" si="1"/>
        <v>1.75</v>
      </c>
      <c r="AE18" s="36">
        <f t="shared" si="4"/>
        <v>7.27</v>
      </c>
      <c r="AF18" s="34">
        <f t="shared" si="5"/>
        <v>5.81</v>
      </c>
      <c r="AG18" s="37">
        <v>6</v>
      </c>
      <c r="AH18" s="37">
        <f t="shared" si="6"/>
        <v>1.2</v>
      </c>
      <c r="AI18" s="34">
        <f t="shared" si="7"/>
        <v>7.01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>
        <v>10</v>
      </c>
      <c r="H19" s="34">
        <v>10</v>
      </c>
      <c r="I19" s="34"/>
      <c r="J19" s="34"/>
      <c r="K19" s="34"/>
      <c r="L19" s="34"/>
      <c r="M19" s="34"/>
      <c r="N19" s="35">
        <f t="shared" si="2"/>
        <v>10</v>
      </c>
      <c r="O19" s="34">
        <v>8.5</v>
      </c>
      <c r="P19" s="34">
        <v>8.5</v>
      </c>
      <c r="Q19" s="34">
        <v>6.1</v>
      </c>
      <c r="R19" s="34">
        <v>8.1999999999999993</v>
      </c>
      <c r="S19" s="34"/>
      <c r="T19" s="34"/>
      <c r="U19" s="34"/>
      <c r="V19" s="35">
        <f t="shared" si="3"/>
        <v>7.82</v>
      </c>
      <c r="W19" s="34">
        <v>9.5</v>
      </c>
      <c r="X19" s="34"/>
      <c r="Y19" s="34"/>
      <c r="Z19" s="35">
        <f t="shared" si="0"/>
        <v>9.5</v>
      </c>
      <c r="AA19" s="34">
        <v>8</v>
      </c>
      <c r="AB19" s="34">
        <v>5.9</v>
      </c>
      <c r="AC19" s="34"/>
      <c r="AD19" s="35">
        <f t="shared" si="1"/>
        <v>6.95</v>
      </c>
      <c r="AE19" s="36">
        <f t="shared" si="4"/>
        <v>8.56</v>
      </c>
      <c r="AF19" s="34">
        <f t="shared" si="5"/>
        <v>6.84</v>
      </c>
      <c r="AG19" s="37">
        <v>5.5</v>
      </c>
      <c r="AH19" s="37">
        <f t="shared" si="6"/>
        <v>1.1000000000000001</v>
      </c>
      <c r="AI19" s="34">
        <f t="shared" si="7"/>
        <v>7.94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9.9</v>
      </c>
      <c r="F20" s="34">
        <v>10</v>
      </c>
      <c r="G20" s="34">
        <v>9.8000000000000007</v>
      </c>
      <c r="H20" s="34">
        <v>10</v>
      </c>
      <c r="I20" s="34"/>
      <c r="J20" s="34"/>
      <c r="K20" s="34"/>
      <c r="L20" s="34"/>
      <c r="M20" s="34"/>
      <c r="N20" s="35">
        <f t="shared" si="2"/>
        <v>9.94</v>
      </c>
      <c r="O20" s="34">
        <v>9.5</v>
      </c>
      <c r="P20" s="34">
        <v>9.5</v>
      </c>
      <c r="Q20" s="34">
        <v>4.5999999999999996</v>
      </c>
      <c r="R20" s="34">
        <v>7.8</v>
      </c>
      <c r="S20" s="34"/>
      <c r="T20" s="34"/>
      <c r="U20" s="34"/>
      <c r="V20" s="35">
        <f t="shared" si="3"/>
        <v>7.85</v>
      </c>
      <c r="W20" s="34">
        <v>10</v>
      </c>
      <c r="X20" s="34"/>
      <c r="Y20" s="34"/>
      <c r="Z20" s="35">
        <f t="shared" si="0"/>
        <v>10</v>
      </c>
      <c r="AA20" s="34">
        <v>1</v>
      </c>
      <c r="AB20" s="34">
        <v>2.9</v>
      </c>
      <c r="AC20" s="34"/>
      <c r="AD20" s="35">
        <f t="shared" si="1"/>
        <v>1.95</v>
      </c>
      <c r="AE20" s="36">
        <f t="shared" si="4"/>
        <v>7.43</v>
      </c>
      <c r="AF20" s="34">
        <f t="shared" si="5"/>
        <v>5.94</v>
      </c>
      <c r="AG20" s="37">
        <v>7</v>
      </c>
      <c r="AH20" s="37">
        <f t="shared" si="6"/>
        <v>1.4</v>
      </c>
      <c r="AI20" s="34">
        <f t="shared" si="7"/>
        <v>7.34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>
        <v>10</v>
      </c>
      <c r="H21" s="34">
        <v>10</v>
      </c>
      <c r="I21" s="34"/>
      <c r="J21" s="34"/>
      <c r="K21" s="34"/>
      <c r="L21" s="34"/>
      <c r="M21" s="34"/>
      <c r="N21" s="35">
        <f t="shared" si="2"/>
        <v>10</v>
      </c>
      <c r="O21" s="34">
        <v>10</v>
      </c>
      <c r="P21" s="34">
        <v>9</v>
      </c>
      <c r="Q21" s="34">
        <v>9.6</v>
      </c>
      <c r="R21" s="34">
        <v>10</v>
      </c>
      <c r="S21" s="34"/>
      <c r="T21" s="34"/>
      <c r="U21" s="34"/>
      <c r="V21" s="35">
        <f t="shared" si="3"/>
        <v>9.65</v>
      </c>
      <c r="W21" s="34">
        <v>10</v>
      </c>
      <c r="X21" s="34"/>
      <c r="Y21" s="34"/>
      <c r="Z21" s="35">
        <f t="shared" si="0"/>
        <v>10</v>
      </c>
      <c r="AA21" s="34">
        <v>9</v>
      </c>
      <c r="AB21" s="34">
        <v>7</v>
      </c>
      <c r="AC21" s="34"/>
      <c r="AD21" s="35">
        <f t="shared" si="1"/>
        <v>8</v>
      </c>
      <c r="AE21" s="36">
        <f t="shared" si="4"/>
        <v>9.41</v>
      </c>
      <c r="AF21" s="34">
        <f t="shared" si="5"/>
        <v>7.52</v>
      </c>
      <c r="AG21" s="37">
        <v>8</v>
      </c>
      <c r="AH21" s="37">
        <f t="shared" si="6"/>
        <v>1.6</v>
      </c>
      <c r="AI21" s="34">
        <f t="shared" si="7"/>
        <v>9.1199999999999992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7</v>
      </c>
      <c r="F22" s="34">
        <v>10</v>
      </c>
      <c r="G22" s="34">
        <v>9.9</v>
      </c>
      <c r="H22" s="34">
        <v>10</v>
      </c>
      <c r="I22" s="34"/>
      <c r="J22" s="34"/>
      <c r="K22" s="34"/>
      <c r="L22" s="34"/>
      <c r="M22" s="34"/>
      <c r="N22" s="35">
        <f t="shared" si="2"/>
        <v>8.98</v>
      </c>
      <c r="O22" s="34">
        <v>9</v>
      </c>
      <c r="P22" s="34">
        <v>7</v>
      </c>
      <c r="Q22" s="34">
        <v>8</v>
      </c>
      <c r="R22" s="34">
        <v>9.8000000000000007</v>
      </c>
      <c r="S22" s="34"/>
      <c r="T22" s="34"/>
      <c r="U22" s="34"/>
      <c r="V22" s="35">
        <f t="shared" si="3"/>
        <v>8.4499999999999993</v>
      </c>
      <c r="W22" s="34">
        <v>9.5</v>
      </c>
      <c r="X22" s="34"/>
      <c r="Y22" s="34"/>
      <c r="Z22" s="35">
        <f t="shared" si="0"/>
        <v>9.5</v>
      </c>
      <c r="AA22" s="34">
        <v>9</v>
      </c>
      <c r="AB22" s="34">
        <v>9.9</v>
      </c>
      <c r="AC22" s="34"/>
      <c r="AD22" s="35">
        <f t="shared" si="1"/>
        <v>9.4499999999999993</v>
      </c>
      <c r="AE22" s="36">
        <f t="shared" si="4"/>
        <v>9.09</v>
      </c>
      <c r="AF22" s="34">
        <f t="shared" si="5"/>
        <v>7.27</v>
      </c>
      <c r="AG22" s="37">
        <v>8.5</v>
      </c>
      <c r="AH22" s="37">
        <f t="shared" si="6"/>
        <v>1.7</v>
      </c>
      <c r="AI22" s="34">
        <f t="shared" si="7"/>
        <v>8.9700000000000006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>
        <v>10</v>
      </c>
      <c r="H23" s="34">
        <v>10</v>
      </c>
      <c r="I23" s="34"/>
      <c r="J23" s="34"/>
      <c r="K23" s="34"/>
      <c r="L23" s="34"/>
      <c r="M23" s="34"/>
      <c r="N23" s="35">
        <f t="shared" si="2"/>
        <v>10</v>
      </c>
      <c r="O23" s="34">
        <v>10</v>
      </c>
      <c r="P23" s="34">
        <v>9</v>
      </c>
      <c r="Q23" s="34">
        <v>8.6</v>
      </c>
      <c r="R23" s="34">
        <v>9.4</v>
      </c>
      <c r="S23" s="34"/>
      <c r="T23" s="34"/>
      <c r="U23" s="34"/>
      <c r="V23" s="35">
        <f t="shared" si="3"/>
        <v>9.25</v>
      </c>
      <c r="W23" s="34">
        <v>10</v>
      </c>
      <c r="X23" s="34"/>
      <c r="Y23" s="34"/>
      <c r="Z23" s="35">
        <f t="shared" si="0"/>
        <v>10</v>
      </c>
      <c r="AA23" s="34">
        <v>10</v>
      </c>
      <c r="AB23" s="34">
        <v>9</v>
      </c>
      <c r="AC23" s="34"/>
      <c r="AD23" s="35">
        <f t="shared" si="1"/>
        <v>9.5</v>
      </c>
      <c r="AE23" s="36">
        <f t="shared" si="4"/>
        <v>9.68</v>
      </c>
      <c r="AF23" s="34">
        <f t="shared" si="5"/>
        <v>7.74</v>
      </c>
      <c r="AG23" s="37">
        <v>9.5</v>
      </c>
      <c r="AH23" s="37">
        <f t="shared" si="6"/>
        <v>1.9</v>
      </c>
      <c r="AI23" s="34">
        <f t="shared" si="7"/>
        <v>9.64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/>
      <c r="G24" s="34">
        <v>10</v>
      </c>
      <c r="H24" s="34"/>
      <c r="I24" s="34"/>
      <c r="J24" s="34"/>
      <c r="K24" s="34"/>
      <c r="L24" s="34"/>
      <c r="M24" s="34"/>
      <c r="N24" s="35">
        <f t="shared" si="2"/>
        <v>9.66</v>
      </c>
      <c r="O24" s="34">
        <v>9</v>
      </c>
      <c r="P24" s="34">
        <v>10</v>
      </c>
      <c r="Q24" s="34">
        <v>8.4</v>
      </c>
      <c r="R24" s="34" t="s">
        <v>420</v>
      </c>
      <c r="S24" s="34"/>
      <c r="T24" s="34"/>
      <c r="U24" s="34"/>
      <c r="V24" s="35">
        <f t="shared" si="3"/>
        <v>9.1300000000000008</v>
      </c>
      <c r="W24" s="34">
        <v>1</v>
      </c>
      <c r="X24" s="34"/>
      <c r="Y24" s="34"/>
      <c r="Z24" s="35">
        <f t="shared" si="0"/>
        <v>1</v>
      </c>
      <c r="AA24" s="34">
        <v>1</v>
      </c>
      <c r="AB24" s="34">
        <v>8.6</v>
      </c>
      <c r="AC24" s="34"/>
      <c r="AD24" s="35">
        <f t="shared" si="1"/>
        <v>4.8</v>
      </c>
      <c r="AE24" s="36">
        <f t="shared" si="4"/>
        <v>6.14</v>
      </c>
      <c r="AF24" s="34">
        <f t="shared" si="5"/>
        <v>4.91</v>
      </c>
      <c r="AG24" s="37">
        <v>8.5</v>
      </c>
      <c r="AH24" s="37">
        <f t="shared" si="6"/>
        <v>1.7</v>
      </c>
      <c r="AI24" s="34">
        <f t="shared" si="7"/>
        <v>6.61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>
        <v>10</v>
      </c>
      <c r="H25" s="34">
        <v>10</v>
      </c>
      <c r="I25" s="34"/>
      <c r="J25" s="34"/>
      <c r="K25" s="34"/>
      <c r="L25" s="34"/>
      <c r="M25" s="34"/>
      <c r="N25" s="35">
        <f t="shared" si="2"/>
        <v>9.4</v>
      </c>
      <c r="O25" s="34">
        <v>8</v>
      </c>
      <c r="P25" s="34">
        <v>9</v>
      </c>
      <c r="Q25" s="34">
        <v>8.1999999999999993</v>
      </c>
      <c r="R25" s="34">
        <v>9</v>
      </c>
      <c r="S25" s="34"/>
      <c r="T25" s="34"/>
      <c r="U25" s="34"/>
      <c r="V25" s="35">
        <f t="shared" si="3"/>
        <v>8.5500000000000007</v>
      </c>
      <c r="W25" s="34">
        <v>1</v>
      </c>
      <c r="X25" s="34"/>
      <c r="Y25" s="34"/>
      <c r="Z25" s="35">
        <f t="shared" si="0"/>
        <v>1</v>
      </c>
      <c r="AA25" s="34">
        <v>8.5</v>
      </c>
      <c r="AB25" s="34">
        <v>7.8</v>
      </c>
      <c r="AC25" s="34"/>
      <c r="AD25" s="35">
        <f t="shared" si="1"/>
        <v>8.15</v>
      </c>
      <c r="AE25" s="36">
        <f t="shared" si="4"/>
        <v>6.77</v>
      </c>
      <c r="AF25" s="34">
        <f t="shared" si="5"/>
        <v>5.41</v>
      </c>
      <c r="AG25" s="37">
        <v>8.5</v>
      </c>
      <c r="AH25" s="37">
        <f t="shared" si="6"/>
        <v>1.7</v>
      </c>
      <c r="AI25" s="34">
        <f t="shared" si="7"/>
        <v>7.11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10</v>
      </c>
      <c r="F26" s="34">
        <v>10</v>
      </c>
      <c r="G26" s="34">
        <v>10</v>
      </c>
      <c r="H26" s="34">
        <v>10</v>
      </c>
      <c r="I26" s="34"/>
      <c r="J26" s="34"/>
      <c r="K26" s="34"/>
      <c r="L26" s="34"/>
      <c r="M26" s="34"/>
      <c r="N26" s="35">
        <f t="shared" si="2"/>
        <v>10</v>
      </c>
      <c r="O26" s="34">
        <v>10</v>
      </c>
      <c r="P26" s="34">
        <v>9</v>
      </c>
      <c r="Q26" s="34">
        <v>8.1999999999999993</v>
      </c>
      <c r="R26" s="34">
        <v>10</v>
      </c>
      <c r="S26" s="34"/>
      <c r="T26" s="34"/>
      <c r="U26" s="34"/>
      <c r="V26" s="35">
        <f t="shared" si="3"/>
        <v>9.3000000000000007</v>
      </c>
      <c r="W26" s="34">
        <v>9.5</v>
      </c>
      <c r="X26" s="34"/>
      <c r="Y26" s="34"/>
      <c r="Z26" s="35">
        <f t="shared" si="0"/>
        <v>9.5</v>
      </c>
      <c r="AA26" s="34">
        <v>10</v>
      </c>
      <c r="AB26" s="34">
        <v>9</v>
      </c>
      <c r="AC26" s="34"/>
      <c r="AD26" s="35">
        <f t="shared" si="1"/>
        <v>9.5</v>
      </c>
      <c r="AE26" s="36">
        <f t="shared" si="4"/>
        <v>9.57</v>
      </c>
      <c r="AF26" s="34">
        <f t="shared" si="5"/>
        <v>7.65</v>
      </c>
      <c r="AG26" s="37">
        <v>8</v>
      </c>
      <c r="AH26" s="37">
        <f t="shared" si="6"/>
        <v>1.6</v>
      </c>
      <c r="AI26" s="34">
        <f t="shared" si="7"/>
        <v>9.25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</v>
      </c>
      <c r="F27" s="34">
        <v>10</v>
      </c>
      <c r="G27" s="34">
        <v>10</v>
      </c>
      <c r="H27" s="34">
        <v>10</v>
      </c>
      <c r="I27" s="34"/>
      <c r="J27" s="34"/>
      <c r="K27" s="34"/>
      <c r="L27" s="34"/>
      <c r="M27" s="34"/>
      <c r="N27" s="35">
        <f t="shared" si="2"/>
        <v>8.1999999999999993</v>
      </c>
      <c r="O27" s="34">
        <v>10</v>
      </c>
      <c r="P27" s="34">
        <v>9.5</v>
      </c>
      <c r="Q27" s="34">
        <v>6.8</v>
      </c>
      <c r="R27" s="34">
        <v>10</v>
      </c>
      <c r="S27" s="34"/>
      <c r="T27" s="34"/>
      <c r="U27" s="34"/>
      <c r="V27" s="35">
        <f t="shared" si="3"/>
        <v>9.07</v>
      </c>
      <c r="W27" s="34">
        <v>9.5</v>
      </c>
      <c r="X27" s="34"/>
      <c r="Y27" s="34"/>
      <c r="Z27" s="35">
        <f t="shared" si="0"/>
        <v>9.5</v>
      </c>
      <c r="AA27" s="34">
        <v>1</v>
      </c>
      <c r="AB27" s="34">
        <v>8.6</v>
      </c>
      <c r="AC27" s="34"/>
      <c r="AD27" s="35">
        <f t="shared" si="1"/>
        <v>4.8</v>
      </c>
      <c r="AE27" s="36">
        <f t="shared" si="4"/>
        <v>7.89</v>
      </c>
      <c r="AF27" s="34">
        <f t="shared" si="5"/>
        <v>6.31</v>
      </c>
      <c r="AG27" s="37">
        <v>7.5</v>
      </c>
      <c r="AH27" s="37">
        <f t="shared" si="6"/>
        <v>1.5</v>
      </c>
      <c r="AI27" s="34">
        <f t="shared" si="7"/>
        <v>7.81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9.9</v>
      </c>
      <c r="F28" s="34">
        <v>10</v>
      </c>
      <c r="G28" s="34">
        <v>10</v>
      </c>
      <c r="H28" s="34">
        <v>10</v>
      </c>
      <c r="I28" s="34"/>
      <c r="J28" s="34"/>
      <c r="K28" s="34"/>
      <c r="L28" s="34"/>
      <c r="M28" s="34"/>
      <c r="N28" s="35">
        <f t="shared" si="2"/>
        <v>9.98</v>
      </c>
      <c r="O28" s="34">
        <v>9</v>
      </c>
      <c r="P28" s="34">
        <v>9.5</v>
      </c>
      <c r="Q28" s="34">
        <v>7</v>
      </c>
      <c r="R28" s="34">
        <v>10</v>
      </c>
      <c r="S28" s="34"/>
      <c r="T28" s="34"/>
      <c r="U28" s="34"/>
      <c r="V28" s="35">
        <f t="shared" si="3"/>
        <v>8.8699999999999992</v>
      </c>
      <c r="W28" s="34">
        <v>9.5</v>
      </c>
      <c r="X28" s="34"/>
      <c r="Y28" s="34"/>
      <c r="Z28" s="35">
        <f t="shared" si="0"/>
        <v>9.5</v>
      </c>
      <c r="AA28" s="34">
        <v>10</v>
      </c>
      <c r="AB28" s="34">
        <v>8</v>
      </c>
      <c r="AC28" s="34"/>
      <c r="AD28" s="35">
        <f t="shared" si="1"/>
        <v>9</v>
      </c>
      <c r="AE28" s="36">
        <f t="shared" si="4"/>
        <v>9.33</v>
      </c>
      <c r="AF28" s="34">
        <f t="shared" si="5"/>
        <v>7.46</v>
      </c>
      <c r="AG28" s="37">
        <v>9</v>
      </c>
      <c r="AH28" s="37">
        <f t="shared" si="6"/>
        <v>1.8</v>
      </c>
      <c r="AI28" s="34">
        <f t="shared" si="7"/>
        <v>9.26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>
        <v>10</v>
      </c>
      <c r="H29" s="34">
        <v>10</v>
      </c>
      <c r="I29" s="34"/>
      <c r="J29" s="34"/>
      <c r="K29" s="34"/>
      <c r="L29" s="34"/>
      <c r="M29" s="34"/>
      <c r="N29" s="35">
        <f t="shared" si="2"/>
        <v>10</v>
      </c>
      <c r="O29" s="34">
        <v>9.5</v>
      </c>
      <c r="P29" s="34">
        <v>7</v>
      </c>
      <c r="Q29" s="34">
        <v>7.2</v>
      </c>
      <c r="R29" s="34">
        <v>10</v>
      </c>
      <c r="S29" s="34"/>
      <c r="T29" s="34"/>
      <c r="U29" s="34"/>
      <c r="V29" s="35">
        <f t="shared" si="3"/>
        <v>8.42</v>
      </c>
      <c r="W29" s="34">
        <v>9.5</v>
      </c>
      <c r="X29" s="34"/>
      <c r="Y29" s="34"/>
      <c r="Z29" s="35">
        <f t="shared" si="0"/>
        <v>9.5</v>
      </c>
      <c r="AA29" s="34">
        <v>8</v>
      </c>
      <c r="AB29" s="34">
        <v>10</v>
      </c>
      <c r="AC29" s="34"/>
      <c r="AD29" s="35">
        <f t="shared" si="1"/>
        <v>9</v>
      </c>
      <c r="AE29" s="36">
        <f t="shared" si="4"/>
        <v>9.23</v>
      </c>
      <c r="AF29" s="34">
        <f t="shared" si="5"/>
        <v>7.38</v>
      </c>
      <c r="AG29" s="37">
        <v>9</v>
      </c>
      <c r="AH29" s="37">
        <f t="shared" si="6"/>
        <v>1.8</v>
      </c>
      <c r="AI29" s="34">
        <f t="shared" si="7"/>
        <v>9.18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</v>
      </c>
      <c r="F30" s="34">
        <v>9.9</v>
      </c>
      <c r="G30" s="34">
        <v>2</v>
      </c>
      <c r="H30" s="34">
        <v>1</v>
      </c>
      <c r="I30" s="34"/>
      <c r="J30" s="34"/>
      <c r="K30" s="34"/>
      <c r="L30" s="34"/>
      <c r="M30" s="34"/>
      <c r="N30" s="35">
        <f t="shared" si="2"/>
        <v>4.68</v>
      </c>
      <c r="O30" s="34">
        <v>8</v>
      </c>
      <c r="P30" s="34">
        <v>8.5</v>
      </c>
      <c r="Q30" s="34">
        <v>7.8</v>
      </c>
      <c r="R30" s="34">
        <v>8.6</v>
      </c>
      <c r="S30" s="34"/>
      <c r="T30" s="34"/>
      <c r="U30" s="34"/>
      <c r="V30" s="35">
        <f t="shared" si="3"/>
        <v>8.2200000000000006</v>
      </c>
      <c r="W30" s="34">
        <v>1</v>
      </c>
      <c r="X30" s="34"/>
      <c r="Y30" s="34"/>
      <c r="Z30" s="35">
        <f t="shared" si="0"/>
        <v>1</v>
      </c>
      <c r="AA30" s="34">
        <v>9.5</v>
      </c>
      <c r="AB30" s="34">
        <v>9.9</v>
      </c>
      <c r="AC30" s="34"/>
      <c r="AD30" s="35">
        <f t="shared" si="1"/>
        <v>9.6999999999999993</v>
      </c>
      <c r="AE30" s="36">
        <f t="shared" si="4"/>
        <v>5.9</v>
      </c>
      <c r="AF30" s="34">
        <f t="shared" si="5"/>
        <v>4.72</v>
      </c>
      <c r="AG30" s="37">
        <v>9.5</v>
      </c>
      <c r="AH30" s="37">
        <f t="shared" si="6"/>
        <v>1.9</v>
      </c>
      <c r="AI30" s="34">
        <f t="shared" si="7"/>
        <v>6.62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>
        <v>10</v>
      </c>
      <c r="H31" s="34">
        <v>10</v>
      </c>
      <c r="I31" s="34"/>
      <c r="J31" s="34"/>
      <c r="K31" s="34"/>
      <c r="L31" s="34"/>
      <c r="M31" s="34"/>
      <c r="N31" s="35">
        <f t="shared" si="2"/>
        <v>10</v>
      </c>
      <c r="O31" s="34">
        <v>8</v>
      </c>
      <c r="P31" s="34">
        <v>9.5</v>
      </c>
      <c r="Q31" s="34">
        <v>7</v>
      </c>
      <c r="R31" s="34">
        <v>10</v>
      </c>
      <c r="S31" s="34"/>
      <c r="T31" s="34"/>
      <c r="U31" s="34"/>
      <c r="V31" s="35">
        <f t="shared" si="3"/>
        <v>8.6199999999999992</v>
      </c>
      <c r="W31" s="34">
        <v>10</v>
      </c>
      <c r="X31" s="34"/>
      <c r="Y31" s="34"/>
      <c r="Z31" s="35">
        <f t="shared" si="0"/>
        <v>10</v>
      </c>
      <c r="AA31" s="34">
        <v>6</v>
      </c>
      <c r="AB31" s="34">
        <v>9.4</v>
      </c>
      <c r="AC31" s="34"/>
      <c r="AD31" s="35">
        <f t="shared" si="1"/>
        <v>7.7</v>
      </c>
      <c r="AE31" s="36">
        <f t="shared" si="4"/>
        <v>9.08</v>
      </c>
      <c r="AF31" s="34">
        <f t="shared" si="5"/>
        <v>7.26</v>
      </c>
      <c r="AG31" s="37">
        <v>5.5</v>
      </c>
      <c r="AH31" s="37">
        <f t="shared" si="6"/>
        <v>1.1000000000000001</v>
      </c>
      <c r="AI31" s="34">
        <f t="shared" si="7"/>
        <v>8.36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10</v>
      </c>
      <c r="F32" s="34">
        <v>10</v>
      </c>
      <c r="G32" s="34">
        <v>10</v>
      </c>
      <c r="H32" s="34">
        <v>10</v>
      </c>
      <c r="I32" s="34"/>
      <c r="J32" s="34"/>
      <c r="K32" s="34"/>
      <c r="L32" s="34"/>
      <c r="M32" s="34"/>
      <c r="N32" s="35">
        <f t="shared" si="2"/>
        <v>10</v>
      </c>
      <c r="O32" s="34">
        <v>10</v>
      </c>
      <c r="P32" s="34">
        <v>8</v>
      </c>
      <c r="Q32" s="34">
        <v>8.1999999999999993</v>
      </c>
      <c r="R32" s="34">
        <v>10</v>
      </c>
      <c r="S32" s="34"/>
      <c r="T32" s="34"/>
      <c r="U32" s="34"/>
      <c r="V32" s="35">
        <f t="shared" si="3"/>
        <v>9.0500000000000007</v>
      </c>
      <c r="W32" s="34">
        <v>10</v>
      </c>
      <c r="X32" s="34"/>
      <c r="Y32" s="34"/>
      <c r="Z32" s="35">
        <f t="shared" si="0"/>
        <v>10</v>
      </c>
      <c r="AA32" s="34">
        <v>1</v>
      </c>
      <c r="AB32" s="34">
        <v>9</v>
      </c>
      <c r="AC32" s="34"/>
      <c r="AD32" s="35">
        <f t="shared" si="1"/>
        <v>5</v>
      </c>
      <c r="AE32" s="36">
        <f t="shared" si="4"/>
        <v>8.51</v>
      </c>
      <c r="AF32" s="34">
        <f t="shared" si="5"/>
        <v>6.8</v>
      </c>
      <c r="AG32" s="37">
        <v>9</v>
      </c>
      <c r="AH32" s="37">
        <f t="shared" si="6"/>
        <v>1.8</v>
      </c>
      <c r="AI32" s="34">
        <f t="shared" si="7"/>
        <v>8.6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>
        <v>10</v>
      </c>
      <c r="H33" s="34">
        <v>10</v>
      </c>
      <c r="I33" s="34"/>
      <c r="J33" s="34"/>
      <c r="K33" s="34"/>
      <c r="L33" s="34"/>
      <c r="M33" s="34"/>
      <c r="N33" s="35">
        <f t="shared" si="2"/>
        <v>9.58</v>
      </c>
      <c r="O33" s="34">
        <v>8.5</v>
      </c>
      <c r="P33" s="34">
        <v>7</v>
      </c>
      <c r="Q33" s="34">
        <v>9.8000000000000007</v>
      </c>
      <c r="R33" s="34">
        <v>9.1999999999999993</v>
      </c>
      <c r="S33" s="34"/>
      <c r="T33" s="34"/>
      <c r="U33" s="34"/>
      <c r="V33" s="35">
        <f t="shared" si="3"/>
        <v>8.6199999999999992</v>
      </c>
      <c r="W33" s="34">
        <v>1</v>
      </c>
      <c r="X33" s="34"/>
      <c r="Y33" s="34"/>
      <c r="Z33" s="35">
        <f t="shared" si="0"/>
        <v>1</v>
      </c>
      <c r="AA33" s="34">
        <v>10</v>
      </c>
      <c r="AB33" s="34">
        <v>8.9</v>
      </c>
      <c r="AC33" s="34"/>
      <c r="AD33" s="35">
        <f t="shared" si="1"/>
        <v>9.4499999999999993</v>
      </c>
      <c r="AE33" s="36">
        <f t="shared" si="4"/>
        <v>7.16</v>
      </c>
      <c r="AF33" s="34">
        <f t="shared" si="5"/>
        <v>5.72</v>
      </c>
      <c r="AG33" s="37">
        <v>9</v>
      </c>
      <c r="AH33" s="37">
        <f t="shared" si="6"/>
        <v>1.8</v>
      </c>
      <c r="AI33" s="34">
        <f t="shared" si="7"/>
        <v>7.52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</v>
      </c>
      <c r="F34" s="34">
        <v>9</v>
      </c>
      <c r="G34" s="34">
        <v>10</v>
      </c>
      <c r="H34" s="34">
        <v>10</v>
      </c>
      <c r="I34" s="34"/>
      <c r="J34" s="34"/>
      <c r="K34" s="34"/>
      <c r="L34" s="34"/>
      <c r="M34" s="34"/>
      <c r="N34" s="35">
        <f t="shared" si="2"/>
        <v>8</v>
      </c>
      <c r="O34" s="34">
        <v>9</v>
      </c>
      <c r="P34" s="34">
        <v>9.5</v>
      </c>
      <c r="Q34" s="34">
        <v>5.4</v>
      </c>
      <c r="R34" s="34">
        <v>9.6</v>
      </c>
      <c r="S34" s="34"/>
      <c r="T34" s="34"/>
      <c r="U34" s="34"/>
      <c r="V34" s="35">
        <f t="shared" si="3"/>
        <v>8.3699999999999992</v>
      </c>
      <c r="W34" s="34">
        <v>10</v>
      </c>
      <c r="X34" s="34"/>
      <c r="Y34" s="34"/>
      <c r="Z34" s="35">
        <f t="shared" si="0"/>
        <v>10</v>
      </c>
      <c r="AA34" s="34">
        <v>9.5</v>
      </c>
      <c r="AB34" s="34">
        <v>9.9</v>
      </c>
      <c r="AC34" s="34"/>
      <c r="AD34" s="35">
        <f t="shared" si="1"/>
        <v>9.6999999999999993</v>
      </c>
      <c r="AE34" s="36">
        <f t="shared" si="4"/>
        <v>9.01</v>
      </c>
      <c r="AF34" s="34">
        <f t="shared" si="5"/>
        <v>7.2</v>
      </c>
      <c r="AG34" s="37">
        <v>8.5</v>
      </c>
      <c r="AH34" s="37">
        <f t="shared" si="6"/>
        <v>1.7</v>
      </c>
      <c r="AI34" s="34">
        <f t="shared" si="7"/>
        <v>8.9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4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4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4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4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4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2012-12-18T15:59:36Z</dcterms:modified>
</cp:coreProperties>
</file>