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P7" i="8"/>
  <c r="AP5"/>
  <c r="AL7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L6"/>
  <c r="AP6" s="1"/>
  <c r="AQ6" s="1"/>
  <c r="AQ7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AD11" s="1"/>
  <c r="AE11" s="1"/>
  <c r="AH11" s="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H10" s="1"/>
  <c r="AE14"/>
  <c r="AH14" s="1"/>
  <c r="AE24"/>
  <c r="AH24" s="1"/>
  <c r="AE26"/>
  <c r="AH26" s="1"/>
  <c r="AE28"/>
  <c r="AH28" s="1"/>
  <c r="AE32"/>
  <c r="AH32" s="1"/>
  <c r="AD9" i="4"/>
  <c r="AE9" s="1"/>
  <c r="AH9" s="1"/>
  <c r="AE16" i="10"/>
  <c r="AH16" s="1"/>
  <c r="AE18"/>
  <c r="AH18" s="1"/>
  <c r="AE22"/>
  <c r="AH22" s="1"/>
  <c r="AE30"/>
  <c r="AH30" s="1"/>
  <c r="AE34"/>
  <c r="AH34" s="1"/>
  <c r="AE36"/>
  <c r="AH36" s="1"/>
  <c r="AE38"/>
  <c r="AH38" s="1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23"/>
  <c r="AH23" s="1"/>
  <c r="AE20"/>
  <c r="AH20" s="1"/>
  <c r="AE12"/>
  <c r="AH12" s="1"/>
  <c r="AE21"/>
  <c r="AH21" s="1"/>
  <c r="AE11"/>
  <c r="AH11" s="1"/>
  <c r="AE8"/>
  <c r="AH8" s="1"/>
  <c r="AE19" l="1"/>
  <c r="AH19" s="1"/>
  <c r="AE15"/>
  <c r="AH15" s="1"/>
  <c r="AE7"/>
  <c r="AH7" s="1"/>
  <c r="AE17"/>
  <c r="AH17" s="1"/>
  <c r="AE13"/>
  <c r="AH13" s="1"/>
  <c r="AE9"/>
  <c r="AH9" s="1"/>
</calcChain>
</file>

<file path=xl/sharedStrings.xml><?xml version="1.0" encoding="utf-8"?>
<sst xmlns="http://schemas.openxmlformats.org/spreadsheetml/2006/main" count="1429" uniqueCount="675">
  <si>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</si>
  <si>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</si>
  <si>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</si>
  <si>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</si>
  <si>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</si>
  <si>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</si>
  <si>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</si>
  <si>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</si>
  <si>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</si>
  <si>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</si>
  <si>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</si>
  <si>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</si>
  <si>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</si>
  <si>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</si>
  <si>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</si>
  <si>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</si>
  <si>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</si>
  <si>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</si>
  <si>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</si>
  <si>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</si>
  <si>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</si>
  <si>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</si>
  <si>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</si>
  <si>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</si>
  <si>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</si>
  <si>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</si>
  <si>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</si>
  <si>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</si>
  <si>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</si>
  <si>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</si>
  <si>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</si>
  <si>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</si>
  <si>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</si>
  <si>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</si>
  <si>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</si>
  <si>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</si>
  <si>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</si>
  <si>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</si>
  <si>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</si>
  <si>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</si>
  <si>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</si>
  <si>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</si>
  <si>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</si>
  <si>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</si>
  <si>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</si>
  <si>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</si>
  <si>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</si>
  <si>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</si>
  <si>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</si>
  <si>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</si>
  <si>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</si>
  <si>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</si>
  <si>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</si>
  <si>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</si>
  <si>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</si>
  <si>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</si>
  <si>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</si>
  <si>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</si>
  <si>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</si>
  <si>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</si>
  <si>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</si>
  <si>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</si>
  <si>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</si>
  <si>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</si>
  <si>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</si>
  <si>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</si>
  <si>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</si>
  <si>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</si>
  <si>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</si>
  <si>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</si>
  <si>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</si>
  <si>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</si>
  <si>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</si>
  <si>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</si>
  <si>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</si>
  <si>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</si>
  <si>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</si>
  <si>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</si>
  <si>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</si>
  <si>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</si>
  <si>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</si>
  <si>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</si>
  <si>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</si>
  <si>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</si>
  <si>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</si>
  <si>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</si>
  <si>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</si>
  <si>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</si>
  <si>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</si>
  <si>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</si>
  <si>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</si>
  <si>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</si>
  <si>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</si>
  <si>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</si>
  <si>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</si>
  <si>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</si>
  <si>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</si>
  <si>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</si>
  <si>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</si>
  <si>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</si>
  <si>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</si>
  <si>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</si>
  <si>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</si>
  <si>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</si>
  <si>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</si>
  <si>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</si>
  <si>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</si>
  <si>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</si>
  <si>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</si>
  <si>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</si>
  <si>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</si>
  <si>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</si>
  <si>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</si>
  <si>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</si>
  <si>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</si>
  <si>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</si>
  <si>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</si>
  <si>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</si>
  <si>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</si>
  <si>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</si>
  <si>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</si>
  <si>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</si>
  <si>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</si>
  <si>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</si>
  <si>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</si>
  <si>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</si>
  <si>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</si>
  <si>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</si>
  <si>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</si>
  <si>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</si>
  <si>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</si>
  <si>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</si>
  <si>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</si>
  <si>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</si>
  <si>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</si>
  <si>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</si>
  <si>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</si>
  <si>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</si>
  <si>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</si>
  <si>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</si>
  <si>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</si>
  <si>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</si>
  <si>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</si>
  <si>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</si>
  <si>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</si>
  <si>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</si>
  <si>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</si>
  <si>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</si>
  <si>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</si>
  <si>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</si>
  <si>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</si>
  <si>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</si>
  <si>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</si>
  <si>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</si>
  <si>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</si>
  <si>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</si>
  <si>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</si>
  <si>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</si>
  <si>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</si>
  <si>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</si>
  <si>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</si>
  <si>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</si>
  <si>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</si>
  <si>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</si>
  <si>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</si>
  <si>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</si>
  <si>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</si>
  <si>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</si>
  <si>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</si>
  <si>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</si>
  <si>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</si>
  <si>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</si>
  <si>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</si>
  <si>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</si>
  <si>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</si>
  <si>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</si>
  <si>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</si>
  <si>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</si>
  <si>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</si>
  <si>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</si>
  <si>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</si>
  <si>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</si>
  <si>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</si>
  <si>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</si>
  <si>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</si>
  <si>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</si>
  <si>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</si>
  <si>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</si>
  <si>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</si>
  <si>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</si>
  <si>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</si>
  <si>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</si>
  <si>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</si>
  <si>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</si>
  <si>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</si>
  <si>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</si>
  <si>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</si>
  <si>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</si>
  <si>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</si>
  <si>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</si>
  <si>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</si>
  <si>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</si>
  <si>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</si>
  <si>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</si>
  <si>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</si>
  <si>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</si>
  <si>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</si>
  <si>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</si>
  <si>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</si>
  <si>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</si>
  <si>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</si>
  <si>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</si>
  <si>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</si>
  <si>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</si>
  <si>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</si>
  <si>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</si>
  <si>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</si>
  <si>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</si>
  <si>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</si>
  <si>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</si>
  <si>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</si>
  <si>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</si>
  <si>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</si>
  <si>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</si>
  <si>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</si>
  <si>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</si>
  <si>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</si>
  <si>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</si>
  <si>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</si>
  <si>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</si>
  <si>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</si>
  <si>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</si>
  <si>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</si>
  <si>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</si>
  <si>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</si>
  <si>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</si>
  <si>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</si>
  <si>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</si>
  <si>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</si>
  <si>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</si>
  <si>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</si>
  <si>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</si>
  <si>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</si>
  <si>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</si>
  <si>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</si>
  <si>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</si>
  <si>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</si>
  <si>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</si>
  <si>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</si>
  <si>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</si>
  <si>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</si>
  <si>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</si>
  <si>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</si>
  <si>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</si>
  <si>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</si>
  <si>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</si>
  <si>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</si>
  <si>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</si>
  <si>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</si>
  <si>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</si>
  <si>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</si>
  <si>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</si>
  <si>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</si>
  <si>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</si>
  <si>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</si>
  <si>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</si>
  <si>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</si>
  <si>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</si>
  <si>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</si>
  <si>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</si>
  <si>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</si>
  <si>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</si>
  <si>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</si>
  <si>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</si>
  <si>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</si>
  <si>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</si>
  <si>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</si>
  <si>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</si>
  <si>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</si>
  <si>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</si>
  <si>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</si>
  <si>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</si>
  <si>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</si>
  <si>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</si>
  <si>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</si>
  <si>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</si>
  <si>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</si>
  <si>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</si>
  <si>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</si>
  <si>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</si>
  <si>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</si>
  <si>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</si>
  <si>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</si>
  <si>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</si>
  <si>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</si>
  <si>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</si>
  <si>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</si>
  <si>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</si>
  <si>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</si>
  <si>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</si>
  <si>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</si>
  <si>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</si>
  <si>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</si>
  <si>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</si>
  <si>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</si>
  <si>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</si>
  <si>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</si>
  <si>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</si>
  <si>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</si>
  <si>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</si>
  <si>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</si>
  <si>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</si>
  <si>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</si>
  <si>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</si>
  <si>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</si>
  <si>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</si>
  <si>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</si>
  <si>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</si>
  <si>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</si>
  <si>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</si>
  <si>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</si>
  <si>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</si>
  <si>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</si>
  <si>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</si>
  <si>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</si>
  <si>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</si>
  <si>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</si>
  <si>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</si>
  <si>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</si>
  <si>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</si>
  <si>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</si>
  <si>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</si>
  <si>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</si>
  <si>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</si>
  <si>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</si>
  <si>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</si>
  <si>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</si>
  <si>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</si>
  <si>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</si>
  <si>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</si>
  <si>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</si>
  <si>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</si>
  <si>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</si>
  <si>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</si>
  <si>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</si>
  <si>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</si>
  <si>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</si>
  <si>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</si>
  <si>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</si>
  <si>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</si>
  <si>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</si>
  <si>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</si>
  <si>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</si>
  <si>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</si>
  <si>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</si>
  <si>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</si>
  <si>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</si>
  <si>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</si>
  <si>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</si>
  <si>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</si>
  <si>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</si>
  <si>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</si>
  <si>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</si>
  <si>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</si>
  <si>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</si>
  <si>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</si>
  <si>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</si>
  <si>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</si>
  <si>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</si>
  <si>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</si>
  <si>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</si>
  <si>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</si>
  <si>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</si>
  <si>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</si>
  <si>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</si>
  <si>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</si>
  <si>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</si>
  <si>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</si>
  <si>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</si>
  <si>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</si>
  <si>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</si>
  <si>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</si>
  <si>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</si>
  <si>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</si>
  <si>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</si>
  <si>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</si>
  <si>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</si>
  <si>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</si>
  <si>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</si>
  <si>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</si>
  <si>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</si>
  <si>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</si>
  <si>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</si>
  <si>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</si>
  <si>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</si>
  <si>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</si>
  <si>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</si>
  <si>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</si>
  <si>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</si>
  <si>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</si>
  <si>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</si>
  <si>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</si>
  <si>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</si>
  <si>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</si>
  <si>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</si>
  <si>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</si>
  <si>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</si>
  <si>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</si>
  <si>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</si>
  <si>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</si>
  <si>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</si>
  <si>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</si>
  <si>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</si>
  <si>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</si>
  <si>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</si>
  <si>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</si>
  <si>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</si>
  <si>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</si>
  <si>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</si>
  <si>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</si>
  <si>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</si>
  <si>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</si>
  <si>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</si>
  <si>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</si>
  <si>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</si>
  <si>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</si>
  <si>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</si>
  <si>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</si>
  <si>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</si>
  <si>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</si>
  <si>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</si>
  <si>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</si>
  <si>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</si>
  <si>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</si>
  <si>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</si>
  <si>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</si>
  <si>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</si>
  <si>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</si>
  <si>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</si>
  <si>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</si>
  <si>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</si>
  <si>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</si>
  <si>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</si>
  <si>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</si>
  <si>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</si>
  <si>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</si>
  <si>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</si>
  <si>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</si>
  <si>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</si>
  <si>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</si>
  <si>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</si>
  <si>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</si>
  <si>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</si>
  <si>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</si>
  <si>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</si>
  <si>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</si>
  <si>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</si>
  <si>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</si>
  <si>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</si>
  <si>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</si>
  <si>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</si>
  <si>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</si>
  <si>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</si>
  <si>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</si>
  <si>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</si>
  <si>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</si>
  <si>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</si>
  <si>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</si>
  <si>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</si>
  <si>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</si>
  <si>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</si>
  <si>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</si>
  <si>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</si>
  <si>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</si>
  <si>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</si>
  <si>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</si>
  <si>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</si>
  <si>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</si>
  <si>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</si>
  <si>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</si>
  <si>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</si>
  <si>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</si>
  <si>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</si>
  <si>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</si>
  <si>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</si>
  <si>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</si>
  <si>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</si>
  <si>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</si>
  <si>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</si>
  <si>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</si>
  <si>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</si>
  <si>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</si>
  <si>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</si>
  <si>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</si>
  <si>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</si>
  <si>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</si>
  <si>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</si>
  <si>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</si>
  <si>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</si>
  <si>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</si>
  <si>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</si>
  <si>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</si>
  <si>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</si>
  <si>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</si>
  <si>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</si>
  <si>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</si>
  <si>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</si>
  <si>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</si>
  <si>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</si>
  <si>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</si>
  <si>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</si>
  <si>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</si>
  <si>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</si>
  <si>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</si>
  <si>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</si>
  <si>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</si>
  <si>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</si>
  <si>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</si>
  <si>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</si>
  <si>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</si>
  <si>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</si>
  <si>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</si>
  <si>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</si>
  <si>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</si>
  <si>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</si>
  <si>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</si>
  <si>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</si>
  <si>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</si>
  <si>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</si>
  <si>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</si>
  <si>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</si>
  <si>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</si>
  <si>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</si>
  <si>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</si>
  <si>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</si>
  <si>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</si>
  <si>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</si>
  <si>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</si>
  <si>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</si>
  <si>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</si>
  <si>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</si>
  <si>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</si>
  <si>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</si>
  <si>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</si>
  <si>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</si>
  <si>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</si>
  <si>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</si>
  <si>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</si>
  <si>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</si>
  <si>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</si>
  <si>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</si>
  <si>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</si>
  <si>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</si>
  <si>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</si>
  <si>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</si>
  <si>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</si>
  <si>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</si>
  <si>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</si>
  <si>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</si>
  <si>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</si>
  <si>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</si>
  <si>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</si>
  <si>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</si>
  <si>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</si>
  <si>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</si>
  <si>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</si>
  <si>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</si>
  <si>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</si>
  <si>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</si>
  <si>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</si>
  <si>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</si>
  <si>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</si>
  <si>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</si>
  <si>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</si>
  <si>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</si>
  <si>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</si>
  <si>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</si>
  <si>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</si>
  <si>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</si>
  <si>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</si>
  <si>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</si>
  <si>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</si>
  <si>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</si>
  <si>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</si>
  <si>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</si>
  <si>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</si>
  <si>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</si>
  <si>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</si>
  <si>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</si>
  <si>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</si>
  <si>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</si>
  <si>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</si>
  <si>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</si>
  <si>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</si>
  <si>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</si>
  <si>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</si>
  <si>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</si>
  <si>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</si>
  <si>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</si>
  <si>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</si>
  <si>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</si>
  <si>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</si>
  <si>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</si>
  <si>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</si>
  <si>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</si>
  <si>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</si>
  <si>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</si>
  <si>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</si>
  <si>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</si>
  <si>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</si>
  <si>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</si>
  <si>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</si>
  <si>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</si>
  <si>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</si>
  <si>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</si>
  <si>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</si>
  <si>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</si>
  <si>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</si>
  <si>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</si>
  <si>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</si>
  <si>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</si>
  <si>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</si>
  <si>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</si>
  <si>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</si>
  <si>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</si>
  <si>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</si>
  <si>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</si>
  <si>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</si>
  <si>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</si>
  <si>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</si>
  <si>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</si>
  <si>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</si>
  <si>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</si>
  <si>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visigoths society 19/11/2012</t>
  </si>
  <si>
    <t>byzantine empire 13/11/2012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</si>
  <si>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</si>
  <si>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</si>
  <si>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</si>
  <si>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</si>
  <si>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</si>
  <si>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</si>
  <si>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</si>
  <si>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</si>
  <si>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</si>
  <si>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</si>
  <si>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</si>
  <si>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</si>
  <si>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</si>
  <si>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</si>
  <si>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</si>
  <si>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</si>
  <si>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</si>
  <si>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</si>
  <si>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</si>
  <si>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</si>
  <si>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</si>
  <si>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</si>
  <si>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</si>
  <si>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</si>
  <si>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</si>
  <si>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</si>
  <si>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</si>
  <si>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</si>
  <si>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</si>
  <si>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</si>
  <si>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</si>
  <si>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</si>
  <si>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</si>
  <si>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</si>
  <si>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</si>
  <si>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b</t>
  </si>
  <si>
    <t>thanksgiving sentences 21/11/2012</t>
  </si>
  <si>
    <t>exercise-rest 29/11/2012</t>
  </si>
  <si>
    <t>phases of the moon 23/11/2012</t>
  </si>
  <si>
    <t>thanksgiving turkey 29/11/2012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</si>
</sst>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8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0</xdr:row>
      <xdr:rowOff>238125</xdr:rowOff>
    </xdr:from>
    <xdr:to>
      <xdr:col>13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27912" y="0"/>
          <a:ext cx="6000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644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646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668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646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2.25">
      <c r="A4" s="14"/>
      <c r="D4" s="15" t="s">
        <v>427</v>
      </c>
      <c r="E4" s="15" t="s">
        <v>428</v>
      </c>
      <c r="F4" s="15" t="s">
        <v>450</v>
      </c>
      <c r="G4" s="15" t="s">
        <v>656</v>
      </c>
      <c r="M4" s="16"/>
      <c r="N4" s="15" t="s">
        <v>579</v>
      </c>
      <c r="O4" s="15" t="s">
        <v>655</v>
      </c>
      <c r="P4" s="15" t="s">
        <v>658</v>
      </c>
      <c r="Q4" s="15" t="s">
        <v>654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450</v>
      </c>
      <c r="E4" s="15" t="s">
        <v>470</v>
      </c>
      <c r="F4" s="15" t="s">
        <v>625</v>
      </c>
      <c r="G4" s="15" t="s">
        <v>667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3.7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637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635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abSelected="1" topLeftCell="A4" zoomScale="85" workbookViewId="0">
      <pane xSplit="3" ySplit="1" topLeftCell="F15" activePane="bottomRight" state="frozen"/>
      <selection activeCell="A4" sqref="A4"/>
      <selection pane="topRight" activeCell="D4" sqref="D4"/>
      <selection pane="bottomLeft" activeCell="A5" sqref="A5"/>
      <selection pane="bottomRight" activeCell="R22" sqref="R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G4" s="15" t="s">
        <v>671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R4" s="15" t="s">
        <v>657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648</v>
      </c>
      <c r="AM4" s="15" t="s">
        <v>649</v>
      </c>
      <c r="AN4" s="15" t="s">
        <v>650</v>
      </c>
      <c r="AO4" s="15" t="s">
        <v>651</v>
      </c>
      <c r="AP4" s="15" t="s">
        <v>652</v>
      </c>
      <c r="AQ4" s="15" t="s">
        <v>653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>
        <v>3</v>
      </c>
      <c r="AK6" s="34">
        <v>5</v>
      </c>
      <c r="AL6" s="34">
        <f>TRUNC(AK6/3,2)</f>
        <v>1.66</v>
      </c>
      <c r="AM6" s="34">
        <v>2</v>
      </c>
      <c r="AN6" s="34">
        <v>6</v>
      </c>
      <c r="AO6" s="34">
        <v>14</v>
      </c>
      <c r="AP6" s="34">
        <f>SUM(AJ6,AL6:AO6)</f>
        <v>26.66</v>
      </c>
      <c r="AQ6" s="34">
        <f t="shared" ref="AQ6:AQ31" si="0">TRUNC((AP6*0.2),2)</f>
        <v>5.33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TRUNC(AVERAGE(N7:T7),2)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/>
      <c r="AC7" s="35">
        <f t="shared" ref="AC7:AC39" si="2">TRUNC(AVERAGE(Z7:AB7),2)</f>
        <v>6</v>
      </c>
      <c r="AD7" s="36">
        <f>TRUNC(AVERAGE(M7,U7,Y7,AC7),2)</f>
        <v>6.93</v>
      </c>
      <c r="AE7" s="34">
        <f>TRUNC((AD7*0.8),2)</f>
        <v>5.54</v>
      </c>
      <c r="AF7" s="37"/>
      <c r="AG7" s="37">
        <f>TRUNC((AF7*0.2),2)</f>
        <v>0</v>
      </c>
      <c r="AH7" s="38">
        <f>TRUNC((AE7+AG7),2)</f>
        <v>5.54</v>
      </c>
      <c r="AJ7" s="34"/>
      <c r="AK7" s="34"/>
      <c r="AL7" s="34">
        <f t="shared" ref="AL7:AL35" si="3">TRUNC(AK7/3,2)</f>
        <v>0</v>
      </c>
      <c r="AM7" s="34"/>
      <c r="AN7" s="34"/>
      <c r="AO7" s="34"/>
      <c r="AP7" s="34">
        <f t="shared" ref="AP7:AP31" si="4">SUM(AJ7,AL7:AO7)</f>
        <v>0</v>
      </c>
      <c r="AQ7" s="34">
        <f t="shared" si="0"/>
        <v>0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9" si="6">TRUNC(AVERAGE(N8:T8),2)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/>
      <c r="AC8" s="35">
        <f t="shared" si="2"/>
        <v>9.4499999999999993</v>
      </c>
      <c r="AD8" s="36">
        <f t="shared" ref="AD8:AD39" si="7">TRUNC(AVERAGE(M8,U8,Y8,AC8),2)</f>
        <v>9.23</v>
      </c>
      <c r="AE8" s="34">
        <f t="shared" ref="AE8:AE39" si="8">TRUNC((AD8*0.8),2)</f>
        <v>7.38</v>
      </c>
      <c r="AF8" s="37"/>
      <c r="AG8" s="37">
        <f t="shared" ref="AG8:AG39" si="9">TRUNC((AF8*0.2),2)</f>
        <v>0</v>
      </c>
      <c r="AH8" s="38">
        <f t="shared" ref="AH8:AH39" si="10">TRUNC((AE8+AG8),2)</f>
        <v>7.38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/>
      <c r="AC9" s="35">
        <f t="shared" si="2"/>
        <v>7.5</v>
      </c>
      <c r="AD9" s="36">
        <f t="shared" si="7"/>
        <v>8.7200000000000006</v>
      </c>
      <c r="AE9" s="34">
        <f t="shared" si="8"/>
        <v>6.97</v>
      </c>
      <c r="AF9" s="37"/>
      <c r="AG9" s="37">
        <f t="shared" si="9"/>
        <v>0</v>
      </c>
      <c r="AH9" s="38">
        <f t="shared" si="10"/>
        <v>6.97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>
        <v>9</v>
      </c>
      <c r="H10" s="34"/>
      <c r="I10" s="34"/>
      <c r="J10" s="34"/>
      <c r="K10" s="34"/>
      <c r="L10" s="34"/>
      <c r="M10" s="35">
        <f t="shared" si="5"/>
        <v>8.7200000000000006</v>
      </c>
      <c r="N10" s="34">
        <v>10</v>
      </c>
      <c r="O10" s="34">
        <v>8</v>
      </c>
      <c r="P10" s="34">
        <v>5</v>
      </c>
      <c r="Q10" s="34">
        <v>8.3000000000000007</v>
      </c>
      <c r="R10" s="34">
        <v>10</v>
      </c>
      <c r="S10" s="34"/>
      <c r="T10" s="34"/>
      <c r="U10" s="35">
        <f t="shared" si="6"/>
        <v>8.26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/>
      <c r="AC10" s="35">
        <f t="shared" si="2"/>
        <v>9.75</v>
      </c>
      <c r="AD10" s="36">
        <f t="shared" si="7"/>
        <v>9.09</v>
      </c>
      <c r="AE10" s="34">
        <f t="shared" si="8"/>
        <v>7.27</v>
      </c>
      <c r="AF10" s="37"/>
      <c r="AG10" s="37">
        <f t="shared" si="9"/>
        <v>0</v>
      </c>
      <c r="AH10" s="38">
        <f t="shared" si="10"/>
        <v>7.27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7"/>
      <c r="AG11" s="37">
        <f t="shared" si="9"/>
        <v>0</v>
      </c>
      <c r="AH11" s="38">
        <f t="shared" si="10"/>
        <v>5.96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/>
      <c r="AC12" s="35">
        <f t="shared" si="2"/>
        <v>9.85</v>
      </c>
      <c r="AD12" s="36">
        <f t="shared" si="7"/>
        <v>9.48</v>
      </c>
      <c r="AE12" s="34">
        <f t="shared" si="8"/>
        <v>7.58</v>
      </c>
      <c r="AF12" s="37"/>
      <c r="AG12" s="37">
        <f t="shared" si="9"/>
        <v>0</v>
      </c>
      <c r="AH12" s="38">
        <f t="shared" si="10"/>
        <v>7.58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9</v>
      </c>
      <c r="G13" s="34" t="s">
        <v>670</v>
      </c>
      <c r="H13" s="34"/>
      <c r="I13" s="34"/>
      <c r="J13" s="34"/>
      <c r="K13" s="34"/>
      <c r="L13" s="34"/>
      <c r="M13" s="35">
        <f t="shared" si="5"/>
        <v>8</v>
      </c>
      <c r="N13" s="34">
        <v>10</v>
      </c>
      <c r="O13" s="34">
        <v>7.9</v>
      </c>
      <c r="P13" s="34">
        <v>9.8000000000000007</v>
      </c>
      <c r="Q13" s="34">
        <v>7.9</v>
      </c>
      <c r="R13" s="34">
        <v>9.6</v>
      </c>
      <c r="S13" s="34"/>
      <c r="T13" s="34"/>
      <c r="U13" s="35">
        <f t="shared" si="6"/>
        <v>9.0399999999999991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7.97</v>
      </c>
      <c r="AE13" s="34">
        <f t="shared" si="8"/>
        <v>6.37</v>
      </c>
      <c r="AF13" s="37"/>
      <c r="AG13" s="37">
        <f t="shared" si="9"/>
        <v>0</v>
      </c>
      <c r="AH13" s="38">
        <f t="shared" si="10"/>
        <v>6.37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/>
      <c r="AC14" s="35">
        <f t="shared" si="2"/>
        <v>9.8000000000000007</v>
      </c>
      <c r="AD14" s="36">
        <f t="shared" si="7"/>
        <v>9.2100000000000009</v>
      </c>
      <c r="AE14" s="34">
        <f t="shared" si="8"/>
        <v>7.36</v>
      </c>
      <c r="AF14" s="37"/>
      <c r="AG14" s="37">
        <f t="shared" si="9"/>
        <v>0</v>
      </c>
      <c r="AH14" s="38">
        <f t="shared" si="10"/>
        <v>7.36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>
        <v>8.5</v>
      </c>
      <c r="H15" s="34"/>
      <c r="I15" s="34"/>
      <c r="J15" s="34"/>
      <c r="K15" s="34"/>
      <c r="L15" s="34"/>
      <c r="M15" s="35">
        <f t="shared" si="5"/>
        <v>9.2200000000000006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>
        <v>9.8000000000000007</v>
      </c>
      <c r="S15" s="34"/>
      <c r="T15" s="34"/>
      <c r="U15" s="35">
        <f t="shared" si="6"/>
        <v>9.44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/>
      <c r="AC15" s="35">
        <f t="shared" si="2"/>
        <v>9.65</v>
      </c>
      <c r="AD15" s="36">
        <f t="shared" si="7"/>
        <v>8.6999999999999993</v>
      </c>
      <c r="AE15" s="34">
        <f t="shared" si="8"/>
        <v>6.96</v>
      </c>
      <c r="AF15" s="37"/>
      <c r="AG15" s="37">
        <f t="shared" si="9"/>
        <v>0</v>
      </c>
      <c r="AH15" s="38">
        <f t="shared" si="10"/>
        <v>6.96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7"/>
      <c r="AG16" s="37">
        <f t="shared" si="9"/>
        <v>0</v>
      </c>
      <c r="AH16" s="38">
        <f t="shared" si="10"/>
        <v>7.56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7.35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8.91</v>
      </c>
      <c r="AE17" s="34">
        <f t="shared" si="8"/>
        <v>7.12</v>
      </c>
      <c r="AF17" s="37"/>
      <c r="AG17" s="37">
        <f t="shared" si="9"/>
        <v>0</v>
      </c>
      <c r="AH17" s="38">
        <f t="shared" si="10"/>
        <v>7.12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7.41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/>
      <c r="AC18" s="35">
        <f t="shared" si="2"/>
        <v>10</v>
      </c>
      <c r="AD18" s="36">
        <f t="shared" si="7"/>
        <v>8.8000000000000007</v>
      </c>
      <c r="AE18" s="34">
        <f t="shared" si="8"/>
        <v>7.04</v>
      </c>
      <c r="AF18" s="37"/>
      <c r="AG18" s="37">
        <f t="shared" si="9"/>
        <v>0</v>
      </c>
      <c r="AH18" s="38">
        <f t="shared" si="10"/>
        <v>7.04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 t="s">
        <v>461</v>
      </c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/>
      <c r="AC19" s="35">
        <f t="shared" si="2"/>
        <v>9.4</v>
      </c>
      <c r="AD19" s="36">
        <f t="shared" si="7"/>
        <v>8.94</v>
      </c>
      <c r="AE19" s="34">
        <f t="shared" si="8"/>
        <v>7.15</v>
      </c>
      <c r="AF19" s="37"/>
      <c r="AG19" s="37">
        <f t="shared" si="9"/>
        <v>0</v>
      </c>
      <c r="AH19" s="38">
        <f t="shared" si="10"/>
        <v>7.15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/>
      <c r="AC20" s="35">
        <f t="shared" si="2"/>
        <v>9.8000000000000007</v>
      </c>
      <c r="AD20" s="36">
        <f t="shared" si="7"/>
        <v>9.6</v>
      </c>
      <c r="AE20" s="34">
        <f t="shared" si="8"/>
        <v>7.68</v>
      </c>
      <c r="AF20" s="37"/>
      <c r="AG20" s="37">
        <f t="shared" si="9"/>
        <v>0</v>
      </c>
      <c r="AH20" s="38">
        <f t="shared" si="10"/>
        <v>7.68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7.42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/>
      <c r="AC21" s="35">
        <f t="shared" si="2"/>
        <v>4</v>
      </c>
      <c r="AD21" s="36">
        <f t="shared" si="7"/>
        <v>7.52</v>
      </c>
      <c r="AE21" s="34">
        <f t="shared" si="8"/>
        <v>6.01</v>
      </c>
      <c r="AF21" s="37"/>
      <c r="AG21" s="37">
        <f t="shared" si="9"/>
        <v>0</v>
      </c>
      <c r="AH21" s="38">
        <f t="shared" si="10"/>
        <v>6.01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/>
      <c r="AC22" s="35">
        <f t="shared" si="2"/>
        <v>4.5</v>
      </c>
      <c r="AD22" s="36">
        <f t="shared" si="7"/>
        <v>7.87</v>
      </c>
      <c r="AE22" s="34">
        <f t="shared" si="8"/>
        <v>6.29</v>
      </c>
      <c r="AF22" s="37"/>
      <c r="AG22" s="37">
        <f t="shared" si="9"/>
        <v>0</v>
      </c>
      <c r="AH22" s="38">
        <f t="shared" si="10"/>
        <v>6.29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>
        <v>7.6</v>
      </c>
      <c r="H23" s="34"/>
      <c r="I23" s="34"/>
      <c r="J23" s="34"/>
      <c r="K23" s="34"/>
      <c r="L23" s="34"/>
      <c r="M23" s="35">
        <f t="shared" si="5"/>
        <v>8.92</v>
      </c>
      <c r="N23" s="34">
        <v>10</v>
      </c>
      <c r="O23" s="34">
        <v>9</v>
      </c>
      <c r="P23" s="34">
        <v>10</v>
      </c>
      <c r="Q23" s="34">
        <v>7.5</v>
      </c>
      <c r="R23" s="34">
        <v>10</v>
      </c>
      <c r="S23" s="34"/>
      <c r="T23" s="34"/>
      <c r="U23" s="35">
        <f t="shared" si="6"/>
        <v>9.3000000000000007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/>
      <c r="AC23" s="35">
        <f t="shared" si="2"/>
        <v>8.15</v>
      </c>
      <c r="AD23" s="36">
        <f t="shared" si="7"/>
        <v>8.92</v>
      </c>
      <c r="AE23" s="34">
        <f t="shared" si="8"/>
        <v>7.13</v>
      </c>
      <c r="AF23" s="37"/>
      <c r="AG23" s="37">
        <f t="shared" si="9"/>
        <v>0</v>
      </c>
      <c r="AH23" s="38">
        <f t="shared" si="10"/>
        <v>7.13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/>
      <c r="AC24" s="35">
        <f t="shared" si="2"/>
        <v>9.15</v>
      </c>
      <c r="AD24" s="36">
        <f t="shared" si="7"/>
        <v>9.0500000000000007</v>
      </c>
      <c r="AE24" s="34">
        <f t="shared" si="8"/>
        <v>7.24</v>
      </c>
      <c r="AF24" s="37"/>
      <c r="AG24" s="37">
        <f t="shared" si="9"/>
        <v>0</v>
      </c>
      <c r="AH24" s="38">
        <f t="shared" si="10"/>
        <v>7.24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/>
      <c r="AC25" s="35">
        <f t="shared" si="2"/>
        <v>9.8000000000000007</v>
      </c>
      <c r="AD25" s="36">
        <f t="shared" si="7"/>
        <v>9.24</v>
      </c>
      <c r="AE25" s="34">
        <f t="shared" si="8"/>
        <v>7.39</v>
      </c>
      <c r="AF25" s="37"/>
      <c r="AG25" s="37">
        <f t="shared" si="9"/>
        <v>0</v>
      </c>
      <c r="AH25" s="38">
        <f t="shared" si="10"/>
        <v>7.39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7"/>
      <c r="AG26" s="37">
        <f t="shared" si="9"/>
        <v>0</v>
      </c>
      <c r="AH26" s="38">
        <f t="shared" si="10"/>
        <v>6.6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/>
      <c r="AC27" s="35">
        <f t="shared" si="2"/>
        <v>9.0500000000000007</v>
      </c>
      <c r="AD27" s="36">
        <f t="shared" si="7"/>
        <v>8.84</v>
      </c>
      <c r="AE27" s="34">
        <f t="shared" si="8"/>
        <v>7.07</v>
      </c>
      <c r="AF27" s="37"/>
      <c r="AG27" s="37">
        <f t="shared" si="9"/>
        <v>0</v>
      </c>
      <c r="AH27" s="38">
        <f t="shared" si="10"/>
        <v>7.07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7"/>
      <c r="AG28" s="37">
        <f t="shared" si="9"/>
        <v>0</v>
      </c>
      <c r="AH28" s="38">
        <f t="shared" si="10"/>
        <v>6.82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/>
      <c r="AC29" s="35">
        <f t="shared" si="2"/>
        <v>2.5</v>
      </c>
      <c r="AD29" s="36">
        <f t="shared" si="7"/>
        <v>7.48</v>
      </c>
      <c r="AE29" s="34">
        <f t="shared" si="8"/>
        <v>5.98</v>
      </c>
      <c r="AF29" s="37"/>
      <c r="AG29" s="37">
        <f t="shared" si="9"/>
        <v>0</v>
      </c>
      <c r="AH29" s="38">
        <f t="shared" si="10"/>
        <v>5.98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>
        <v>7</v>
      </c>
      <c r="H30" s="34"/>
      <c r="I30" s="34"/>
      <c r="J30" s="34"/>
      <c r="K30" s="34"/>
      <c r="L30" s="34"/>
      <c r="M30" s="35">
        <f t="shared" si="5"/>
        <v>7.87</v>
      </c>
      <c r="N30" s="34">
        <v>10</v>
      </c>
      <c r="O30" s="34">
        <v>9.5</v>
      </c>
      <c r="P30" s="34">
        <v>9.9</v>
      </c>
      <c r="Q30" s="34">
        <v>8.4</v>
      </c>
      <c r="R30" s="34">
        <v>10</v>
      </c>
      <c r="S30" s="34"/>
      <c r="T30" s="34"/>
      <c r="U30" s="35">
        <f t="shared" si="6"/>
        <v>9.56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8.27</v>
      </c>
      <c r="AE30" s="34">
        <f t="shared" si="8"/>
        <v>6.61</v>
      </c>
      <c r="AF30" s="37"/>
      <c r="AG30" s="37">
        <f t="shared" si="9"/>
        <v>0</v>
      </c>
      <c r="AH30" s="38">
        <f t="shared" si="10"/>
        <v>6.61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7"/>
      <c r="AG31" s="37">
        <f t="shared" si="9"/>
        <v>0</v>
      </c>
      <c r="AH31" s="38">
        <f t="shared" si="10"/>
        <v>7.4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si="6"/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7">
        <f t="shared" si="9"/>
        <v>0</v>
      </c>
      <c r="AH32" s="38" t="e">
        <f t="shared" si="10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6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7">
        <f t="shared" si="9"/>
        <v>0</v>
      </c>
      <c r="AH33" s="38" t="e">
        <f t="shared" si="10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6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7">
        <f t="shared" si="9"/>
        <v>0</v>
      </c>
      <c r="AH34" s="38" t="e">
        <f t="shared" si="10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6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7">
        <f t="shared" si="9"/>
        <v>0</v>
      </c>
      <c r="AH35" s="38" t="e">
        <f t="shared" si="10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6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7">
        <f t="shared" si="9"/>
        <v>0</v>
      </c>
      <c r="AH36" s="38" t="e">
        <f t="shared" si="10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6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7">
        <f t="shared" si="9"/>
        <v>0</v>
      </c>
      <c r="AH37" s="38" t="e">
        <f t="shared" si="10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6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7">
        <f t="shared" si="9"/>
        <v>0</v>
      </c>
      <c r="AH38" s="38" t="e">
        <f t="shared" si="10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6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7">
        <f t="shared" si="9"/>
        <v>0</v>
      </c>
      <c r="AH39" s="38" t="e">
        <f t="shared" si="10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C7" sqref="C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234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/>
      <c r="AB7" s="34"/>
      <c r="AC7" s="35">
        <f t="shared" ref="AC7:AC39" si="3">TRUNC(AVERAGE(Z7:AB7),2)</f>
        <v>7</v>
      </c>
      <c r="AD7" s="36">
        <f>TRUNC(AVERAGE(M7,U7,Y7,AC7),2)</f>
        <v>7.3</v>
      </c>
      <c r="AE7" s="34">
        <f>TRUNC((AD7*0.8),2)</f>
        <v>5.84</v>
      </c>
      <c r="AF7" s="34">
        <f>AP7</f>
        <v>6.26</v>
      </c>
      <c r="AG7" s="37">
        <f>TRUNC((AF7*0.2),2)</f>
        <v>1.25</v>
      </c>
      <c r="AH7" s="38">
        <f>TRUNC((AE7+AG7),2)</f>
        <v>7.09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/>
      <c r="AC8" s="35">
        <f t="shared" si="3"/>
        <v>7</v>
      </c>
      <c r="AD8" s="36">
        <f t="shared" ref="AD8:AD39" si="6">TRUNC(AVERAGE(M8,U8,Y8,AC8),2)</f>
        <v>8.3800000000000008</v>
      </c>
      <c r="AE8" s="34">
        <f t="shared" ref="AE8:AE39" si="7">TRUNC((AD8*0.8),2)</f>
        <v>6.7</v>
      </c>
      <c r="AF8" s="34">
        <f t="shared" ref="AF8:AF31" si="8">AP8</f>
        <v>5.03</v>
      </c>
      <c r="AG8" s="37">
        <f t="shared" ref="AG8:AG39" si="9">TRUNC((AF8*0.2),2)</f>
        <v>1</v>
      </c>
      <c r="AH8" s="38">
        <f t="shared" ref="AH8:AH39" si="10">TRUNC((AE8+AG8),2)</f>
        <v>7.7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/>
      <c r="AB9" s="34"/>
      <c r="AC9" s="35">
        <f t="shared" si="3"/>
        <v>5</v>
      </c>
      <c r="AD9" s="36">
        <f t="shared" si="6"/>
        <v>7.77</v>
      </c>
      <c r="AE9" s="34">
        <f t="shared" si="7"/>
        <v>6.21</v>
      </c>
      <c r="AF9" s="34">
        <f t="shared" si="8"/>
        <v>4.76</v>
      </c>
      <c r="AG9" s="37">
        <f t="shared" si="9"/>
        <v>0.95</v>
      </c>
      <c r="AH9" s="38">
        <f t="shared" si="10"/>
        <v>7.16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7">
        <f t="shared" si="9"/>
        <v>1.1599999999999999</v>
      </c>
      <c r="AH10" s="38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/>
      <c r="AC11" s="35">
        <f t="shared" si="3"/>
        <v>9.15</v>
      </c>
      <c r="AD11" s="36">
        <f t="shared" si="6"/>
        <v>8.23</v>
      </c>
      <c r="AE11" s="34">
        <f t="shared" si="7"/>
        <v>6.58</v>
      </c>
      <c r="AF11" s="34">
        <f t="shared" si="8"/>
        <v>4.66</v>
      </c>
      <c r="AG11" s="37">
        <f t="shared" si="9"/>
        <v>0.93</v>
      </c>
      <c r="AH11" s="38">
        <f t="shared" si="10"/>
        <v>7.51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/>
      <c r="AB12" s="34"/>
      <c r="AC12" s="35">
        <f t="shared" si="3"/>
        <v>9.6999999999999993</v>
      </c>
      <c r="AD12" s="36">
        <f t="shared" si="6"/>
        <v>9.2899999999999991</v>
      </c>
      <c r="AE12" s="34">
        <f t="shared" si="7"/>
        <v>7.43</v>
      </c>
      <c r="AF12" s="34">
        <f t="shared" si="8"/>
        <v>5.76</v>
      </c>
      <c r="AG12" s="37">
        <f t="shared" si="9"/>
        <v>1.1499999999999999</v>
      </c>
      <c r="AH12" s="38">
        <f t="shared" si="10"/>
        <v>8.58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/>
      <c r="AB13" s="34"/>
      <c r="AC13" s="35">
        <f t="shared" si="3"/>
        <v>3</v>
      </c>
      <c r="AD13" s="36">
        <f t="shared" si="6"/>
        <v>7.03</v>
      </c>
      <c r="AE13" s="34">
        <f t="shared" si="7"/>
        <v>5.62</v>
      </c>
      <c r="AF13" s="34">
        <f t="shared" si="8"/>
        <v>4.63</v>
      </c>
      <c r="AG13" s="37">
        <f t="shared" si="9"/>
        <v>0.92</v>
      </c>
      <c r="AH13" s="38">
        <f t="shared" si="10"/>
        <v>6.54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7">
        <f t="shared" si="9"/>
        <v>1.36</v>
      </c>
      <c r="AH14" s="38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7">
        <f t="shared" si="9"/>
        <v>1.26</v>
      </c>
      <c r="AH15" s="38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/>
      <c r="AB16" s="34">
        <v>9</v>
      </c>
      <c r="AC16" s="35">
        <f t="shared" si="3"/>
        <v>9.5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7">
        <f t="shared" si="9"/>
        <v>1.56</v>
      </c>
      <c r="AH16" s="38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/>
      <c r="AC17" s="35">
        <f t="shared" si="3"/>
        <v>9.4</v>
      </c>
      <c r="AD17" s="36">
        <f t="shared" si="6"/>
        <v>9.26</v>
      </c>
      <c r="AE17" s="34">
        <f t="shared" si="7"/>
        <v>7.4</v>
      </c>
      <c r="AF17" s="34">
        <f t="shared" si="8"/>
        <v>7</v>
      </c>
      <c r="AG17" s="37">
        <f t="shared" si="9"/>
        <v>1.4</v>
      </c>
      <c r="AH17" s="38">
        <f t="shared" si="10"/>
        <v>8.8000000000000007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7">
        <f t="shared" si="9"/>
        <v>1.54</v>
      </c>
      <c r="AH18" s="38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7">
        <f t="shared" si="9"/>
        <v>1.1200000000000001</v>
      </c>
      <c r="AH19" s="38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/>
      <c r="AB20" s="34"/>
      <c r="AC20" s="35">
        <f t="shared" si="3"/>
        <v>9.8000000000000007</v>
      </c>
      <c r="AD20" s="36">
        <f t="shared" si="6"/>
        <v>9.1199999999999992</v>
      </c>
      <c r="AE20" s="34">
        <f t="shared" si="7"/>
        <v>7.29</v>
      </c>
      <c r="AF20" s="34">
        <f t="shared" si="8"/>
        <v>6</v>
      </c>
      <c r="AG20" s="37">
        <f t="shared" si="9"/>
        <v>1.2</v>
      </c>
      <c r="AH20" s="38">
        <f t="shared" si="10"/>
        <v>8.49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7">
        <f t="shared" si="9"/>
        <v>1.76</v>
      </c>
      <c r="AH21" s="38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7">
        <f t="shared" si="9"/>
        <v>1.47</v>
      </c>
      <c r="AH22" s="38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7">
        <f t="shared" si="9"/>
        <v>1.38</v>
      </c>
      <c r="AH23" s="38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/>
      <c r="AB24" s="34"/>
      <c r="AC24" s="35">
        <f t="shared" si="3"/>
        <v>5</v>
      </c>
      <c r="AD24" s="36">
        <f t="shared" si="6"/>
        <v>7.76</v>
      </c>
      <c r="AE24" s="34">
        <f t="shared" si="7"/>
        <v>6.2</v>
      </c>
      <c r="AF24" s="34">
        <f t="shared" si="8"/>
        <v>5.46</v>
      </c>
      <c r="AG24" s="37">
        <f t="shared" si="9"/>
        <v>1.0900000000000001</v>
      </c>
      <c r="AH24" s="38">
        <f t="shared" si="10"/>
        <v>7.29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7">
        <f t="shared" si="9"/>
        <v>1.46</v>
      </c>
      <c r="AH25" s="38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/>
      <c r="AB26" s="34"/>
      <c r="AC26" s="35">
        <f t="shared" si="3"/>
        <v>10</v>
      </c>
      <c r="AD26" s="36">
        <f t="shared" si="6"/>
        <v>9.5399999999999991</v>
      </c>
      <c r="AE26" s="34">
        <f t="shared" si="7"/>
        <v>7.63</v>
      </c>
      <c r="AF26" s="34">
        <f t="shared" si="8"/>
        <v>7.4</v>
      </c>
      <c r="AG26" s="37">
        <f t="shared" si="9"/>
        <v>1.48</v>
      </c>
      <c r="AH26" s="38">
        <f t="shared" si="10"/>
        <v>9.11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7">
        <f t="shared" si="9"/>
        <v>1</v>
      </c>
      <c r="AH27" s="38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/>
      <c r="AC28" s="35">
        <f t="shared" si="3"/>
        <v>9.1</v>
      </c>
      <c r="AD28" s="36">
        <f t="shared" si="6"/>
        <v>9.11</v>
      </c>
      <c r="AE28" s="34">
        <f t="shared" si="7"/>
        <v>7.28</v>
      </c>
      <c r="AF28" s="34">
        <f t="shared" si="8"/>
        <v>4.2</v>
      </c>
      <c r="AG28" s="37">
        <f t="shared" si="9"/>
        <v>0.84</v>
      </c>
      <c r="AH28" s="38">
        <f t="shared" si="10"/>
        <v>8.1199999999999992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7">
        <f t="shared" si="9"/>
        <v>1.02</v>
      </c>
      <c r="AH29" s="38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/>
      <c r="AB30" s="34"/>
      <c r="AC30" s="35">
        <f t="shared" si="3"/>
        <v>10</v>
      </c>
      <c r="AD30" s="36">
        <f t="shared" si="6"/>
        <v>9.76</v>
      </c>
      <c r="AE30" s="34">
        <f t="shared" si="7"/>
        <v>7.8</v>
      </c>
      <c r="AF30" s="34">
        <f t="shared" si="8"/>
        <v>5.73</v>
      </c>
      <c r="AG30" s="37">
        <f t="shared" si="9"/>
        <v>1.1399999999999999</v>
      </c>
      <c r="AH30" s="38">
        <f t="shared" si="10"/>
        <v>8.94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7">
        <f t="shared" si="9"/>
        <v>1.49</v>
      </c>
      <c r="AH31" s="38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8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8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8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8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8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8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8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8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8" sqref="E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219.75">
      <c r="A4" s="14"/>
      <c r="D4" s="15" t="s">
        <v>475</v>
      </c>
      <c r="E4" s="15" t="s">
        <v>633</v>
      </c>
      <c r="M4" s="16"/>
      <c r="N4" s="15" t="s">
        <v>634</v>
      </c>
      <c r="O4" s="15" t="s">
        <v>633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9.5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9.8000000000000007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M21" sqref="M21"/>
      <selection pane="topRight" activeCell="M21" sqref="M21"/>
      <selection pane="bottomLeft" activeCell="M21" sqref="M21"/>
      <selection pane="bottomRight" activeCell="AA20" sqref="AA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2.5">
      <c r="A4" s="14"/>
      <c r="D4" s="15" t="s">
        <v>584</v>
      </c>
      <c r="E4" s="15" t="s">
        <v>659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9.3800000000000008</v>
      </c>
      <c r="AE7" s="34">
        <f>TRUNC((AD7*0.8),2)</f>
        <v>7.5</v>
      </c>
      <c r="AF7" s="37"/>
      <c r="AG7" s="37">
        <f>TRUNC((AF7*0.2),2)</f>
        <v>0</v>
      </c>
      <c r="AH7" s="38">
        <f>TRUNC((AE7+AG7),2)</f>
        <v>7.5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/>
      <c r="AB9" s="34"/>
      <c r="AC9" s="35">
        <f t="shared" si="1"/>
        <v>10</v>
      </c>
      <c r="AD9" s="36">
        <f t="shared" si="4"/>
        <v>7.97</v>
      </c>
      <c r="AE9" s="34">
        <f t="shared" si="5"/>
        <v>6.37</v>
      </c>
      <c r="AF9" s="37"/>
      <c r="AG9" s="37">
        <f t="shared" si="6"/>
        <v>0</v>
      </c>
      <c r="AH9" s="38">
        <f t="shared" si="7"/>
        <v>6.37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/>
      <c r="AB11" s="34"/>
      <c r="AC11" s="35">
        <f t="shared" si="1"/>
        <v>7</v>
      </c>
      <c r="AD11" s="36">
        <f t="shared" si="4"/>
        <v>6.82</v>
      </c>
      <c r="AE11" s="34">
        <f t="shared" si="5"/>
        <v>5.45</v>
      </c>
      <c r="AF11" s="37"/>
      <c r="AG11" s="37">
        <f t="shared" si="6"/>
        <v>0</v>
      </c>
      <c r="AH11" s="38">
        <f t="shared" si="7"/>
        <v>5.45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/>
      <c r="AB12" s="34"/>
      <c r="AC12" s="35">
        <f t="shared" si="1"/>
        <v>7</v>
      </c>
      <c r="AD12" s="36">
        <f t="shared" si="4"/>
        <v>7.23</v>
      </c>
      <c r="AE12" s="34">
        <f t="shared" si="5"/>
        <v>5.78</v>
      </c>
      <c r="AF12" s="37"/>
      <c r="AG12" s="37">
        <f t="shared" si="6"/>
        <v>0</v>
      </c>
      <c r="AH12" s="38">
        <f t="shared" si="7"/>
        <v>5.78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/>
      <c r="AB13" s="34"/>
      <c r="AC13" s="35">
        <f t="shared" si="1"/>
        <v>9.5</v>
      </c>
      <c r="AD13" s="36">
        <f t="shared" si="4"/>
        <v>9.07</v>
      </c>
      <c r="AE13" s="34">
        <f t="shared" si="5"/>
        <v>7.25</v>
      </c>
      <c r="AF13" s="37"/>
      <c r="AG13" s="37">
        <f t="shared" si="6"/>
        <v>0</v>
      </c>
      <c r="AH13" s="38">
        <f t="shared" si="7"/>
        <v>7.25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9.01</v>
      </c>
      <c r="AE14" s="34">
        <f t="shared" si="5"/>
        <v>7.2</v>
      </c>
      <c r="AF14" s="37"/>
      <c r="AG14" s="37">
        <f t="shared" si="6"/>
        <v>0</v>
      </c>
      <c r="AH14" s="38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/>
      <c r="AB15" s="34"/>
      <c r="AC15" s="35">
        <f t="shared" si="1"/>
        <v>7</v>
      </c>
      <c r="AD15" s="36">
        <f t="shared" si="4"/>
        <v>7.06</v>
      </c>
      <c r="AE15" s="34">
        <f t="shared" si="5"/>
        <v>5.64</v>
      </c>
      <c r="AF15" s="37"/>
      <c r="AG15" s="37">
        <f t="shared" si="6"/>
        <v>0</v>
      </c>
      <c r="AH15" s="38">
        <f t="shared" si="7"/>
        <v>5.64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9.31</v>
      </c>
      <c r="AE16" s="34">
        <f t="shared" si="5"/>
        <v>7.44</v>
      </c>
      <c r="AF16" s="37"/>
      <c r="AG16" s="37">
        <f t="shared" si="6"/>
        <v>0</v>
      </c>
      <c r="AH16" s="38">
        <f t="shared" si="7"/>
        <v>7.44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/>
      <c r="AB21" s="34"/>
      <c r="AC21" s="35">
        <f t="shared" si="1"/>
        <v>10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/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</v>
      </c>
      <c r="AE25" s="34">
        <f t="shared" si="5"/>
        <v>7.28</v>
      </c>
      <c r="AF25" s="37"/>
      <c r="AG25" s="37">
        <f t="shared" si="6"/>
        <v>0</v>
      </c>
      <c r="AH25" s="38">
        <f t="shared" si="7"/>
        <v>7.28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D10" activePane="bottomRight" state="frozen"/>
      <selection activeCell="M21" sqref="M21"/>
      <selection pane="topRight" activeCell="M21" sqref="M21"/>
      <selection pane="bottomLeft" activeCell="M21" sqref="M21"/>
      <selection pane="bottomRight" activeCell="A19" sqref="A19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7.25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/>
      <c r="AB7" s="34"/>
      <c r="AC7" s="35">
        <f t="shared" ref="AC7:AC40" si="1">TRUNC(AVERAGE(Z7:AB7),2)</f>
        <v>10</v>
      </c>
      <c r="AD7" s="36">
        <f>TRUNC(AVERAGE(M7,U7,Y7,AC7),2)</f>
        <v>9.2799999999999994</v>
      </c>
      <c r="AE7" s="34">
        <f>TRUNC((AD7*0.8),2)</f>
        <v>7.42</v>
      </c>
      <c r="AF7" s="37"/>
      <c r="AG7" s="37">
        <f>TRUNC((AF7*0.2),2)</f>
        <v>0</v>
      </c>
      <c r="AH7" s="38">
        <f>TRUNC((AE7+AG7),2)</f>
        <v>7.42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/>
      <c r="AB9" s="34"/>
      <c r="AC9" s="35">
        <f t="shared" si="1"/>
        <v>9.5</v>
      </c>
      <c r="AD9" s="36">
        <f t="shared" si="4"/>
        <v>9.61</v>
      </c>
      <c r="AE9" s="34">
        <f t="shared" si="5"/>
        <v>7.68</v>
      </c>
      <c r="AF9" s="37"/>
      <c r="AG9" s="37">
        <f t="shared" si="6"/>
        <v>0</v>
      </c>
      <c r="AH9" s="38">
        <f t="shared" si="7"/>
        <v>7.68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9.86</v>
      </c>
      <c r="AE10" s="34">
        <f t="shared" si="5"/>
        <v>7.88</v>
      </c>
      <c r="AF10" s="37"/>
      <c r="AG10" s="37">
        <f t="shared" si="6"/>
        <v>0</v>
      </c>
      <c r="AH10" s="38">
        <f t="shared" si="7"/>
        <v>7.88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/>
      <c r="AB11" s="34"/>
      <c r="AC11" s="35">
        <f t="shared" si="1"/>
        <v>2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9.6199999999999992</v>
      </c>
      <c r="AE12" s="34">
        <f t="shared" si="5"/>
        <v>7.69</v>
      </c>
      <c r="AF12" s="37"/>
      <c r="AG12" s="37">
        <f t="shared" si="6"/>
        <v>0</v>
      </c>
      <c r="AH12" s="38">
        <f t="shared" si="7"/>
        <v>7.69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424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/>
      <c r="AB13" s="34"/>
      <c r="AC13" s="35"/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1"/>
        <v>10</v>
      </c>
      <c r="AD15" s="36">
        <f t="shared" si="4"/>
        <v>9.58</v>
      </c>
      <c r="AE15" s="34">
        <f t="shared" si="5"/>
        <v>7.66</v>
      </c>
      <c r="AF15" s="37"/>
      <c r="AG15" s="37">
        <f t="shared" si="6"/>
        <v>0</v>
      </c>
      <c r="AH15" s="38">
        <f t="shared" si="7"/>
        <v>7.66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9.31</v>
      </c>
      <c r="AE16" s="34">
        <f t="shared" si="5"/>
        <v>7.44</v>
      </c>
      <c r="AF16" s="37"/>
      <c r="AG16" s="37">
        <f t="shared" si="6"/>
        <v>0</v>
      </c>
      <c r="AH16" s="38">
        <f t="shared" si="7"/>
        <v>7.44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9.2799999999999994</v>
      </c>
      <c r="AE17" s="34">
        <f t="shared" si="5"/>
        <v>7.42</v>
      </c>
      <c r="AF17" s="37"/>
      <c r="AG17" s="37">
        <f t="shared" si="6"/>
        <v>0</v>
      </c>
      <c r="AH17" s="38">
        <f t="shared" si="7"/>
        <v>7.42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/>
      <c r="AG18" s="37">
        <f t="shared" si="6"/>
        <v>0</v>
      </c>
      <c r="AH18" s="38">
        <f t="shared" si="7"/>
        <v>7.89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/>
      <c r="AB19" s="34"/>
      <c r="AC19" s="35">
        <f t="shared" si="1"/>
        <v>9.5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/>
      <c r="AB20" s="34"/>
      <c r="AC20" s="35">
        <f t="shared" si="1"/>
        <v>8</v>
      </c>
      <c r="AD20" s="36">
        <f t="shared" si="4"/>
        <v>8.9499999999999993</v>
      </c>
      <c r="AE20" s="34">
        <f t="shared" si="5"/>
        <v>7.16</v>
      </c>
      <c r="AF20" s="37"/>
      <c r="AG20" s="37">
        <f t="shared" si="6"/>
        <v>0</v>
      </c>
      <c r="AH20" s="38">
        <f t="shared" si="7"/>
        <v>7.16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/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/>
      <c r="AB23" s="34"/>
      <c r="AC23" s="35">
        <f t="shared" si="1"/>
        <v>7</v>
      </c>
      <c r="AD23" s="36">
        <f t="shared" si="4"/>
        <v>8.4700000000000006</v>
      </c>
      <c r="AE23" s="34">
        <f t="shared" si="5"/>
        <v>6.77</v>
      </c>
      <c r="AF23" s="37"/>
      <c r="AG23" s="37">
        <f t="shared" si="6"/>
        <v>0</v>
      </c>
      <c r="AH23" s="38">
        <f t="shared" si="7"/>
        <v>6.77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/>
      <c r="AB25" s="34"/>
      <c r="AC25" s="35">
        <f t="shared" si="1"/>
        <v>7</v>
      </c>
      <c r="AD25" s="36">
        <f t="shared" si="4"/>
        <v>8.76</v>
      </c>
      <c r="AE25" s="34">
        <f t="shared" si="5"/>
        <v>7</v>
      </c>
      <c r="AF25" s="37"/>
      <c r="AG25" s="37">
        <f t="shared" si="6"/>
        <v>0</v>
      </c>
      <c r="AH25" s="38">
        <f t="shared" si="7"/>
        <v>7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439</v>
      </c>
      <c r="E4" s="15" t="s">
        <v>620</v>
      </c>
      <c r="F4" s="15" t="s">
        <v>660</v>
      </c>
      <c r="G4" s="15" t="s">
        <v>661</v>
      </c>
      <c r="M4" s="16"/>
      <c r="N4" s="15" t="s">
        <v>636</v>
      </c>
      <c r="O4" s="15" t="s">
        <v>662</v>
      </c>
      <c r="P4" s="15" t="s">
        <v>639</v>
      </c>
      <c r="U4" s="16"/>
      <c r="V4" s="15" t="s">
        <v>640</v>
      </c>
      <c r="W4" s="15" t="s">
        <v>642</v>
      </c>
      <c r="Y4" s="16"/>
      <c r="Z4" s="15" t="s">
        <v>638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641</v>
      </c>
      <c r="W4" s="15" t="s">
        <v>643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463</v>
      </c>
      <c r="E4" s="15" t="s">
        <v>572</v>
      </c>
      <c r="F4" s="15" t="s">
        <v>661</v>
      </c>
      <c r="G4" s="15" t="s">
        <v>674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645</v>
      </c>
      <c r="W4" s="15" t="s">
        <v>672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5"/>
      <c r="O6" s="76"/>
      <c r="P6" s="76"/>
      <c r="Q6" s="76"/>
      <c r="R6" s="76"/>
      <c r="S6" s="76"/>
      <c r="T6" s="77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647</v>
      </c>
      <c r="AK4" s="15" t="s">
        <v>648</v>
      </c>
      <c r="AL4" s="15" t="s">
        <v>649</v>
      </c>
      <c r="AM4" s="15" t="s">
        <v>650</v>
      </c>
      <c r="AN4" s="15" t="s">
        <v>651</v>
      </c>
      <c r="AO4" s="15" t="s">
        <v>652</v>
      </c>
      <c r="AP4" s="15" t="s">
        <v>653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427</v>
      </c>
      <c r="E4" s="15" t="s">
        <v>447</v>
      </c>
      <c r="F4" s="15" t="s">
        <v>562</v>
      </c>
      <c r="G4" s="15" t="s">
        <v>673</v>
      </c>
      <c r="M4" s="16"/>
      <c r="N4" s="15" t="s">
        <v>436</v>
      </c>
      <c r="O4" s="15" t="s">
        <v>664</v>
      </c>
      <c r="P4" s="15" t="s">
        <v>665</v>
      </c>
      <c r="Q4" s="15" t="s">
        <v>657</v>
      </c>
      <c r="R4" s="15" t="s">
        <v>666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P20" activePane="bottomRight" state="frozen"/>
      <selection activeCell="B7" sqref="B7:C34"/>
      <selection pane="topRight" activeCell="B7" sqref="B7:C34"/>
      <selection pane="bottomLeft" activeCell="B7" sqref="B7:C34"/>
      <selection pane="bottomRight" activeCell="AI35" sqref="AI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667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5"/>
      <c r="P6" s="76"/>
      <c r="Q6" s="76"/>
      <c r="R6" s="76"/>
      <c r="S6" s="76"/>
      <c r="T6" s="76"/>
      <c r="U6" s="77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2012-12-06T18:45:21Z</dcterms:modified>
</cp:coreProperties>
</file>